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b707eb2ea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1b56d635757401e"/>
    <x:sheet xmlns:r="http://schemas.openxmlformats.org/officeDocument/2006/relationships" name="Quarterly Results" sheetId="2" r:id="R3cc7bdffbb8c4b35"/>
    <x:sheet xmlns:r="http://schemas.openxmlformats.org/officeDocument/2006/relationships" name="Betting History" sheetId="3" r:id="R23f0c095a3204238"/>
    <x:sheet xmlns:r="http://schemas.openxmlformats.org/officeDocument/2006/relationships" name="Win All Ups" sheetId="4" r:id="Rac2caac9b6804632"/>
    <x:sheet xmlns:r="http://schemas.openxmlformats.org/officeDocument/2006/relationships" name="Place All Ups" sheetId="5" r:id="Recbb29ac915c4116"/>
    <x:sheet xmlns:r="http://schemas.openxmlformats.org/officeDocument/2006/relationships" name="Live Win All Ups" sheetId="6" r:id="R695cddffc724417d"/>
    <x:sheet xmlns:r="http://schemas.openxmlformats.org/officeDocument/2006/relationships" name="Live Place All Ups" sheetId="7" r:id="R4528a5614bbd45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$#,##0"/>
    <x:numFmt numFmtId="201" formatCode="0%"/>
    <x:numFmt numFmtId="202" formatCode="$#,##0.00"/>
    <x:numFmt numFmtId="203" formatCode="0.00 &quot;units&quot;"/>
    <x:numFmt numFmtId="204" formatCode="0.00%"/>
    <x:numFmt numFmtId="205" formatCode="0.00"/>
    <x:numFmt numFmtId="206" formatCode="0.0%"/>
    <x:numFmt numFmtId="207" formatCode="#,##0"/>
    <x:numFmt numFmtId="208" formatCode="#,##0.00"/>
    <x:numFmt numFmtId="209" formatCode="dd-mmm-yyyy"/>
  </x:numFmts>
  <x:fonts count="10">
    <x:font>
      <x:sz val="11"/>
      <x:name val="Carlito"/>
    </x:font>
    <x:font>
      <x:b/>
      <x:sz val="16"/>
      <x:color rgb="FF101814"/>
      <x:name val="Arial"/>
    </x:font>
    <x:font>
      <x:b/>
      <x:sz val="10"/>
      <x:color rgb="FF101814"/>
      <x:name val="Arial"/>
    </x:font>
    <x:font>
      <x:b/>
      <x:sz val="10"/>
      <x:color rgb="FFFFFFFF"/>
      <x:name val="Arial"/>
    </x:font>
    <x:font>
      <x:i/>
      <x:sz val="10"/>
      <x:color rgb="FF101814"/>
      <x:name val="Arial"/>
    </x:font>
    <x:font>
      <x:b/>
      <x:sz val="16"/>
      <x:color rgb="FFFFFFFF"/>
      <x:name val="Arial"/>
    </x:font>
    <x:font>
      <x:b/>
      <x:sz val="11"/>
      <x:color rgb="FF101814"/>
      <x:name val="Arial"/>
    </x:font>
    <x:font>
      <x:b/>
      <x:sz val="11"/>
      <x:color rgb="FF0B5D32"/>
      <x:name val="Arial"/>
    </x:font>
    <x:font>
      <x:b/>
      <x:sz val="10"/>
      <x:color rgb="FF111111"/>
      <x:name val="Arial"/>
    </x:font>
    <x:font>
      <x:b/>
      <x:sz val="10"/>
      <x:color rgb="FF0B5D32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EDF6F0"/>
      </x:patternFill>
    </x:fill>
    <x:fill>
      <x:patternFill patternType="solid">
        <x:fgColor rgb="FF0B5D32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C9A44D"/>
      </x:patternFill>
    </x:fill>
    <x:fill>
      <x:patternFill patternType="solid">
        <x:fgColor rgb="FFFCE4D6"/>
      </x:patternFill>
    </x:fill>
    <x:fill>
      <x:patternFill patternType="solid">
        <x:fgColor rgb="FF101814"/>
      </x:patternFill>
    </x:fill>
    <x:fill>
      <x:patternFill patternType="solid">
        <x:fgColor rgb="FFF7F1DC"/>
      </x:patternFill>
    </x:fill>
  </x:fills>
  <x:borders count="8">
    <x:border/>
    <x:border>
      <x:bottom style="medium">
        <x:color rgb="FFC9A44D"/>
      </x:bottom>
    </x:border>
    <x:border>
      <x:left style="medium">
        <x:color rgb="FFC9A44D"/>
      </x:left>
      <x:right style="medium">
        <x:color rgb="FFC9A44D"/>
      </x:right>
      <x:top style="medium">
        <x:color rgb="FFC9A44D"/>
      </x:top>
      <x:bottom style="medium">
        <x:color rgb="FFC9A44D"/>
      </x:bottom>
    </x:border>
    <x:border>
      <x:left style="medium">
        <x:color rgb="FF0B5D32"/>
      </x:left>
      <x:right style="medium">
        <x:color rgb="FF0B5D32"/>
      </x:right>
      <x:top style="medium">
        <x:color rgb="FF0B5D32"/>
      </x:top>
      <x:bottom style="medium">
        <x:color rgb="FF0B5D32"/>
      </x:bottom>
    </x:border>
    <x:border>
      <x:left style="thin">
        <x:color rgb="FFC9A44D"/>
      </x:left>
      <x:right style="thin">
        <x:color rgb="FFC9A44D"/>
      </x:right>
      <x:top style="thin">
        <x:color rgb="FFC9A44D"/>
      </x:top>
      <x:bottom style="thin">
        <x:color rgb="FFC9A44D"/>
      </x:bottom>
    </x:border>
    <x:border>
      <x:left style="thin">
        <x:color rgb="FFC9A44D"/>
      </x:left>
      <x:right style="thin">
        <x:color rgb="FFC9A44D"/>
      </x:right>
      <x:bottom style="thin">
        <x:color rgb="FFC9A44D"/>
      </x:bottom>
    </x:border>
    <x:border>
      <x:bottom style="thin">
        <x:color rgb="FFD9EAD3"/>
      </x:bottom>
    </x:border>
    <x:border>
      <x:left style="thin">
        <x:color rgb="FFC9A44D"/>
      </x:left>
      <x:right style="thin">
        <x:color rgb="FFC9A44D"/>
      </x:right>
      <x:top style="thin">
        <x:color rgb="FFC9A44D"/>
      </x:top>
      <x:bottom style="thin">
        <x:color rgb="FFD9EAD3"/>
      </x:bottom>
    </x:border>
  </x:borders>
  <x:cellStyleXfs count="1">
    <x:xf numFmtId="0" fontId="0" fillId="0" borderId="0"/>
  </x:cellStyleXfs>
  <x:cellXfs count="10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2" fontId="0" fillId="2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horizontal="center"/>
    </x:xf>
    <x:xf numFmtId="205" fontId="0" fillId="0" borderId="0" xfId="0" applyNumberFormat="1" applyFont="1" applyFill="1" applyBorder="1" applyAlignment="1">
      <x:alignment horizontal="center"/>
    </x:xf>
    <x:xf numFmtId="202" fontId="0" fillId="4" borderId="0" xfId="0" applyNumberFormat="1" applyFont="1" applyFill="1" applyBorder="1" applyAlignment="1">
      <x:alignment horizontal="center"/>
    </x:xf>
    <x:xf numFmtId="202" fontId="0" fillId="5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2" xfId="0" applyNumberFormat="1" applyFont="1" applyFill="1" applyBorder="1"/>
    <x:xf numFmtId="200" fontId="6" fillId="5" borderId="2" xfId="0" applyNumberFormat="1" applyFont="1" applyFill="1" applyBorder="1"/>
    <x:xf numFmtId="200" fontId="6" fillId="5" borderId="2" xfId="0" applyNumberFormat="1" applyFont="1" applyFill="1" applyBorder="1" applyAlignment="1">
      <x:alignment horizontal="center"/>
    </x:xf>
    <x:xf numFmtId="206" fontId="6" fillId="5" borderId="2" xfId="0" applyNumberFormat="1" applyFont="1" applyFill="1" applyBorder="1"/>
    <x:xf numFmtId="206" fontId="6" fillId="5" borderId="2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3" xfId="0" applyNumberFormat="1" applyFont="1" applyFill="1" applyBorder="1"/>
    <x:xf numFmtId="202" fontId="7" fillId="2" borderId="3" xfId="0" applyNumberFormat="1" applyFont="1" applyFill="1" applyBorder="1"/>
    <x:xf numFmtId="202" fontId="7" fillId="2" borderId="3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7" fontId="2" fillId="2" borderId="0" xfId="0" applyNumberFormat="1" applyFont="1" applyFill="1" applyBorder="1" applyAlignment="1">
      <x:alignment horizontal="center"/>
    </x:xf>
    <x:xf numFmtId="208" fontId="2" fillId="2" borderId="0" xfId="0" applyNumberFormat="1" applyFont="1" applyFill="1" applyBorder="1" applyAlignment="1">
      <x:alignment horizontal="center"/>
    </x:xf>
    <x:xf numFmtId="204" fontId="2" fillId="2" borderId="0" xfId="0" applyNumberFormat="1" applyFont="1" applyFill="1" applyBorder="1" applyAlignment="1">
      <x:alignment horizontal="center"/>
    </x:xf>
    <x:xf numFmtId="202" fontId="2" fillId="2" borderId="0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left"/>
    </x:xf>
    <x:xf numFmtId="0" fontId="8" fillId="0" borderId="0" xfId="0" applyNumberFormat="1" applyFont="1" applyFill="1" applyBorder="1" applyAlignment="1">
      <x:alignment horizontal="left"/>
    </x:xf>
    <x:xf numFmtId="209" fontId="0" fillId="0" borderId="0" xfId="0" applyNumberFormat="1" applyFont="1" applyFill="1" applyBorder="1" applyAlignment="1">
      <x:alignment horizontal="left"/>
    </x:xf>
    <x:xf numFmtId="209" fontId="8" fillId="0" borderId="0" xfId="0" applyNumberFormat="1" applyFont="1" applyFill="1" applyBorder="1" applyAlignment="1">
      <x:alignment horizontal="left"/>
    </x:xf>
    <x:xf numFmtId="205" fontId="8" fillId="0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 applyAlignment="1">
      <x:alignment horizontal="center"/>
    </x:xf>
    <x:xf numFmtId="202" fontId="8" fillId="0" borderId="0" xfId="0" applyNumberFormat="1" applyFont="1" applyFill="1" applyBorder="1" applyAlignment="1">
      <x:alignment horizontal="center"/>
    </x:xf>
    <x:xf numFmtId="200" fontId="2" fillId="2" borderId="0" xfId="0" applyNumberFormat="1" applyFont="1" applyFill="1" applyBorder="1" applyAlignment="1">
      <x:alignment horizontal="center"/>
    </x:xf>
    <x:xf numFmtId="206" fontId="2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7" fontId="0" fillId="2" borderId="0" xfId="0" applyNumberFormat="1" applyFont="1" applyFill="1" applyBorder="1"/>
    <x:xf numFmtId="207" fontId="0" fillId="0" borderId="0" xfId="0" applyNumberFormat="1" applyFont="1" applyFill="1" applyBorder="1"/>
    <x:xf numFmtId="208" fontId="0" fillId="2" borderId="0" xfId="0" applyNumberFormat="1" applyFont="1" applyFill="1" applyBorder="1"/>
    <x:xf numFmtId="208" fontId="0" fillId="0" borderId="0" xfId="0" applyNumberFormat="1" applyFont="1" applyFill="1" applyBorder="1"/>
    <x:xf numFmtId="207" fontId="0" fillId="2" borderId="0" xfId="0" applyNumberFormat="1" applyFont="1" applyFill="1" applyBorder="1" applyAlignment="1">
      <x:alignment horizontal="center"/>
    </x:xf>
    <x:xf numFmtId="208" fontId="0" fillId="2" borderId="0" xfId="0" applyNumberFormat="1" applyFont="1" applyFill="1" applyBorder="1" applyAlignment="1">
      <x:alignment horizontal="center"/>
    </x:xf>
    <x:xf numFmtId="202" fontId="0" fillId="2" borderId="0" xfId="0" applyNumberFormat="1" applyFont="1" applyFill="1" applyBorder="1" applyAlignment="1">
      <x:alignment horizontal="center"/>
    </x:xf>
    <x:xf numFmtId="207" fontId="0" fillId="0" borderId="0" xfId="0" applyNumberFormat="1" applyFont="1" applyFill="1" applyBorder="1" applyAlignment="1">
      <x:alignment horizontal="center"/>
    </x:xf>
    <x:xf numFmtId="208" fontId="0" fillId="0" borderId="0" xfId="0" applyNumberFormat="1" applyFont="1" applyFill="1" applyBorder="1" applyAlignment="1">
      <x:alignment horizontal="center"/>
    </x:xf>
    <x:xf numFmtId="204" fontId="0" fillId="2" borderId="0" xfId="0" applyNumberFormat="1" applyFont="1" applyFill="1" applyBorder="1"/>
    <x:xf numFmtId="204" fontId="0" fillId="2" borderId="0" xfId="0" applyNumberFormat="1" applyFont="1" applyFill="1" applyBorder="1" applyAlignment="1">
      <x:alignment horizontal="center"/>
    </x:xf>
    <x:xf numFmtId="204" fontId="0" fillId="0" borderId="0" xfId="0" applyNumberFormat="1" applyFont="1" applyFill="1" applyBorder="1" applyAlignment="1">
      <x:alignment horizontal="center"/>
    </x:xf>
    <x:xf numFmtId="0" fontId="6" fillId="5" borderId="2" xfId="0" applyNumberFormat="1" applyFont="1" applyFill="1" applyBorder="1" applyAlignment="1">
      <x:alignment horizontal="center"/>
    </x:xf>
    <x:xf numFmtId="202" fontId="6" fillId="5" borderId="2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/>
    <x:xf numFmtId="0" fontId="4" fillId="2" borderId="4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horizontal="center" vertical="center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2" fillId="5" borderId="0" xfId="0" applyNumberFormat="1" applyFont="1" applyFill="1" applyBorder="1"/>
    <x:xf numFmtId="0" fontId="2" fillId="5" borderId="4" xfId="0" applyNumberFormat="1" applyFont="1" applyFill="1" applyBorder="1"/>
    <x:xf numFmtId="205" fontId="2" fillId="5" borderId="4" xfId="0" applyNumberFormat="1" applyFont="1" applyFill="1" applyBorder="1"/>
    <x:xf numFmtId="205" fontId="2" fillId="5" borderId="4" xfId="0" applyNumberFormat="1" applyFont="1" applyFill="1" applyBorder="1" applyAlignment="1">
      <x:alignment horizontal="center"/>
    </x:xf>
    <x:xf numFmtId="205" fontId="2" fillId="5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left"/>
    </x:xf>
    <x:xf numFmtId="205" fontId="2" fillId="5" borderId="7" xfId="0" applyNumberFormat="1" applyFont="1" applyFill="1" applyBorder="1" applyAlignment="1">
      <x:alignment horizontal="center"/>
    </x:xf>
    <x:xf numFmtId="202" fontId="0" fillId="0" borderId="6" xfId="0" applyNumberFormat="1" applyFont="1" applyFill="1" applyBorder="1" applyAlignment="1">
      <x:alignment horizontal="center"/>
    </x:xf>
    <x:xf numFmtId="202" fontId="0" fillId="2" borderId="6" xfId="0" applyNumberFormat="1" applyFont="1" applyFill="1" applyBorder="1" applyAlignment="1">
      <x:alignment horizontal="center"/>
    </x:xf>
    <x:xf numFmtId="202" fontId="9" fillId="2" borderId="0" xfId="0" applyNumberFormat="1" applyFont="1" applyFill="1" applyBorder="1" applyAlignment="1">
      <x:alignment horizontal="center"/>
    </x:xf>
    <x:xf numFmtId="202" fontId="9" fillId="2" borderId="6" xfId="0" applyNumberFormat="1" applyFont="1" applyFill="1" applyBorder="1" applyAlignment="1">
      <x:alignment horizontal="center"/>
    </x:xf>
    <x:xf numFmtId="202" fontId="0" fillId="9" borderId="0" xfId="0" applyNumberFormat="1" applyFont="1" applyFill="1" applyBorder="1" applyAlignment="1">
      <x:alignment horizontal="center"/>
    </x:xf>
    <x:xf numFmtId="202" fontId="0" fillId="9" borderId="6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9" fontId="0" fillId="0" borderId="0" xfId="0" applyNumberFormat="1" applyFont="1" applyFill="1" applyBorder="1"/>
  </x:cellXfs>
  <x:cellStyles count="1">
    <x:cellStyle name="Normal" xfId="0"/>
  </x:cellStyles>
  <x:dxfs count="1">
    <x:dxf>
      <x:font>
        <x:color rgb="FF9C0006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b1e8bcb6d4c05" /><Relationship Type="http://schemas.openxmlformats.org/officeDocument/2006/relationships/theme" Target="/xl/theme/theme1.xml" Id="R43728466057342c5" /><Relationship Type="http://schemas.openxmlformats.org/officeDocument/2006/relationships/sharedStrings" Target="/xl/sharedStrings.xml" Id="R078012f21ffd446f" /><Relationship Type="http://schemas.openxmlformats.org/officeDocument/2006/relationships/worksheet" Target="/xl/worksheets/sheet1.xml" Id="R81b56d635757401e" /><Relationship Type="http://schemas.openxmlformats.org/officeDocument/2006/relationships/worksheet" Target="/xl/worksheets/sheet2.xml" Id="R3cc7bdffbb8c4b35" /><Relationship Type="http://schemas.openxmlformats.org/officeDocument/2006/relationships/worksheet" Target="/xl/worksheets/sheet3.xml" Id="R23f0c095a3204238" /><Relationship Type="http://schemas.openxmlformats.org/officeDocument/2006/relationships/worksheet" Target="/xl/worksheets/sheet4.xml" Id="Rac2caac9b6804632" /><Relationship Type="http://schemas.openxmlformats.org/officeDocument/2006/relationships/worksheet" Target="/xl/worksheets/sheet5.xml" Id="Recbb29ac915c4116" /><Relationship Type="http://schemas.openxmlformats.org/officeDocument/2006/relationships/worksheet" Target="/xl/worksheets/sheet6.xml" Id="R695cddffc724417d" /><Relationship Type="http://schemas.openxmlformats.org/officeDocument/2006/relationships/worksheet" Target="/xl/worksheets/sheet7.xml" Id="R4528a5614bbd45d1" /></Relationships>
</file>

<file path=xl/tables/table1.xml><?xml version="1.0" encoding="utf-8"?>
<x:table xmlns:x="http://schemas.openxmlformats.org/spreadsheetml/2006/main" id="1" name="BettingHistoryTable" displayName="BettingHistoryTable" ref="A8:R2532" headerRowCount="1" totalsRowCount="0" totalsRowShown="0">
  <x:autoFilter ref="A8:R2532"/>
  <x:tableColumns count="18">
    <x:tableColumn id="1" name="Date"/>
    <x:tableColumn id="2" name="Quarter"/>
    <x:tableColumn id="3" name="Year"/>
    <x:tableColumn id="4" name="Track"/>
    <x:tableColumn id="5" name="Race"/>
    <x:tableColumn id="6" name="No."/>
    <x:tableColumn id="7" name="Horse"/>
    <x:tableColumn id="8" name="Form Factor"/>
    <x:tableColumn id="9" name="Result"/>
    <x:tableColumn id="10" name="Fin"/>
    <x:tableColumn id="11" name="Odds"/>
    <x:tableColumn id="12" name="Units"/>
    <x:tableColumn id="13" name="Profit Units"/>
    <x:tableColumn id="14" name="Selected Unit"/>
    <x:tableColumn id="15" name="Selected Stake"/>
    <x:tableColumn id="16" name="Return"/>
    <x:tableColumn id="17" name="Profit / Loss"/>
    <x:tableColumn id="18" name="Running Bank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WinAllUpHistoryTable" displayName="WinAllUpHistoryTable" ref="A13:L2501" headerRowCount="1" totalsRowCount="0" totalsRowShown="0">
  <x:autoFilter ref="A13:L2501"/>
  <x:tableColumns count="12">
    <x:tableColumn id="1" name="Date"/>
    <x:tableColumn id="2" name="Track"/>
    <x:tableColumn id="3" name="Race"/>
    <x:tableColumn id="4" name="No."/>
    <x:tableColumn id="5" name="Horse"/>
    <x:tableColumn id="6" name="Form Factor"/>
    <x:tableColumn id="7" name="Units"/>
    <x:tableColumn id="8" name="Fin"/>
    <x:tableColumn id="9" name="Win"/>
    <x:tableColumn id="10" name="Single"/>
    <x:tableColumn id="11" name="Double"/>
    <x:tableColumn id="12" name="Treble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PlaceAllUpHistoryTable" displayName="PlaceAllUpHistoryTable" ref="A13:L2501" headerRowCount="1" totalsRowCount="0" totalsRowShown="0">
  <x:autoFilter ref="A13:L2501"/>
  <x:tableColumns count="12">
    <x:tableColumn id="1" name="Date"/>
    <x:tableColumn id="2" name="Track"/>
    <x:tableColumn id="3" name="Race"/>
    <x:tableColumn id="4" name="No."/>
    <x:tableColumn id="5" name="Horse"/>
    <x:tableColumn id="6" name="Form Factor"/>
    <x:tableColumn id="7" name="Units"/>
    <x:tableColumn id="8" name="Fin"/>
    <x:tableColumn id="9" name="Place"/>
    <x:tableColumn id="10" name="Single"/>
    <x:tableColumn id="11" name="Double"/>
    <x:tableColumn id="12" name="Trebl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07c8d069bcc74f5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7dd07fc51e14cf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152d70bcefd4966" /></Relationships>
</file>

<file path=xl/worksheets/sheet1.xml><?xml version="1.0" encoding="utf-8"?>
<x:worksheet xmlns:x="http://schemas.openxmlformats.org/spreadsheetml/2006/main">
  <x:sheetPr>
    <x:tabColor rgb="FF0B5D32"/>
  </x:sheetPr>
  <x:sheetViews>
    <x:sheetView showGridLines="0" workbookViewId="0"/>
  </x:sheetViews>
  <x:sheetFormatPr defaultRowHeight="15"/>
  <x:cols>
    <x:col min="1" max="1" width="28" hidden="0" customWidth="1"/>
    <x:col min="2" max="2" width="42" hidden="0" customWidth="1"/>
    <x:col min="3" max="3" width="29" hidden="0" customWidth="1"/>
    <x:col min="4" max="4" width="25" hidden="0" customWidth="1"/>
  </x:cols>
  <x:sheetData>
    <x:row r="2">
      <x:c r="A2" s="3" t="str">
        <x:v>Form Factor Full Betting Summary</x:v>
      </x:c>
    </x:row>
    <x:row r="3">
      <x:c r="A3" s="4"/>
      <x:c r="B3" s="4"/>
      <x:c r="C3" s="4"/>
      <x:c r="D3" s="4"/>
    </x:row>
    <x:row r="5">
      <x:c r="A5" s="5" t="str">
        <x:v>Starting Bank</x:v>
      </x:c>
      <x:c r="B5" s="7" t="n">
        <x:f>'Betting History'!C4</x:f>
        <x:v>1000</x:v>
      </x:c>
    </x:row>
    <x:row r="6">
      <x:c r="A6" s="5" t="str">
        <x:v>Stake Percentage</x:v>
      </x:c>
      <x:c r="B6" s="8" t="n">
        <x:f>'Betting History'!C5</x:f>
        <x:v>0.01</x:v>
      </x:c>
    </x:row>
    <x:row r="7">
      <x:c r="A7" s="5" t="str">
        <x:v>Stake Calculation</x:v>
      </x:c>
      <x:c r="B7" s="6" t="str">
        <x:v>Starting bank × percentage</x:v>
      </x:c>
    </x:row>
    <x:row r="8">
      <x:c r="A8" s="5" t="str">
        <x:v>Stake Rule</x:v>
      </x:c>
      <x:c r="B8" s="9" t="str">
        <x:v>Fixed for all bets; the running balance does not change the stake</x:v>
      </x:c>
    </x:row>
    <x:row r="10">
      <x:c r="A10" s="12" t="str">
        <x:v>Scenario</x:v>
      </x:c>
      <x:c r="B10" s="12" t="str">
        <x:v>Fixed Stake</x:v>
      </x:c>
      <x:c r="C10" s="12" t="str">
        <x:v>Total Profit</x:v>
      </x:c>
      <x:c r="D10" s="12" t="str">
        <x:v>Final Bank</x:v>
      </x:c>
    </x:row>
    <x:row r="11">
      <x:c r="A11" s="6" t="str">
        <x:v>Selected percentage</x:v>
      </x:c>
      <x:c r="B11" s="14" t="n">
        <x:f>$B$5*$B$6</x:f>
        <x:v>10</x:v>
      </x:c>
      <x:c r="C11" s="14" t="n">
        <x:v>43378.9</x:v>
      </x:c>
      <x:c r="D11" s="14" t="n">
        <x:v>44378.9</x:v>
      </x:c>
    </x:row>
    <x:row r="12">
      <x:c r="A12" t="str">
        <x:v>Comparison 2%</x:v>
      </x:c>
      <x:c r="B12" s="13" t="n">
        <x:f>$B$5*2%</x:f>
        <x:v>20</x:v>
      </x:c>
      <x:c r="C12" s="13" t="n">
        <x:v>86757.8</x:v>
      </x:c>
      <x:c r="D12" s="13" t="n">
        <x:v>87757.8</x:v>
      </x:c>
    </x:row>
    <x:row r="13">
      <x:c r="A13" t="str">
        <x:v>Comparison 3%</x:v>
      </x:c>
      <x:c r="B13" s="13" t="n">
        <x:f>$B$5*3%</x:f>
        <x:v>30</x:v>
      </x:c>
      <x:c r="C13" s="13" t="n">
        <x:v>130136.70000000001</x:v>
      </x:c>
      <x:c r="D13" s="13" t="n">
        <x:v>131136.7</x:v>
      </x:c>
    </x:row>
    <x:row r="15">
      <x:c r="A15" s="5" t="str">
        <x:v>Record coverage</x:v>
      </x:c>
      <x:c r="B15" t="str">
        <x:v>2023-01-01 to 2026-10-03</x:v>
      </x:c>
    </x:row>
    <x:row r="16">
      <x:c r="A16" s="5" t="str">
        <x:v>Recorded bets</x:v>
      </x:c>
      <x:c r="B16" t="n">
        <x:v>3276</x:v>
      </x:c>
    </x:row>
    <x:row r="17">
      <x:c r="A17" s="5" t="str">
        <x:v>Recorded winners</x:v>
      </x:c>
      <x:c r="B17" t="n">
        <x:v>1554</x:v>
      </x:c>
    </x:row>
    <x:row r="18">
      <x:c r="A18" s="5" t="str">
        <x:v>Profit at one-unit level</x:v>
      </x:c>
      <x:c r="B18" s="15" t="n">
        <x:v>4337.89</x:v>
      </x:c>
    </x:row>
    <x:row r="19">
      <x:c r="A19" s="5" t="str">
        <x:v>One-unit ROI</x:v>
      </x:c>
      <x:c r="B19" s="16" t="n">
        <x:v>1.3241422466422468</x:v>
      </x:c>
    </x:row>
    <x:row r="20">
      <x:c r="A20" s="5" t="str">
        <x:v>How to analyse</x:v>
      </x:c>
      <x:c r="B20" t="str">
        <x:v>Use the filter arrows on Betting History to sort or filter any field.</x:v>
      </x:c>
    </x:row>
    <x:row r="22">
      <x:c r="A22" s="18" t="str">
        <x:v>Selections now come directly from the latest System Master. Filtered (F) and scratched (Scr) runners are excluded. Valid M selections in column AG are included, and a horse with two qualifying Form Factors receives two units.</x:v>
      </x:c>
    </x:row>
  </x:sheetData>
  <x:mergeCells>
    <x:mergeCell ref="A2:D2"/>
    <x:mergeCell ref="A22:D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9A44D"/>
  </x:sheetPr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1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2" ht="30" customHeight="1">
      <x:c r="A2" s="21" t="str">
        <x:v>Quarterly Results with Fixed Starting-Bank Stakes</x:v>
      </x:c>
    </x:row>
    <x:row r="4">
      <x:c r="A4" s="27"/>
      <x:c r="B4" s="27"/>
      <x:c r="C4" s="27"/>
      <x:c r="D4" s="26" t="str">
        <x:v>1%</x:v>
      </x:c>
      <x:c r="E4" s="26"/>
      <x:c r="F4" s="26"/>
      <x:c r="G4" s="26" t="str">
        <x:v>2%</x:v>
      </x:c>
      <x:c r="H4" s="26"/>
      <x:c r="I4" s="26"/>
      <x:c r="J4" s="26" t="str">
        <x:v>3%</x:v>
      </x:c>
      <x:c r="K4" s="26"/>
      <x:c r="L4" s="26"/>
    </x:row>
    <x:row r="5">
      <x:c r="A5" s="12" t="str">
        <x:v>Quarter</x:v>
      </x:c>
      <x:c r="B5" s="12" t="str">
        <x:v>Bets</x:v>
      </x:c>
      <x:c r="C5" s="12" t="str">
        <x:v>Profit Units</x:v>
      </x:c>
      <x:c r="D5" s="12" t="str">
        <x:v>Fixed Stake</x:v>
      </x:c>
      <x:c r="E5" s="12" t="str">
        <x:v>Profit</x:v>
      </x:c>
      <x:c r="F5" s="12" t="str">
        <x:v>Running Bank</x:v>
      </x:c>
      <x:c r="G5" s="12" t="str">
        <x:v>Fixed Stake</x:v>
      </x:c>
      <x:c r="H5" s="12" t="str">
        <x:v>Profit</x:v>
      </x:c>
      <x:c r="I5" s="12" t="str">
        <x:v>Running Bank</x:v>
      </x:c>
      <x:c r="J5" s="12" t="str">
        <x:v>Fixed Stake</x:v>
      </x:c>
      <x:c r="K5" s="12" t="str">
        <x:v>Profit</x:v>
      </x:c>
      <x:c r="L5" s="12" t="str">
        <x:v>Running Bank</x:v>
      </x:c>
    </x:row>
    <x:row r="6">
      <x:c r="A6" s="27" t="str">
        <x:v>Q1 2023</x:v>
      </x:c>
      <x:c r="B6" s="27" t="n">
        <x:v>192</x:v>
      </x:c>
      <x:c r="C6" s="30" t="n">
        <x:v>414.45000000000016</x:v>
      </x:c>
      <x:c r="D6" s="31" t="n">
        <x:f>Summary!$B$5*1%</x:f>
        <x:v>10</x:v>
      </x:c>
      <x:c r="E6" s="31" t="n">
        <x:f>C6*D6</x:f>
        <x:v>4144.500000000002</x:v>
      </x:c>
      <x:c r="F6" s="31" t="n">
        <x:f>Summary!$B$5+E6</x:f>
        <x:v>5144.500000000002</x:v>
      </x:c>
      <x:c r="G6" s="32" t="n">
        <x:f>Summary!$B$5*2%</x:f>
        <x:v>20</x:v>
      </x:c>
      <x:c r="H6" s="32" t="n">
        <x:f>C6*G6</x:f>
        <x:v>8289.000000000004</x:v>
      </x:c>
      <x:c r="I6" s="32" t="n">
        <x:f>Summary!$B$5+H6</x:f>
        <x:v>9289.000000000004</x:v>
      </x:c>
      <x:c r="J6" s="31" t="n">
        <x:f>Summary!$B$5*3%</x:f>
        <x:v>30</x:v>
      </x:c>
      <x:c r="K6" s="31" t="n">
        <x:f>C6*J6</x:f>
        <x:v>12433.500000000005</x:v>
      </x:c>
      <x:c r="L6" s="31" t="n">
        <x:f>Summary!$B$5+K6</x:f>
        <x:v>13433.500000000005</x:v>
      </x:c>
    </x:row>
    <x:row r="7">
      <x:c r="A7" s="27" t="str">
        <x:v>Q2 2023</x:v>
      </x:c>
      <x:c r="B7" s="27" t="n">
        <x:v>157</x:v>
      </x:c>
      <x:c r="C7" s="30" t="n">
        <x:v>333.09999999999997</x:v>
      </x:c>
      <x:c r="D7" s="31" t="n">
        <x:f>Summary!$B$5*1%</x:f>
        <x:v>10</x:v>
      </x:c>
      <x:c r="E7" s="31" t="n">
        <x:f>C7*D7</x:f>
        <x:v>3330.9999999999995</x:v>
      </x:c>
      <x:c r="F7" s="31" t="n">
        <x:f>F6+E7</x:f>
        <x:v>8475.500000000002</x:v>
      </x:c>
      <x:c r="G7" s="32" t="n">
        <x:f>Summary!$B$5*2%</x:f>
        <x:v>20</x:v>
      </x:c>
      <x:c r="H7" s="32" t="n">
        <x:f>C7*G7</x:f>
        <x:v>6661.999999999999</x:v>
      </x:c>
      <x:c r="I7" s="32" t="n">
        <x:f>I6+H7</x:f>
        <x:v>15951.000000000004</x:v>
      </x:c>
      <x:c r="J7" s="31" t="n">
        <x:f>Summary!$B$5*3%</x:f>
        <x:v>30</x:v>
      </x:c>
      <x:c r="K7" s="31" t="n">
        <x:f>C7*J7</x:f>
        <x:v>9992.999999999998</x:v>
      </x:c>
      <x:c r="L7" s="31" t="n">
        <x:f>L6+K7</x:f>
        <x:v>23426.500000000004</x:v>
      </x:c>
    </x:row>
    <x:row r="8">
      <x:c r="A8" s="27" t="str">
        <x:v>Q3 2023</x:v>
      </x:c>
      <x:c r="B8" s="27" t="n">
        <x:v>174</x:v>
      </x:c>
      <x:c r="C8" s="30" t="n">
        <x:v>338.3</x:v>
      </x:c>
      <x:c r="D8" s="31" t="n">
        <x:f>Summary!$B$5*1%</x:f>
        <x:v>10</x:v>
      </x:c>
      <x:c r="E8" s="31" t="n">
        <x:f>C8*D8</x:f>
        <x:v>3383</x:v>
      </x:c>
      <x:c r="F8" s="31" t="n">
        <x:f>F7+E8</x:f>
        <x:v>11858.500000000002</x:v>
      </x:c>
      <x:c r="G8" s="32" t="n">
        <x:f>Summary!$B$5*2%</x:f>
        <x:v>20</x:v>
      </x:c>
      <x:c r="H8" s="32" t="n">
        <x:f>C8*G8</x:f>
        <x:v>6766</x:v>
      </x:c>
      <x:c r="I8" s="32" t="n">
        <x:f>I7+H8</x:f>
        <x:v>22717.000000000004</x:v>
      </x:c>
      <x:c r="J8" s="31" t="n">
        <x:f>Summary!$B$5*3%</x:f>
        <x:v>30</x:v>
      </x:c>
      <x:c r="K8" s="31" t="n">
        <x:f>C8*J8</x:f>
        <x:v>10149</x:v>
      </x:c>
      <x:c r="L8" s="31" t="n">
        <x:f>L7+K8</x:f>
        <x:v>33575.5</x:v>
      </x:c>
    </x:row>
    <x:row r="9">
      <x:c r="A9" s="27" t="str">
        <x:v>Q4 2023</x:v>
      </x:c>
      <x:c r="B9" s="27" t="n">
        <x:v>213</x:v>
      </x:c>
      <x:c r="C9" s="30" t="n">
        <x:v>452.90000000000015</x:v>
      </x:c>
      <x:c r="D9" s="31" t="n">
        <x:f>Summary!$B$5*1%</x:f>
        <x:v>10</x:v>
      </x:c>
      <x:c r="E9" s="31" t="n">
        <x:f>C9*D9</x:f>
        <x:v>4529.000000000002</x:v>
      </x:c>
      <x:c r="F9" s="31" t="n">
        <x:f>F8+E9</x:f>
        <x:v>16387.500000000004</x:v>
      </x:c>
      <x:c r="G9" s="32" t="n">
        <x:f>Summary!$B$5*2%</x:f>
        <x:v>20</x:v>
      </x:c>
      <x:c r="H9" s="32" t="n">
        <x:f>C9*G9</x:f>
        <x:v>9058.000000000004</x:v>
      </x:c>
      <x:c r="I9" s="32" t="n">
        <x:f>I8+H9</x:f>
        <x:v>31775.000000000007</x:v>
      </x:c>
      <x:c r="J9" s="31" t="n">
        <x:f>Summary!$B$5*3%</x:f>
        <x:v>30</x:v>
      </x:c>
      <x:c r="K9" s="31" t="n">
        <x:f>C9*J9</x:f>
        <x:v>13587.000000000004</x:v>
      </x:c>
      <x:c r="L9" s="31" t="n">
        <x:f>L8+K9</x:f>
        <x:v>47162.5</x:v>
      </x:c>
    </x:row>
    <x:row r="10">
      <x:c r="A10" s="27" t="str">
        <x:v>Q1 2024</x:v>
      </x:c>
      <x:c r="B10" s="27" t="n">
        <x:v>220</x:v>
      </x:c>
      <x:c r="C10" s="30" t="n">
        <x:v>515.1999999999999</x:v>
      </x:c>
      <x:c r="D10" s="31" t="n">
        <x:f>Summary!$B$5*1%</x:f>
        <x:v>10</x:v>
      </x:c>
      <x:c r="E10" s="31" t="n">
        <x:f>C10*D10</x:f>
        <x:v>5151.999999999999</x:v>
      </x:c>
      <x:c r="F10" s="31" t="n">
        <x:f>F9+E10</x:f>
        <x:v>21539.500000000004</x:v>
      </x:c>
      <x:c r="G10" s="32" t="n">
        <x:f>Summary!$B$5*2%</x:f>
        <x:v>20</x:v>
      </x:c>
      <x:c r="H10" s="32" t="n">
        <x:f>C10*G10</x:f>
        <x:v>10303.999999999998</x:v>
      </x:c>
      <x:c r="I10" s="32" t="n">
        <x:f>I9+H10</x:f>
        <x:v>42079.00000000001</x:v>
      </x:c>
      <x:c r="J10" s="31" t="n">
        <x:f>Summary!$B$5*3%</x:f>
        <x:v>30</x:v>
      </x:c>
      <x:c r="K10" s="31" t="n">
        <x:f>C10*J10</x:f>
        <x:v>15455.999999999998</x:v>
      </x:c>
      <x:c r="L10" s="31" t="n">
        <x:f>L9+K10</x:f>
        <x:v>62618.5</x:v>
      </x:c>
    </x:row>
    <x:row r="11">
      <x:c r="A11" s="27" t="str">
        <x:v>Q2 2024</x:v>
      </x:c>
      <x:c r="B11" s="27" t="n">
        <x:v>200</x:v>
      </x:c>
      <x:c r="C11" s="30" t="n">
        <x:v>691.0000000000002</x:v>
      </x:c>
      <x:c r="D11" s="31" t="n">
        <x:f>Summary!$B$5*1%</x:f>
        <x:v>10</x:v>
      </x:c>
      <x:c r="E11" s="31" t="n">
        <x:f>C11*D11</x:f>
        <x:v>6910.000000000002</x:v>
      </x:c>
      <x:c r="F11" s="31" t="n">
        <x:f>F10+E11</x:f>
        <x:v>28449.500000000007</x:v>
      </x:c>
      <x:c r="G11" s="32" t="n">
        <x:f>Summary!$B$5*2%</x:f>
        <x:v>20</x:v>
      </x:c>
      <x:c r="H11" s="32" t="n">
        <x:f>C11*G11</x:f>
        <x:v>13820.000000000004</x:v>
      </x:c>
      <x:c r="I11" s="32" t="n">
        <x:f>I10+H11</x:f>
        <x:v>55899.000000000015</x:v>
      </x:c>
      <x:c r="J11" s="31" t="n">
        <x:f>Summary!$B$5*3%</x:f>
        <x:v>30</x:v>
      </x:c>
      <x:c r="K11" s="31" t="n">
        <x:f>C11*J11</x:f>
        <x:v>20730.000000000007</x:v>
      </x:c>
      <x:c r="L11" s="31" t="n">
        <x:f>L10+K11</x:f>
        <x:v>83348.5</x:v>
      </x:c>
    </x:row>
    <x:row r="12">
      <x:c r="A12" s="27" t="str">
        <x:v>Q3 2024</x:v>
      </x:c>
      <x:c r="B12" s="27" t="n">
        <x:v>227</x:v>
      </x:c>
      <x:c r="C12" s="30" t="n">
        <x:v>364.4999999999999</x:v>
      </x:c>
      <x:c r="D12" s="31" t="n">
        <x:f>Summary!$B$5*1%</x:f>
        <x:v>10</x:v>
      </x:c>
      <x:c r="E12" s="31" t="n">
        <x:f>C12*D12</x:f>
        <x:v>3644.999999999999</x:v>
      </x:c>
      <x:c r="F12" s="31" t="n">
        <x:f>F11+E12</x:f>
        <x:v>32094.500000000007</x:v>
      </x:c>
      <x:c r="G12" s="32" t="n">
        <x:f>Summary!$B$5*2%</x:f>
        <x:v>20</x:v>
      </x:c>
      <x:c r="H12" s="32" t="n">
        <x:f>C12*G12</x:f>
        <x:v>7289.999999999998</x:v>
      </x:c>
      <x:c r="I12" s="32" t="n">
        <x:f>I11+H12</x:f>
        <x:v>63189.000000000015</x:v>
      </x:c>
      <x:c r="J12" s="31" t="n">
        <x:f>Summary!$B$5*3%</x:f>
        <x:v>30</x:v>
      </x:c>
      <x:c r="K12" s="31" t="n">
        <x:f>C12*J12</x:f>
        <x:v>10934.999999999996</x:v>
      </x:c>
      <x:c r="L12" s="31" t="n">
        <x:f>L11+K12</x:f>
        <x:v>94283.5</x:v>
      </x:c>
    </x:row>
    <x:row r="13">
      <x:c r="A13" s="27" t="str">
        <x:v>Q4 2024</x:v>
      </x:c>
      <x:c r="B13" s="27" t="n">
        <x:v>307</x:v>
      </x:c>
      <x:c r="C13" s="30" t="n">
        <x:v>307.63999999999993</x:v>
      </x:c>
      <x:c r="D13" s="31" t="n">
        <x:f>Summary!$B$5*1%</x:f>
        <x:v>10</x:v>
      </x:c>
      <x:c r="E13" s="31" t="n">
        <x:f>C13*D13</x:f>
        <x:v>3076.399999999999</x:v>
      </x:c>
      <x:c r="F13" s="31" t="n">
        <x:f>F12+E13</x:f>
        <x:v>35170.90000000001</x:v>
      </x:c>
      <x:c r="G13" s="32" t="n">
        <x:f>Summary!$B$5*2%</x:f>
        <x:v>20</x:v>
      </x:c>
      <x:c r="H13" s="32" t="n">
        <x:f>C13*G13</x:f>
        <x:v>6152.799999999998</x:v>
      </x:c>
      <x:c r="I13" s="32" t="n">
        <x:f>I12+H13</x:f>
        <x:v>69341.80000000002</x:v>
      </x:c>
      <x:c r="J13" s="31" t="n">
        <x:f>Summary!$B$5*3%</x:f>
        <x:v>30</x:v>
      </x:c>
      <x:c r="K13" s="31" t="n">
        <x:f>C13*J13</x:f>
        <x:v>9229.199999999997</x:v>
      </x:c>
      <x:c r="L13" s="31" t="n">
        <x:f>L12+K13</x:f>
        <x:v>103512.7</x:v>
      </x:c>
    </x:row>
    <x:row r="14">
      <x:c r="A14" s="27" t="str">
        <x:v>Q1 2025</x:v>
      </x:c>
      <x:c r="B14" s="27" t="n">
        <x:v>253</x:v>
      </x:c>
      <x:c r="C14" s="30" t="n">
        <x:v>186.05</x:v>
      </x:c>
      <x:c r="D14" s="31" t="n">
        <x:f>Summary!$B$5*1%</x:f>
        <x:v>10</x:v>
      </x:c>
      <x:c r="E14" s="31" t="n">
        <x:f>C14*D14</x:f>
        <x:v>1860.5</x:v>
      </x:c>
      <x:c r="F14" s="31" t="n">
        <x:f>F13+E14</x:f>
        <x:v>37031.40000000001</x:v>
      </x:c>
      <x:c r="G14" s="32" t="n">
        <x:f>Summary!$B$5*2%</x:f>
        <x:v>20</x:v>
      </x:c>
      <x:c r="H14" s="32" t="n">
        <x:f>C14*G14</x:f>
        <x:v>3721</x:v>
      </x:c>
      <x:c r="I14" s="32" t="n">
        <x:f>I13+H14</x:f>
        <x:v>73062.80000000002</x:v>
      </x:c>
      <x:c r="J14" s="31" t="n">
        <x:f>Summary!$B$5*3%</x:f>
        <x:v>30</x:v>
      </x:c>
      <x:c r="K14" s="31" t="n">
        <x:f>C14*J14</x:f>
        <x:v>5581.5</x:v>
      </x:c>
      <x:c r="L14" s="31" t="n">
        <x:f>L13+K14</x:f>
        <x:v>109094.2</x:v>
      </x:c>
    </x:row>
    <x:row r="15">
      <x:c r="A15" s="27" t="str">
        <x:v>Q2 2025</x:v>
      </x:c>
      <x:c r="B15" s="27" t="n">
        <x:v>191</x:v>
      </x:c>
      <x:c r="C15" s="30" t="n">
        <x:v>171.29999999999995</x:v>
      </x:c>
      <x:c r="D15" s="31" t="n">
        <x:f>Summary!$B$5*1%</x:f>
        <x:v>10</x:v>
      </x:c>
      <x:c r="E15" s="31" t="n">
        <x:f>C15*D15</x:f>
        <x:v>1712.9999999999995</x:v>
      </x:c>
      <x:c r="F15" s="31" t="n">
        <x:f>F14+E15</x:f>
        <x:v>38744.40000000001</x:v>
      </x:c>
      <x:c r="G15" s="32" t="n">
        <x:f>Summary!$B$5*2%</x:f>
        <x:v>20</x:v>
      </x:c>
      <x:c r="H15" s="32" t="n">
        <x:f>C15*G15</x:f>
        <x:v>3425.999999999999</x:v>
      </x:c>
      <x:c r="I15" s="32" t="n">
        <x:f>I14+H15</x:f>
        <x:v>76488.80000000002</x:v>
      </x:c>
      <x:c r="J15" s="31" t="n">
        <x:f>Summary!$B$5*3%</x:f>
        <x:v>30</x:v>
      </x:c>
      <x:c r="K15" s="31" t="n">
        <x:f>C15*J15</x:f>
        <x:v>5138.999999999998</x:v>
      </x:c>
      <x:c r="L15" s="31" t="n">
        <x:f>L14+K15</x:f>
        <x:v>114233.2</x:v>
      </x:c>
    </x:row>
    <x:row r="16">
      <x:c r="A16" s="27" t="str">
        <x:v>Q3 2025</x:v>
      </x:c>
      <x:c r="B16" s="27" t="n">
        <x:v>190</x:v>
      </x:c>
      <x:c r="C16" s="30" t="n">
        <x:v>119.09999999999994</x:v>
      </x:c>
      <x:c r="D16" s="31" t="n">
        <x:f>Summary!$B$5*1%</x:f>
        <x:v>10</x:v>
      </x:c>
      <x:c r="E16" s="31" t="n">
        <x:f>C16*D16</x:f>
        <x:v>1190.9999999999993</x:v>
      </x:c>
      <x:c r="F16" s="31" t="n">
        <x:f>F15+E16</x:f>
        <x:v>39935.40000000001</x:v>
      </x:c>
      <x:c r="G16" s="32" t="n">
        <x:f>Summary!$B$5*2%</x:f>
        <x:v>20</x:v>
      </x:c>
      <x:c r="H16" s="32" t="n">
        <x:f>C16*G16</x:f>
        <x:v>2381.9999999999986</x:v>
      </x:c>
      <x:c r="I16" s="32" t="n">
        <x:f>I15+H16</x:f>
        <x:v>78870.80000000002</x:v>
      </x:c>
      <x:c r="J16" s="31" t="n">
        <x:f>Summary!$B$5*3%</x:f>
        <x:v>30</x:v>
      </x:c>
      <x:c r="K16" s="31" t="n">
        <x:f>C16*J16</x:f>
        <x:v>3572.999999999998</x:v>
      </x:c>
      <x:c r="L16" s="31" t="n">
        <x:f>L15+K16</x:f>
        <x:v>117806.2</x:v>
      </x:c>
    </x:row>
    <x:row r="17">
      <x:c r="A17" s="27" t="str">
        <x:v>Q4 2025</x:v>
      </x:c>
      <x:c r="B17" s="27" t="n">
        <x:v>260</x:v>
      </x:c>
      <x:c r="C17" s="30" t="n">
        <x:v>196.14999999999998</x:v>
      </x:c>
      <x:c r="D17" s="31" t="n">
        <x:f>Summary!$B$5*1%</x:f>
        <x:v>10</x:v>
      </x:c>
      <x:c r="E17" s="31" t="n">
        <x:f>C17*D17</x:f>
        <x:v>1961.4999999999998</x:v>
      </x:c>
      <x:c r="F17" s="31" t="n">
        <x:f>F16+E17</x:f>
        <x:v>41896.90000000001</x:v>
      </x:c>
      <x:c r="G17" s="32" t="n">
        <x:f>Summary!$B$5*2%</x:f>
        <x:v>20</x:v>
      </x:c>
      <x:c r="H17" s="32" t="n">
        <x:f>C17*G17</x:f>
        <x:v>3922.9999999999995</x:v>
      </x:c>
      <x:c r="I17" s="32" t="n">
        <x:f>I16+H17</x:f>
        <x:v>82793.80000000002</x:v>
      </x:c>
      <x:c r="J17" s="31" t="n">
        <x:f>Summary!$B$5*3%</x:f>
        <x:v>30</x:v>
      </x:c>
      <x:c r="K17" s="31" t="n">
        <x:f>C17*J17</x:f>
        <x:v>5884.499999999999</x:v>
      </x:c>
      <x:c r="L17" s="31" t="n">
        <x:f>L16+K17</x:f>
        <x:v>123690.7</x:v>
      </x:c>
    </x:row>
    <x:row r="18">
      <x:c r="A18" s="27" t="str">
        <x:v>Q1 2026</x:v>
      </x:c>
      <x:c r="B18" s="27" t="n">
        <x:v>212</x:v>
      </x:c>
      <x:c r="C18" s="30" t="n">
        <x:v>44.9</x:v>
      </x:c>
      <x:c r="D18" s="31" t="n">
        <x:f>Summary!$B$5*1%</x:f>
        <x:v>10</x:v>
      </x:c>
      <x:c r="E18" s="31" t="n">
        <x:f>C18*D18</x:f>
        <x:v>449</x:v>
      </x:c>
      <x:c r="F18" s="31" t="n">
        <x:f>F17+E18</x:f>
        <x:v>42345.90000000001</x:v>
      </x:c>
      <x:c r="G18" s="32" t="n">
        <x:f>Summary!$B$5*2%</x:f>
        <x:v>20</x:v>
      </x:c>
      <x:c r="H18" s="32" t="n">
        <x:f>C18*G18</x:f>
        <x:v>898</x:v>
      </x:c>
      <x:c r="I18" s="32" t="n">
        <x:f>I17+H18</x:f>
        <x:v>83691.80000000002</x:v>
      </x:c>
      <x:c r="J18" s="31" t="n">
        <x:f>Summary!$B$5*3%</x:f>
        <x:v>30</x:v>
      </x:c>
      <x:c r="K18" s="31" t="n">
        <x:f>C18*J18</x:f>
        <x:v>1347</x:v>
      </x:c>
      <x:c r="L18" s="31" t="n">
        <x:f>L17+K18</x:f>
        <x:v>125037.7</x:v>
      </x:c>
    </x:row>
    <x:row r="19">
      <x:c r="A19" s="27" t="str">
        <x:v>Q2 2026</x:v>
      </x:c>
      <x:c r="B19" s="27" t="n">
        <x:v>210</x:v>
      </x:c>
      <x:c r="C19" s="30" t="n">
        <x:v>120.10000000000002</x:v>
      </x:c>
      <x:c r="D19" s="31" t="n">
        <x:f>Summary!$B$5*1%</x:f>
        <x:v>10</x:v>
      </x:c>
      <x:c r="E19" s="31" t="n">
        <x:f>C19*D19</x:f>
        <x:v>1201.0000000000002</x:v>
      </x:c>
      <x:c r="F19" s="31" t="n">
        <x:f>F18+E19</x:f>
        <x:v>43546.90000000001</x:v>
      </x:c>
      <x:c r="G19" s="32" t="n">
        <x:f>Summary!$B$5*2%</x:f>
        <x:v>20</x:v>
      </x:c>
      <x:c r="H19" s="32" t="n">
        <x:f>C19*G19</x:f>
        <x:v>2402.0000000000005</x:v>
      </x:c>
      <x:c r="I19" s="32" t="n">
        <x:f>I18+H19</x:f>
        <x:v>86093.80000000002</x:v>
      </x:c>
      <x:c r="J19" s="31" t="n">
        <x:f>Summary!$B$5*3%</x:f>
        <x:v>30</x:v>
      </x:c>
      <x:c r="K19" s="31" t="n">
        <x:f>C19*J19</x:f>
        <x:v>3603.000000000001</x:v>
      </x:c>
      <x:c r="L19" s="31" t="n">
        <x:f>L18+K19</x:f>
        <x:v>128640.7</x:v>
      </x:c>
    </x:row>
    <x:row r="20">
      <x:c r="A20" s="27" t="str">
        <x:v>Q3 2026</x:v>
      </x:c>
      <x:c r="B20" s="27" t="n">
        <x:v>258</x:v>
      </x:c>
      <x:c r="C20" s="30" t="n">
        <x:v>85.19999999999999</x:v>
      </x:c>
      <x:c r="D20" s="31" t="n">
        <x:v>10</x:v>
      </x:c>
      <x:c r="E20" s="31" t="n">
        <x:v>851.9999999999999</x:v>
      </x:c>
      <x:c r="F20" s="31" t="n">
        <x:v>44398.9</x:v>
      </x:c>
      <x:c r="G20" s="32" t="n">
        <x:v>20</x:v>
      </x:c>
      <x:c r="H20" s="32" t="n">
        <x:v>1703.9999999999998</x:v>
      </x:c>
      <x:c r="I20" s="32" t="n">
        <x:v>87797.8</x:v>
      </x:c>
      <x:c r="J20" s="31" t="n">
        <x:v>30</x:v>
      </x:c>
      <x:c r="K20" s="31" t="n">
        <x:v>2555.9999999999995</x:v>
      </x:c>
      <x:c r="L20" s="31" t="n">
        <x:v>131196.69999999998</x:v>
      </x:c>
    </x:row>
    <x:row r="21">
      <x:c r="A21" t="str">
        <x:v>Q4 2026</x:v>
      </x:c>
      <x:c r="B21" t="n">
        <x:v>12</x:v>
      </x:c>
      <x:c r="C21" t="n">
        <x:v>-2</x:v>
      </x:c>
      <x:c r="D21" t="n">
        <x:v>10</x:v>
      </x:c>
      <x:c r="E21" t="n">
        <x:v>-20</x:v>
      </x:c>
      <x:c r="F21" t="n">
        <x:v>44378.9</x:v>
      </x:c>
      <x:c r="G21" t="n">
        <x:v>20</x:v>
      </x:c>
      <x:c r="H21" t="n">
        <x:v>-40</x:v>
      </x:c>
      <x:c r="I21" t="n">
        <x:v>87757.8</x:v>
      </x:c>
      <x:c r="J21" t="n">
        <x:v>30</x:v>
      </x:c>
      <x:c r="K21" t="n">
        <x:v>-60</x:v>
      </x:c>
      <x:c r="L21" t="n">
        <x:v>131136.69999999998</x:v>
      </x:c>
    </x:row>
  </x:sheetData>
  <x:mergeCells>
    <x:mergeCell ref="A2:L2"/>
    <x:mergeCell ref="D4:F4"/>
    <x:mergeCell ref="G4:I4"/>
    <x:mergeCell ref="J4:L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9" hidden="0" customWidth="1"/>
    <x:col min="4" max="4" width="22" hidden="0" customWidth="1"/>
    <x:col min="5" max="5" width="9" hidden="0" customWidth="1"/>
    <x:col min="6" max="6" width="9" hidden="0" customWidth="1"/>
    <x:col min="7" max="7" width="27" hidden="0" customWidth="1"/>
    <x:col min="8" max="8" width="18" hidden="0" customWidth="1"/>
    <x:col min="9" max="9" width="11" hidden="0" customWidth="1"/>
    <x:col min="10" max="10" width="11" hidden="0" customWidth="1"/>
    <x:col min="11" max="11" width="10" hidden="0" customWidth="1"/>
    <x:col min="12" max="12" width="9" hidden="0" customWidth="1"/>
    <x:col min="13" max="13" width="14" hidden="0" customWidth="1"/>
    <x:col min="14" max="14" width="15" hidden="0" customWidth="1"/>
    <x:col min="15" max="15" width="16" hidden="0" customWidth="1"/>
    <x:col min="16" max="16" width="14" hidden="0" customWidth="1"/>
    <x:col min="17" max="17" width="16" hidden="0" customWidth="1"/>
    <x:col min="18" max="18" width="17" hidden="0" customWidth="1"/>
  </x:cols>
  <x:sheetData>
    <x:row r="2" ht="28" customHeight="1">
      <x:c r="A2" s="2" t="str">
        <x:v>Form Factor Racing   Fixed Stake Strategy</x:v>
      </x:c>
    </x:row>
    <x:row r="4">
      <x:c r="A4" s="34" t="str">
        <x:v>Starting Bank</x:v>
      </x:c>
      <x:c r="B4" s="33"/>
      <x:c r="C4" s="38" t="n">
        <x:v>1000</x:v>
      </x:c>
      <x:c r="G4" s="26" t="str">
        <x:v>FILTERED BETTING RESULTS</x:v>
      </x:c>
    </x:row>
    <x:row r="5" ht="28" customHeight="1">
      <x:c r="A5" s="34" t="str">
        <x:v>Stake Percentage</x:v>
      </x:c>
      <x:c r="B5" s="33"/>
      <x:c r="C5" s="40" t="n">
        <x:v>0.01</x:v>
      </x:c>
      <x:c r="G5" s="50" t="str">
        <x:v>Visible Bets</x:v>
      </x:c>
      <x:c r="H5" s="50" t="str">
        <x:v>Profit Units</x:v>
      </x:c>
      <x:c r="I5" s="50" t="str">
        <x:v>ROI</x:v>
      </x:c>
      <x:c r="J5" s="50" t="str">
        <x:v>Profit</x:v>
      </x:c>
    </x:row>
    <x:row r="6">
      <x:c r="A6" s="41" t="str">
        <x:v>Change the Bank and/or Percentage Here</x:v>
      </x:c>
      <x:c r="G6" s="53" t="n">
        <x:f>SUBTOTAL(109,L9:L2496)</x:f>
        <x:v>3228</x:v>
      </x:c>
      <x:c r="H6" s="54" t="n">
        <x:f>SUBTOTAL(109,M9:M2496)</x:f>
        <x:v>4333.789999999992</x:v>
      </x:c>
      <x:c r="I6" s="55" t="n">
        <x:f>IFERROR(H6/G6,0)</x:f>
        <x:v>1.3425619578686467</x:v>
      </x:c>
      <x:c r="J6" s="56" t="n">
        <x:f>SUBTOTAL(109,Q9:Q2496)</x:f>
        <x:v>43337.9</x:v>
      </x:c>
      <x:c r="N6" s="45" t="n">
        <x:f>C4*C5</x:f>
        <x:v>10</x:v>
      </x:c>
    </x:row>
    <x:row r="7">
      <x:c r="A7" s="41" t="str">
        <x:v>Results will automatically adjust</x:v>
      </x:c>
    </x:row>
    <x:row r="8" ht="24" customHeight="1">
      <x:c r="A8" s="57" t="str">
        <x:v>Date</x:v>
      </x:c>
      <x:c r="B8" s="57" t="str">
        <x:v>Quarter</x:v>
      </x:c>
      <x:c r="C8" s="57" t="str">
        <x:v>Year</x:v>
      </x:c>
      <x:c r="D8" s="57" t="str">
        <x:v>Track</x:v>
      </x:c>
      <x:c r="E8" s="57" t="str">
        <x:v>Race</x:v>
      </x:c>
      <x:c r="F8" s="57" t="str">
        <x:v>No.</x:v>
      </x:c>
      <x:c r="G8" s="57" t="str">
        <x:v>Horse</x:v>
      </x:c>
      <x:c r="H8" s="57" t="str">
        <x:v>Form Factor</x:v>
      </x:c>
      <x:c r="I8" s="57" t="str">
        <x:v>Result</x:v>
      </x:c>
      <x:c r="J8" s="57" t="str">
        <x:v>Fin</x:v>
      </x:c>
      <x:c r="K8" s="57" t="str">
        <x:v>Odds</x:v>
      </x:c>
      <x:c r="L8" s="57" t="str">
        <x:v>Units</x:v>
      </x:c>
      <x:c r="M8" s="57" t="str">
        <x:v>Profit Units</x:v>
      </x:c>
      <x:c r="N8" s="57" t="str">
        <x:v>Selected Unit</x:v>
      </x:c>
      <x:c r="O8" s="57" t="str">
        <x:v>Selected Stake</x:v>
      </x:c>
      <x:c r="P8" s="57" t="str">
        <x:v>Return</x:v>
      </x:c>
      <x:c r="Q8" s="57" t="str">
        <x:v>Profit / Loss</x:v>
      </x:c>
      <x:c r="R8" s="57" t="str">
        <x:v>Running Bank</x:v>
      </x:c>
    </x:row>
    <x:row r="9">
      <x:c r="A9" s="61" t="n">
        <x:v>44927</x:v>
      </x:c>
      <x:c r="B9" s="27" t="str">
        <x:v>Q1 2023</x:v>
      </x:c>
      <x:c r="C9" s="27" t="n">
        <x:v>2023</x:v>
      </x:c>
      <x:c r="D9" s="59" t="str">
        <x:v>FLEMINGTON</x:v>
      </x:c>
      <x:c r="E9" s="27" t="n">
        <x:v>1</x:v>
      </x:c>
      <x:c r="F9" s="27" t="n">
        <x:v>4</x:v>
      </x:c>
      <x:c r="G9" s="59" t="str">
        <x:v>EXPLORING</x:v>
      </x:c>
      <x:c r="H9" s="27" t="str">
        <x:v>SYS</x:v>
      </x:c>
      <x:c r="I9" s="27" t="str">
        <x:v>Won</x:v>
      </x:c>
      <x:c r="J9" s="27" t="str">
        <x:v>Won</x:v>
      </x:c>
      <x:c r="K9" s="30" t="n">
        <x:v>2.1</x:v>
      </x:c>
      <x:c r="L9" s="27" t="n">
        <x:v>1</x:v>
      </x:c>
      <x:c r="M9" s="30" t="n">
        <x:v>1.1</x:v>
      </x:c>
      <x:c r="N9" s="64" t="n">
        <x:f>Summary!$B$5*Summary!$B$6</x:f>
        <x:v>10</x:v>
      </x:c>
      <x:c r="O9" s="64" t="n">
        <x:f>L9*N9</x:f>
        <x:v>10</x:v>
      </x:c>
      <x:c r="P9" s="64" t="n">
        <x:f>O9+Q9</x:f>
        <x:v>21</x:v>
      </x:c>
      <x:c r="Q9" s="64" t="n">
        <x:f>M9*N9</x:f>
        <x:v>11</x:v>
      </x:c>
      <x:c r="R9" s="64" t="n">
        <x:f>Summary!$B$5+Q9</x:f>
        <x:v>1011</x:v>
      </x:c>
    </x:row>
    <x:row r="10">
      <x:c r="A10" s="61" t="n">
        <x:v>44927</x:v>
      </x:c>
      <x:c r="B10" s="27" t="str">
        <x:v>Q1 2023</x:v>
      </x:c>
      <x:c r="C10" s="27" t="n">
        <x:v>2023</x:v>
      </x:c>
      <x:c r="D10" s="59" t="str">
        <x:v>FLEMINGTON</x:v>
      </x:c>
      <x:c r="E10" s="27" t="n">
        <x:v>2</x:v>
      </x:c>
      <x:c r="F10" s="27" t="n">
        <x:v>9</x:v>
      </x:c>
      <x:c r="G10" s="59" t="str">
        <x:v>PAPILLON CLUB</x:v>
      </x:c>
      <x:c r="H10" s="27" t="str">
        <x:v>SYS</x:v>
      </x:c>
      <x:c r="I10" s="27" t="str">
        <x:v>Won</x:v>
      </x:c>
      <x:c r="J10" s="27" t="str">
        <x:v>Won</x:v>
      </x:c>
      <x:c r="K10" s="30" t="n">
        <x:v>1.6</x:v>
      </x:c>
      <x:c r="L10" s="27" t="n">
        <x:v>1</x:v>
      </x:c>
      <x:c r="M10" s="30" t="n">
        <x:v>0.6000000000000001</x:v>
      </x:c>
      <x:c r="N10" s="64" t="n">
        <x:f>Summary!$B$5*Summary!$B$6</x:f>
        <x:v>10</x:v>
      </x:c>
      <x:c r="O10" s="64" t="n">
        <x:f>L10*N10</x:f>
        <x:v>10</x:v>
      </x:c>
      <x:c r="P10" s="64" t="n">
        <x:f>O10+Q10</x:f>
        <x:v>16</x:v>
      </x:c>
      <x:c r="Q10" s="64" t="n">
        <x:f>M10*N10</x:f>
        <x:v>6.000000000000001</x:v>
      </x:c>
      <x:c r="R10" s="64" t="n">
        <x:f>R9+Q10</x:f>
        <x:v>1017</x:v>
      </x:c>
    </x:row>
    <x:row r="11">
      <x:c r="A11" s="61" t="n">
        <x:v>44927</x:v>
      </x:c>
      <x:c r="B11" s="27" t="str">
        <x:v>Q1 2023</x:v>
      </x:c>
      <x:c r="C11" s="27" t="n">
        <x:v>2023</x:v>
      </x:c>
      <x:c r="D11" s="59" t="str">
        <x:v>FLEMINGTON</x:v>
      </x:c>
      <x:c r="E11" s="27" t="n">
        <x:v>3</x:v>
      </x:c>
      <x:c r="F11" s="27" t="n">
        <x:v>4</x:v>
      </x:c>
      <x:c r="G11" s="59" t="str">
        <x:v>WROTE TO ARATAKI</x:v>
      </x:c>
      <x:c r="H11" s="27" t="str">
        <x:v>SYS</x:v>
      </x:c>
      <x:c r="I11" s="27" t="str">
        <x:v>Won</x:v>
      </x:c>
      <x:c r="J11" s="27" t="str">
        <x:v>Won</x:v>
      </x:c>
      <x:c r="K11" s="30" t="n">
        <x:v>3.1</x:v>
      </x:c>
      <x:c r="L11" s="27" t="n">
        <x:v>1</x:v>
      </x:c>
      <x:c r="M11" s="30" t="n">
        <x:v>2.1</x:v>
      </x:c>
      <x:c r="N11" s="64" t="n">
        <x:f>Summary!$B$5*Summary!$B$6</x:f>
        <x:v>10</x:v>
      </x:c>
      <x:c r="O11" s="64" t="n">
        <x:f>L11*N11</x:f>
        <x:v>10</x:v>
      </x:c>
      <x:c r="P11" s="64" t="n">
        <x:f>O11+Q11</x:f>
        <x:v>31</x:v>
      </x:c>
      <x:c r="Q11" s="64" t="n">
        <x:f>M11*N11</x:f>
        <x:v>21</x:v>
      </x:c>
      <x:c r="R11" s="64" t="n">
        <x:f>R10+Q11</x:f>
        <x:v>1038</x:v>
      </x:c>
    </x:row>
    <x:row r="12">
      <x:c r="A12" s="62" t="n">
        <x:v>44927</x:v>
      </x:c>
      <x:c r="B12" s="58" t="str">
        <x:v>Q1 2023</x:v>
      </x:c>
      <x:c r="C12" s="58" t="n">
        <x:v>2023</x:v>
      </x:c>
      <x:c r="D12" s="60" t="str">
        <x:v>FLEMINGTON</x:v>
      </x:c>
      <x:c r="E12" s="58" t="n">
        <x:v>5</x:v>
      </x:c>
      <x:c r="F12" s="58" t="n">
        <x:v>3</x:v>
      </x:c>
      <x:c r="G12" s="60" t="str">
        <x:v>HASSELTOFF</x:v>
      </x:c>
      <x:c r="H12" s="58" t="str">
        <x:v>LSW / SYS</x:v>
      </x:c>
      <x:c r="I12" s="58" t="str">
        <x:v>Won</x:v>
      </x:c>
      <x:c r="J12" s="58" t="str">
        <x:v>Won</x:v>
      </x:c>
      <x:c r="K12" s="63" t="n">
        <x:v>3.5</x:v>
      </x:c>
      <x:c r="L12" s="58" t="n">
        <x:v>2</x:v>
      </x:c>
      <x:c r="M12" s="63" t="n">
        <x:v>5</x:v>
      </x:c>
      <x:c r="N12" s="65" t="n">
        <x:f>Summary!$B$5*Summary!$B$6</x:f>
        <x:v>10</x:v>
      </x:c>
      <x:c r="O12" s="65" t="n">
        <x:f>L12*N12</x:f>
        <x:v>20</x:v>
      </x:c>
      <x:c r="P12" s="65" t="n">
        <x:f>O12+Q12</x:f>
        <x:v>70</x:v>
      </x:c>
      <x:c r="Q12" s="65" t="n">
        <x:f>M12*N12</x:f>
        <x:v>50</x:v>
      </x:c>
      <x:c r="R12" s="65" t="n">
        <x:f>R11+Q12</x:f>
        <x:v>1088</x:v>
      </x:c>
    </x:row>
    <x:row r="13">
      <x:c r="A13" s="61" t="n">
        <x:v>44927</x:v>
      </x:c>
      <x:c r="B13" s="27" t="str">
        <x:v>Q1 2023</x:v>
      </x:c>
      <x:c r="C13" s="27" t="n">
        <x:v>2023</x:v>
      </x:c>
      <x:c r="D13" s="59" t="str">
        <x:v>FLEMINGTON</x:v>
      </x:c>
      <x:c r="E13" s="27" t="n">
        <x:v>6</x:v>
      </x:c>
      <x:c r="F13" s="27" t="n">
        <x:v>3</x:v>
      </x:c>
      <x:c r="G13" s="59" t="str">
        <x:v>CORNER POCKET</x:v>
      </x:c>
      <x:c r="H13" s="27" t="str">
        <x:v>SYS</x:v>
      </x:c>
      <x:c r="I13" s="27" t="str">
        <x:v>Won</x:v>
      </x:c>
      <x:c r="J13" s="27" t="str">
        <x:v>Won</x:v>
      </x:c>
      <x:c r="K13" s="30" t="n">
        <x:v>4.2</x:v>
      </x:c>
      <x:c r="L13" s="27" t="n">
        <x:v>1</x:v>
      </x:c>
      <x:c r="M13" s="30" t="n">
        <x:v>3.2</x:v>
      </x:c>
      <x:c r="N13" s="64" t="n">
        <x:f>Summary!$B$5*Summary!$B$6</x:f>
        <x:v>10</x:v>
      </x:c>
      <x:c r="O13" s="64" t="n">
        <x:f>L13*N13</x:f>
        <x:v>10</x:v>
      </x:c>
      <x:c r="P13" s="64" t="n">
        <x:f>O13+Q13</x:f>
        <x:v>42</x:v>
      </x:c>
      <x:c r="Q13" s="64" t="n">
        <x:f>M13*N13</x:f>
        <x:v>32</x:v>
      </x:c>
      <x:c r="R13" s="64" t="n">
        <x:f>R12+Q13</x:f>
        <x:v>1120</x:v>
      </x:c>
    </x:row>
    <x:row r="14">
      <x:c r="A14" s="61" t="n">
        <x:v>44927</x:v>
      </x:c>
      <x:c r="B14" s="27" t="str">
        <x:v>Q1 2023</x:v>
      </x:c>
      <x:c r="C14" s="27" t="n">
        <x:v>2023</x:v>
      </x:c>
      <x:c r="D14" s="59" t="str">
        <x:v>FLEMINGTON</x:v>
      </x:c>
      <x:c r="E14" s="27" t="n">
        <x:v>6</x:v>
      </x:c>
      <x:c r="F14" s="27" t="n">
        <x:v>8</x:v>
      </x:c>
      <x:c r="G14" s="59" t="str">
        <x:v>PAL D'ORO</x:v>
      </x:c>
      <x:c r="H14" s="27" t="str">
        <x:v>LSW</x:v>
      </x:c>
      <x:c r="I14" s="27" t="str">
        <x:v>Lost</x:v>
      </x:c>
      <x:c r="J14" s="27" t="str">
        <x:v>3rd</x:v>
      </x:c>
      <x:c r="K14" s="30"/>
      <x:c r="L14" s="27" t="n">
        <x:v>1</x:v>
      </x:c>
      <x:c r="M14" s="30" t="n">
        <x:v>-1</x:v>
      </x:c>
      <x:c r="N14" s="64" t="n">
        <x:f>Summary!$B$5*Summary!$B$6</x:f>
        <x:v>10</x:v>
      </x:c>
      <x:c r="O14" s="64" t="n">
        <x:f>L14*N14</x:f>
        <x:v>10</x:v>
      </x:c>
      <x:c r="P14" s="64" t="n">
        <x:f>O14+Q14</x:f>
        <x:v>0</x:v>
      </x:c>
      <x:c r="Q14" s="64" t="n">
        <x:f>M14*N14</x:f>
        <x:v>-10</x:v>
      </x:c>
      <x:c r="R14" s="64" t="n">
        <x:f>R13+Q14</x:f>
        <x:v>1110</x:v>
      </x:c>
    </x:row>
    <x:row r="15">
      <x:c r="A15" s="62" t="n">
        <x:v>44927</x:v>
      </x:c>
      <x:c r="B15" s="58" t="str">
        <x:v>Q1 2023</x:v>
      </x:c>
      <x:c r="C15" s="58" t="n">
        <x:v>2023</x:v>
      </x:c>
      <x:c r="D15" s="60" t="str">
        <x:v>FLEMINGTON</x:v>
      </x:c>
      <x:c r="E15" s="58" t="n">
        <x:v>7</x:v>
      </x:c>
      <x:c r="F15" s="58" t="n">
        <x:v>1</x:v>
      </x:c>
      <x:c r="G15" s="60" t="str">
        <x:v>PERSAN</x:v>
      </x:c>
      <x:c r="H15" s="58" t="str">
        <x:v>LSW / SYS</x:v>
      </x:c>
      <x:c r="I15" s="58" t="str">
        <x:v>Lost</x:v>
      </x:c>
      <x:c r="J15" s="58" t="str"/>
      <x:c r="K15" s="63"/>
      <x:c r="L15" s="58" t="n">
        <x:v>2</x:v>
      </x:c>
      <x:c r="M15" s="63" t="n">
        <x:v>-2</x:v>
      </x:c>
      <x:c r="N15" s="65" t="n">
        <x:f>Summary!$B$5*Summary!$B$6</x:f>
        <x:v>10</x:v>
      </x:c>
      <x:c r="O15" s="65" t="n">
        <x:f>L15*N15</x:f>
        <x:v>20</x:v>
      </x:c>
      <x:c r="P15" s="65" t="n">
        <x:f>O15+Q15</x:f>
        <x:v>0</x:v>
      </x:c>
      <x:c r="Q15" s="65" t="n">
        <x:f>M15*N15</x:f>
        <x:v>-20</x:v>
      </x:c>
      <x:c r="R15" s="65" t="n">
        <x:f>R14+Q15</x:f>
        <x:v>1090</x:v>
      </x:c>
    </x:row>
    <x:row r="16">
      <x:c r="A16" s="61" t="n">
        <x:v>44927</x:v>
      </x:c>
      <x:c r="B16" s="27" t="str">
        <x:v>Q1 2023</x:v>
      </x:c>
      <x:c r="C16" s="27" t="n">
        <x:v>2023</x:v>
      </x:c>
      <x:c r="D16" s="59" t="str">
        <x:v>FLEMINGTON</x:v>
      </x:c>
      <x:c r="E16" s="27" t="n">
        <x:v>7</x:v>
      </x:c>
      <x:c r="F16" s="27" t="n">
        <x:v>4</x:v>
      </x:c>
      <x:c r="G16" s="59" t="str">
        <x:v>SAN HUBERTO</x:v>
      </x:c>
      <x:c r="H16" s="27" t="str">
        <x:v>SYS</x:v>
      </x:c>
      <x:c r="I16" s="27" t="str">
        <x:v>Won</x:v>
      </x:c>
      <x:c r="J16" s="27" t="str">
        <x:v>Won</x:v>
      </x:c>
      <x:c r="K16" s="30" t="n">
        <x:v>7.8</x:v>
      </x:c>
      <x:c r="L16" s="27" t="n">
        <x:v>1</x:v>
      </x:c>
      <x:c r="M16" s="30" t="n">
        <x:v>6.8</x:v>
      </x:c>
      <x:c r="N16" s="64" t="n">
        <x:f>Summary!$B$5*Summary!$B$6</x:f>
        <x:v>10</x:v>
      </x:c>
      <x:c r="O16" s="64" t="n">
        <x:f>L16*N16</x:f>
        <x:v>10</x:v>
      </x:c>
      <x:c r="P16" s="64" t="n">
        <x:f>O16+Q16</x:f>
        <x:v>78</x:v>
      </x:c>
      <x:c r="Q16" s="64" t="n">
        <x:f>M16*N16</x:f>
        <x:v>68</x:v>
      </x:c>
      <x:c r="R16" s="64" t="n">
        <x:f>R15+Q16</x:f>
        <x:v>1158</x:v>
      </x:c>
    </x:row>
    <x:row r="17">
      <x:c r="A17" s="61" t="n">
        <x:v>44927</x:v>
      </x:c>
      <x:c r="B17" s="27" t="str">
        <x:v>Q1 2023</x:v>
      </x:c>
      <x:c r="C17" s="27" t="n">
        <x:v>2023</x:v>
      </x:c>
      <x:c r="D17" s="59" t="str">
        <x:v>FLEMINGTON</x:v>
      </x:c>
      <x:c r="E17" s="27" t="n">
        <x:v>8</x:v>
      </x:c>
      <x:c r="F17" s="27" t="n">
        <x:v>12</x:v>
      </x:c>
      <x:c r="G17" s="59" t="str">
        <x:v>VICTORY BAY</x:v>
      </x:c>
      <x:c r="H17" s="27" t="str">
        <x:v>SYS</x:v>
      </x:c>
      <x:c r="I17" s="27" t="str">
        <x:v>Lost</x:v>
      </x:c>
      <x:c r="J17" s="27" t="str">
        <x:v>2nd</x:v>
      </x:c>
      <x:c r="K17" s="30"/>
      <x:c r="L17" s="27" t="n">
        <x:v>1</x:v>
      </x:c>
      <x:c r="M17" s="30" t="n">
        <x:v>-1</x:v>
      </x:c>
      <x:c r="N17" s="64" t="n">
        <x:f>Summary!$B$5*Summary!$B$6</x:f>
        <x:v>10</x:v>
      </x:c>
      <x:c r="O17" s="64" t="n">
        <x:f>L17*N17</x:f>
        <x:v>10</x:v>
      </x:c>
      <x:c r="P17" s="64" t="n">
        <x:f>O17+Q17</x:f>
        <x:v>0</x:v>
      </x:c>
      <x:c r="Q17" s="64" t="n">
        <x:f>M17*N17</x:f>
        <x:v>-10</x:v>
      </x:c>
      <x:c r="R17" s="64" t="n">
        <x:f>R16+Q17</x:f>
        <x:v>1148</x:v>
      </x:c>
    </x:row>
    <x:row r="18">
      <x:c r="A18" s="61" t="n">
        <x:v>44927</x:v>
      </x:c>
      <x:c r="B18" s="27" t="str">
        <x:v>Q1 2023</x:v>
      </x:c>
      <x:c r="C18" s="27" t="n">
        <x:v>2023</x:v>
      </x:c>
      <x:c r="D18" s="59" t="str">
        <x:v>FLEMINGTON</x:v>
      </x:c>
      <x:c r="E18" s="27" t="n">
        <x:v>8</x:v>
      </x:c>
      <x:c r="F18" s="27" t="n">
        <x:v>20</x:v>
      </x:c>
      <x:c r="G18" s="59" t="str">
        <x:v>OBFUSCATION</x:v>
      </x:c>
      <x:c r="H18" s="27" t="str">
        <x:v>SYS</x:v>
      </x:c>
      <x:c r="I18" s="27" t="str">
        <x:v>Won</x:v>
      </x:c>
      <x:c r="J18" s="27" t="str">
        <x:v>Won</x:v>
      </x:c>
      <x:c r="K18" s="30" t="n">
        <x:v>5.6</x:v>
      </x:c>
      <x:c r="L18" s="27" t="n">
        <x:v>1</x:v>
      </x:c>
      <x:c r="M18" s="30" t="n">
        <x:v>4.6</x:v>
      </x:c>
      <x:c r="N18" s="64" t="n">
        <x:f>Summary!$B$5*Summary!$B$6</x:f>
        <x:v>10</x:v>
      </x:c>
      <x:c r="O18" s="64" t="n">
        <x:f>L18*N18</x:f>
        <x:v>10</x:v>
      </x:c>
      <x:c r="P18" s="64" t="n">
        <x:f>O18+Q18</x:f>
        <x:v>56</x:v>
      </x:c>
      <x:c r="Q18" s="64" t="n">
        <x:f>M18*N18</x:f>
        <x:v>46</x:v>
      </x:c>
      <x:c r="R18" s="64" t="n">
        <x:f>R17+Q18</x:f>
        <x:v>1194</x:v>
      </x:c>
    </x:row>
    <x:row r="19">
      <x:c r="A19" s="61" t="n">
        <x:v>44933</x:v>
      </x:c>
      <x:c r="B19" s="27" t="str">
        <x:v>Q1 2023</x:v>
      </x:c>
      <x:c r="C19" s="27" t="n">
        <x:v>2023</x:v>
      </x:c>
      <x:c r="D19" s="59" t="str">
        <x:v>SANDOWN</x:v>
      </x:c>
      <x:c r="E19" s="27" t="n">
        <x:v>1</x:v>
      </x:c>
      <x:c r="F19" s="27" t="n">
        <x:v>1</x:v>
      </x:c>
      <x:c r="G19" s="59" t="str">
        <x:v>FISSION</x:v>
      </x:c>
      <x:c r="H19" s="27" t="str">
        <x:v>LSW</x:v>
      </x:c>
      <x:c r="I19" s="27" t="str">
        <x:v>Lost</x:v>
      </x:c>
      <x:c r="J19" s="27" t="str">
        <x:v>3rd</x:v>
      </x:c>
      <x:c r="K19" s="30"/>
      <x:c r="L19" s="27" t="n">
        <x:v>1</x:v>
      </x:c>
      <x:c r="M19" s="30" t="n">
        <x:v>-1</x:v>
      </x:c>
      <x:c r="N19" s="64" t="n">
        <x:f>Summary!$B$5*Summary!$B$6</x:f>
        <x:v>10</x:v>
      </x:c>
      <x:c r="O19" s="64" t="n">
        <x:f>L19*N19</x:f>
        <x:v>10</x:v>
      </x:c>
      <x:c r="P19" s="64" t="n">
        <x:f>O19+Q19</x:f>
        <x:v>0</x:v>
      </x:c>
      <x:c r="Q19" s="64" t="n">
        <x:f>M19*N19</x:f>
        <x:v>-10</x:v>
      </x:c>
      <x:c r="R19" s="64" t="n">
        <x:f>R18+Q19</x:f>
        <x:v>1184</x:v>
      </x:c>
    </x:row>
    <x:row r="20">
      <x:c r="A20" s="62" t="n">
        <x:v>44933</x:v>
      </x:c>
      <x:c r="B20" s="58" t="str">
        <x:v>Q1 2023</x:v>
      </x:c>
      <x:c r="C20" s="58" t="n">
        <x:v>2023</x:v>
      </x:c>
      <x:c r="D20" s="60" t="str">
        <x:v>SANDOWN</x:v>
      </x:c>
      <x:c r="E20" s="58" t="n">
        <x:v>1</x:v>
      </x:c>
      <x:c r="F20" s="58" t="n">
        <x:v>2</x:v>
      </x:c>
      <x:c r="G20" s="60" t="str">
        <x:v>BISTRO</x:v>
      </x:c>
      <x:c r="H20" s="58" t="str">
        <x:v>LSW / SYS</x:v>
      </x:c>
      <x:c r="I20" s="58" t="str">
        <x:v>Won</x:v>
      </x:c>
      <x:c r="J20" s="58" t="str">
        <x:v>Won</x:v>
      </x:c>
      <x:c r="K20" s="63" t="n">
        <x:v>5</x:v>
      </x:c>
      <x:c r="L20" s="58" t="n">
        <x:v>2</x:v>
      </x:c>
      <x:c r="M20" s="63" t="n">
        <x:v>8</x:v>
      </x:c>
      <x:c r="N20" s="65" t="n">
        <x:f>Summary!$B$5*Summary!$B$6</x:f>
        <x:v>10</x:v>
      </x:c>
      <x:c r="O20" s="65" t="n">
        <x:f>L20*N20</x:f>
        <x:v>20</x:v>
      </x:c>
      <x:c r="P20" s="65" t="n">
        <x:f>O20+Q20</x:f>
        <x:v>100</x:v>
      </x:c>
      <x:c r="Q20" s="65" t="n">
        <x:f>M20*N20</x:f>
        <x:v>80</x:v>
      </x:c>
      <x:c r="R20" s="65" t="n">
        <x:f>R19+Q20</x:f>
        <x:v>1264</x:v>
      </x:c>
    </x:row>
    <x:row r="21">
      <x:c r="A21" s="61" t="n">
        <x:v>44933</x:v>
      </x:c>
      <x:c r="B21" s="27" t="str">
        <x:v>Q1 2023</x:v>
      </x:c>
      <x:c r="C21" s="27" t="n">
        <x:v>2023</x:v>
      </x:c>
      <x:c r="D21" s="59" t="str">
        <x:v>SANDOWN</x:v>
      </x:c>
      <x:c r="E21" s="27" t="n">
        <x:v>2</x:v>
      </x:c>
      <x:c r="F21" s="27" t="n">
        <x:v>4</x:v>
      </x:c>
      <x:c r="G21" s="59" t="str">
        <x:v>IMPERIAL LAD</x:v>
      </x:c>
      <x:c r="H21" s="27" t="str">
        <x:v>SYS</x:v>
      </x:c>
      <x:c r="I21" s="27" t="str">
        <x:v>Lost</x:v>
      </x:c>
      <x:c r="J21" s="27" t="str"/>
      <x:c r="K21" s="30"/>
      <x:c r="L21" s="27" t="n">
        <x:v>1</x:v>
      </x:c>
      <x:c r="M21" s="30" t="n">
        <x:v>-1</x:v>
      </x:c>
      <x:c r="N21" s="64" t="n">
        <x:f>Summary!$B$5*Summary!$B$6</x:f>
        <x:v>10</x:v>
      </x:c>
      <x:c r="O21" s="64" t="n">
        <x:f>L21*N21</x:f>
        <x:v>10</x:v>
      </x:c>
      <x:c r="P21" s="64" t="n">
        <x:f>O21+Q21</x:f>
        <x:v>0</x:v>
      </x:c>
      <x:c r="Q21" s="64" t="n">
        <x:f>M21*N21</x:f>
        <x:v>-10</x:v>
      </x:c>
      <x:c r="R21" s="64" t="n">
        <x:f>R20+Q21</x:f>
        <x:v>1254</x:v>
      </x:c>
    </x:row>
    <x:row r="22">
      <x:c r="A22" s="62" t="n">
        <x:v>44933</x:v>
      </x:c>
      <x:c r="B22" s="58" t="str">
        <x:v>Q1 2023</x:v>
      </x:c>
      <x:c r="C22" s="58" t="n">
        <x:v>2023</x:v>
      </x:c>
      <x:c r="D22" s="60" t="str">
        <x:v>SANDOWN</x:v>
      </x:c>
      <x:c r="E22" s="58" t="n">
        <x:v>3</x:v>
      </x:c>
      <x:c r="F22" s="58" t="n">
        <x:v>9</x:v>
      </x:c>
      <x:c r="G22" s="60" t="str">
        <x:v>WORSFOLD</x:v>
      </x:c>
      <x:c r="H22" s="58" t="str">
        <x:v>LSW / SYS</x:v>
      </x:c>
      <x:c r="I22" s="58" t="str">
        <x:v>Won</x:v>
      </x:c>
      <x:c r="J22" s="58" t="str">
        <x:v>Won</x:v>
      </x:c>
      <x:c r="K22" s="63" t="n">
        <x:v>3.1</x:v>
      </x:c>
      <x:c r="L22" s="58" t="n">
        <x:v>2</x:v>
      </x:c>
      <x:c r="M22" s="63" t="n">
        <x:v>4.2</x:v>
      </x:c>
      <x:c r="N22" s="65" t="n">
        <x:f>Summary!$B$5*Summary!$B$6</x:f>
        <x:v>10</x:v>
      </x:c>
      <x:c r="O22" s="65" t="n">
        <x:f>L22*N22</x:f>
        <x:v>20</x:v>
      </x:c>
      <x:c r="P22" s="65" t="n">
        <x:f>O22+Q22</x:f>
        <x:v>62</x:v>
      </x:c>
      <x:c r="Q22" s="65" t="n">
        <x:f>M22*N22</x:f>
        <x:v>42</x:v>
      </x:c>
      <x:c r="R22" s="65" t="n">
        <x:f>R21+Q22</x:f>
        <x:v>1296</x:v>
      </x:c>
    </x:row>
    <x:row r="23">
      <x:c r="A23" s="61" t="n">
        <x:v>44933</x:v>
      </x:c>
      <x:c r="B23" s="27" t="str">
        <x:v>Q1 2023</x:v>
      </x:c>
      <x:c r="C23" s="27" t="n">
        <x:v>2023</x:v>
      </x:c>
      <x:c r="D23" s="59" t="str">
        <x:v>SANDOWN</x:v>
      </x:c>
      <x:c r="E23" s="27" t="n">
        <x:v>4</x:v>
      </x:c>
      <x:c r="F23" s="27" t="n">
        <x:v>4</x:v>
      </x:c>
      <x:c r="G23" s="59" t="str">
        <x:v>SO YOU SEE</x:v>
      </x:c>
      <x:c r="H23" s="27" t="str">
        <x:v>SYS</x:v>
      </x:c>
      <x:c r="I23" s="27" t="str">
        <x:v>Won</x:v>
      </x:c>
      <x:c r="J23" s="27" t="str">
        <x:v>Won</x:v>
      </x:c>
      <x:c r="K23" s="30" t="n">
        <x:v>3.4</x:v>
      </x:c>
      <x:c r="L23" s="27" t="n">
        <x:v>1</x:v>
      </x:c>
      <x:c r="M23" s="30" t="n">
        <x:v>2.4</x:v>
      </x:c>
      <x:c r="N23" s="64" t="n">
        <x:f>Summary!$B$5*Summary!$B$6</x:f>
        <x:v>10</x:v>
      </x:c>
      <x:c r="O23" s="64" t="n">
        <x:f>L23*N23</x:f>
        <x:v>10</x:v>
      </x:c>
      <x:c r="P23" s="64" t="n">
        <x:f>O23+Q23</x:f>
        <x:v>34</x:v>
      </x:c>
      <x:c r="Q23" s="64" t="n">
        <x:f>M23*N23</x:f>
        <x:v>24</x:v>
      </x:c>
      <x:c r="R23" s="64" t="n">
        <x:f>R22+Q23</x:f>
        <x:v>1320</x:v>
      </x:c>
    </x:row>
    <x:row r="24">
      <x:c r="A24" s="61" t="n">
        <x:v>44933</x:v>
      </x:c>
      <x:c r="B24" s="27" t="str">
        <x:v>Q1 2023</x:v>
      </x:c>
      <x:c r="C24" s="27" t="n">
        <x:v>2023</x:v>
      </x:c>
      <x:c r="D24" s="59" t="str">
        <x:v>SANDOWN</x:v>
      </x:c>
      <x:c r="E24" s="27" t="n">
        <x:v>4</x:v>
      </x:c>
      <x:c r="F24" s="27" t="n">
        <x:v>8</x:v>
      </x:c>
      <x:c r="G24" s="59" t="str">
        <x:v>LIBERATED GIRL</x:v>
      </x:c>
      <x:c r="H24" s="27" t="str">
        <x:v>SYS</x:v>
      </x:c>
      <x:c r="I24" s="27" t="str">
        <x:v>Lost</x:v>
      </x:c>
      <x:c r="J24" s="27" t="str">
        <x:v>3rd</x:v>
      </x:c>
      <x:c r="K24" s="30"/>
      <x:c r="L24" s="27" t="n">
        <x:v>1</x:v>
      </x:c>
      <x:c r="M24" s="30" t="n">
        <x:v>-1</x:v>
      </x:c>
      <x:c r="N24" s="64" t="n">
        <x:f>Summary!$B$5*Summary!$B$6</x:f>
        <x:v>10</x:v>
      </x:c>
      <x:c r="O24" s="64" t="n">
        <x:f>L24*N24</x:f>
        <x:v>10</x:v>
      </x:c>
      <x:c r="P24" s="64" t="n">
        <x:f>O24+Q24</x:f>
        <x:v>0</x:v>
      </x:c>
      <x:c r="Q24" s="64" t="n">
        <x:f>M24*N24</x:f>
        <x:v>-10</x:v>
      </x:c>
      <x:c r="R24" s="64" t="n">
        <x:f>R23+Q24</x:f>
        <x:v>1310</x:v>
      </x:c>
    </x:row>
    <x:row r="25">
      <x:c r="A25" s="61" t="n">
        <x:v>44933</x:v>
      </x:c>
      <x:c r="B25" s="27" t="str">
        <x:v>Q1 2023</x:v>
      </x:c>
      <x:c r="C25" s="27" t="n">
        <x:v>2023</x:v>
      </x:c>
      <x:c r="D25" s="59" t="str">
        <x:v>SANDOWN</x:v>
      </x:c>
      <x:c r="E25" s="27" t="n">
        <x:v>5</x:v>
      </x:c>
      <x:c r="F25" s="27" t="n">
        <x:v>1</x:v>
      </x:c>
      <x:c r="G25" s="59" t="str">
        <x:v>ON THE LEAD</x:v>
      </x:c>
      <x:c r="H25" s="27" t="str">
        <x:v>SYS</x:v>
      </x:c>
      <x:c r="I25" s="27" t="str">
        <x:v>Won</x:v>
      </x:c>
      <x:c r="J25" s="27" t="str">
        <x:v>Won</x:v>
      </x:c>
      <x:c r="K25" s="30" t="n">
        <x:v>9.3</x:v>
      </x:c>
      <x:c r="L25" s="27" t="n">
        <x:v>1</x:v>
      </x:c>
      <x:c r="M25" s="30" t="n">
        <x:v>8.3</x:v>
      </x:c>
      <x:c r="N25" s="64" t="n">
        <x:f>Summary!$B$5*Summary!$B$6</x:f>
        <x:v>10</x:v>
      </x:c>
      <x:c r="O25" s="64" t="n">
        <x:f>L25*N25</x:f>
        <x:v>10</x:v>
      </x:c>
      <x:c r="P25" s="64" t="n">
        <x:f>O25+Q25</x:f>
        <x:v>93</x:v>
      </x:c>
      <x:c r="Q25" s="64" t="n">
        <x:f>M25*N25</x:f>
        <x:v>83</x:v>
      </x:c>
      <x:c r="R25" s="64" t="n">
        <x:f>R24+Q25</x:f>
        <x:v>1393</x:v>
      </x:c>
    </x:row>
    <x:row r="26">
      <x:c r="A26" s="61" t="n">
        <x:v>44933</x:v>
      </x:c>
      <x:c r="B26" s="27" t="str">
        <x:v>Q1 2023</x:v>
      </x:c>
      <x:c r="C26" s="27" t="n">
        <x:v>2023</x:v>
      </x:c>
      <x:c r="D26" s="59" t="str">
        <x:v>SANDOWN</x:v>
      </x:c>
      <x:c r="E26" s="27" t="n">
        <x:v>5</x:v>
      </x:c>
      <x:c r="F26" s="27" t="n">
        <x:v>4</x:v>
      </x:c>
      <x:c r="G26" s="59" t="str">
        <x:v>SACRED PALACE</x:v>
      </x:c>
      <x:c r="H26" s="27" t="str">
        <x:v>SYS</x:v>
      </x:c>
      <x:c r="I26" s="27" t="str">
        <x:v>Lost</x:v>
      </x:c>
      <x:c r="J26" s="27" t="str"/>
      <x:c r="K26" s="30"/>
      <x:c r="L26" s="27" t="n">
        <x:v>1</x:v>
      </x:c>
      <x:c r="M26" s="30" t="n">
        <x:v>-1</x:v>
      </x:c>
      <x:c r="N26" s="64" t="n">
        <x:f>Summary!$B$5*Summary!$B$6</x:f>
        <x:v>10</x:v>
      </x:c>
      <x:c r="O26" s="64" t="n">
        <x:f>L26*N26</x:f>
        <x:v>10</x:v>
      </x:c>
      <x:c r="P26" s="64" t="n">
        <x:f>O26+Q26</x:f>
        <x:v>0</x:v>
      </x:c>
      <x:c r="Q26" s="64" t="n">
        <x:f>M26*N26</x:f>
        <x:v>-10</x:v>
      </x:c>
      <x:c r="R26" s="64" t="n">
        <x:f>R25+Q26</x:f>
        <x:v>1383</x:v>
      </x:c>
    </x:row>
    <x:row r="27">
      <x:c r="A27" s="62" t="n">
        <x:v>44933</x:v>
      </x:c>
      <x:c r="B27" s="58" t="str">
        <x:v>Q1 2023</x:v>
      </x:c>
      <x:c r="C27" s="58" t="n">
        <x:v>2023</x:v>
      </x:c>
      <x:c r="D27" s="60" t="str">
        <x:v>SANDOWN</x:v>
      </x:c>
      <x:c r="E27" s="58" t="n">
        <x:v>5</x:v>
      </x:c>
      <x:c r="F27" s="58" t="n">
        <x:v>5</x:v>
      </x:c>
      <x:c r="G27" s="60" t="str">
        <x:v>INUNDATION</x:v>
      </x:c>
      <x:c r="H27" s="58" t="str">
        <x:v>LSW / SYS</x:v>
      </x:c>
      <x:c r="I27" s="58" t="str">
        <x:v>Lost</x:v>
      </x:c>
      <x:c r="J27" s="58" t="str">
        <x:v>2nd</x:v>
      </x:c>
      <x:c r="K27" s="63"/>
      <x:c r="L27" s="58" t="n">
        <x:v>2</x:v>
      </x:c>
      <x:c r="M27" s="63" t="n">
        <x:v>-2</x:v>
      </x:c>
      <x:c r="N27" s="65" t="n">
        <x:f>Summary!$B$5*Summary!$B$6</x:f>
        <x:v>10</x:v>
      </x:c>
      <x:c r="O27" s="65" t="n">
        <x:f>L27*N27</x:f>
        <x:v>20</x:v>
      </x:c>
      <x:c r="P27" s="65" t="n">
        <x:f>O27+Q27</x:f>
        <x:v>0</x:v>
      </x:c>
      <x:c r="Q27" s="65" t="n">
        <x:f>M27*N27</x:f>
        <x:v>-20</x:v>
      </x:c>
      <x:c r="R27" s="65" t="n">
        <x:f>R26+Q27</x:f>
        <x:v>1363</x:v>
      </x:c>
    </x:row>
    <x:row r="28">
      <x:c r="A28" s="61" t="n">
        <x:v>44933</x:v>
      </x:c>
      <x:c r="B28" s="27" t="str">
        <x:v>Q1 2023</x:v>
      </x:c>
      <x:c r="C28" s="27" t="n">
        <x:v>2023</x:v>
      </x:c>
      <x:c r="D28" s="59" t="str">
        <x:v>SANDOWN</x:v>
      </x:c>
      <x:c r="E28" s="27" t="n">
        <x:v>6</x:v>
      </x:c>
      <x:c r="F28" s="27" t="n">
        <x:v>7</x:v>
      </x:c>
      <x:c r="G28" s="59" t="str">
        <x:v>NETANYAHU</x:v>
      </x:c>
      <x:c r="H28" s="27" t="str">
        <x:v>SYS</x:v>
      </x:c>
      <x:c r="I28" s="27" t="str">
        <x:v>Won</x:v>
      </x:c>
      <x:c r="J28" s="27" t="str">
        <x:v>Won</x:v>
      </x:c>
      <x:c r="K28" s="30" t="n">
        <x:v>10.3</x:v>
      </x:c>
      <x:c r="L28" s="27" t="n">
        <x:v>1</x:v>
      </x:c>
      <x:c r="M28" s="30" t="n">
        <x:v>9.3</x:v>
      </x:c>
      <x:c r="N28" s="64" t="n">
        <x:f>Summary!$B$5*Summary!$B$6</x:f>
        <x:v>10</x:v>
      </x:c>
      <x:c r="O28" s="64" t="n">
        <x:f>L28*N28</x:f>
        <x:v>10</x:v>
      </x:c>
      <x:c r="P28" s="64" t="n">
        <x:f>O28+Q28</x:f>
        <x:v>103</x:v>
      </x:c>
      <x:c r="Q28" s="64" t="n">
        <x:f>M28*N28</x:f>
        <x:v>93</x:v>
      </x:c>
      <x:c r="R28" s="64" t="n">
        <x:f>R27+Q28</x:f>
        <x:v>1456</x:v>
      </x:c>
    </x:row>
    <x:row r="29">
      <x:c r="A29" s="61" t="n">
        <x:v>44933</x:v>
      </x:c>
      <x:c r="B29" s="27" t="str">
        <x:v>Q1 2023</x:v>
      </x:c>
      <x:c r="C29" s="27" t="n">
        <x:v>2023</x:v>
      </x:c>
      <x:c r="D29" s="59" t="str">
        <x:v>SANDOWN</x:v>
      </x:c>
      <x:c r="E29" s="27" t="n">
        <x:v>7</x:v>
      </x:c>
      <x:c r="F29" s="27" t="n">
        <x:v>7</x:v>
      </x:c>
      <x:c r="G29" s="59" t="str">
        <x:v>RIVERPLATE</x:v>
      </x:c>
      <x:c r="H29" s="27" t="str">
        <x:v>SYS</x:v>
      </x:c>
      <x:c r="I29" s="27" t="str">
        <x:v>Won</x:v>
      </x:c>
      <x:c r="J29" s="27" t="str">
        <x:v>Won</x:v>
      </x:c>
      <x:c r="K29" s="30" t="n">
        <x:v>3.4</x:v>
      </x:c>
      <x:c r="L29" s="27" t="n">
        <x:v>1</x:v>
      </x:c>
      <x:c r="M29" s="30" t="n">
        <x:v>2.4</x:v>
      </x:c>
      <x:c r="N29" s="64" t="n">
        <x:f>Summary!$B$5*Summary!$B$6</x:f>
        <x:v>10</x:v>
      </x:c>
      <x:c r="O29" s="64" t="n">
        <x:f>L29*N29</x:f>
        <x:v>10</x:v>
      </x:c>
      <x:c r="P29" s="64" t="n">
        <x:f>O29+Q29</x:f>
        <x:v>34</x:v>
      </x:c>
      <x:c r="Q29" s="64" t="n">
        <x:f>M29*N29</x:f>
        <x:v>24</x:v>
      </x:c>
      <x:c r="R29" s="64" t="n">
        <x:f>R28+Q29</x:f>
        <x:v>1480</x:v>
      </x:c>
    </x:row>
    <x:row r="30">
      <x:c r="A30" s="61" t="n">
        <x:v>44933</x:v>
      </x:c>
      <x:c r="B30" s="27" t="str">
        <x:v>Q1 2023</x:v>
      </x:c>
      <x:c r="C30" s="27" t="n">
        <x:v>2023</x:v>
      </x:c>
      <x:c r="D30" s="59" t="str">
        <x:v>SANDOWN</x:v>
      </x:c>
      <x:c r="E30" s="27" t="n">
        <x:v>8</x:v>
      </x:c>
      <x:c r="F30" s="27" t="n">
        <x:v>7</x:v>
      </x:c>
      <x:c r="G30" s="59" t="str">
        <x:v>TYCOON BEC</x:v>
      </x:c>
      <x:c r="H30" s="27" t="str">
        <x:v>LSW</x:v>
      </x:c>
      <x:c r="I30" s="27" t="str">
        <x:v>Lost</x:v>
      </x:c>
      <x:c r="J30" s="27" t="str"/>
      <x:c r="K30" s="30"/>
      <x:c r="L30" s="27" t="n">
        <x:v>1</x:v>
      </x:c>
      <x:c r="M30" s="30" t="n">
        <x:v>-1</x:v>
      </x:c>
      <x:c r="N30" s="64" t="n">
        <x:f>Summary!$B$5*Summary!$B$6</x:f>
        <x:v>10</x:v>
      </x:c>
      <x:c r="O30" s="64" t="n">
        <x:f>L30*N30</x:f>
        <x:v>10</x:v>
      </x:c>
      <x:c r="P30" s="64" t="n">
        <x:f>O30+Q30</x:f>
        <x:v>0</x:v>
      </x:c>
      <x:c r="Q30" s="64" t="n">
        <x:f>M30*N30</x:f>
        <x:v>-10</x:v>
      </x:c>
      <x:c r="R30" s="64" t="n">
        <x:f>R29+Q30</x:f>
        <x:v>1470</x:v>
      </x:c>
    </x:row>
    <x:row r="31">
      <x:c r="A31" s="62" t="n">
        <x:v>44933</x:v>
      </x:c>
      <x:c r="B31" s="58" t="str">
        <x:v>Q1 2023</x:v>
      </x:c>
      <x:c r="C31" s="58" t="n">
        <x:v>2023</x:v>
      </x:c>
      <x:c r="D31" s="60" t="str">
        <x:v>SANDOWN</x:v>
      </x:c>
      <x:c r="E31" s="58" t="n">
        <x:v>8</x:v>
      </x:c>
      <x:c r="F31" s="58" t="n">
        <x:v>13</x:v>
      </x:c>
      <x:c r="G31" s="60" t="str">
        <x:v>SO UNUSUAL</x:v>
      </x:c>
      <x:c r="H31" s="58" t="str">
        <x:v>LSW / SYS</x:v>
      </x:c>
      <x:c r="I31" s="58" t="str">
        <x:v>Won</x:v>
      </x:c>
      <x:c r="J31" s="58" t="str">
        <x:v>Won</x:v>
      </x:c>
      <x:c r="K31" s="63" t="n">
        <x:v>5.6</x:v>
      </x:c>
      <x:c r="L31" s="58" t="n">
        <x:v>2</x:v>
      </x:c>
      <x:c r="M31" s="63" t="n">
        <x:v>9.2</x:v>
      </x:c>
      <x:c r="N31" s="65" t="n">
        <x:f>Summary!$B$5*Summary!$B$6</x:f>
        <x:v>10</x:v>
      </x:c>
      <x:c r="O31" s="65" t="n">
        <x:f>L31*N31</x:f>
        <x:v>20</x:v>
      </x:c>
      <x:c r="P31" s="65" t="n">
        <x:f>O31+Q31</x:f>
        <x:v>112</x:v>
      </x:c>
      <x:c r="Q31" s="65" t="n">
        <x:f>M31*N31</x:f>
        <x:v>92</x:v>
      </x:c>
      <x:c r="R31" s="65" t="n">
        <x:f>R30+Q31</x:f>
        <x:v>1562</x:v>
      </x:c>
    </x:row>
    <x:row r="32">
      <x:c r="A32" s="61" t="n">
        <x:v>44933</x:v>
      </x:c>
      <x:c r="B32" s="27" t="str">
        <x:v>Q1 2023</x:v>
      </x:c>
      <x:c r="C32" s="27" t="n">
        <x:v>2023</x:v>
      </x:c>
      <x:c r="D32" s="59" t="str">
        <x:v>SANDOWN</x:v>
      </x:c>
      <x:c r="E32" s="27" t="n">
        <x:v>8</x:v>
      </x:c>
      <x:c r="F32" s="27" t="n">
        <x:v>14</x:v>
      </x:c>
      <x:c r="G32" s="59" t="str">
        <x:v>WAHINE TOA</x:v>
      </x:c>
      <x:c r="H32" s="27" t="str">
        <x:v>LSW</x:v>
      </x:c>
      <x:c r="I32" s="27" t="str">
        <x:v>Lost</x:v>
      </x:c>
      <x:c r="J32" s="27" t="str">
        <x:v>2nd</x:v>
      </x:c>
      <x:c r="K32" s="30"/>
      <x:c r="L32" s="27" t="n">
        <x:v>1</x:v>
      </x:c>
      <x:c r="M32" s="30" t="n">
        <x:v>-1</x:v>
      </x:c>
      <x:c r="N32" s="64" t="n">
        <x:f>Summary!$B$5*Summary!$B$6</x:f>
        <x:v>10</x:v>
      </x:c>
      <x:c r="O32" s="64" t="n">
        <x:f>L32*N32</x:f>
        <x:v>10</x:v>
      </x:c>
      <x:c r="P32" s="64" t="n">
        <x:f>O32+Q32</x:f>
        <x:v>0</x:v>
      </x:c>
      <x:c r="Q32" s="64" t="n">
        <x:f>M32*N32</x:f>
        <x:v>-10</x:v>
      </x:c>
      <x:c r="R32" s="64" t="n">
        <x:f>R31+Q32</x:f>
        <x:v>1552</x:v>
      </x:c>
    </x:row>
    <x:row r="33">
      <x:c r="A33" s="61" t="n">
        <x:v>44933</x:v>
      </x:c>
      <x:c r="B33" s="27" t="str">
        <x:v>Q1 2023</x:v>
      </x:c>
      <x:c r="C33" s="27" t="n">
        <x:v>2023</x:v>
      </x:c>
      <x:c r="D33" s="59" t="str">
        <x:v>SANDOWN</x:v>
      </x:c>
      <x:c r="E33" s="27" t="n">
        <x:v>9</x:v>
      </x:c>
      <x:c r="F33" s="27" t="n">
        <x:v>1</x:v>
      </x:c>
      <x:c r="G33" s="59" t="str">
        <x:v>UNFLINCHING</x:v>
      </x:c>
      <x:c r="H33" s="27" t="str">
        <x:v>SYS</x:v>
      </x:c>
      <x:c r="I33" s="27" t="str">
        <x:v>Lost</x:v>
      </x:c>
      <x:c r="J33" s="27" t="str">
        <x:v>2nd</x:v>
      </x:c>
      <x:c r="K33" s="30"/>
      <x:c r="L33" s="27" t="n">
        <x:v>1</x:v>
      </x:c>
      <x:c r="M33" s="30" t="n">
        <x:v>-1</x:v>
      </x:c>
      <x:c r="N33" s="64" t="n">
        <x:f>Summary!$B$5*Summary!$B$6</x:f>
        <x:v>10</x:v>
      </x:c>
      <x:c r="O33" s="64" t="n">
        <x:f>L33*N33</x:f>
        <x:v>10</x:v>
      </x:c>
      <x:c r="P33" s="64" t="n">
        <x:f>O33+Q33</x:f>
        <x:v>0</x:v>
      </x:c>
      <x:c r="Q33" s="64" t="n">
        <x:f>M33*N33</x:f>
        <x:v>-10</x:v>
      </x:c>
      <x:c r="R33" s="64" t="n">
        <x:f>R32+Q33</x:f>
        <x:v>1542</x:v>
      </x:c>
    </x:row>
    <x:row r="34">
      <x:c r="A34" s="62" t="n">
        <x:v>44940</x:v>
      </x:c>
      <x:c r="B34" s="58" t="str">
        <x:v>Q1 2023</x:v>
      </x:c>
      <x:c r="C34" s="58" t="n">
        <x:v>2023</x:v>
      </x:c>
      <x:c r="D34" s="60" t="str">
        <x:v>FLEMINGTON</x:v>
      </x:c>
      <x:c r="E34" s="58" t="n">
        <x:v>2</x:v>
      </x:c>
      <x:c r="F34" s="58" t="n">
        <x:v>1</x:v>
      </x:c>
      <x:c r="G34" s="60" t="str">
        <x:v>DUNKEL</x:v>
      </x:c>
      <x:c r="H34" s="58" t="str">
        <x:v>LSW / SYS</x:v>
      </x:c>
      <x:c r="I34" s="58" t="str">
        <x:v>Won</x:v>
      </x:c>
      <x:c r="J34" s="58" t="str">
        <x:v>Won</x:v>
      </x:c>
      <x:c r="K34" s="63" t="n">
        <x:v>1.9</x:v>
      </x:c>
      <x:c r="L34" s="58" t="n">
        <x:v>2</x:v>
      </x:c>
      <x:c r="M34" s="63" t="n">
        <x:v>1.7999999999999998</x:v>
      </x:c>
      <x:c r="N34" s="65" t="n">
        <x:f>Summary!$B$5*Summary!$B$6</x:f>
        <x:v>10</x:v>
      </x:c>
      <x:c r="O34" s="65" t="n">
        <x:f>L34*N34</x:f>
        <x:v>20</x:v>
      </x:c>
      <x:c r="P34" s="65" t="n">
        <x:f>O34+Q34</x:f>
        <x:v>38</x:v>
      </x:c>
      <x:c r="Q34" s="65" t="n">
        <x:f>M34*N34</x:f>
        <x:v>18</x:v>
      </x:c>
      <x:c r="R34" s="65" t="n">
        <x:f>R33+Q34</x:f>
        <x:v>1560</x:v>
      </x:c>
    </x:row>
    <x:row r="35">
      <x:c r="A35" s="61" t="n">
        <x:v>44940</x:v>
      </x:c>
      <x:c r="B35" s="27" t="str">
        <x:v>Q1 2023</x:v>
      </x:c>
      <x:c r="C35" s="27" t="n">
        <x:v>2023</x:v>
      </x:c>
      <x:c r="D35" s="59" t="str">
        <x:v>FLEMINGTON</x:v>
      </x:c>
      <x:c r="E35" s="27" t="n">
        <x:v>4</x:v>
      </x:c>
      <x:c r="F35" s="27" t="n">
        <x:v>2</x:v>
      </x:c>
      <x:c r="G35" s="59" t="str">
        <x:v>SPIRIT RIDGE</x:v>
      </x:c>
      <x:c r="H35" s="27" t="str">
        <x:v>SYS</x:v>
      </x:c>
      <x:c r="I35" s="27" t="str">
        <x:v>Won</x:v>
      </x:c>
      <x:c r="J35" s="27" t="str">
        <x:v>Won</x:v>
      </x:c>
      <x:c r="K35" s="30" t="n">
        <x:v>3.2</x:v>
      </x:c>
      <x:c r="L35" s="27" t="n">
        <x:v>1</x:v>
      </x:c>
      <x:c r="M35" s="30" t="n">
        <x:v>2.2</x:v>
      </x:c>
      <x:c r="N35" s="64" t="n">
        <x:f>Summary!$B$5*Summary!$B$6</x:f>
        <x:v>10</x:v>
      </x:c>
      <x:c r="O35" s="64" t="n">
        <x:f>L35*N35</x:f>
        <x:v>10</x:v>
      </x:c>
      <x:c r="P35" s="64" t="n">
        <x:f>O35+Q35</x:f>
        <x:v>32</x:v>
      </x:c>
      <x:c r="Q35" s="64" t="n">
        <x:f>M35*N35</x:f>
        <x:v>22</x:v>
      </x:c>
      <x:c r="R35" s="64" t="n">
        <x:f>R34+Q35</x:f>
        <x:v>1582</x:v>
      </x:c>
    </x:row>
    <x:row r="36">
      <x:c r="A36" s="62" t="n">
        <x:v>44940</x:v>
      </x:c>
      <x:c r="B36" s="58" t="str">
        <x:v>Q1 2023</x:v>
      </x:c>
      <x:c r="C36" s="58" t="n">
        <x:v>2023</x:v>
      </x:c>
      <x:c r="D36" s="60" t="str">
        <x:v>FLEMINGTON</x:v>
      </x:c>
      <x:c r="E36" s="58" t="n">
        <x:v>4</x:v>
      </x:c>
      <x:c r="F36" s="58" t="n">
        <x:v>4</x:v>
      </x:c>
      <x:c r="G36" s="60" t="str">
        <x:v>RIGHT YOU ARE</x:v>
      </x:c>
      <x:c r="H36" s="58" t="str">
        <x:v>LSW / SYS</x:v>
      </x:c>
      <x:c r="I36" s="58" t="str">
        <x:v>Lost</x:v>
      </x:c>
      <x:c r="J36" s="58" t="str"/>
      <x:c r="K36" s="63"/>
      <x:c r="L36" s="58" t="n">
        <x:v>2</x:v>
      </x:c>
      <x:c r="M36" s="63" t="n">
        <x:v>-2</x:v>
      </x:c>
      <x:c r="N36" s="65" t="n">
        <x:f>Summary!$B$5*Summary!$B$6</x:f>
        <x:v>10</x:v>
      </x:c>
      <x:c r="O36" s="65" t="n">
        <x:f>L36*N36</x:f>
        <x:v>20</x:v>
      </x:c>
      <x:c r="P36" s="65" t="n">
        <x:f>O36+Q36</x:f>
        <x:v>0</x:v>
      </x:c>
      <x:c r="Q36" s="65" t="n">
        <x:f>M36*N36</x:f>
        <x:v>-20</x:v>
      </x:c>
      <x:c r="R36" s="65" t="n">
        <x:f>R35+Q36</x:f>
        <x:v>1562</x:v>
      </x:c>
    </x:row>
    <x:row r="37">
      <x:c r="A37" s="61" t="n">
        <x:v>44940</x:v>
      </x:c>
      <x:c r="B37" s="27" t="str">
        <x:v>Q1 2023</x:v>
      </x:c>
      <x:c r="C37" s="27" t="n">
        <x:v>2023</x:v>
      </x:c>
      <x:c r="D37" s="59" t="str">
        <x:v>FLEMINGTON</x:v>
      </x:c>
      <x:c r="E37" s="27" t="n">
        <x:v>5</x:v>
      </x:c>
      <x:c r="F37" s="27" t="n">
        <x:v>2</x:v>
      </x:c>
      <x:c r="G37" s="59" t="str">
        <x:v>FORBIDDEN CITY</x:v>
      </x:c>
      <x:c r="H37" s="27" t="str">
        <x:v>LSW</x:v>
      </x:c>
      <x:c r="I37" s="27" t="str">
        <x:v>Lost</x:v>
      </x:c>
      <x:c r="J37" s="27" t="str"/>
      <x:c r="K37" s="30"/>
      <x:c r="L37" s="27" t="n">
        <x:v>1</x:v>
      </x:c>
      <x:c r="M37" s="30" t="n">
        <x:v>-1</x:v>
      </x:c>
      <x:c r="N37" s="64" t="n">
        <x:f>Summary!$B$5*Summary!$B$6</x:f>
        <x:v>10</x:v>
      </x:c>
      <x:c r="O37" s="64" t="n">
        <x:f>L37*N37</x:f>
        <x:v>10</x:v>
      </x:c>
      <x:c r="P37" s="64" t="n">
        <x:f>O37+Q37</x:f>
        <x:v>0</x:v>
      </x:c>
      <x:c r="Q37" s="64" t="n">
        <x:f>M37*N37</x:f>
        <x:v>-10</x:v>
      </x:c>
      <x:c r="R37" s="64" t="n">
        <x:f>R36+Q37</x:f>
        <x:v>1552</x:v>
      </x:c>
    </x:row>
    <x:row r="38">
      <x:c r="A38" s="61" t="n">
        <x:v>44940</x:v>
      </x:c>
      <x:c r="B38" s="27" t="str">
        <x:v>Q1 2023</x:v>
      </x:c>
      <x:c r="C38" s="27" t="n">
        <x:v>2023</x:v>
      </x:c>
      <x:c r="D38" s="59" t="str">
        <x:v>FLEMINGTON</x:v>
      </x:c>
      <x:c r="E38" s="27" t="n">
        <x:v>5</x:v>
      </x:c>
      <x:c r="F38" s="27" t="n">
        <x:v>4</x:v>
      </x:c>
      <x:c r="G38" s="59" t="str">
        <x:v>BELLE ET RICHE</x:v>
      </x:c>
      <x:c r="H38" s="27" t="str">
        <x:v>SYS</x:v>
      </x:c>
      <x:c r="I38" s="27" t="str">
        <x:v>Won</x:v>
      </x:c>
      <x:c r="J38" s="27" t="str">
        <x:v>Won</x:v>
      </x:c>
      <x:c r="K38" s="30" t="n">
        <x:v>2.7</x:v>
      </x:c>
      <x:c r="L38" s="27" t="n">
        <x:v>1</x:v>
      </x:c>
      <x:c r="M38" s="30" t="n">
        <x:v>1.7000000000000002</x:v>
      </x:c>
      <x:c r="N38" s="64" t="n">
        <x:f>Summary!$B$5*Summary!$B$6</x:f>
        <x:v>10</x:v>
      </x:c>
      <x:c r="O38" s="64" t="n">
        <x:f>L38*N38</x:f>
        <x:v>10</x:v>
      </x:c>
      <x:c r="P38" s="64" t="n">
        <x:f>O38+Q38</x:f>
        <x:v>27</x:v>
      </x:c>
      <x:c r="Q38" s="64" t="n">
        <x:f>M38*N38</x:f>
        <x:v>17</x:v>
      </x:c>
      <x:c r="R38" s="64" t="n">
        <x:f>R37+Q38</x:f>
        <x:v>1569</x:v>
      </x:c>
    </x:row>
    <x:row r="39">
      <x:c r="A39" s="61" t="n">
        <x:v>44940</x:v>
      </x:c>
      <x:c r="B39" s="27" t="str">
        <x:v>Q1 2023</x:v>
      </x:c>
      <x:c r="C39" s="27" t="n">
        <x:v>2023</x:v>
      </x:c>
      <x:c r="D39" s="59" t="str">
        <x:v>FLEMINGTON</x:v>
      </x:c>
      <x:c r="E39" s="27" t="n">
        <x:v>6</x:v>
      </x:c>
      <x:c r="F39" s="27" t="n">
        <x:v>8</x:v>
      </x:c>
      <x:c r="G39" s="59" t="str">
        <x:v>ROSE QUARTZ</x:v>
      </x:c>
      <x:c r="H39" s="27" t="str">
        <x:v>SYS</x:v>
      </x:c>
      <x:c r="I39" s="27" t="str">
        <x:v>Lost</x:v>
      </x:c>
      <x:c r="J39" s="27" t="str">
        <x:v>2nd</x:v>
      </x:c>
      <x:c r="K39" s="30"/>
      <x:c r="L39" s="27" t="n">
        <x:v>1</x:v>
      </x:c>
      <x:c r="M39" s="30" t="n">
        <x:v>-1</x:v>
      </x:c>
      <x:c r="N39" s="64" t="n">
        <x:f>Summary!$B$5*Summary!$B$6</x:f>
        <x:v>10</x:v>
      </x:c>
      <x:c r="O39" s="64" t="n">
        <x:f>L39*N39</x:f>
        <x:v>10</x:v>
      </x:c>
      <x:c r="P39" s="64" t="n">
        <x:f>O39+Q39</x:f>
        <x:v>0</x:v>
      </x:c>
      <x:c r="Q39" s="64" t="n">
        <x:f>M39*N39</x:f>
        <x:v>-10</x:v>
      </x:c>
      <x:c r="R39" s="64" t="n">
        <x:f>R38+Q39</x:f>
        <x:v>1559</x:v>
      </x:c>
    </x:row>
    <x:row r="40">
      <x:c r="A40" s="61" t="n">
        <x:v>44940</x:v>
      </x:c>
      <x:c r="B40" s="27" t="str">
        <x:v>Q1 2023</x:v>
      </x:c>
      <x:c r="C40" s="27" t="n">
        <x:v>2023</x:v>
      </x:c>
      <x:c r="D40" s="59" t="str">
        <x:v>FLEMINGTON</x:v>
      </x:c>
      <x:c r="E40" s="27" t="n">
        <x:v>7</x:v>
      </x:c>
      <x:c r="F40" s="27" t="n">
        <x:v>1</x:v>
      </x:c>
      <x:c r="G40" s="59" t="str">
        <x:v>POUNDING</x:v>
      </x:c>
      <x:c r="H40" s="27" t="str">
        <x:v>LSW</x:v>
      </x:c>
      <x:c r="I40" s="27" t="str">
        <x:v>Lost</x:v>
      </x:c>
      <x:c r="J40" s="27" t="str"/>
      <x:c r="K40" s="30"/>
      <x:c r="L40" s="27" t="n">
        <x:v>1</x:v>
      </x:c>
      <x:c r="M40" s="30" t="n">
        <x:v>-1</x:v>
      </x:c>
      <x:c r="N40" s="64" t="n">
        <x:f>Summary!$B$5*Summary!$B$6</x:f>
        <x:v>10</x:v>
      </x:c>
      <x:c r="O40" s="64" t="n">
        <x:f>L40*N40</x:f>
        <x:v>10</x:v>
      </x:c>
      <x:c r="P40" s="64" t="n">
        <x:f>O40+Q40</x:f>
        <x:v>0</x:v>
      </x:c>
      <x:c r="Q40" s="64" t="n">
        <x:f>M40*N40</x:f>
        <x:v>-10</x:v>
      </x:c>
      <x:c r="R40" s="64" t="n">
        <x:f>R39+Q40</x:f>
        <x:v>1549</x:v>
      </x:c>
    </x:row>
    <x:row r="41">
      <x:c r="A41" s="61" t="n">
        <x:v>44940</x:v>
      </x:c>
      <x:c r="B41" s="27" t="str">
        <x:v>Q1 2023</x:v>
      </x:c>
      <x:c r="C41" s="27" t="n">
        <x:v>2023</x:v>
      </x:c>
      <x:c r="D41" s="59" t="str">
        <x:v>FLEMINGTON</x:v>
      </x:c>
      <x:c r="E41" s="27" t="n">
        <x:v>8</x:v>
      </x:c>
      <x:c r="F41" s="27" t="n">
        <x:v>9</x:v>
      </x:c>
      <x:c r="G41" s="59" t="str">
        <x:v>D'JUMBUCK</x:v>
      </x:c>
      <x:c r="H41" s="27" t="str">
        <x:v>SYS</x:v>
      </x:c>
      <x:c r="I41" s="27" t="str">
        <x:v>Won</x:v>
      </x:c>
      <x:c r="J41" s="27" t="str">
        <x:v>Won</x:v>
      </x:c>
      <x:c r="K41" s="30" t="n">
        <x:v>5.7</x:v>
      </x:c>
      <x:c r="L41" s="27" t="n">
        <x:v>1</x:v>
      </x:c>
      <x:c r="M41" s="30" t="n">
        <x:v>4.7</x:v>
      </x:c>
      <x:c r="N41" s="64" t="n">
        <x:f>Summary!$B$5*Summary!$B$6</x:f>
        <x:v>10</x:v>
      </x:c>
      <x:c r="O41" s="64" t="n">
        <x:f>L41*N41</x:f>
        <x:v>10</x:v>
      </x:c>
      <x:c r="P41" s="64" t="n">
        <x:f>O41+Q41</x:f>
        <x:v>57</x:v>
      </x:c>
      <x:c r="Q41" s="64" t="n">
        <x:f>M41*N41</x:f>
        <x:v>47</x:v>
      </x:c>
      <x:c r="R41" s="64" t="n">
        <x:f>R40+Q41</x:f>
        <x:v>1596</x:v>
      </x:c>
    </x:row>
    <x:row r="42">
      <x:c r="A42" s="61" t="n">
        <x:v>44947</x:v>
      </x:c>
      <x:c r="B42" s="27" t="str">
        <x:v>Q1 2023</x:v>
      </x:c>
      <x:c r="C42" s="27" t="n">
        <x:v>2023</x:v>
      </x:c>
      <x:c r="D42" s="59" t="str">
        <x:v>MOONEE VALLEY</x:v>
      </x:c>
      <x:c r="E42" s="27" t="n">
        <x:v>1</x:v>
      </x:c>
      <x:c r="F42" s="27" t="n">
        <x:v>1</x:v>
      </x:c>
      <x:c r="G42" s="59" t="str">
        <x:v>AMUR</x:v>
      </x:c>
      <x:c r="H42" s="27" t="str">
        <x:v>LSW</x:v>
      </x:c>
      <x:c r="I42" s="27" t="str">
        <x:v>Won</x:v>
      </x:c>
      <x:c r="J42" s="27" t="str">
        <x:v>Won</x:v>
      </x:c>
      <x:c r="K42" s="30" t="n">
        <x:v>3.5</x:v>
      </x:c>
      <x:c r="L42" s="27" t="n">
        <x:v>1</x:v>
      </x:c>
      <x:c r="M42" s="30" t="n">
        <x:v>2.5</x:v>
      </x:c>
      <x:c r="N42" s="64" t="n">
        <x:f>Summary!$B$5*Summary!$B$6</x:f>
        <x:v>10</x:v>
      </x:c>
      <x:c r="O42" s="64" t="n">
        <x:f>L42*N42</x:f>
        <x:v>10</x:v>
      </x:c>
      <x:c r="P42" s="64" t="n">
        <x:f>O42+Q42</x:f>
        <x:v>35</x:v>
      </x:c>
      <x:c r="Q42" s="64" t="n">
        <x:f>M42*N42</x:f>
        <x:v>25</x:v>
      </x:c>
      <x:c r="R42" s="64" t="n">
        <x:f>R41+Q42</x:f>
        <x:v>1621</x:v>
      </x:c>
    </x:row>
    <x:row r="43">
      <x:c r="A43" s="61" t="n">
        <x:v>44947</x:v>
      </x:c>
      <x:c r="B43" s="27" t="str">
        <x:v>Q1 2023</x:v>
      </x:c>
      <x:c r="C43" s="27" t="n">
        <x:v>2023</x:v>
      </x:c>
      <x:c r="D43" s="59" t="str">
        <x:v>MOONEE VALLEY</x:v>
      </x:c>
      <x:c r="E43" s="27" t="n">
        <x:v>2</x:v>
      </x:c>
      <x:c r="F43" s="27" t="n">
        <x:v>2</x:v>
      </x:c>
      <x:c r="G43" s="59" t="str">
        <x:v>UNFLINCHING</x:v>
      </x:c>
      <x:c r="H43" s="27" t="str">
        <x:v>SYS</x:v>
      </x:c>
      <x:c r="I43" s="27" t="str">
        <x:v>Won</x:v>
      </x:c>
      <x:c r="J43" s="27" t="str">
        <x:v>Won</x:v>
      </x:c>
      <x:c r="K43" s="30" t="n">
        <x:v>2</x:v>
      </x:c>
      <x:c r="L43" s="27" t="n">
        <x:v>1</x:v>
      </x:c>
      <x:c r="M43" s="30" t="n">
        <x:v>1</x:v>
      </x:c>
      <x:c r="N43" s="64" t="n">
        <x:f>Summary!$B$5*Summary!$B$6</x:f>
        <x:v>10</x:v>
      </x:c>
      <x:c r="O43" s="64" t="n">
        <x:f>L43*N43</x:f>
        <x:v>10</x:v>
      </x:c>
      <x:c r="P43" s="64" t="n">
        <x:f>O43+Q43</x:f>
        <x:v>20</x:v>
      </x:c>
      <x:c r="Q43" s="64" t="n">
        <x:f>M43*N43</x:f>
        <x:v>10</x:v>
      </x:c>
      <x:c r="R43" s="64" t="n">
        <x:f>R42+Q43</x:f>
        <x:v>1631</x:v>
      </x:c>
    </x:row>
    <x:row r="44">
      <x:c r="A44" s="62" t="n">
        <x:v>44947</x:v>
      </x:c>
      <x:c r="B44" s="58" t="str">
        <x:v>Q1 2023</x:v>
      </x:c>
      <x:c r="C44" s="58" t="n">
        <x:v>2023</x:v>
      </x:c>
      <x:c r="D44" s="60" t="str">
        <x:v>MOONEE VALLEY</x:v>
      </x:c>
      <x:c r="E44" s="58" t="n">
        <x:v>3</x:v>
      </x:c>
      <x:c r="F44" s="58" t="n">
        <x:v>6</x:v>
      </x:c>
      <x:c r="G44" s="60" t="str">
        <x:v>TILLOTSON</x:v>
      </x:c>
      <x:c r="H44" s="58" t="str">
        <x:v>LSW / SYS</x:v>
      </x:c>
      <x:c r="I44" s="58" t="str">
        <x:v>Won</x:v>
      </x:c>
      <x:c r="J44" s="58" t="str">
        <x:v>Won</x:v>
      </x:c>
      <x:c r="K44" s="63" t="n">
        <x:v>9.1</x:v>
      </x:c>
      <x:c r="L44" s="58" t="n">
        <x:v>2</x:v>
      </x:c>
      <x:c r="M44" s="63" t="n">
        <x:v>16.2</x:v>
      </x:c>
      <x:c r="N44" s="65" t="n">
        <x:f>Summary!$B$5*Summary!$B$6</x:f>
        <x:v>10</x:v>
      </x:c>
      <x:c r="O44" s="65" t="n">
        <x:f>L44*N44</x:f>
        <x:v>20</x:v>
      </x:c>
      <x:c r="P44" s="65" t="n">
        <x:f>O44+Q44</x:f>
        <x:v>182</x:v>
      </x:c>
      <x:c r="Q44" s="65" t="n">
        <x:f>M44*N44</x:f>
        <x:v>162</x:v>
      </x:c>
      <x:c r="R44" s="65" t="n">
        <x:f>R43+Q44</x:f>
        <x:v>1793</x:v>
      </x:c>
    </x:row>
    <x:row r="45">
      <x:c r="A45" s="61" t="n">
        <x:v>44947</x:v>
      </x:c>
      <x:c r="B45" s="27" t="str">
        <x:v>Q1 2023</x:v>
      </x:c>
      <x:c r="C45" s="27" t="n">
        <x:v>2023</x:v>
      </x:c>
      <x:c r="D45" s="59" t="str">
        <x:v>MOONEE VALLEY</x:v>
      </x:c>
      <x:c r="E45" s="27" t="n">
        <x:v>3</x:v>
      </x:c>
      <x:c r="F45" s="27" t="n">
        <x:v>7</x:v>
      </x:c>
      <x:c r="G45" s="59" t="str">
        <x:v>JEZOULENKO</x:v>
      </x:c>
      <x:c r="H45" s="27" t="str">
        <x:v>SYS</x:v>
      </x:c>
      <x:c r="I45" s="27" t="str">
        <x:v>Lost</x:v>
      </x:c>
      <x:c r="J45" s="27" t="str"/>
      <x:c r="K45" s="30"/>
      <x:c r="L45" s="27" t="n">
        <x:v>1</x:v>
      </x:c>
      <x:c r="M45" s="30" t="n">
        <x:v>-1</x:v>
      </x:c>
      <x:c r="N45" s="64" t="n">
        <x:f>Summary!$B$5*Summary!$B$6</x:f>
        <x:v>10</x:v>
      </x:c>
      <x:c r="O45" s="64" t="n">
        <x:f>L45*N45</x:f>
        <x:v>10</x:v>
      </x:c>
      <x:c r="P45" s="64" t="n">
        <x:f>O45+Q45</x:f>
        <x:v>0</x:v>
      </x:c>
      <x:c r="Q45" s="64" t="n">
        <x:f>M45*N45</x:f>
        <x:v>-10</x:v>
      </x:c>
      <x:c r="R45" s="64" t="n">
        <x:f>R44+Q45</x:f>
        <x:v>1783</x:v>
      </x:c>
    </x:row>
    <x:row r="46">
      <x:c r="A46" s="61" t="n">
        <x:v>44947</x:v>
      </x:c>
      <x:c r="B46" s="27" t="str">
        <x:v>Q1 2023</x:v>
      </x:c>
      <x:c r="C46" s="27" t="n">
        <x:v>2023</x:v>
      </x:c>
      <x:c r="D46" s="59" t="str">
        <x:v>MOONEE VALLEY</x:v>
      </x:c>
      <x:c r="E46" s="27" t="n">
        <x:v>5</x:v>
      </x:c>
      <x:c r="F46" s="27" t="n">
        <x:v>2</x:v>
      </x:c>
      <x:c r="G46" s="59" t="str">
        <x:v>AIN'TNODEELDUN</x:v>
      </x:c>
      <x:c r="H46" s="27" t="str">
        <x:v>SYS</x:v>
      </x:c>
      <x:c r="I46" s="27" t="str">
        <x:v>Won</x:v>
      </x:c>
      <x:c r="J46" s="27" t="str">
        <x:v>Won</x:v>
      </x:c>
      <x:c r="K46" s="30" t="n">
        <x:v>4.2</x:v>
      </x:c>
      <x:c r="L46" s="27" t="n">
        <x:v>1</x:v>
      </x:c>
      <x:c r="M46" s="30" t="n">
        <x:v>3.2</x:v>
      </x:c>
      <x:c r="N46" s="64" t="n">
        <x:f>Summary!$B$5*Summary!$B$6</x:f>
        <x:v>10</x:v>
      </x:c>
      <x:c r="O46" s="64" t="n">
        <x:f>L46*N46</x:f>
        <x:v>10</x:v>
      </x:c>
      <x:c r="P46" s="64" t="n">
        <x:f>O46+Q46</x:f>
        <x:v>42</x:v>
      </x:c>
      <x:c r="Q46" s="64" t="n">
        <x:f>M46*N46</x:f>
        <x:v>32</x:v>
      </x:c>
      <x:c r="R46" s="64" t="n">
        <x:f>R45+Q46</x:f>
        <x:v>1815</x:v>
      </x:c>
    </x:row>
    <x:row r="47">
      <x:c r="A47" s="62" t="n">
        <x:v>44947</x:v>
      </x:c>
      <x:c r="B47" s="58" t="str">
        <x:v>Q1 2023</x:v>
      </x:c>
      <x:c r="C47" s="58" t="n">
        <x:v>2023</x:v>
      </x:c>
      <x:c r="D47" s="60" t="str">
        <x:v>MOONEE VALLEY</x:v>
      </x:c>
      <x:c r="E47" s="58" t="n">
        <x:v>6</x:v>
      </x:c>
      <x:c r="F47" s="58" t="n">
        <x:v>8</x:v>
      </x:c>
      <x:c r="G47" s="60" t="str">
        <x:v>THE HASS</x:v>
      </x:c>
      <x:c r="H47" s="58" t="str">
        <x:v>LSW / SYS</x:v>
      </x:c>
      <x:c r="I47" s="58" t="str">
        <x:v>Won</x:v>
      </x:c>
      <x:c r="J47" s="58" t="str">
        <x:v>Won</x:v>
      </x:c>
      <x:c r="K47" s="63" t="n">
        <x:v>4.3</x:v>
      </x:c>
      <x:c r="L47" s="58" t="n">
        <x:v>2</x:v>
      </x:c>
      <x:c r="M47" s="63" t="n">
        <x:v>6.6</x:v>
      </x:c>
      <x:c r="N47" s="65" t="n">
        <x:f>Summary!$B$5*Summary!$B$6</x:f>
        <x:v>10</x:v>
      </x:c>
      <x:c r="O47" s="65" t="n">
        <x:f>L47*N47</x:f>
        <x:v>20</x:v>
      </x:c>
      <x:c r="P47" s="65" t="n">
        <x:f>O47+Q47</x:f>
        <x:v>86</x:v>
      </x:c>
      <x:c r="Q47" s="65" t="n">
        <x:f>M47*N47</x:f>
        <x:v>66</x:v>
      </x:c>
      <x:c r="R47" s="65" t="n">
        <x:f>R46+Q47</x:f>
        <x:v>1881</x:v>
      </x:c>
    </x:row>
    <x:row r="48">
      <x:c r="A48" s="61" t="n">
        <x:v>44947</x:v>
      </x:c>
      <x:c r="B48" s="27" t="str">
        <x:v>Q1 2023</x:v>
      </x:c>
      <x:c r="C48" s="27" t="n">
        <x:v>2023</x:v>
      </x:c>
      <x:c r="D48" s="59" t="str">
        <x:v>MOONEE VALLEY</x:v>
      </x:c>
      <x:c r="E48" s="27" t="n">
        <x:v>7</x:v>
      </x:c>
      <x:c r="F48" s="27" t="n">
        <x:v>8</x:v>
      </x:c>
      <x:c r="G48" s="59" t="str">
        <x:v>DANCE TO DUBAI</x:v>
      </x:c>
      <x:c r="H48" s="27" t="str">
        <x:v>LSW</x:v>
      </x:c>
      <x:c r="I48" s="27" t="str">
        <x:v>Won</x:v>
      </x:c>
      <x:c r="J48" s="27" t="str">
        <x:v>Won</x:v>
      </x:c>
      <x:c r="K48" s="30" t="n">
        <x:v>2.4</x:v>
      </x:c>
      <x:c r="L48" s="27" t="n">
        <x:v>1</x:v>
      </x:c>
      <x:c r="M48" s="30" t="n">
        <x:v>1.4</x:v>
      </x:c>
      <x:c r="N48" s="64" t="n">
        <x:f>Summary!$B$5*Summary!$B$6</x:f>
        <x:v>10</x:v>
      </x:c>
      <x:c r="O48" s="64" t="n">
        <x:f>L48*N48</x:f>
        <x:v>10</x:v>
      </x:c>
      <x:c r="P48" s="64" t="n">
        <x:f>O48+Q48</x:f>
        <x:v>24</x:v>
      </x:c>
      <x:c r="Q48" s="64" t="n">
        <x:f>M48*N48</x:f>
        <x:v>14</x:v>
      </x:c>
      <x:c r="R48" s="64" t="n">
        <x:f>R47+Q48</x:f>
        <x:v>1895</x:v>
      </x:c>
    </x:row>
    <x:row r="49">
      <x:c r="A49" s="62" t="n">
        <x:v>44947</x:v>
      </x:c>
      <x:c r="B49" s="58" t="str">
        <x:v>Q1 2023</x:v>
      </x:c>
      <x:c r="C49" s="58" t="n">
        <x:v>2023</x:v>
      </x:c>
      <x:c r="D49" s="60" t="str">
        <x:v>MOONEE VALLEY</x:v>
      </x:c>
      <x:c r="E49" s="58" t="n">
        <x:v>8</x:v>
      </x:c>
      <x:c r="F49" s="58" t="n">
        <x:v>11</x:v>
      </x:c>
      <x:c r="G49" s="60" t="str">
        <x:v>POUNDING</x:v>
      </x:c>
      <x:c r="H49" s="58" t="str">
        <x:v>LSW / SYS</x:v>
      </x:c>
      <x:c r="I49" s="58" t="str">
        <x:v>Won</x:v>
      </x:c>
      <x:c r="J49" s="58" t="str">
        <x:v>Won</x:v>
      </x:c>
      <x:c r="K49" s="63" t="n">
        <x:v>3.4</x:v>
      </x:c>
      <x:c r="L49" s="58" t="n">
        <x:v>2</x:v>
      </x:c>
      <x:c r="M49" s="63" t="n">
        <x:v>4.8</x:v>
      </x:c>
      <x:c r="N49" s="65" t="n">
        <x:f>Summary!$B$5*Summary!$B$6</x:f>
        <x:v>10</x:v>
      </x:c>
      <x:c r="O49" s="65" t="n">
        <x:f>L49*N49</x:f>
        <x:v>20</x:v>
      </x:c>
      <x:c r="P49" s="65" t="n">
        <x:f>O49+Q49</x:f>
        <x:v>68</x:v>
      </x:c>
      <x:c r="Q49" s="65" t="n">
        <x:f>M49*N49</x:f>
        <x:v>48</x:v>
      </x:c>
      <x:c r="R49" s="65" t="n">
        <x:f>R48+Q49</x:f>
        <x:v>1943</x:v>
      </x:c>
    </x:row>
    <x:row r="50">
      <x:c r="A50" s="61" t="n">
        <x:v>44947</x:v>
      </x:c>
      <x:c r="B50" s="27" t="str">
        <x:v>Q1 2023</x:v>
      </x:c>
      <x:c r="C50" s="27" t="n">
        <x:v>2023</x:v>
      </x:c>
      <x:c r="D50" s="59" t="str">
        <x:v>MOONEE VALLEY</x:v>
      </x:c>
      <x:c r="E50" s="27" t="n">
        <x:v>9</x:v>
      </x:c>
      <x:c r="F50" s="27" t="n">
        <x:v>5</x:v>
      </x:c>
      <x:c r="G50" s="59" t="str">
        <x:v>IMA SHELBY</x:v>
      </x:c>
      <x:c r="H50" s="27" t="str">
        <x:v>SYS</x:v>
      </x:c>
      <x:c r="I50" s="27" t="str">
        <x:v>Won</x:v>
      </x:c>
      <x:c r="J50" s="27" t="str">
        <x:v>Won</x:v>
      </x:c>
      <x:c r="K50" s="30" t="n">
        <x:v>12.8</x:v>
      </x:c>
      <x:c r="L50" s="27" t="n">
        <x:v>1</x:v>
      </x:c>
      <x:c r="M50" s="30" t="n">
        <x:v>11.8</x:v>
      </x:c>
      <x:c r="N50" s="64" t="n">
        <x:f>Summary!$B$5*Summary!$B$6</x:f>
        <x:v>10</x:v>
      </x:c>
      <x:c r="O50" s="64" t="n">
        <x:f>L50*N50</x:f>
        <x:v>10</x:v>
      </x:c>
      <x:c r="P50" s="64" t="n">
        <x:f>O50+Q50</x:f>
        <x:v>128</x:v>
      </x:c>
      <x:c r="Q50" s="64" t="n">
        <x:f>M50*N50</x:f>
        <x:v>118</x:v>
      </x:c>
      <x:c r="R50" s="64" t="n">
        <x:f>R49+Q50</x:f>
        <x:v>2061</x:v>
      </x:c>
    </x:row>
    <x:row r="51">
      <x:c r="A51" s="61" t="n">
        <x:v>44952</x:v>
      </x:c>
      <x:c r="B51" s="27" t="str">
        <x:v>Q1 2023</x:v>
      </x:c>
      <x:c r="C51" s="27" t="n">
        <x:v>2023</x:v>
      </x:c>
      <x:c r="D51" s="59" t="str">
        <x:v>SANDOWN</x:v>
      </x:c>
      <x:c r="E51" s="27" t="n">
        <x:v>1</x:v>
      </x:c>
      <x:c r="F51" s="27" t="n">
        <x:v>7</x:v>
      </x:c>
      <x:c r="G51" s="59" t="str">
        <x:v>PRINCETON AWARD</x:v>
      </x:c>
      <x:c r="H51" s="27" t="str">
        <x:v>LSW</x:v>
      </x:c>
      <x:c r="I51" s="27" t="str">
        <x:v>Lost</x:v>
      </x:c>
      <x:c r="J51" s="27" t="str">
        <x:v>2nd</x:v>
      </x:c>
      <x:c r="K51" s="30"/>
      <x:c r="L51" s="27" t="n">
        <x:v>1</x:v>
      </x:c>
      <x:c r="M51" s="30" t="n">
        <x:v>-1</x:v>
      </x:c>
      <x:c r="N51" s="64" t="n">
        <x:f>Summary!$B$5*Summary!$B$6</x:f>
        <x:v>10</x:v>
      </x:c>
      <x:c r="O51" s="64" t="n">
        <x:f>L51*N51</x:f>
        <x:v>10</x:v>
      </x:c>
      <x:c r="P51" s="64" t="n">
        <x:f>O51+Q51</x:f>
        <x:v>0</x:v>
      </x:c>
      <x:c r="Q51" s="64" t="n">
        <x:f>M51*N51</x:f>
        <x:v>-10</x:v>
      </x:c>
      <x:c r="R51" s="64" t="n">
        <x:f>R50+Q51</x:f>
        <x:v>2051</x:v>
      </x:c>
    </x:row>
    <x:row r="52">
      <x:c r="A52" s="61" t="n">
        <x:v>44952</x:v>
      </x:c>
      <x:c r="B52" s="27" t="str">
        <x:v>Q1 2023</x:v>
      </x:c>
      <x:c r="C52" s="27" t="n">
        <x:v>2023</x:v>
      </x:c>
      <x:c r="D52" s="59" t="str">
        <x:v>SANDOWN</x:v>
      </x:c>
      <x:c r="E52" s="27" t="n">
        <x:v>1</x:v>
      </x:c>
      <x:c r="F52" s="27" t="n">
        <x:v>9</x:v>
      </x:c>
      <x:c r="G52" s="59" t="str">
        <x:v>WAHINE TOA</x:v>
      </x:c>
      <x:c r="H52" s="27" t="str">
        <x:v>SYS</x:v>
      </x:c>
      <x:c r="I52" s="27" t="str">
        <x:v>Won</x:v>
      </x:c>
      <x:c r="J52" s="27" t="str">
        <x:v>Won</x:v>
      </x:c>
      <x:c r="K52" s="30" t="n">
        <x:v>4</x:v>
      </x:c>
      <x:c r="L52" s="27" t="n">
        <x:v>1</x:v>
      </x:c>
      <x:c r="M52" s="30" t="n">
        <x:v>3</x:v>
      </x:c>
      <x:c r="N52" s="64" t="n">
        <x:f>Summary!$B$5*Summary!$B$6</x:f>
        <x:v>10</x:v>
      </x:c>
      <x:c r="O52" s="64" t="n">
        <x:f>L52*N52</x:f>
        <x:v>10</x:v>
      </x:c>
      <x:c r="P52" s="64" t="n">
        <x:f>O52+Q52</x:f>
        <x:v>40</x:v>
      </x:c>
      <x:c r="Q52" s="64" t="n">
        <x:f>M52*N52</x:f>
        <x:v>30</x:v>
      </x:c>
      <x:c r="R52" s="64" t="n">
        <x:f>R51+Q52</x:f>
        <x:v>2081</x:v>
      </x:c>
    </x:row>
    <x:row r="53">
      <x:c r="A53" s="62" t="n">
        <x:v>44952</x:v>
      </x:c>
      <x:c r="B53" s="58" t="str">
        <x:v>Q1 2023</x:v>
      </x:c>
      <x:c r="C53" s="58" t="n">
        <x:v>2023</x:v>
      </x:c>
      <x:c r="D53" s="60" t="str">
        <x:v>SANDOWN</x:v>
      </x:c>
      <x:c r="E53" s="58" t="n">
        <x:v>2</x:v>
      </x:c>
      <x:c r="F53" s="58" t="n">
        <x:v>7</x:v>
      </x:c>
      <x:c r="G53" s="60" t="str">
        <x:v>WISHLOR LASS</x:v>
      </x:c>
      <x:c r="H53" s="58" t="str">
        <x:v>LSW / SYS</x:v>
      </x:c>
      <x:c r="I53" s="58" t="str">
        <x:v>Won</x:v>
      </x:c>
      <x:c r="J53" s="58" t="str">
        <x:v>Won</x:v>
      </x:c>
      <x:c r="K53" s="63" t="n">
        <x:v>3.6</x:v>
      </x:c>
      <x:c r="L53" s="58" t="n">
        <x:v>2</x:v>
      </x:c>
      <x:c r="M53" s="63" t="n">
        <x:v>5.2</x:v>
      </x:c>
      <x:c r="N53" s="65" t="n">
        <x:f>Summary!$B$5*Summary!$B$6</x:f>
        <x:v>10</x:v>
      </x:c>
      <x:c r="O53" s="65" t="n">
        <x:f>L53*N53</x:f>
        <x:v>20</x:v>
      </x:c>
      <x:c r="P53" s="65" t="n">
        <x:f>O53+Q53</x:f>
        <x:v>72</x:v>
      </x:c>
      <x:c r="Q53" s="65" t="n">
        <x:f>M53*N53</x:f>
        <x:v>52</x:v>
      </x:c>
      <x:c r="R53" s="65" t="n">
        <x:f>R52+Q53</x:f>
        <x:v>2133</x:v>
      </x:c>
    </x:row>
    <x:row r="54">
      <x:c r="A54" s="62" t="n">
        <x:v>44952</x:v>
      </x:c>
      <x:c r="B54" s="58" t="str">
        <x:v>Q1 2023</x:v>
      </x:c>
      <x:c r="C54" s="58" t="n">
        <x:v>2023</x:v>
      </x:c>
      <x:c r="D54" s="60" t="str">
        <x:v>SANDOWN</x:v>
      </x:c>
      <x:c r="E54" s="58" t="n">
        <x:v>3</x:v>
      </x:c>
      <x:c r="F54" s="58" t="n">
        <x:v>2</x:v>
      </x:c>
      <x:c r="G54" s="60" t="str">
        <x:v>THE INSTRUCTOR</x:v>
      </x:c>
      <x:c r="H54" s="58" t="str">
        <x:v>LSW / SYS</x:v>
      </x:c>
      <x:c r="I54" s="58" t="str">
        <x:v>Won</x:v>
      </x:c>
      <x:c r="J54" s="58" t="str">
        <x:v>Won</x:v>
      </x:c>
      <x:c r="K54" s="63" t="n">
        <x:v>1.8</x:v>
      </x:c>
      <x:c r="L54" s="58" t="n">
        <x:v>2</x:v>
      </x:c>
      <x:c r="M54" s="63" t="n">
        <x:v>1.6</x:v>
      </x:c>
      <x:c r="N54" s="65" t="n">
        <x:f>Summary!$B$5*Summary!$B$6</x:f>
        <x:v>10</x:v>
      </x:c>
      <x:c r="O54" s="65" t="n">
        <x:f>L54*N54</x:f>
        <x:v>20</x:v>
      </x:c>
      <x:c r="P54" s="65" t="n">
        <x:f>O54+Q54</x:f>
        <x:v>36</x:v>
      </x:c>
      <x:c r="Q54" s="65" t="n">
        <x:f>M54*N54</x:f>
        <x:v>16</x:v>
      </x:c>
      <x:c r="R54" s="65" t="n">
        <x:f>R53+Q54</x:f>
        <x:v>2149</x:v>
      </x:c>
    </x:row>
    <x:row r="55">
      <x:c r="A55" s="61" t="n">
        <x:v>44952</x:v>
      </x:c>
      <x:c r="B55" s="27" t="str">
        <x:v>Q1 2023</x:v>
      </x:c>
      <x:c r="C55" s="27" t="n">
        <x:v>2023</x:v>
      </x:c>
      <x:c r="D55" s="59" t="str">
        <x:v>SANDOWN</x:v>
      </x:c>
      <x:c r="E55" s="27" t="n">
        <x:v>4</x:v>
      </x:c>
      <x:c r="F55" s="27" t="n">
        <x:v>2</x:v>
      </x:c>
      <x:c r="G55" s="59" t="str">
        <x:v>ADITI</x:v>
      </x:c>
      <x:c r="H55" s="27" t="str">
        <x:v>SYS</x:v>
      </x:c>
      <x:c r="I55" s="27" t="str">
        <x:v>Lost</x:v>
      </x:c>
      <x:c r="J55" s="27" t="str"/>
      <x:c r="K55" s="30"/>
      <x:c r="L55" s="27" t="n">
        <x:v>1</x:v>
      </x:c>
      <x:c r="M55" s="30" t="n">
        <x:v>-1</x:v>
      </x:c>
      <x:c r="N55" s="64" t="n">
        <x:f>Summary!$B$5*Summary!$B$6</x:f>
        <x:v>10</x:v>
      </x:c>
      <x:c r="O55" s="64" t="n">
        <x:f>L55*N55</x:f>
        <x:v>10</x:v>
      </x:c>
      <x:c r="P55" s="64" t="n">
        <x:f>O55+Q55</x:f>
        <x:v>0</x:v>
      </x:c>
      <x:c r="Q55" s="64" t="n">
        <x:f>M55*N55</x:f>
        <x:v>-10</x:v>
      </x:c>
      <x:c r="R55" s="64" t="n">
        <x:f>R54+Q55</x:f>
        <x:v>2139</x:v>
      </x:c>
    </x:row>
    <x:row r="56">
      <x:c r="A56" s="61" t="n">
        <x:v>44952</x:v>
      </x:c>
      <x:c r="B56" s="27" t="str">
        <x:v>Q1 2023</x:v>
      </x:c>
      <x:c r="C56" s="27" t="n">
        <x:v>2023</x:v>
      </x:c>
      <x:c r="D56" s="59" t="str">
        <x:v>SANDOWN</x:v>
      </x:c>
      <x:c r="E56" s="27" t="n">
        <x:v>5</x:v>
      </x:c>
      <x:c r="F56" s="27" t="n">
        <x:v>4</x:v>
      </x:c>
      <x:c r="G56" s="59" t="str">
        <x:v>DAILY BUGLE</x:v>
      </x:c>
      <x:c r="H56" s="27" t="str">
        <x:v>SYS</x:v>
      </x:c>
      <x:c r="I56" s="27" t="str">
        <x:v>Lost</x:v>
      </x:c>
      <x:c r="J56" s="27" t="str">
        <x:v>2nd</x:v>
      </x:c>
      <x:c r="K56" s="30"/>
      <x:c r="L56" s="27" t="n">
        <x:v>1</x:v>
      </x:c>
      <x:c r="M56" s="30" t="n">
        <x:v>-1</x:v>
      </x:c>
      <x:c r="N56" s="64" t="n">
        <x:f>Summary!$B$5*Summary!$B$6</x:f>
        <x:v>10</x:v>
      </x:c>
      <x:c r="O56" s="64" t="n">
        <x:f>L56*N56</x:f>
        <x:v>10</x:v>
      </x:c>
      <x:c r="P56" s="64" t="n">
        <x:f>O56+Q56</x:f>
        <x:v>0</x:v>
      </x:c>
      <x:c r="Q56" s="64" t="n">
        <x:f>M56*N56</x:f>
        <x:v>-10</x:v>
      </x:c>
      <x:c r="R56" s="64" t="n">
        <x:f>R55+Q56</x:f>
        <x:v>2129</x:v>
      </x:c>
    </x:row>
    <x:row r="57">
      <x:c r="A57" s="61" t="n">
        <x:v>44952</x:v>
      </x:c>
      <x:c r="B57" s="27" t="str">
        <x:v>Q1 2023</x:v>
      </x:c>
      <x:c r="C57" s="27" t="n">
        <x:v>2023</x:v>
      </x:c>
      <x:c r="D57" s="59" t="str">
        <x:v>SANDOWN</x:v>
      </x:c>
      <x:c r="E57" s="27" t="n">
        <x:v>5</x:v>
      </x:c>
      <x:c r="F57" s="27" t="n">
        <x:v>9</x:v>
      </x:c>
      <x:c r="G57" s="59" t="str">
        <x:v>BLOW IN</x:v>
      </x:c>
      <x:c r="H57" s="27" t="str">
        <x:v>SYS</x:v>
      </x:c>
      <x:c r="I57" s="27" t="str">
        <x:v>Won</x:v>
      </x:c>
      <x:c r="J57" s="27" t="str">
        <x:v>Won</x:v>
      </x:c>
      <x:c r="K57" s="30" t="n">
        <x:v>4.7</x:v>
      </x:c>
      <x:c r="L57" s="27" t="n">
        <x:v>1</x:v>
      </x:c>
      <x:c r="M57" s="30" t="n">
        <x:v>3.7</x:v>
      </x:c>
      <x:c r="N57" s="64" t="n">
        <x:f>Summary!$B$5*Summary!$B$6</x:f>
        <x:v>10</x:v>
      </x:c>
      <x:c r="O57" s="64" t="n">
        <x:f>L57*N57</x:f>
        <x:v>10</x:v>
      </x:c>
      <x:c r="P57" s="64" t="n">
        <x:f>O57+Q57</x:f>
        <x:v>47</x:v>
      </x:c>
      <x:c r="Q57" s="64" t="n">
        <x:f>M57*N57</x:f>
        <x:v>37</x:v>
      </x:c>
      <x:c r="R57" s="64" t="n">
        <x:f>R56+Q57</x:f>
        <x:v>2166</x:v>
      </x:c>
    </x:row>
    <x:row r="58">
      <x:c r="A58" s="61" t="n">
        <x:v>44952</x:v>
      </x:c>
      <x:c r="B58" s="27" t="str">
        <x:v>Q1 2023</x:v>
      </x:c>
      <x:c r="C58" s="27" t="n">
        <x:v>2023</x:v>
      </x:c>
      <x:c r="D58" s="59" t="str">
        <x:v>SANDOWN</x:v>
      </x:c>
      <x:c r="E58" s="27" t="n">
        <x:v>6</x:v>
      </x:c>
      <x:c r="F58" s="27" t="n">
        <x:v>5</x:v>
      </x:c>
      <x:c r="G58" s="59" t="str">
        <x:v>STAR PATROL</x:v>
      </x:c>
      <x:c r="H58" s="27" t="str">
        <x:v>SYS</x:v>
      </x:c>
      <x:c r="I58" s="27" t="str">
        <x:v>Won</x:v>
      </x:c>
      <x:c r="J58" s="27" t="str">
        <x:v>Won</x:v>
      </x:c>
      <x:c r="K58" s="30" t="n">
        <x:v>2.8</x:v>
      </x:c>
      <x:c r="L58" s="27" t="n">
        <x:v>1</x:v>
      </x:c>
      <x:c r="M58" s="30" t="n">
        <x:v>1.7999999999999998</x:v>
      </x:c>
      <x:c r="N58" s="64" t="n">
        <x:f>Summary!$B$5*Summary!$B$6</x:f>
        <x:v>10</x:v>
      </x:c>
      <x:c r="O58" s="64" t="n">
        <x:f>L58*N58</x:f>
        <x:v>10</x:v>
      </x:c>
      <x:c r="P58" s="64" t="n">
        <x:f>O58+Q58</x:f>
        <x:v>28</x:v>
      </x:c>
      <x:c r="Q58" s="64" t="n">
        <x:f>M58*N58</x:f>
        <x:v>18</x:v>
      </x:c>
      <x:c r="R58" s="64" t="n">
        <x:f>R57+Q58</x:f>
        <x:v>2184</x:v>
      </x:c>
    </x:row>
    <x:row r="59">
      <x:c r="A59" s="61" t="n">
        <x:v>44952</x:v>
      </x:c>
      <x:c r="B59" s="27" t="str">
        <x:v>Q1 2023</x:v>
      </x:c>
      <x:c r="C59" s="27" t="n">
        <x:v>2023</x:v>
      </x:c>
      <x:c r="D59" s="59" t="str">
        <x:v>SANDOWN</x:v>
      </x:c>
      <x:c r="E59" s="27" t="n">
        <x:v>7</x:v>
      </x:c>
      <x:c r="F59" s="27" t="n">
        <x:v>1</x:v>
      </x:c>
      <x:c r="G59" s="59" t="str">
        <x:v>JACQUINOT</x:v>
      </x:c>
      <x:c r="H59" s="27" t="str">
        <x:v>SYS</x:v>
      </x:c>
      <x:c r="I59" s="27" t="str">
        <x:v>Won</x:v>
      </x:c>
      <x:c r="J59" s="27" t="str">
        <x:v>Won</x:v>
      </x:c>
      <x:c r="K59" s="30" t="n">
        <x:v>2.1</x:v>
      </x:c>
      <x:c r="L59" s="27" t="n">
        <x:v>1</x:v>
      </x:c>
      <x:c r="M59" s="30" t="n">
        <x:v>1.1</x:v>
      </x:c>
      <x:c r="N59" s="64" t="n">
        <x:f>Summary!$B$5*Summary!$B$6</x:f>
        <x:v>10</x:v>
      </x:c>
      <x:c r="O59" s="64" t="n">
        <x:f>L59*N59</x:f>
        <x:v>10</x:v>
      </x:c>
      <x:c r="P59" s="64" t="n">
        <x:f>O59+Q59</x:f>
        <x:v>21</x:v>
      </x:c>
      <x:c r="Q59" s="64" t="n">
        <x:f>M59*N59</x:f>
        <x:v>11</x:v>
      </x:c>
      <x:c r="R59" s="64" t="n">
        <x:f>R58+Q59</x:f>
        <x:v>2195</x:v>
      </x:c>
    </x:row>
    <x:row r="60">
      <x:c r="A60" s="61" t="n">
        <x:v>44952</x:v>
      </x:c>
      <x:c r="B60" s="27" t="str">
        <x:v>Q1 2023</x:v>
      </x:c>
      <x:c r="C60" s="27" t="n">
        <x:v>2023</x:v>
      </x:c>
      <x:c r="D60" s="59" t="str">
        <x:v>SANDOWN</x:v>
      </x:c>
      <x:c r="E60" s="27" t="n">
        <x:v>8</x:v>
      </x:c>
      <x:c r="F60" s="27" t="n">
        <x:v>3</x:v>
      </x:c>
      <x:c r="G60" s="59" t="str">
        <x:v>GENTLEMAN ROY</x:v>
      </x:c>
      <x:c r="H60" s="27" t="str">
        <x:v>SYS</x:v>
      </x:c>
      <x:c r="I60" s="27" t="str">
        <x:v>Won</x:v>
      </x:c>
      <x:c r="J60" s="27" t="str">
        <x:v>Won</x:v>
      </x:c>
      <x:c r="K60" s="30" t="n">
        <x:v>3.4</x:v>
      </x:c>
      <x:c r="L60" s="27" t="n">
        <x:v>1</x:v>
      </x:c>
      <x:c r="M60" s="30" t="n">
        <x:v>2.4</x:v>
      </x:c>
      <x:c r="N60" s="64" t="n">
        <x:f>Summary!$B$5*Summary!$B$6</x:f>
        <x:v>10</x:v>
      </x:c>
      <x:c r="O60" s="64" t="n">
        <x:f>L60*N60</x:f>
        <x:v>10</x:v>
      </x:c>
      <x:c r="P60" s="64" t="n">
        <x:f>O60+Q60</x:f>
        <x:v>34</x:v>
      </x:c>
      <x:c r="Q60" s="64" t="n">
        <x:f>M60*N60</x:f>
        <x:v>24</x:v>
      </x:c>
      <x:c r="R60" s="64" t="n">
        <x:f>R59+Q60</x:f>
        <x:v>2219</x:v>
      </x:c>
    </x:row>
    <x:row r="61">
      <x:c r="A61" s="61" t="n">
        <x:v>44954</x:v>
      </x:c>
      <x:c r="B61" s="27" t="str">
        <x:v>Q1 2023</x:v>
      </x:c>
      <x:c r="C61" s="27" t="n">
        <x:v>2023</x:v>
      </x:c>
      <x:c r="D61" s="59" t="str">
        <x:v>MOONEE VALLEY</x:v>
      </x:c>
      <x:c r="E61" s="27" t="n">
        <x:v>1</x:v>
      </x:c>
      <x:c r="F61" s="27" t="n">
        <x:v>2</x:v>
      </x:c>
      <x:c r="G61" s="59" t="str">
        <x:v>SWORDS DRAWN</x:v>
      </x:c>
      <x:c r="H61" s="27" t="str">
        <x:v>SYS</x:v>
      </x:c>
      <x:c r="I61" s="27" t="str">
        <x:v>Lost</x:v>
      </x:c>
      <x:c r="J61" s="27" t="str">
        <x:v>2nd</x:v>
      </x:c>
      <x:c r="K61" s="30"/>
      <x:c r="L61" s="27" t="n">
        <x:v>1</x:v>
      </x:c>
      <x:c r="M61" s="30" t="n">
        <x:v>-1</x:v>
      </x:c>
      <x:c r="N61" s="64" t="n">
        <x:f>Summary!$B$5*Summary!$B$6</x:f>
        <x:v>10</x:v>
      </x:c>
      <x:c r="O61" s="64" t="n">
        <x:f>L61*N61</x:f>
        <x:v>10</x:v>
      </x:c>
      <x:c r="P61" s="64" t="n">
        <x:f>O61+Q61</x:f>
        <x:v>0</x:v>
      </x:c>
      <x:c r="Q61" s="64" t="n">
        <x:f>M61*N61</x:f>
        <x:v>-10</x:v>
      </x:c>
      <x:c r="R61" s="64" t="n">
        <x:f>R60+Q61</x:f>
        <x:v>2209</x:v>
      </x:c>
    </x:row>
    <x:row r="62">
      <x:c r="A62" s="61" t="n">
        <x:v>44954</x:v>
      </x:c>
      <x:c r="B62" s="27" t="str">
        <x:v>Q1 2023</x:v>
      </x:c>
      <x:c r="C62" s="27" t="n">
        <x:v>2023</x:v>
      </x:c>
      <x:c r="D62" s="59" t="str">
        <x:v>MOONEE VALLEY</x:v>
      </x:c>
      <x:c r="E62" s="27" t="n">
        <x:v>1</x:v>
      </x:c>
      <x:c r="F62" s="27" t="n">
        <x:v>7</x:v>
      </x:c>
      <x:c r="G62" s="59" t="str">
        <x:v>SOUS LES NUAGES</x:v>
      </x:c>
      <x:c r="H62" s="27" t="str">
        <x:v>SYS</x:v>
      </x:c>
      <x:c r="I62" s="27" t="str">
        <x:v>Lost</x:v>
      </x:c>
      <x:c r="J62" s="27" t="str">
        <x:v>4th</x:v>
      </x:c>
      <x:c r="K62" s="30"/>
      <x:c r="L62" s="27" t="n">
        <x:v>1</x:v>
      </x:c>
      <x:c r="M62" s="30" t="n">
        <x:v>-1</x:v>
      </x:c>
      <x:c r="N62" s="64" t="n">
        <x:f>Summary!$B$5*Summary!$B$6</x:f>
        <x:v>10</x:v>
      </x:c>
      <x:c r="O62" s="64" t="n">
        <x:f>L62*N62</x:f>
        <x:v>10</x:v>
      </x:c>
      <x:c r="P62" s="64" t="n">
        <x:f>O62+Q62</x:f>
        <x:v>0</x:v>
      </x:c>
      <x:c r="Q62" s="64" t="n">
        <x:f>M62*N62</x:f>
        <x:v>-10</x:v>
      </x:c>
      <x:c r="R62" s="64" t="n">
        <x:f>R61+Q62</x:f>
        <x:v>2199</x:v>
      </x:c>
    </x:row>
    <x:row r="63">
      <x:c r="A63" s="61" t="n">
        <x:v>44954</x:v>
      </x:c>
      <x:c r="B63" s="27" t="str">
        <x:v>Q1 2023</x:v>
      </x:c>
      <x:c r="C63" s="27" t="n">
        <x:v>2023</x:v>
      </x:c>
      <x:c r="D63" s="59" t="str">
        <x:v>MOONEE VALLEY</x:v>
      </x:c>
      <x:c r="E63" s="27" t="n">
        <x:v>2</x:v>
      </x:c>
      <x:c r="F63" s="27" t="n">
        <x:v>6</x:v>
      </x:c>
      <x:c r="G63" s="59" t="str">
        <x:v>FIGHTING ARROW</x:v>
      </x:c>
      <x:c r="H63" s="27" t="str">
        <x:v>SYS</x:v>
      </x:c>
      <x:c r="I63" s="27" t="str">
        <x:v>Won</x:v>
      </x:c>
      <x:c r="J63" s="27" t="str">
        <x:v>Won</x:v>
      </x:c>
      <x:c r="K63" s="30" t="n">
        <x:v>4.3</x:v>
      </x:c>
      <x:c r="L63" s="27" t="n">
        <x:v>1</x:v>
      </x:c>
      <x:c r="M63" s="30" t="n">
        <x:v>3.3</x:v>
      </x:c>
      <x:c r="N63" s="64" t="n">
        <x:f>Summary!$B$5*Summary!$B$6</x:f>
        <x:v>10</x:v>
      </x:c>
      <x:c r="O63" s="64" t="n">
        <x:f>L63*N63</x:f>
        <x:v>10</x:v>
      </x:c>
      <x:c r="P63" s="64" t="n">
        <x:f>O63+Q63</x:f>
        <x:v>43</x:v>
      </x:c>
      <x:c r="Q63" s="64" t="n">
        <x:f>M63*N63</x:f>
        <x:v>33</x:v>
      </x:c>
      <x:c r="R63" s="64" t="n">
        <x:f>R62+Q63</x:f>
        <x:v>2232</x:v>
      </x:c>
    </x:row>
    <x:row r="64">
      <x:c r="A64" s="61" t="n">
        <x:v>44954</x:v>
      </x:c>
      <x:c r="B64" s="27" t="str">
        <x:v>Q1 2023</x:v>
      </x:c>
      <x:c r="C64" s="27" t="n">
        <x:v>2023</x:v>
      </x:c>
      <x:c r="D64" s="59" t="str">
        <x:v>MOONEE VALLEY</x:v>
      </x:c>
      <x:c r="E64" s="27" t="n">
        <x:v>4</x:v>
      </x:c>
      <x:c r="F64" s="27" t="n">
        <x:v>5</x:v>
      </x:c>
      <x:c r="G64" s="59" t="str">
        <x:v>FISSION</x:v>
      </x:c>
      <x:c r="H64" s="27" t="str">
        <x:v>SYS</x:v>
      </x:c>
      <x:c r="I64" s="27" t="str">
        <x:v>Won</x:v>
      </x:c>
      <x:c r="J64" s="27" t="str">
        <x:v>Won</x:v>
      </x:c>
      <x:c r="K64" s="30" t="n">
        <x:v>5.6</x:v>
      </x:c>
      <x:c r="L64" s="27" t="n">
        <x:v>1</x:v>
      </x:c>
      <x:c r="M64" s="30" t="n">
        <x:v>4.6</x:v>
      </x:c>
      <x:c r="N64" s="64" t="n">
        <x:f>Summary!$B$5*Summary!$B$6</x:f>
        <x:v>10</x:v>
      </x:c>
      <x:c r="O64" s="64" t="n">
        <x:f>L64*N64</x:f>
        <x:v>10</x:v>
      </x:c>
      <x:c r="P64" s="64" t="n">
        <x:f>O64+Q64</x:f>
        <x:v>56</x:v>
      </x:c>
      <x:c r="Q64" s="64" t="n">
        <x:f>M64*N64</x:f>
        <x:v>46</x:v>
      </x:c>
      <x:c r="R64" s="64" t="n">
        <x:f>R63+Q64</x:f>
        <x:v>2278</x:v>
      </x:c>
    </x:row>
    <x:row r="65">
      <x:c r="A65" s="61" t="n">
        <x:v>44954</x:v>
      </x:c>
      <x:c r="B65" s="27" t="str">
        <x:v>Q1 2023</x:v>
      </x:c>
      <x:c r="C65" s="27" t="n">
        <x:v>2023</x:v>
      </x:c>
      <x:c r="D65" s="59" t="str">
        <x:v>MOONEE VALLEY</x:v>
      </x:c>
      <x:c r="E65" s="27" t="n">
        <x:v>5</x:v>
      </x:c>
      <x:c r="F65" s="27" t="n">
        <x:v>2</x:v>
      </x:c>
      <x:c r="G65" s="59" t="str">
        <x:v>MAMARAGAN</x:v>
      </x:c>
      <x:c r="H65" s="27" t="str">
        <x:v>SYS</x:v>
      </x:c>
      <x:c r="I65" s="27" t="str">
        <x:v>Won</x:v>
      </x:c>
      <x:c r="J65" s="27" t="str">
        <x:v>Won</x:v>
      </x:c>
      <x:c r="K65" s="30" t="n">
        <x:v>4.5</x:v>
      </x:c>
      <x:c r="L65" s="27" t="n">
        <x:v>1</x:v>
      </x:c>
      <x:c r="M65" s="30" t="n">
        <x:v>3.5</x:v>
      </x:c>
      <x:c r="N65" s="64" t="n">
        <x:f>Summary!$B$5*Summary!$B$6</x:f>
        <x:v>10</x:v>
      </x:c>
      <x:c r="O65" s="64" t="n">
        <x:f>L65*N65</x:f>
        <x:v>10</x:v>
      </x:c>
      <x:c r="P65" s="64" t="n">
        <x:f>O65+Q65</x:f>
        <x:v>45</x:v>
      </x:c>
      <x:c r="Q65" s="64" t="n">
        <x:f>M65*N65</x:f>
        <x:v>35</x:v>
      </x:c>
      <x:c r="R65" s="64" t="n">
        <x:f>R64+Q65</x:f>
        <x:v>2313</x:v>
      </x:c>
    </x:row>
    <x:row r="66">
      <x:c r="A66" s="62" t="n">
        <x:v>44954</x:v>
      </x:c>
      <x:c r="B66" s="58" t="str">
        <x:v>Q1 2023</x:v>
      </x:c>
      <x:c r="C66" s="58" t="n">
        <x:v>2023</x:v>
      </x:c>
      <x:c r="D66" s="60" t="str">
        <x:v>MOONEE VALLEY</x:v>
      </x:c>
      <x:c r="E66" s="58" t="n">
        <x:v>6</x:v>
      </x:c>
      <x:c r="F66" s="58" t="n">
        <x:v>1</x:v>
      </x:c>
      <x:c r="G66" s="60" t="str">
        <x:v>DANNY'S ST DARCI</x:v>
      </x:c>
      <x:c r="H66" s="58" t="str">
        <x:v>LSW / SYS</x:v>
      </x:c>
      <x:c r="I66" s="58" t="str">
        <x:v>Won</x:v>
      </x:c>
      <x:c r="J66" s="58" t="str">
        <x:v>Won</x:v>
      </x:c>
      <x:c r="K66" s="63" t="n">
        <x:v>6.1</x:v>
      </x:c>
      <x:c r="L66" s="58" t="n">
        <x:v>2</x:v>
      </x:c>
      <x:c r="M66" s="63" t="n">
        <x:v>10.2</x:v>
      </x:c>
      <x:c r="N66" s="65" t="n">
        <x:f>Summary!$B$5*Summary!$B$6</x:f>
        <x:v>10</x:v>
      </x:c>
      <x:c r="O66" s="65" t="n">
        <x:f>L66*N66</x:f>
        <x:v>20</x:v>
      </x:c>
      <x:c r="P66" s="65" t="n">
        <x:f>O66+Q66</x:f>
        <x:v>122</x:v>
      </x:c>
      <x:c r="Q66" s="65" t="n">
        <x:f>M66*N66</x:f>
        <x:v>102</x:v>
      </x:c>
      <x:c r="R66" s="65" t="n">
        <x:f>R65+Q66</x:f>
        <x:v>2415</x:v>
      </x:c>
    </x:row>
    <x:row r="67">
      <x:c r="A67" s="62" t="n">
        <x:v>44954</x:v>
      </x:c>
      <x:c r="B67" s="58" t="str">
        <x:v>Q1 2023</x:v>
      </x:c>
      <x:c r="C67" s="58" t="n">
        <x:v>2023</x:v>
      </x:c>
      <x:c r="D67" s="60" t="str">
        <x:v>MOONEE VALLEY</x:v>
      </x:c>
      <x:c r="E67" s="58" t="n">
        <x:v>7</x:v>
      </x:c>
      <x:c r="F67" s="58" t="n">
        <x:v>5</x:v>
      </x:c>
      <x:c r="G67" s="60" t="str">
        <x:v>JIGSAW</x:v>
      </x:c>
      <x:c r="H67" s="58" t="str">
        <x:v>LSW / SYS</x:v>
      </x:c>
      <x:c r="I67" s="58" t="str">
        <x:v>Won</x:v>
      </x:c>
      <x:c r="J67" s="58" t="str">
        <x:v>Won</x:v>
      </x:c>
      <x:c r="K67" s="63" t="n">
        <x:v>3.1</x:v>
      </x:c>
      <x:c r="L67" s="58" t="n">
        <x:v>2</x:v>
      </x:c>
      <x:c r="M67" s="63" t="n">
        <x:v>4.2</x:v>
      </x:c>
      <x:c r="N67" s="65" t="n">
        <x:f>Summary!$B$5*Summary!$B$6</x:f>
        <x:v>10</x:v>
      </x:c>
      <x:c r="O67" s="65" t="n">
        <x:f>L67*N67</x:f>
        <x:v>20</x:v>
      </x:c>
      <x:c r="P67" s="65" t="n">
        <x:f>O67+Q67</x:f>
        <x:v>62</x:v>
      </x:c>
      <x:c r="Q67" s="65" t="n">
        <x:f>M67*N67</x:f>
        <x:v>42</x:v>
      </x:c>
      <x:c r="R67" s="65" t="n">
        <x:f>R66+Q67</x:f>
        <x:v>2457</x:v>
      </x:c>
    </x:row>
    <x:row r="68">
      <x:c r="A68" s="61" t="n">
        <x:v>44954</x:v>
      </x:c>
      <x:c r="B68" s="27" t="str">
        <x:v>Q1 2023</x:v>
      </x:c>
      <x:c r="C68" s="27" t="n">
        <x:v>2023</x:v>
      </x:c>
      <x:c r="D68" s="59" t="str">
        <x:v>MOONEE VALLEY</x:v>
      </x:c>
      <x:c r="E68" s="27" t="n">
        <x:v>7</x:v>
      </x:c>
      <x:c r="F68" s="27" t="n">
        <x:v>6</x:v>
      </x:c>
      <x:c r="G68" s="59" t="str">
        <x:v>SNAPPER</x:v>
      </x:c>
      <x:c r="H68" s="27" t="str">
        <x:v>LSW</x:v>
      </x:c>
      <x:c r="I68" s="27" t="str">
        <x:v>Lost</x:v>
      </x:c>
      <x:c r="J68" s="27" t="str">
        <x:v>4th</x:v>
      </x:c>
      <x:c r="K68" s="30"/>
      <x:c r="L68" s="27" t="n">
        <x:v>1</x:v>
      </x:c>
      <x:c r="M68" s="30" t="n">
        <x:v>-1</x:v>
      </x:c>
      <x:c r="N68" s="64" t="n">
        <x:f>Summary!$B$5*Summary!$B$6</x:f>
        <x:v>10</x:v>
      </x:c>
      <x:c r="O68" s="64" t="n">
        <x:f>L68*N68</x:f>
        <x:v>10</x:v>
      </x:c>
      <x:c r="P68" s="64" t="n">
        <x:f>O68+Q68</x:f>
        <x:v>0</x:v>
      </x:c>
      <x:c r="Q68" s="64" t="n">
        <x:f>M68*N68</x:f>
        <x:v>-10</x:v>
      </x:c>
      <x:c r="R68" s="64" t="n">
        <x:f>R67+Q68</x:f>
        <x:v>2447</x:v>
      </x:c>
    </x:row>
    <x:row r="69">
      <x:c r="A69" s="61" t="n">
        <x:v>44954</x:v>
      </x:c>
      <x:c r="B69" s="27" t="str">
        <x:v>Q1 2023</x:v>
      </x:c>
      <x:c r="C69" s="27" t="n">
        <x:v>2023</x:v>
      </x:c>
      <x:c r="D69" s="59" t="str">
        <x:v>MOONEE VALLEY</x:v>
      </x:c>
      <x:c r="E69" s="27" t="n">
        <x:v>8</x:v>
      </x:c>
      <x:c r="F69" s="27" t="n">
        <x:v>5</x:v>
      </x:c>
      <x:c r="G69" s="59" t="str">
        <x:v>KENTUCKY CASANOVA</x:v>
      </x:c>
      <x:c r="H69" s="27" t="str">
        <x:v>SYS</x:v>
      </x:c>
      <x:c r="I69" s="27" t="str">
        <x:v>Won</x:v>
      </x:c>
      <x:c r="J69" s="27" t="str">
        <x:v>Won</x:v>
      </x:c>
      <x:c r="K69" s="30" t="n">
        <x:v>5.4</x:v>
      </x:c>
      <x:c r="L69" s="27" t="n">
        <x:v>1</x:v>
      </x:c>
      <x:c r="M69" s="30" t="n">
        <x:v>4.4</x:v>
      </x:c>
      <x:c r="N69" s="64" t="n">
        <x:f>Summary!$B$5*Summary!$B$6</x:f>
        <x:v>10</x:v>
      </x:c>
      <x:c r="O69" s="64" t="n">
        <x:f>L69*N69</x:f>
        <x:v>10</x:v>
      </x:c>
      <x:c r="P69" s="64" t="n">
        <x:f>O69+Q69</x:f>
        <x:v>54</x:v>
      </x:c>
      <x:c r="Q69" s="64" t="n">
        <x:f>M69*N69</x:f>
        <x:v>44</x:v>
      </x:c>
      <x:c r="R69" s="64" t="n">
        <x:f>R68+Q69</x:f>
        <x:v>2491</x:v>
      </x:c>
    </x:row>
    <x:row r="70">
      <x:c r="A70" s="61" t="n">
        <x:v>44961</x:v>
      </x:c>
      <x:c r="B70" s="27" t="str">
        <x:v>Q1 2023</x:v>
      </x:c>
      <x:c r="C70" s="27" t="n">
        <x:v>2023</x:v>
      </x:c>
      <x:c r="D70" s="59" t="str">
        <x:v>SANDOWN</x:v>
      </x:c>
      <x:c r="E70" s="27" t="n">
        <x:v>1</x:v>
      </x:c>
      <x:c r="F70" s="27" t="n">
        <x:v>1</x:v>
      </x:c>
      <x:c r="G70" s="59" t="str">
        <x:v>INUNDATION</x:v>
      </x:c>
      <x:c r="H70" s="27" t="str">
        <x:v>SYS</x:v>
      </x:c>
      <x:c r="I70" s="27" t="str">
        <x:v>Lost</x:v>
      </x:c>
      <x:c r="J70" s="27" t="str"/>
      <x:c r="K70" s="30"/>
      <x:c r="L70" s="27" t="n">
        <x:v>1</x:v>
      </x:c>
      <x:c r="M70" s="30" t="n">
        <x:v>-1</x:v>
      </x:c>
      <x:c r="N70" s="64" t="n">
        <x:f>Summary!$B$5*Summary!$B$6</x:f>
        <x:v>10</x:v>
      </x:c>
      <x:c r="O70" s="64" t="n">
        <x:f>L70*N70</x:f>
        <x:v>10</x:v>
      </x:c>
      <x:c r="P70" s="64" t="n">
        <x:f>O70+Q70</x:f>
        <x:v>0</x:v>
      </x:c>
      <x:c r="Q70" s="64" t="n">
        <x:f>M70*N70</x:f>
        <x:v>-10</x:v>
      </x:c>
      <x:c r="R70" s="64" t="n">
        <x:f>R69+Q70</x:f>
        <x:v>2481</x:v>
      </x:c>
    </x:row>
    <x:row r="71">
      <x:c r="A71" s="62" t="n">
        <x:v>44961</x:v>
      </x:c>
      <x:c r="B71" s="58" t="str">
        <x:v>Q1 2023</x:v>
      </x:c>
      <x:c r="C71" s="58" t="n">
        <x:v>2023</x:v>
      </x:c>
      <x:c r="D71" s="60" t="str">
        <x:v>SANDOWN</x:v>
      </x:c>
      <x:c r="E71" s="58" t="n">
        <x:v>3</x:v>
      </x:c>
      <x:c r="F71" s="58" t="n">
        <x:v>1</x:v>
      </x:c>
      <x:c r="G71" s="60" t="str">
        <x:v>HENNESSY LAD</x:v>
      </x:c>
      <x:c r="H71" s="58" t="str">
        <x:v>M / SYS</x:v>
      </x:c>
      <x:c r="I71" s="58" t="str">
        <x:v>Won</x:v>
      </x:c>
      <x:c r="J71" s="58" t="str">
        <x:v>Won</x:v>
      </x:c>
      <x:c r="K71" s="63" t="n">
        <x:v>2.5</x:v>
      </x:c>
      <x:c r="L71" s="58" t="n">
        <x:v>2</x:v>
      </x:c>
      <x:c r="M71" s="63" t="n">
        <x:v>3</x:v>
      </x:c>
      <x:c r="N71" s="65" t="n">
        <x:f>Summary!$B$5*Summary!$B$6</x:f>
        <x:v>10</x:v>
      </x:c>
      <x:c r="O71" s="65" t="n">
        <x:f>L71*N71</x:f>
        <x:v>20</x:v>
      </x:c>
      <x:c r="P71" s="65" t="n">
        <x:f>O71+Q71</x:f>
        <x:v>50</x:v>
      </x:c>
      <x:c r="Q71" s="65" t="n">
        <x:f>M71*N71</x:f>
        <x:v>30</x:v>
      </x:c>
      <x:c r="R71" s="65" t="n">
        <x:f>R70+Q71</x:f>
        <x:v>2511</x:v>
      </x:c>
    </x:row>
    <x:row r="72">
      <x:c r="A72" s="61" t="n">
        <x:v>44961</x:v>
      </x:c>
      <x:c r="B72" s="27" t="str">
        <x:v>Q1 2023</x:v>
      </x:c>
      <x:c r="C72" s="27" t="n">
        <x:v>2023</x:v>
      </x:c>
      <x:c r="D72" s="59" t="str">
        <x:v>SANDOWN</x:v>
      </x:c>
      <x:c r="E72" s="27" t="n">
        <x:v>3</x:v>
      </x:c>
      <x:c r="F72" s="27" t="n">
        <x:v>1</x:v>
      </x:c>
      <x:c r="G72" s="59" t="str">
        <x:v>HENNESSY LAD</x:v>
      </x:c>
      <x:c r="H72" s="27" t="str">
        <x:v>SYS</x:v>
      </x:c>
      <x:c r="I72" s="27" t="str">
        <x:v>Won</x:v>
      </x:c>
      <x:c r="J72" s="27" t="str">
        <x:v>Won</x:v>
      </x:c>
      <x:c r="K72" s="30" t="n">
        <x:v>2.5</x:v>
      </x:c>
      <x:c r="L72" s="27" t="n">
        <x:v>1</x:v>
      </x:c>
      <x:c r="M72" s="30" t="n">
        <x:v>1.5</x:v>
      </x:c>
      <x:c r="N72" s="64" t="n">
        <x:f>Summary!$B$5*Summary!$B$6</x:f>
        <x:v>10</x:v>
      </x:c>
      <x:c r="O72" s="64" t="n">
        <x:f>L72*N72</x:f>
        <x:v>10</x:v>
      </x:c>
      <x:c r="P72" s="64" t="n">
        <x:f>O72+Q72</x:f>
        <x:v>25</x:v>
      </x:c>
      <x:c r="Q72" s="64" t="n">
        <x:f>M72*N72</x:f>
        <x:v>15</x:v>
      </x:c>
      <x:c r="R72" s="64" t="n">
        <x:f>R71+Q72</x:f>
        <x:v>2526</x:v>
      </x:c>
    </x:row>
    <x:row r="73">
      <x:c r="A73" s="62" t="n">
        <x:v>44961</x:v>
      </x:c>
      <x:c r="B73" s="58" t="str">
        <x:v>Q1 2023</x:v>
      </x:c>
      <x:c r="C73" s="58" t="n">
        <x:v>2023</x:v>
      </x:c>
      <x:c r="D73" s="60" t="str">
        <x:v>SANDOWN</x:v>
      </x:c>
      <x:c r="E73" s="58" t="n">
        <x:v>7</x:v>
      </x:c>
      <x:c r="F73" s="58" t="n">
        <x:v>10</x:v>
      </x:c>
      <x:c r="G73" s="60" t="str">
        <x:v>WROTE TO ARATAKI</x:v>
      </x:c>
      <x:c r="H73" s="58" t="str">
        <x:v>LSW / SYS</x:v>
      </x:c>
      <x:c r="I73" s="58" t="str">
        <x:v>Won</x:v>
      </x:c>
      <x:c r="J73" s="58" t="str">
        <x:v>Won</x:v>
      </x:c>
      <x:c r="K73" s="63" t="n">
        <x:v>2.9</x:v>
      </x:c>
      <x:c r="L73" s="58" t="n">
        <x:v>2</x:v>
      </x:c>
      <x:c r="M73" s="63" t="n">
        <x:v>3.8</x:v>
      </x:c>
      <x:c r="N73" s="65" t="n">
        <x:f>Summary!$B$5*Summary!$B$6</x:f>
        <x:v>10</x:v>
      </x:c>
      <x:c r="O73" s="65" t="n">
        <x:f>L73*N73</x:f>
        <x:v>20</x:v>
      </x:c>
      <x:c r="P73" s="65" t="n">
        <x:f>O73+Q73</x:f>
        <x:v>58</x:v>
      </x:c>
      <x:c r="Q73" s="65" t="n">
        <x:f>M73*N73</x:f>
        <x:v>38</x:v>
      </x:c>
      <x:c r="R73" s="65" t="n">
        <x:f>R72+Q73</x:f>
        <x:v>2564</x:v>
      </x:c>
    </x:row>
    <x:row r="74">
      <x:c r="A74" s="61" t="n">
        <x:v>44961</x:v>
      </x:c>
      <x:c r="B74" s="27" t="str">
        <x:v>Q1 2023</x:v>
      </x:c>
      <x:c r="C74" s="27" t="n">
        <x:v>2023</x:v>
      </x:c>
      <x:c r="D74" s="59" t="str">
        <x:v>SANDOWN</x:v>
      </x:c>
      <x:c r="E74" s="27" t="n">
        <x:v>8</x:v>
      </x:c>
      <x:c r="F74" s="27" t="n">
        <x:v>5</x:v>
      </x:c>
      <x:c r="G74" s="59" t="str">
        <x:v>DETONATOR JACK</x:v>
      </x:c>
      <x:c r="H74" s="27" t="str">
        <x:v>SYS</x:v>
      </x:c>
      <x:c r="I74" s="27" t="str">
        <x:v>Lost</x:v>
      </x:c>
      <x:c r="J74" s="27" t="str">
        <x:v>3rd</x:v>
      </x:c>
      <x:c r="K74" s="30"/>
      <x:c r="L74" s="27" t="n">
        <x:v>1</x:v>
      </x:c>
      <x:c r="M74" s="30" t="n">
        <x:v>-1</x:v>
      </x:c>
      <x:c r="N74" s="64" t="n">
        <x:f>Summary!$B$5*Summary!$B$6</x:f>
        <x:v>10</x:v>
      </x:c>
      <x:c r="O74" s="64" t="n">
        <x:f>L74*N74</x:f>
        <x:v>10</x:v>
      </x:c>
      <x:c r="P74" s="64" t="n">
        <x:f>O74+Q74</x:f>
        <x:v>0</x:v>
      </x:c>
      <x:c r="Q74" s="64" t="n">
        <x:f>M74*N74</x:f>
        <x:v>-10</x:v>
      </x:c>
      <x:c r="R74" s="64" t="n">
        <x:f>R73+Q74</x:f>
        <x:v>2554</x:v>
      </x:c>
    </x:row>
    <x:row r="75">
      <x:c r="A75" s="62" t="n">
        <x:v>44961</x:v>
      </x:c>
      <x:c r="B75" s="58" t="str">
        <x:v>Q1 2023</x:v>
      </x:c>
      <x:c r="C75" s="58" t="n">
        <x:v>2023</x:v>
      </x:c>
      <x:c r="D75" s="60" t="str">
        <x:v>SANDOWN</x:v>
      </x:c>
      <x:c r="E75" s="58" t="n">
        <x:v>8</x:v>
      </x:c>
      <x:c r="F75" s="58" t="n">
        <x:v>6</x:v>
      </x:c>
      <x:c r="G75" s="60" t="str">
        <x:v>RIGHT YOU ARE</x:v>
      </x:c>
      <x:c r="H75" s="58" t="str">
        <x:v>LSW / SYS</x:v>
      </x:c>
      <x:c r="I75" s="58" t="str">
        <x:v>Won</x:v>
      </x:c>
      <x:c r="J75" s="58" t="str">
        <x:v>Won</x:v>
      </x:c>
      <x:c r="K75" s="63" t="n">
        <x:v>3.8</x:v>
      </x:c>
      <x:c r="L75" s="58" t="n">
        <x:v>2</x:v>
      </x:c>
      <x:c r="M75" s="63" t="n">
        <x:v>5.6</x:v>
      </x:c>
      <x:c r="N75" s="65" t="n">
        <x:f>Summary!$B$5*Summary!$B$6</x:f>
        <x:v>10</x:v>
      </x:c>
      <x:c r="O75" s="65" t="n">
        <x:f>L75*N75</x:f>
        <x:v>20</x:v>
      </x:c>
      <x:c r="P75" s="65" t="n">
        <x:f>O75+Q75</x:f>
        <x:v>76</x:v>
      </x:c>
      <x:c r="Q75" s="65" t="n">
        <x:f>M75*N75</x:f>
        <x:v>56</x:v>
      </x:c>
      <x:c r="R75" s="65" t="n">
        <x:f>R74+Q75</x:f>
        <x:v>2610</x:v>
      </x:c>
    </x:row>
    <x:row r="76">
      <x:c r="A76" s="61" t="n">
        <x:v>44961</x:v>
      </x:c>
      <x:c r="B76" s="27" t="str">
        <x:v>Q1 2023</x:v>
      </x:c>
      <x:c r="C76" s="27" t="n">
        <x:v>2023</x:v>
      </x:c>
      <x:c r="D76" s="59" t="str">
        <x:v>SANDOWN</x:v>
      </x:c>
      <x:c r="E76" s="27" t="n">
        <x:v>9</x:v>
      </x:c>
      <x:c r="F76" s="27" t="n">
        <x:v>1</x:v>
      </x:c>
      <x:c r="G76" s="59" t="str">
        <x:v>GLORY DAZE</x:v>
      </x:c>
      <x:c r="H76" s="27" t="str">
        <x:v>SYS</x:v>
      </x:c>
      <x:c r="I76" s="27" t="str">
        <x:v>Won</x:v>
      </x:c>
      <x:c r="J76" s="27" t="str">
        <x:v>Won</x:v>
      </x:c>
      <x:c r="K76" s="30" t="n">
        <x:v>8.2</x:v>
      </x:c>
      <x:c r="L76" s="27" t="n">
        <x:v>1</x:v>
      </x:c>
      <x:c r="M76" s="30" t="n">
        <x:v>7.199999999999999</x:v>
      </x:c>
      <x:c r="N76" s="64" t="n">
        <x:f>Summary!$B$5*Summary!$B$6</x:f>
        <x:v>10</x:v>
      </x:c>
      <x:c r="O76" s="64" t="n">
        <x:f>L76*N76</x:f>
        <x:v>10</x:v>
      </x:c>
      <x:c r="P76" s="64" t="n">
        <x:f>O76+Q76</x:f>
        <x:v>82</x:v>
      </x:c>
      <x:c r="Q76" s="64" t="n">
        <x:f>M76*N76</x:f>
        <x:v>72</x:v>
      </x:c>
      <x:c r="R76" s="64" t="n">
        <x:f>R75+Q76</x:f>
        <x:v>2682</x:v>
      </x:c>
    </x:row>
    <x:row r="77">
      <x:c r="A77" s="61" t="n">
        <x:v>44961</x:v>
      </x:c>
      <x:c r="B77" s="27" t="str">
        <x:v>Q1 2023</x:v>
      </x:c>
      <x:c r="C77" s="27" t="n">
        <x:v>2023</x:v>
      </x:c>
      <x:c r="D77" s="59" t="str">
        <x:v>SANDOWN</x:v>
      </x:c>
      <x:c r="E77" s="27" t="n">
        <x:v>9</x:v>
      </x:c>
      <x:c r="F77" s="27" t="n">
        <x:v>6</x:v>
      </x:c>
      <x:c r="G77" s="59" t="str">
        <x:v>RIVERPLATE</x:v>
      </x:c>
      <x:c r="H77" s="27" t="str">
        <x:v>LSW</x:v>
      </x:c>
      <x:c r="I77" s="27" t="str">
        <x:v>Lost</x:v>
      </x:c>
      <x:c r="J77" s="27" t="str">
        <x:v>4th</x:v>
      </x:c>
      <x:c r="K77" s="30"/>
      <x:c r="L77" s="27" t="n">
        <x:v>1</x:v>
      </x:c>
      <x:c r="M77" s="30" t="n">
        <x:v>-1</x:v>
      </x:c>
      <x:c r="N77" s="64" t="n">
        <x:f>Summary!$B$5*Summary!$B$6</x:f>
        <x:v>10</x:v>
      </x:c>
      <x:c r="O77" s="64" t="n">
        <x:f>L77*N77</x:f>
        <x:v>10</x:v>
      </x:c>
      <x:c r="P77" s="64" t="n">
        <x:f>O77+Q77</x:f>
        <x:v>0</x:v>
      </x:c>
      <x:c r="Q77" s="64" t="n">
        <x:f>M77*N77</x:f>
        <x:v>-10</x:v>
      </x:c>
      <x:c r="R77" s="64" t="n">
        <x:f>R76+Q77</x:f>
        <x:v>2672</x:v>
      </x:c>
    </x:row>
    <x:row r="78">
      <x:c r="A78" s="62" t="n">
        <x:v>44968</x:v>
      </x:c>
      <x:c r="B78" s="58" t="str">
        <x:v>Q1 2023</x:v>
      </x:c>
      <x:c r="C78" s="58" t="n">
        <x:v>2023</x:v>
      </x:c>
      <x:c r="D78" s="60" t="str">
        <x:v>SANDOWN</x:v>
      </x:c>
      <x:c r="E78" s="58" t="n">
        <x:v>1</x:v>
      </x:c>
      <x:c r="F78" s="58" t="n">
        <x:v>6</x:v>
      </x:c>
      <x:c r="G78" s="60" t="str">
        <x:v>SO UNUSUAL</x:v>
      </x:c>
      <x:c r="H78" s="58" t="str">
        <x:v>LSW / SYS</x:v>
      </x:c>
      <x:c r="I78" s="58" t="str">
        <x:v>Won</x:v>
      </x:c>
      <x:c r="J78" s="58" t="str">
        <x:v>Won</x:v>
      </x:c>
      <x:c r="K78" s="63" t="n">
        <x:v>3.8</x:v>
      </x:c>
      <x:c r="L78" s="58" t="n">
        <x:v>2</x:v>
      </x:c>
      <x:c r="M78" s="63" t="n">
        <x:v>5.6</x:v>
      </x:c>
      <x:c r="N78" s="65" t="n">
        <x:f>Summary!$B$5*Summary!$B$6</x:f>
        <x:v>10</x:v>
      </x:c>
      <x:c r="O78" s="65" t="n">
        <x:f>L78*N78</x:f>
        <x:v>20</x:v>
      </x:c>
      <x:c r="P78" s="65" t="n">
        <x:f>O78+Q78</x:f>
        <x:v>76</x:v>
      </x:c>
      <x:c r="Q78" s="65" t="n">
        <x:f>M78*N78</x:f>
        <x:v>56</x:v>
      </x:c>
      <x:c r="R78" s="65" t="n">
        <x:f>R77+Q78</x:f>
        <x:v>2728</x:v>
      </x:c>
    </x:row>
    <x:row r="79">
      <x:c r="A79" s="61" t="n">
        <x:v>44968</x:v>
      </x:c>
      <x:c r="B79" s="27" t="str">
        <x:v>Q1 2023</x:v>
      </x:c>
      <x:c r="C79" s="27" t="n">
        <x:v>2023</x:v>
      </x:c>
      <x:c r="D79" s="59" t="str">
        <x:v>SANDOWN</x:v>
      </x:c>
      <x:c r="E79" s="27" t="n">
        <x:v>2</x:v>
      </x:c>
      <x:c r="F79" s="27" t="n">
        <x:v>3</x:v>
      </x:c>
      <x:c r="G79" s="59" t="str">
        <x:v>THE FORTUNE TELLER</x:v>
      </x:c>
      <x:c r="H79" s="27" t="str">
        <x:v>SYS</x:v>
      </x:c>
      <x:c r="I79" s="27" t="str">
        <x:v>Lost</x:v>
      </x:c>
      <x:c r="J79" s="27" t="str">
        <x:v>3rd</x:v>
      </x:c>
      <x:c r="K79" s="30"/>
      <x:c r="L79" s="27" t="n">
        <x:v>1</x:v>
      </x:c>
      <x:c r="M79" s="30" t="n">
        <x:v>-1</x:v>
      </x:c>
      <x:c r="N79" s="64" t="n">
        <x:f>Summary!$B$5*Summary!$B$6</x:f>
        <x:v>10</x:v>
      </x:c>
      <x:c r="O79" s="64" t="n">
        <x:f>L79*N79</x:f>
        <x:v>10</x:v>
      </x:c>
      <x:c r="P79" s="64" t="n">
        <x:f>O79+Q79</x:f>
        <x:v>0</x:v>
      </x:c>
      <x:c r="Q79" s="64" t="n">
        <x:f>M79*N79</x:f>
        <x:v>-10</x:v>
      </x:c>
      <x:c r="R79" s="64" t="n">
        <x:f>R78+Q79</x:f>
        <x:v>2718</x:v>
      </x:c>
    </x:row>
    <x:row r="80">
      <x:c r="A80" s="61" t="n">
        <x:v>44968</x:v>
      </x:c>
      <x:c r="B80" s="27" t="str">
        <x:v>Q1 2023</x:v>
      </x:c>
      <x:c r="C80" s="27" t="n">
        <x:v>2023</x:v>
      </x:c>
      <x:c r="D80" s="59" t="str">
        <x:v>SANDOWN</x:v>
      </x:c>
      <x:c r="E80" s="27" t="n">
        <x:v>3</x:v>
      </x:c>
      <x:c r="F80" s="27" t="n">
        <x:v>1</x:v>
      </x:c>
      <x:c r="G80" s="59" t="str">
        <x:v>BARBER</x:v>
      </x:c>
      <x:c r="H80" s="27" t="str">
        <x:v>SYS</x:v>
      </x:c>
      <x:c r="I80" s="27" t="str">
        <x:v>Won</x:v>
      </x:c>
      <x:c r="J80" s="27" t="str">
        <x:v>Won</x:v>
      </x:c>
      <x:c r="K80" s="30" t="n">
        <x:v>4.1</x:v>
      </x:c>
      <x:c r="L80" s="27" t="n">
        <x:v>1</x:v>
      </x:c>
      <x:c r="M80" s="30" t="n">
        <x:v>3.0999999999999996</x:v>
      </x:c>
      <x:c r="N80" s="64" t="n">
        <x:f>Summary!$B$5*Summary!$B$6</x:f>
        <x:v>10</x:v>
      </x:c>
      <x:c r="O80" s="64" t="n">
        <x:f>L80*N80</x:f>
        <x:v>10</x:v>
      </x:c>
      <x:c r="P80" s="64" t="n">
        <x:f>O80+Q80</x:f>
        <x:v>41</x:v>
      </x:c>
      <x:c r="Q80" s="64" t="n">
        <x:f>M80*N80</x:f>
        <x:v>30.999999999999996</x:v>
      </x:c>
      <x:c r="R80" s="64" t="n">
        <x:f>R79+Q80</x:f>
        <x:v>2749</x:v>
      </x:c>
    </x:row>
    <x:row r="81">
      <x:c r="A81" s="62" t="n">
        <x:v>44968</x:v>
      </x:c>
      <x:c r="B81" s="58" t="str">
        <x:v>Q1 2023</x:v>
      </x:c>
      <x:c r="C81" s="58" t="n">
        <x:v>2023</x:v>
      </x:c>
      <x:c r="D81" s="60" t="str">
        <x:v>SANDOWN</x:v>
      </x:c>
      <x:c r="E81" s="58" t="n">
        <x:v>3</x:v>
      </x:c>
      <x:c r="F81" s="58" t="n">
        <x:v>2</x:v>
      </x:c>
      <x:c r="G81" s="60" t="str">
        <x:v>LITTLE BROSE</x:v>
      </x:c>
      <x:c r="H81" s="58" t="str">
        <x:v>LSW / SYS</x:v>
      </x:c>
      <x:c r="I81" s="58" t="str">
        <x:v>Lost</x:v>
      </x:c>
      <x:c r="J81" s="58" t="str">
        <x:v>2nd</x:v>
      </x:c>
      <x:c r="K81" s="63"/>
      <x:c r="L81" s="58" t="n">
        <x:v>2</x:v>
      </x:c>
      <x:c r="M81" s="63" t="n">
        <x:v>-2</x:v>
      </x:c>
      <x:c r="N81" s="65" t="n">
        <x:f>Summary!$B$5*Summary!$B$6</x:f>
        <x:v>10</x:v>
      </x:c>
      <x:c r="O81" s="65" t="n">
        <x:f>L81*N81</x:f>
        <x:v>20</x:v>
      </x:c>
      <x:c r="P81" s="65" t="n">
        <x:f>O81+Q81</x:f>
        <x:v>0</x:v>
      </x:c>
      <x:c r="Q81" s="65" t="n">
        <x:f>M81*N81</x:f>
        <x:v>-20</x:v>
      </x:c>
      <x:c r="R81" s="65" t="n">
        <x:f>R80+Q81</x:f>
        <x:v>2729</x:v>
      </x:c>
    </x:row>
    <x:row r="82">
      <x:c r="A82" s="61" t="n">
        <x:v>44968</x:v>
      </x:c>
      <x:c r="B82" s="27" t="str">
        <x:v>Q1 2023</x:v>
      </x:c>
      <x:c r="C82" s="27" t="n">
        <x:v>2023</x:v>
      </x:c>
      <x:c r="D82" s="59" t="str">
        <x:v>SANDOWN</x:v>
      </x:c>
      <x:c r="E82" s="27" t="n">
        <x:v>4</x:v>
      </x:c>
      <x:c r="F82" s="27" t="n">
        <x:v>1</x:v>
      </x:c>
      <x:c r="G82" s="59" t="str">
        <x:v>CHARM STONE</x:v>
      </x:c>
      <x:c r="H82" s="27" t="str">
        <x:v>SYS</x:v>
      </x:c>
      <x:c r="I82" s="27" t="str">
        <x:v>Lost</x:v>
      </x:c>
      <x:c r="J82" s="27" t="str"/>
      <x:c r="K82" s="30"/>
      <x:c r="L82" s="27" t="n">
        <x:v>1</x:v>
      </x:c>
      <x:c r="M82" s="30" t="n">
        <x:v>-1</x:v>
      </x:c>
      <x:c r="N82" s="64" t="n">
        <x:f>Summary!$B$5*Summary!$B$6</x:f>
        <x:v>10</x:v>
      </x:c>
      <x:c r="O82" s="64" t="n">
        <x:f>L82*N82</x:f>
        <x:v>10</x:v>
      </x:c>
      <x:c r="P82" s="64" t="n">
        <x:f>O82+Q82</x:f>
        <x:v>0</x:v>
      </x:c>
      <x:c r="Q82" s="64" t="n">
        <x:f>M82*N82</x:f>
        <x:v>-10</x:v>
      </x:c>
      <x:c r="R82" s="64" t="n">
        <x:f>R81+Q82</x:f>
        <x:v>2719</x:v>
      </x:c>
    </x:row>
    <x:row r="83">
      <x:c r="A83" s="61" t="n">
        <x:v>44968</x:v>
      </x:c>
      <x:c r="B83" s="27" t="str">
        <x:v>Q1 2023</x:v>
      </x:c>
      <x:c r="C83" s="27" t="n">
        <x:v>2023</x:v>
      </x:c>
      <x:c r="D83" s="59" t="str">
        <x:v>SANDOWN</x:v>
      </x:c>
      <x:c r="E83" s="27" t="n">
        <x:v>4</x:v>
      </x:c>
      <x:c r="F83" s="27" t="n">
        <x:v>3</x:v>
      </x:c>
      <x:c r="G83" s="59" t="str">
        <x:v>EXPLORING</x:v>
      </x:c>
      <x:c r="H83" s="27" t="str">
        <x:v>SYS</x:v>
      </x:c>
      <x:c r="I83" s="27" t="str">
        <x:v>Won</x:v>
      </x:c>
      <x:c r="J83" s="27" t="str">
        <x:v>Won</x:v>
      </x:c>
      <x:c r="K83" s="30" t="n">
        <x:v>14.7</x:v>
      </x:c>
      <x:c r="L83" s="27" t="n">
        <x:v>1</x:v>
      </x:c>
      <x:c r="M83" s="30" t="n">
        <x:v>13.7</x:v>
      </x:c>
      <x:c r="N83" s="64" t="n">
        <x:f>Summary!$B$5*Summary!$B$6</x:f>
        <x:v>10</x:v>
      </x:c>
      <x:c r="O83" s="64" t="n">
        <x:f>L83*N83</x:f>
        <x:v>10</x:v>
      </x:c>
      <x:c r="P83" s="64" t="n">
        <x:f>O83+Q83</x:f>
        <x:v>147</x:v>
      </x:c>
      <x:c r="Q83" s="64" t="n">
        <x:f>M83*N83</x:f>
        <x:v>137</x:v>
      </x:c>
      <x:c r="R83" s="64" t="n">
        <x:f>R82+Q83</x:f>
        <x:v>2856</x:v>
      </x:c>
    </x:row>
    <x:row r="84">
      <x:c r="A84" s="61" t="n">
        <x:v>44968</x:v>
      </x:c>
      <x:c r="B84" s="27" t="str">
        <x:v>Q1 2023</x:v>
      </x:c>
      <x:c r="C84" s="27" t="n">
        <x:v>2023</x:v>
      </x:c>
      <x:c r="D84" s="59" t="str">
        <x:v>SANDOWN</x:v>
      </x:c>
      <x:c r="E84" s="27" t="n">
        <x:v>6</x:v>
      </x:c>
      <x:c r="F84" s="27" t="n">
        <x:v>12</x:v>
      </x:c>
      <x:c r="G84" s="59" t="str">
        <x:v>LOFTY STRIKE</x:v>
      </x:c>
      <x:c r="H84" s="27" t="str">
        <x:v>SYS</x:v>
      </x:c>
      <x:c r="I84" s="27" t="str">
        <x:v>Won</x:v>
      </x:c>
      <x:c r="J84" s="27" t="str">
        <x:v>Won</x:v>
      </x:c>
      <x:c r="K84" s="30" t="n">
        <x:v>9.4</x:v>
      </x:c>
      <x:c r="L84" s="27" t="n">
        <x:v>1</x:v>
      </x:c>
      <x:c r="M84" s="30" t="n">
        <x:v>8.4</x:v>
      </x:c>
      <x:c r="N84" s="64" t="n">
        <x:f>Summary!$B$5*Summary!$B$6</x:f>
        <x:v>10</x:v>
      </x:c>
      <x:c r="O84" s="64" t="n">
        <x:f>L84*N84</x:f>
        <x:v>10</x:v>
      </x:c>
      <x:c r="P84" s="64" t="n">
        <x:f>O84+Q84</x:f>
        <x:v>94</x:v>
      </x:c>
      <x:c r="Q84" s="64" t="n">
        <x:f>M84*N84</x:f>
        <x:v>84</x:v>
      </x:c>
      <x:c r="R84" s="64" t="n">
        <x:f>R83+Q84</x:f>
        <x:v>2940</x:v>
      </x:c>
    </x:row>
    <x:row r="85">
      <x:c r="A85" s="62" t="n">
        <x:v>44968</x:v>
      </x:c>
      <x:c r="B85" s="58" t="str">
        <x:v>Q1 2023</x:v>
      </x:c>
      <x:c r="C85" s="58" t="n">
        <x:v>2023</x:v>
      </x:c>
      <x:c r="D85" s="60" t="str">
        <x:v>SANDOWN</x:v>
      </x:c>
      <x:c r="E85" s="58" t="n">
        <x:v>7</x:v>
      </x:c>
      <x:c r="F85" s="58" t="n">
        <x:v>10</x:v>
      </x:c>
      <x:c r="G85" s="60" t="str">
        <x:v>JACQUINOT</x:v>
      </x:c>
      <x:c r="H85" s="58" t="str">
        <x:v>LSW / SYS</x:v>
      </x:c>
      <x:c r="I85" s="58" t="str">
        <x:v>Won</x:v>
      </x:c>
      <x:c r="J85" s="58" t="str">
        <x:v>Won</x:v>
      </x:c>
      <x:c r="K85" s="63" t="n">
        <x:v>4.3</x:v>
      </x:c>
      <x:c r="L85" s="58" t="n">
        <x:v>2</x:v>
      </x:c>
      <x:c r="M85" s="63" t="n">
        <x:v>6.6</x:v>
      </x:c>
      <x:c r="N85" s="65" t="n">
        <x:f>Summary!$B$5*Summary!$B$6</x:f>
        <x:v>10</x:v>
      </x:c>
      <x:c r="O85" s="65" t="n">
        <x:f>L85*N85</x:f>
        <x:v>20</x:v>
      </x:c>
      <x:c r="P85" s="65" t="n">
        <x:f>O85+Q85</x:f>
        <x:v>86</x:v>
      </x:c>
      <x:c r="Q85" s="65" t="n">
        <x:f>M85*N85</x:f>
        <x:v>66</x:v>
      </x:c>
      <x:c r="R85" s="65" t="n">
        <x:f>R84+Q85</x:f>
        <x:v>3006</x:v>
      </x:c>
    </x:row>
    <x:row r="86">
      <x:c r="A86" s="61" t="n">
        <x:v>44968</x:v>
      </x:c>
      <x:c r="B86" s="27" t="str">
        <x:v>Q1 2023</x:v>
      </x:c>
      <x:c r="C86" s="27" t="n">
        <x:v>2023</x:v>
      </x:c>
      <x:c r="D86" s="59" t="str">
        <x:v>SANDOWN</x:v>
      </x:c>
      <x:c r="E86" s="27" t="n">
        <x:v>8</x:v>
      </x:c>
      <x:c r="F86" s="27" t="n">
        <x:v>5</x:v>
      </x:c>
      <x:c r="G86" s="59" t="str">
        <x:v>CORNER POCKET</x:v>
      </x:c>
      <x:c r="H86" s="27" t="str">
        <x:v>SYS</x:v>
      </x:c>
      <x:c r="I86" s="27" t="str">
        <x:v>Lost</x:v>
      </x:c>
      <x:c r="J86" s="27" t="str"/>
      <x:c r="K86" s="30"/>
      <x:c r="L86" s="27" t="n">
        <x:v>1</x:v>
      </x:c>
      <x:c r="M86" s="30" t="n">
        <x:v>-1</x:v>
      </x:c>
      <x:c r="N86" s="64" t="n">
        <x:f>Summary!$B$5*Summary!$B$6</x:f>
        <x:v>10</x:v>
      </x:c>
      <x:c r="O86" s="64" t="n">
        <x:f>L86*N86</x:f>
        <x:v>10</x:v>
      </x:c>
      <x:c r="P86" s="64" t="n">
        <x:f>O86+Q86</x:f>
        <x:v>0</x:v>
      </x:c>
      <x:c r="Q86" s="64" t="n">
        <x:f>M86*N86</x:f>
        <x:v>-10</x:v>
      </x:c>
      <x:c r="R86" s="64" t="n">
        <x:f>R85+Q86</x:f>
        <x:v>2996</x:v>
      </x:c>
    </x:row>
    <x:row r="87">
      <x:c r="A87" s="62" t="n">
        <x:v>44968</x:v>
      </x:c>
      <x:c r="B87" s="58" t="str">
        <x:v>Q1 2023</x:v>
      </x:c>
      <x:c r="C87" s="58" t="n">
        <x:v>2023</x:v>
      </x:c>
      <x:c r="D87" s="60" t="str">
        <x:v>SANDOWN</x:v>
      </x:c>
      <x:c r="E87" s="58" t="n">
        <x:v>8</x:v>
      </x:c>
      <x:c r="F87" s="58" t="n">
        <x:v>12</x:v>
      </x:c>
      <x:c r="G87" s="60" t="str">
        <x:v>POUNDING</x:v>
      </x:c>
      <x:c r="H87" s="58" t="str">
        <x:v>LSW / SYS</x:v>
      </x:c>
      <x:c r="I87" s="58" t="str">
        <x:v>Won</x:v>
      </x:c>
      <x:c r="J87" s="58" t="str">
        <x:v>Won</x:v>
      </x:c>
      <x:c r="K87" s="63" t="n">
        <x:v>8.7</x:v>
      </x:c>
      <x:c r="L87" s="58" t="n">
        <x:v>2</x:v>
      </x:c>
      <x:c r="M87" s="63" t="n">
        <x:v>15.399999999999999</x:v>
      </x:c>
      <x:c r="N87" s="65" t="n">
        <x:f>Summary!$B$5*Summary!$B$6</x:f>
        <x:v>10</x:v>
      </x:c>
      <x:c r="O87" s="65" t="n">
        <x:f>L87*N87</x:f>
        <x:v>20</x:v>
      </x:c>
      <x:c r="P87" s="65" t="n">
        <x:f>O87+Q87</x:f>
        <x:v>174</x:v>
      </x:c>
      <x:c r="Q87" s="65" t="n">
        <x:f>M87*N87</x:f>
        <x:v>154</x:v>
      </x:c>
      <x:c r="R87" s="65" t="n">
        <x:f>R86+Q87</x:f>
        <x:v>3150</x:v>
      </x:c>
    </x:row>
    <x:row r="88">
      <x:c r="A88" s="61" t="n">
        <x:v>44968</x:v>
      </x:c>
      <x:c r="B88" s="27" t="str">
        <x:v>Q1 2023</x:v>
      </x:c>
      <x:c r="C88" s="27" t="n">
        <x:v>2023</x:v>
      </x:c>
      <x:c r="D88" s="59" t="str">
        <x:v>SANDOWN</x:v>
      </x:c>
      <x:c r="E88" s="27" t="n">
        <x:v>9</x:v>
      </x:c>
      <x:c r="F88" s="27" t="n">
        <x:v>3</x:v>
      </x:c>
      <x:c r="G88" s="59" t="str">
        <x:v>HERE TO SHOCK</x:v>
      </x:c>
      <x:c r="H88" s="27" t="str">
        <x:v>SYS</x:v>
      </x:c>
      <x:c r="I88" s="27" t="str">
        <x:v>Won</x:v>
      </x:c>
      <x:c r="J88" s="27" t="str">
        <x:v>Won</x:v>
      </x:c>
      <x:c r="K88" s="30" t="n">
        <x:v>5.6</x:v>
      </x:c>
      <x:c r="L88" s="27" t="n">
        <x:v>1</x:v>
      </x:c>
      <x:c r="M88" s="30" t="n">
        <x:v>4.6</x:v>
      </x:c>
      <x:c r="N88" s="64" t="n">
        <x:f>Summary!$B$5*Summary!$B$6</x:f>
        <x:v>10</x:v>
      </x:c>
      <x:c r="O88" s="64" t="n">
        <x:f>L88*N88</x:f>
        <x:v>10</x:v>
      </x:c>
      <x:c r="P88" s="64" t="n">
        <x:f>O88+Q88</x:f>
        <x:v>56</x:v>
      </x:c>
      <x:c r="Q88" s="64" t="n">
        <x:f>M88*N88</x:f>
        <x:v>46</x:v>
      </x:c>
      <x:c r="R88" s="64" t="n">
        <x:f>R87+Q88</x:f>
        <x:v>3196</x:v>
      </x:c>
    </x:row>
    <x:row r="89">
      <x:c r="A89" s="61" t="n">
        <x:v>44975</x:v>
      </x:c>
      <x:c r="B89" s="27" t="str">
        <x:v>Q1 2023</x:v>
      </x:c>
      <x:c r="C89" s="27" t="n">
        <x:v>2023</x:v>
      </x:c>
      <x:c r="D89" s="59" t="str">
        <x:v>FLEMINGTON</x:v>
      </x:c>
      <x:c r="E89" s="27" t="n">
        <x:v>2</x:v>
      </x:c>
      <x:c r="F89" s="27" t="n">
        <x:v>1</x:v>
      </x:c>
      <x:c r="G89" s="59" t="str">
        <x:v>SEE YOU IN HEAVEN</x:v>
      </x:c>
      <x:c r="H89" s="27" t="str">
        <x:v>SYS</x:v>
      </x:c>
      <x:c r="I89" s="27" t="str">
        <x:v>Lost</x:v>
      </x:c>
      <x:c r="J89" s="27" t="str">
        <x:v>2nd</x:v>
      </x:c>
      <x:c r="K89" s="30"/>
      <x:c r="L89" s="27" t="n">
        <x:v>1</x:v>
      </x:c>
      <x:c r="M89" s="30" t="n">
        <x:v>-1</x:v>
      </x:c>
      <x:c r="N89" s="64" t="n">
        <x:f>Summary!$B$5*Summary!$B$6</x:f>
        <x:v>10</x:v>
      </x:c>
      <x:c r="O89" s="64" t="n">
        <x:f>L89*N89</x:f>
        <x:v>10</x:v>
      </x:c>
      <x:c r="P89" s="64" t="n">
        <x:f>O89+Q89</x:f>
        <x:v>0</x:v>
      </x:c>
      <x:c r="Q89" s="64" t="n">
        <x:f>M89*N89</x:f>
        <x:v>-10</x:v>
      </x:c>
      <x:c r="R89" s="64" t="n">
        <x:f>R88+Q89</x:f>
        <x:v>3186</x:v>
      </x:c>
    </x:row>
    <x:row r="90">
      <x:c r="A90" s="62" t="n">
        <x:v>44975</x:v>
      </x:c>
      <x:c r="B90" s="58" t="str">
        <x:v>Q1 2023</x:v>
      </x:c>
      <x:c r="C90" s="58" t="n">
        <x:v>2023</x:v>
      </x:c>
      <x:c r="D90" s="60" t="str">
        <x:v>FLEMINGTON</x:v>
      </x:c>
      <x:c r="E90" s="58" t="n">
        <x:v>2</x:v>
      </x:c>
      <x:c r="F90" s="58" t="n">
        <x:v>6</x:v>
      </x:c>
      <x:c r="G90" s="60" t="str">
        <x:v>WOLLOMBI</x:v>
      </x:c>
      <x:c r="H90" s="58" t="str">
        <x:v>LSW / SYS</x:v>
      </x:c>
      <x:c r="I90" s="58" t="str">
        <x:v>Won</x:v>
      </x:c>
      <x:c r="J90" s="58" t="str">
        <x:v>Won</x:v>
      </x:c>
      <x:c r="K90" s="63" t="n">
        <x:v>17.3</x:v>
      </x:c>
      <x:c r="L90" s="58" t="n">
        <x:v>2</x:v>
      </x:c>
      <x:c r="M90" s="63" t="n">
        <x:v>32.6</x:v>
      </x:c>
      <x:c r="N90" s="65" t="n">
        <x:f>Summary!$B$5*Summary!$B$6</x:f>
        <x:v>10</x:v>
      </x:c>
      <x:c r="O90" s="65" t="n">
        <x:f>L90*N90</x:f>
        <x:v>20</x:v>
      </x:c>
      <x:c r="P90" s="65" t="n">
        <x:f>O90+Q90</x:f>
        <x:v>346</x:v>
      </x:c>
      <x:c r="Q90" s="65" t="n">
        <x:f>M90*N90</x:f>
        <x:v>326</x:v>
      </x:c>
      <x:c r="R90" s="65" t="n">
        <x:f>R89+Q90</x:f>
        <x:v>3512</x:v>
      </x:c>
    </x:row>
    <x:row r="91">
      <x:c r="A91" s="61" t="n">
        <x:v>44975</x:v>
      </x:c>
      <x:c r="B91" s="27" t="str">
        <x:v>Q1 2023</x:v>
      </x:c>
      <x:c r="C91" s="27" t="n">
        <x:v>2023</x:v>
      </x:c>
      <x:c r="D91" s="59" t="str">
        <x:v>FLEMINGTON</x:v>
      </x:c>
      <x:c r="E91" s="27" t="n">
        <x:v>3</x:v>
      </x:c>
      <x:c r="F91" s="27" t="n">
        <x:v>2</x:v>
      </x:c>
      <x:c r="G91" s="59" t="str">
        <x:v>AMUR</x:v>
      </x:c>
      <x:c r="H91" s="27" t="str">
        <x:v>LSW</x:v>
      </x:c>
      <x:c r="I91" s="27" t="str">
        <x:v>Lost</x:v>
      </x:c>
      <x:c r="J91" s="27" t="str"/>
      <x:c r="K91" s="30"/>
      <x:c r="L91" s="27" t="n">
        <x:v>1</x:v>
      </x:c>
      <x:c r="M91" s="30" t="n">
        <x:v>-1</x:v>
      </x:c>
      <x:c r="N91" s="64" t="n">
        <x:f>Summary!$B$5*Summary!$B$6</x:f>
        <x:v>10</x:v>
      </x:c>
      <x:c r="O91" s="64" t="n">
        <x:f>L91*N91</x:f>
        <x:v>10</x:v>
      </x:c>
      <x:c r="P91" s="64" t="n">
        <x:f>O91+Q91</x:f>
        <x:v>0</x:v>
      </x:c>
      <x:c r="Q91" s="64" t="n">
        <x:f>M91*N91</x:f>
        <x:v>-10</x:v>
      </x:c>
      <x:c r="R91" s="64" t="n">
        <x:f>R90+Q91</x:f>
        <x:v>3502</x:v>
      </x:c>
    </x:row>
    <x:row r="92">
      <x:c r="A92" s="61" t="n">
        <x:v>44975</x:v>
      </x:c>
      <x:c r="B92" s="27" t="str">
        <x:v>Q1 2023</x:v>
      </x:c>
      <x:c r="C92" s="27" t="n">
        <x:v>2023</x:v>
      </x:c>
      <x:c r="D92" s="59" t="str">
        <x:v>FLEMINGTON</x:v>
      </x:c>
      <x:c r="E92" s="27" t="n">
        <x:v>4</x:v>
      </x:c>
      <x:c r="F92" s="27" t="n">
        <x:v>4</x:v>
      </x:c>
      <x:c r="G92" s="59" t="str">
        <x:v>NOBEL HEIGHTS</x:v>
      </x:c>
      <x:c r="H92" s="27" t="str">
        <x:v>SYS</x:v>
      </x:c>
      <x:c r="I92" s="27" t="str">
        <x:v>Won</x:v>
      </x:c>
      <x:c r="J92" s="27" t="str">
        <x:v>Won</x:v>
      </x:c>
      <x:c r="K92" s="30" t="n">
        <x:v>9.4</x:v>
      </x:c>
      <x:c r="L92" s="27" t="n">
        <x:v>1</x:v>
      </x:c>
      <x:c r="M92" s="30" t="n">
        <x:v>8.4</x:v>
      </x:c>
      <x:c r="N92" s="64" t="n">
        <x:f>Summary!$B$5*Summary!$B$6</x:f>
        <x:v>10</x:v>
      </x:c>
      <x:c r="O92" s="64" t="n">
        <x:f>L92*N92</x:f>
        <x:v>10</x:v>
      </x:c>
      <x:c r="P92" s="64" t="n">
        <x:f>O92+Q92</x:f>
        <x:v>94</x:v>
      </x:c>
      <x:c r="Q92" s="64" t="n">
        <x:f>M92*N92</x:f>
        <x:v>84</x:v>
      </x:c>
      <x:c r="R92" s="64" t="n">
        <x:f>R91+Q92</x:f>
        <x:v>3586</x:v>
      </x:c>
    </x:row>
    <x:row r="93">
      <x:c r="A93" s="61" t="n">
        <x:v>44975</x:v>
      </x:c>
      <x:c r="B93" s="27" t="str">
        <x:v>Q1 2023</x:v>
      </x:c>
      <x:c r="C93" s="27" t="n">
        <x:v>2023</x:v>
      </x:c>
      <x:c r="D93" s="59" t="str">
        <x:v>FLEMINGTON</x:v>
      </x:c>
      <x:c r="E93" s="27" t="n">
        <x:v>4</x:v>
      </x:c>
      <x:c r="F93" s="27" t="n">
        <x:v>6</x:v>
      </x:c>
      <x:c r="G93" s="59" t="str">
        <x:v>ARRAN BAY</x:v>
      </x:c>
      <x:c r="H93" s="27" t="str">
        <x:v>SYS</x:v>
      </x:c>
      <x:c r="I93" s="27" t="str">
        <x:v>Lost</x:v>
      </x:c>
      <x:c r="J93" s="27" t="str">
        <x:v>2nd</x:v>
      </x:c>
      <x:c r="K93" s="30"/>
      <x:c r="L93" s="27" t="n">
        <x:v>1</x:v>
      </x:c>
      <x:c r="M93" s="30" t="n">
        <x:v>-1</x:v>
      </x:c>
      <x:c r="N93" s="64" t="n">
        <x:f>Summary!$B$5*Summary!$B$6</x:f>
        <x:v>10</x:v>
      </x:c>
      <x:c r="O93" s="64" t="n">
        <x:f>L93*N93</x:f>
        <x:v>10</x:v>
      </x:c>
      <x:c r="P93" s="64" t="n">
        <x:f>O93+Q93</x:f>
        <x:v>0</x:v>
      </x:c>
      <x:c r="Q93" s="64" t="n">
        <x:f>M93*N93</x:f>
        <x:v>-10</x:v>
      </x:c>
      <x:c r="R93" s="64" t="n">
        <x:f>R92+Q93</x:f>
        <x:v>3576</x:v>
      </x:c>
    </x:row>
    <x:row r="94">
      <x:c r="A94" s="61" t="n">
        <x:v>44975</x:v>
      </x:c>
      <x:c r="B94" s="27" t="str">
        <x:v>Q1 2023</x:v>
      </x:c>
      <x:c r="C94" s="27" t="n">
        <x:v>2023</x:v>
      </x:c>
      <x:c r="D94" s="59" t="str">
        <x:v>FLEMINGTON</x:v>
      </x:c>
      <x:c r="E94" s="27" t="n">
        <x:v>5</x:v>
      </x:c>
      <x:c r="F94" s="27" t="n">
        <x:v>4</x:v>
      </x:c>
      <x:c r="G94" s="59" t="str">
        <x:v>ANNAVISTO</x:v>
      </x:c>
      <x:c r="H94" s="27" t="str">
        <x:v>SYS</x:v>
      </x:c>
      <x:c r="I94" s="27" t="str">
        <x:v>Won</x:v>
      </x:c>
      <x:c r="J94" s="27" t="str">
        <x:v>Won</x:v>
      </x:c>
      <x:c r="K94" s="30" t="n">
        <x:v>2.15</x:v>
      </x:c>
      <x:c r="L94" s="27" t="n">
        <x:v>1</x:v>
      </x:c>
      <x:c r="M94" s="30" t="n">
        <x:v>1.15</x:v>
      </x:c>
      <x:c r="N94" s="64" t="n">
        <x:f>Summary!$B$5*Summary!$B$6</x:f>
        <x:v>10</x:v>
      </x:c>
      <x:c r="O94" s="64" t="n">
        <x:f>L94*N94</x:f>
        <x:v>10</x:v>
      </x:c>
      <x:c r="P94" s="64" t="n">
        <x:f>O94+Q94</x:f>
        <x:v>21.5</x:v>
      </x:c>
      <x:c r="Q94" s="64" t="n">
        <x:f>M94*N94</x:f>
        <x:v>11.5</x:v>
      </x:c>
      <x:c r="R94" s="64" t="n">
        <x:f>R93+Q94</x:f>
        <x:v>3587.5</x:v>
      </x:c>
    </x:row>
    <x:row r="95">
      <x:c r="A95" s="61" t="n">
        <x:v>44975</x:v>
      </x:c>
      <x:c r="B95" s="27" t="str">
        <x:v>Q1 2023</x:v>
      </x:c>
      <x:c r="C95" s="27" t="n">
        <x:v>2023</x:v>
      </x:c>
      <x:c r="D95" s="59" t="str">
        <x:v>FLEMINGTON</x:v>
      </x:c>
      <x:c r="E95" s="27" t="n">
        <x:v>7</x:v>
      </x:c>
      <x:c r="F95" s="27" t="n">
        <x:v>1</x:v>
      </x:c>
      <x:c r="G95" s="59" t="str">
        <x:v>NATURE STRIP</x:v>
      </x:c>
      <x:c r="H95" s="27" t="str">
        <x:v>SYS</x:v>
      </x:c>
      <x:c r="I95" s="27" t="str">
        <x:v>Lost</x:v>
      </x:c>
      <x:c r="J95" s="27" t="str"/>
      <x:c r="K95" s="30"/>
      <x:c r="L95" s="27" t="n">
        <x:v>1</x:v>
      </x:c>
      <x:c r="M95" s="30" t="n">
        <x:v>-1</x:v>
      </x:c>
      <x:c r="N95" s="64" t="n">
        <x:f>Summary!$B$5*Summary!$B$6</x:f>
        <x:v>10</x:v>
      </x:c>
      <x:c r="O95" s="64" t="n">
        <x:f>L95*N95</x:f>
        <x:v>10</x:v>
      </x:c>
      <x:c r="P95" s="64" t="n">
        <x:f>O95+Q95</x:f>
        <x:v>0</x:v>
      </x:c>
      <x:c r="Q95" s="64" t="n">
        <x:f>M95*N95</x:f>
        <x:v>-10</x:v>
      </x:c>
      <x:c r="R95" s="64" t="n">
        <x:f>R94+Q95</x:f>
        <x:v>3577.5</x:v>
      </x:c>
    </x:row>
    <x:row r="96">
      <x:c r="A96" s="61" t="n">
        <x:v>44975</x:v>
      </x:c>
      <x:c r="B96" s="27" t="str">
        <x:v>Q1 2023</x:v>
      </x:c>
      <x:c r="C96" s="27" t="n">
        <x:v>2023</x:v>
      </x:c>
      <x:c r="D96" s="59" t="str">
        <x:v>FLEMINGTON</x:v>
      </x:c>
      <x:c r="E96" s="27" t="n">
        <x:v>7</x:v>
      </x:c>
      <x:c r="F96" s="27" t="n">
        <x:v>11</x:v>
      </x:c>
      <x:c r="G96" s="59" t="str">
        <x:v>COOLANGATTA</x:v>
      </x:c>
      <x:c r="H96" s="27" t="str">
        <x:v>SYS</x:v>
      </x:c>
      <x:c r="I96" s="27" t="str">
        <x:v>Won</x:v>
      </x:c>
      <x:c r="J96" s="27" t="str">
        <x:v>Won</x:v>
      </x:c>
      <x:c r="K96" s="30" t="n">
        <x:v>6</x:v>
      </x:c>
      <x:c r="L96" s="27" t="n">
        <x:v>1</x:v>
      </x:c>
      <x:c r="M96" s="30" t="n">
        <x:v>5</x:v>
      </x:c>
      <x:c r="N96" s="64" t="n">
        <x:f>Summary!$B$5*Summary!$B$6</x:f>
        <x:v>10</x:v>
      </x:c>
      <x:c r="O96" s="64" t="n">
        <x:f>L96*N96</x:f>
        <x:v>10</x:v>
      </x:c>
      <x:c r="P96" s="64" t="n">
        <x:f>O96+Q96</x:f>
        <x:v>60</x:v>
      </x:c>
      <x:c r="Q96" s="64" t="n">
        <x:f>M96*N96</x:f>
        <x:v>50</x:v>
      </x:c>
      <x:c r="R96" s="64" t="n">
        <x:f>R95+Q96</x:f>
        <x:v>3627.5</x:v>
      </x:c>
    </x:row>
    <x:row r="97">
      <x:c r="A97" s="61" t="n">
        <x:v>44975</x:v>
      </x:c>
      <x:c r="B97" s="27" t="str">
        <x:v>Q1 2023</x:v>
      </x:c>
      <x:c r="C97" s="27" t="n">
        <x:v>2023</x:v>
      </x:c>
      <x:c r="D97" s="59" t="str">
        <x:v>FLEMINGTON</x:v>
      </x:c>
      <x:c r="E97" s="27" t="n">
        <x:v>8</x:v>
      </x:c>
      <x:c r="F97" s="27" t="n">
        <x:v>3</x:v>
      </x:c>
      <x:c r="G97" s="59" t="str">
        <x:v>SCALLOPINI</x:v>
      </x:c>
      <x:c r="H97" s="27" t="str">
        <x:v>SYS</x:v>
      </x:c>
      <x:c r="I97" s="27" t="str">
        <x:v>Won</x:v>
      </x:c>
      <x:c r="J97" s="27" t="str">
        <x:v>Won</x:v>
      </x:c>
      <x:c r="K97" s="30" t="n">
        <x:v>6.6</x:v>
      </x:c>
      <x:c r="L97" s="27" t="n">
        <x:v>1</x:v>
      </x:c>
      <x:c r="M97" s="30" t="n">
        <x:v>5.6</x:v>
      </x:c>
      <x:c r="N97" s="64" t="n">
        <x:f>Summary!$B$5*Summary!$B$6</x:f>
        <x:v>10</x:v>
      </x:c>
      <x:c r="O97" s="64" t="n">
        <x:f>L97*N97</x:f>
        <x:v>10</x:v>
      </x:c>
      <x:c r="P97" s="64" t="n">
        <x:f>O97+Q97</x:f>
        <x:v>66</x:v>
      </x:c>
      <x:c r="Q97" s="64" t="n">
        <x:f>M97*N97</x:f>
        <x:v>56</x:v>
      </x:c>
      <x:c r="R97" s="64" t="n">
        <x:f>R96+Q97</x:f>
        <x:v>3683.5</x:v>
      </x:c>
    </x:row>
    <x:row r="98">
      <x:c r="A98" s="61" t="n">
        <x:v>44975</x:v>
      </x:c>
      <x:c r="B98" s="27" t="str">
        <x:v>Q1 2023</x:v>
      </x:c>
      <x:c r="C98" s="27" t="n">
        <x:v>2023</x:v>
      </x:c>
      <x:c r="D98" s="59" t="str">
        <x:v>FLEMINGTON</x:v>
      </x:c>
      <x:c r="E98" s="27" t="n">
        <x:v>8</x:v>
      </x:c>
      <x:c r="F98" s="27" t="n">
        <x:v>4</x:v>
      </x:c>
      <x:c r="G98" s="59" t="str">
        <x:v>UNCLE BRYN</x:v>
      </x:c>
      <x:c r="H98" s="27" t="str">
        <x:v>SYS</x:v>
      </x:c>
      <x:c r="I98" s="27" t="str">
        <x:v>Lost</x:v>
      </x:c>
      <x:c r="J98" s="27" t="str"/>
      <x:c r="K98" s="30"/>
      <x:c r="L98" s="27" t="n">
        <x:v>1</x:v>
      </x:c>
      <x:c r="M98" s="30" t="n">
        <x:v>-1</x:v>
      </x:c>
      <x:c r="N98" s="64" t="n">
        <x:f>Summary!$B$5*Summary!$B$6</x:f>
        <x:v>10</x:v>
      </x:c>
      <x:c r="O98" s="64" t="n">
        <x:f>L98*N98</x:f>
        <x:v>10</x:v>
      </x:c>
      <x:c r="P98" s="64" t="n">
        <x:f>O98+Q98</x:f>
        <x:v>0</x:v>
      </x:c>
      <x:c r="Q98" s="64" t="n">
        <x:f>M98*N98</x:f>
        <x:v>-10</x:v>
      </x:c>
      <x:c r="R98" s="64" t="n">
        <x:f>R97+Q98</x:f>
        <x:v>3673.5</x:v>
      </x:c>
    </x:row>
    <x:row r="99">
      <x:c r="A99" s="62" t="n">
        <x:v>44975</x:v>
      </x:c>
      <x:c r="B99" s="58" t="str">
        <x:v>Q1 2023</x:v>
      </x:c>
      <x:c r="C99" s="58" t="n">
        <x:v>2023</x:v>
      </x:c>
      <x:c r="D99" s="60" t="str">
        <x:v>FLEMINGTON</x:v>
      </x:c>
      <x:c r="E99" s="58" t="n">
        <x:v>9</x:v>
      </x:c>
      <x:c r="F99" s="58" t="n">
        <x:v>10</x:v>
      </x:c>
      <x:c r="G99" s="60" t="str">
        <x:v>D'JUMBUCK</x:v>
      </x:c>
      <x:c r="H99" s="58" t="str">
        <x:v>LSW / SYS</x:v>
      </x:c>
      <x:c r="I99" s="58" t="str">
        <x:v>Won</x:v>
      </x:c>
      <x:c r="J99" s="58" t="str">
        <x:v>Won</x:v>
      </x:c>
      <x:c r="K99" s="63" t="n">
        <x:v>3.55</x:v>
      </x:c>
      <x:c r="L99" s="58" t="n">
        <x:v>2</x:v>
      </x:c>
      <x:c r="M99" s="63" t="n">
        <x:v>5.1</x:v>
      </x:c>
      <x:c r="N99" s="65" t="n">
        <x:f>Summary!$B$5*Summary!$B$6</x:f>
        <x:v>10</x:v>
      </x:c>
      <x:c r="O99" s="65" t="n">
        <x:f>L99*N99</x:f>
        <x:v>20</x:v>
      </x:c>
      <x:c r="P99" s="65" t="n">
        <x:f>O99+Q99</x:f>
        <x:v>71</x:v>
      </x:c>
      <x:c r="Q99" s="65" t="n">
        <x:f>M99*N99</x:f>
        <x:v>51</x:v>
      </x:c>
      <x:c r="R99" s="65" t="n">
        <x:f>R98+Q99</x:f>
        <x:v>3724.5</x:v>
      </x:c>
    </x:row>
    <x:row r="100">
      <x:c r="A100" s="62" t="n">
        <x:v>44982</x:v>
      </x:c>
      <x:c r="B100" s="58" t="str">
        <x:v>Q1 2023</x:v>
      </x:c>
      <x:c r="C100" s="58" t="n">
        <x:v>2023</x:v>
      </x:c>
      <x:c r="D100" s="60" t="str">
        <x:v>SANDOWN</x:v>
      </x:c>
      <x:c r="E100" s="58" t="n">
        <x:v>1</x:v>
      </x:c>
      <x:c r="F100" s="58" t="n">
        <x:v>6</x:v>
      </x:c>
      <x:c r="G100" s="60" t="str">
        <x:v>RIGHT YOU ARE</x:v>
      </x:c>
      <x:c r="H100" s="58" t="str">
        <x:v>LSW / SYS</x:v>
      </x:c>
      <x:c r="I100" s="58" t="str">
        <x:v>Won</x:v>
      </x:c>
      <x:c r="J100" s="58" t="str">
        <x:v>Won</x:v>
      </x:c>
      <x:c r="K100" s="63" t="n">
        <x:v>1.4</x:v>
      </x:c>
      <x:c r="L100" s="58" t="n">
        <x:v>2</x:v>
      </x:c>
      <x:c r="M100" s="63" t="n">
        <x:v>0.7999999999999998</x:v>
      </x:c>
      <x:c r="N100" s="65" t="n">
        <x:f>Summary!$B$5*Summary!$B$6</x:f>
        <x:v>10</x:v>
      </x:c>
      <x:c r="O100" s="65" t="n">
        <x:f>L100*N100</x:f>
        <x:v>20</x:v>
      </x:c>
      <x:c r="P100" s="65" t="n">
        <x:f>O100+Q100</x:f>
        <x:v>28</x:v>
      </x:c>
      <x:c r="Q100" s="65" t="n">
        <x:f>M100*N100</x:f>
        <x:v>7.999999999999998</x:v>
      </x:c>
      <x:c r="R100" s="65" t="n">
        <x:f>R99+Q100</x:f>
        <x:v>3732.5</x:v>
      </x:c>
    </x:row>
    <x:row r="101">
      <x:c r="A101" s="61" t="n">
        <x:v>44982</x:v>
      </x:c>
      <x:c r="B101" s="27" t="str">
        <x:v>Q1 2023</x:v>
      </x:c>
      <x:c r="C101" s="27" t="n">
        <x:v>2023</x:v>
      </x:c>
      <x:c r="D101" s="59" t="str">
        <x:v>SANDOWN</x:v>
      </x:c>
      <x:c r="E101" s="27" t="n">
        <x:v>2</x:v>
      </x:c>
      <x:c r="F101" s="27" t="n">
        <x:v>1</x:v>
      </x:c>
      <x:c r="G101" s="59" t="str">
        <x:v>SHE'S LICKETYSPLIT</x:v>
      </x:c>
      <x:c r="H101" s="27" t="str">
        <x:v>SYS</x:v>
      </x:c>
      <x:c r="I101" s="27" t="str">
        <x:v>Lost</x:v>
      </x:c>
      <x:c r="J101" s="27" t="str"/>
      <x:c r="K101" s="30"/>
      <x:c r="L101" s="27" t="n">
        <x:v>1</x:v>
      </x:c>
      <x:c r="M101" s="30" t="n">
        <x:v>-1</x:v>
      </x:c>
      <x:c r="N101" s="64" t="n">
        <x:f>Summary!$B$5*Summary!$B$6</x:f>
        <x:v>10</x:v>
      </x:c>
      <x:c r="O101" s="64" t="n">
        <x:f>L101*N101</x:f>
        <x:v>10</x:v>
      </x:c>
      <x:c r="P101" s="64" t="n">
        <x:f>O101+Q101</x:f>
        <x:v>0</x:v>
      </x:c>
      <x:c r="Q101" s="64" t="n">
        <x:f>M101*N101</x:f>
        <x:v>-10</x:v>
      </x:c>
      <x:c r="R101" s="64" t="n">
        <x:f>R100+Q101</x:f>
        <x:v>3722.5</x:v>
      </x:c>
    </x:row>
    <x:row r="102">
      <x:c r="A102" s="62" t="n">
        <x:v>44982</x:v>
      </x:c>
      <x:c r="B102" s="58" t="str">
        <x:v>Q1 2023</x:v>
      </x:c>
      <x:c r="C102" s="58" t="n">
        <x:v>2023</x:v>
      </x:c>
      <x:c r="D102" s="60" t="str">
        <x:v>SANDOWN</x:v>
      </x:c>
      <x:c r="E102" s="58" t="n">
        <x:v>2</x:v>
      </x:c>
      <x:c r="F102" s="58" t="n">
        <x:v>3</x:v>
      </x:c>
      <x:c r="G102" s="60" t="str">
        <x:v>SHUFFLE DANCER</x:v>
      </x:c>
      <x:c r="H102" s="58" t="str">
        <x:v>LSW / SYS</x:v>
      </x:c>
      <x:c r="I102" s="58" t="str">
        <x:v>Won</x:v>
      </x:c>
      <x:c r="J102" s="58" t="str">
        <x:v>Won</x:v>
      </x:c>
      <x:c r="K102" s="63" t="n">
        <x:v>3.1</x:v>
      </x:c>
      <x:c r="L102" s="58" t="n">
        <x:v>2</x:v>
      </x:c>
      <x:c r="M102" s="63" t="n">
        <x:v>4.2</x:v>
      </x:c>
      <x:c r="N102" s="65" t="n">
        <x:f>Summary!$B$5*Summary!$B$6</x:f>
        <x:v>10</x:v>
      </x:c>
      <x:c r="O102" s="65" t="n">
        <x:f>L102*N102</x:f>
        <x:v>20</x:v>
      </x:c>
      <x:c r="P102" s="65" t="n">
        <x:f>O102+Q102</x:f>
        <x:v>62</x:v>
      </x:c>
      <x:c r="Q102" s="65" t="n">
        <x:f>M102*N102</x:f>
        <x:v>42</x:v>
      </x:c>
      <x:c r="R102" s="65" t="n">
        <x:f>R101+Q102</x:f>
        <x:v>3764.5</x:v>
      </x:c>
    </x:row>
    <x:row r="103">
      <x:c r="A103" s="61" t="n">
        <x:v>44982</x:v>
      </x:c>
      <x:c r="B103" s="27" t="str">
        <x:v>Q1 2023</x:v>
      </x:c>
      <x:c r="C103" s="27" t="n">
        <x:v>2023</x:v>
      </x:c>
      <x:c r="D103" s="59" t="str">
        <x:v>SANDOWN</x:v>
      </x:c>
      <x:c r="E103" s="27" t="n">
        <x:v>3</x:v>
      </x:c>
      <x:c r="F103" s="27" t="n">
        <x:v>3</x:v>
      </x:c>
      <x:c r="G103" s="59" t="str">
        <x:v>ESPIONA</x:v>
      </x:c>
      <x:c r="H103" s="27" t="str">
        <x:v>SYS</x:v>
      </x:c>
      <x:c r="I103" s="27" t="str">
        <x:v>Won</x:v>
      </x:c>
      <x:c r="J103" s="27" t="str">
        <x:v>Won</x:v>
      </x:c>
      <x:c r="K103" s="30" t="n">
        <x:v>4.1</x:v>
      </x:c>
      <x:c r="L103" s="27" t="n">
        <x:v>1</x:v>
      </x:c>
      <x:c r="M103" s="30" t="n">
        <x:v>3.0999999999999996</x:v>
      </x:c>
      <x:c r="N103" s="64" t="n">
        <x:f>Summary!$B$5*Summary!$B$6</x:f>
        <x:v>10</x:v>
      </x:c>
      <x:c r="O103" s="64" t="n">
        <x:f>L103*N103</x:f>
        <x:v>10</x:v>
      </x:c>
      <x:c r="P103" s="64" t="n">
        <x:f>O103+Q103</x:f>
        <x:v>41</x:v>
      </x:c>
      <x:c r="Q103" s="64" t="n">
        <x:f>M103*N103</x:f>
        <x:v>30.999999999999996</x:v>
      </x:c>
      <x:c r="R103" s="64" t="n">
        <x:f>R102+Q103</x:f>
        <x:v>3795.5</x:v>
      </x:c>
    </x:row>
    <x:row r="104">
      <x:c r="A104" s="61" t="n">
        <x:v>44982</x:v>
      </x:c>
      <x:c r="B104" s="27" t="str">
        <x:v>Q1 2023</x:v>
      </x:c>
      <x:c r="C104" s="27" t="n">
        <x:v>2023</x:v>
      </x:c>
      <x:c r="D104" s="59" t="str">
        <x:v>SANDOWN</x:v>
      </x:c>
      <x:c r="E104" s="27" t="n">
        <x:v>4</x:v>
      </x:c>
      <x:c r="F104" s="27" t="n">
        <x:v>6</x:v>
      </x:c>
      <x:c r="G104" s="59" t="str">
        <x:v>RECOMMENDATION</x:v>
      </x:c>
      <x:c r="H104" s="27" t="str">
        <x:v>LSW</x:v>
      </x:c>
      <x:c r="I104" s="27" t="str">
        <x:v>Won</x:v>
      </x:c>
      <x:c r="J104" s="27" t="str">
        <x:v>Won</x:v>
      </x:c>
      <x:c r="K104" s="30" t="n">
        <x:v>9</x:v>
      </x:c>
      <x:c r="L104" s="27" t="n">
        <x:v>1</x:v>
      </x:c>
      <x:c r="M104" s="30" t="n">
        <x:v>8</x:v>
      </x:c>
      <x:c r="N104" s="64" t="n">
        <x:f>Summary!$B$5*Summary!$B$6</x:f>
        <x:v>10</x:v>
      </x:c>
      <x:c r="O104" s="64" t="n">
        <x:f>L104*N104</x:f>
        <x:v>10</x:v>
      </x:c>
      <x:c r="P104" s="64" t="n">
        <x:f>O104+Q104</x:f>
        <x:v>90</x:v>
      </x:c>
      <x:c r="Q104" s="64" t="n">
        <x:f>M104*N104</x:f>
        <x:v>80</x:v>
      </x:c>
      <x:c r="R104" s="64" t="n">
        <x:f>R103+Q104</x:f>
        <x:v>3875.5</x:v>
      </x:c>
    </x:row>
    <x:row r="105">
      <x:c r="A105" s="61" t="n">
        <x:v>44982</x:v>
      </x:c>
      <x:c r="B105" s="27" t="str">
        <x:v>Q1 2023</x:v>
      </x:c>
      <x:c r="C105" s="27" t="n">
        <x:v>2023</x:v>
      </x:c>
      <x:c r="D105" s="59" t="str">
        <x:v>SANDOWN</x:v>
      </x:c>
      <x:c r="E105" s="27" t="n">
        <x:v>5</x:v>
      </x:c>
      <x:c r="F105" s="27" t="n">
        <x:v>1</x:v>
      </x:c>
      <x:c r="G105" s="59" t="str">
        <x:v>MR MAESTRO</x:v>
      </x:c>
      <x:c r="H105" s="27" t="str">
        <x:v>SYS</x:v>
      </x:c>
      <x:c r="I105" s="27" t="str">
        <x:v>Lost</x:v>
      </x:c>
      <x:c r="J105" s="27" t="str">
        <x:v>2nd</x:v>
      </x:c>
      <x:c r="K105" s="30"/>
      <x:c r="L105" s="27" t="n">
        <x:v>1</x:v>
      </x:c>
      <x:c r="M105" s="30" t="n">
        <x:v>-1</x:v>
      </x:c>
      <x:c r="N105" s="64" t="n">
        <x:f>Summary!$B$5*Summary!$B$6</x:f>
        <x:v>10</x:v>
      </x:c>
      <x:c r="O105" s="64" t="n">
        <x:f>L105*N105</x:f>
        <x:v>10</x:v>
      </x:c>
      <x:c r="P105" s="64" t="n">
        <x:f>O105+Q105</x:f>
        <x:v>0</x:v>
      </x:c>
      <x:c r="Q105" s="64" t="n">
        <x:f>M105*N105</x:f>
        <x:v>-10</x:v>
      </x:c>
      <x:c r="R105" s="64" t="n">
        <x:f>R104+Q105</x:f>
        <x:v>3865.5</x:v>
      </x:c>
    </x:row>
    <x:row r="106">
      <x:c r="A106" s="61" t="n">
        <x:v>44982</x:v>
      </x:c>
      <x:c r="B106" s="27" t="str">
        <x:v>Q1 2023</x:v>
      </x:c>
      <x:c r="C106" s="27" t="n">
        <x:v>2023</x:v>
      </x:c>
      <x:c r="D106" s="59" t="str">
        <x:v>SANDOWN</x:v>
      </x:c>
      <x:c r="E106" s="27" t="n">
        <x:v>5</x:v>
      </x:c>
      <x:c r="F106" s="27" t="n">
        <x:v>2</x:v>
      </x:c>
      <x:c r="G106" s="59" t="str">
        <x:v>PERICLES</x:v>
      </x:c>
      <x:c r="H106" s="27" t="str">
        <x:v>SYS</x:v>
      </x:c>
      <x:c r="I106" s="27" t="str">
        <x:v>Won</x:v>
      </x:c>
      <x:c r="J106" s="27" t="str">
        <x:v>Won</x:v>
      </x:c>
      <x:c r="K106" s="30" t="n">
        <x:v>5.5</x:v>
      </x:c>
      <x:c r="L106" s="27" t="n">
        <x:v>1</x:v>
      </x:c>
      <x:c r="M106" s="30" t="n">
        <x:v>4.5</x:v>
      </x:c>
      <x:c r="N106" s="64" t="n">
        <x:f>Summary!$B$5*Summary!$B$6</x:f>
        <x:v>10</x:v>
      </x:c>
      <x:c r="O106" s="64" t="n">
        <x:f>L106*N106</x:f>
        <x:v>10</x:v>
      </x:c>
      <x:c r="P106" s="64" t="n">
        <x:f>O106+Q106</x:f>
        <x:v>55</x:v>
      </x:c>
      <x:c r="Q106" s="64" t="n">
        <x:f>M106*N106</x:f>
        <x:v>45</x:v>
      </x:c>
      <x:c r="R106" s="64" t="n">
        <x:f>R105+Q106</x:f>
        <x:v>3910.5</x:v>
      </x:c>
    </x:row>
    <x:row r="107">
      <x:c r="A107" s="61" t="n">
        <x:v>44982</x:v>
      </x:c>
      <x:c r="B107" s="27" t="str">
        <x:v>Q1 2023</x:v>
      </x:c>
      <x:c r="C107" s="27" t="n">
        <x:v>2023</x:v>
      </x:c>
      <x:c r="D107" s="59" t="str">
        <x:v>SANDOWN</x:v>
      </x:c>
      <x:c r="E107" s="27" t="n">
        <x:v>6</x:v>
      </x:c>
      <x:c r="F107" s="27" t="n">
        <x:v>10</x:v>
      </x:c>
      <x:c r="G107" s="59" t="str">
        <x:v>STEINEM</x:v>
      </x:c>
      <x:c r="H107" s="27" t="str">
        <x:v>SYS</x:v>
      </x:c>
      <x:c r="I107" s="27" t="str">
        <x:v>Won</x:v>
      </x:c>
      <x:c r="J107" s="27" t="str">
        <x:v>Won</x:v>
      </x:c>
      <x:c r="K107" s="30" t="n">
        <x:v>5.3</x:v>
      </x:c>
      <x:c r="L107" s="27" t="n">
        <x:v>1</x:v>
      </x:c>
      <x:c r="M107" s="30" t="n">
        <x:v>4.3</x:v>
      </x:c>
      <x:c r="N107" s="64" t="n">
        <x:f>Summary!$B$5*Summary!$B$6</x:f>
        <x:v>10</x:v>
      </x:c>
      <x:c r="O107" s="64" t="n">
        <x:f>L107*N107</x:f>
        <x:v>10</x:v>
      </x:c>
      <x:c r="P107" s="64" t="n">
        <x:f>O107+Q107</x:f>
        <x:v>53</x:v>
      </x:c>
      <x:c r="Q107" s="64" t="n">
        <x:f>M107*N107</x:f>
        <x:v>43</x:v>
      </x:c>
      <x:c r="R107" s="64" t="n">
        <x:f>R106+Q107</x:f>
        <x:v>3953.5</x:v>
      </x:c>
    </x:row>
    <x:row r="108">
      <x:c r="A108" s="62" t="n">
        <x:v>44982</x:v>
      </x:c>
      <x:c r="B108" s="58" t="str">
        <x:v>Q1 2023</x:v>
      </x:c>
      <x:c r="C108" s="58" t="n">
        <x:v>2023</x:v>
      </x:c>
      <x:c r="D108" s="60" t="str">
        <x:v>SANDOWN</x:v>
      </x:c>
      <x:c r="E108" s="58" t="n">
        <x:v>7</x:v>
      </x:c>
      <x:c r="F108" s="58" t="n">
        <x:v>1</x:v>
      </x:c>
      <x:c r="G108" s="60" t="str">
        <x:v>BARBER</x:v>
      </x:c>
      <x:c r="H108" s="58" t="str">
        <x:v>LSW / SYS</x:v>
      </x:c>
      <x:c r="I108" s="58" t="str">
        <x:v>Lost</x:v>
      </x:c>
      <x:c r="J108" s="58" t="str"/>
      <x:c r="K108" s="63"/>
      <x:c r="L108" s="58" t="n">
        <x:v>2</x:v>
      </x:c>
      <x:c r="M108" s="63" t="n">
        <x:v>-2</x:v>
      </x:c>
      <x:c r="N108" s="65" t="n">
        <x:f>Summary!$B$5*Summary!$B$6</x:f>
        <x:v>10</x:v>
      </x:c>
      <x:c r="O108" s="65" t="n">
        <x:f>L108*N108</x:f>
        <x:v>20</x:v>
      </x:c>
      <x:c r="P108" s="65" t="n">
        <x:f>O108+Q108</x:f>
        <x:v>0</x:v>
      </x:c>
      <x:c r="Q108" s="65" t="n">
        <x:f>M108*N108</x:f>
        <x:v>-20</x:v>
      </x:c>
      <x:c r="R108" s="65" t="n">
        <x:f>R107+Q108</x:f>
        <x:v>3933.5</x:v>
      </x:c>
    </x:row>
    <x:row r="109">
      <x:c r="A109" s="61" t="n">
        <x:v>44982</x:v>
      </x:c>
      <x:c r="B109" s="27" t="str">
        <x:v>Q1 2023</x:v>
      </x:c>
      <x:c r="C109" s="27" t="n">
        <x:v>2023</x:v>
      </x:c>
      <x:c r="D109" s="59" t="str">
        <x:v>SANDOWN</x:v>
      </x:c>
      <x:c r="E109" s="27" t="n">
        <x:v>9</x:v>
      </x:c>
      <x:c r="F109" s="27" t="n">
        <x:v>13</x:v>
      </x:c>
      <x:c r="G109" s="59" t="str">
        <x:v>I AM ME</x:v>
      </x:c>
      <x:c r="H109" s="27" t="str">
        <x:v>LSW</x:v>
      </x:c>
      <x:c r="I109" s="27" t="str">
        <x:v>Lost</x:v>
      </x:c>
      <x:c r="J109" s="27" t="str"/>
      <x:c r="K109" s="30"/>
      <x:c r="L109" s="27" t="n">
        <x:v>1</x:v>
      </x:c>
      <x:c r="M109" s="30" t="n">
        <x:v>-1</x:v>
      </x:c>
      <x:c r="N109" s="64" t="n">
        <x:f>Summary!$B$5*Summary!$B$6</x:f>
        <x:v>10</x:v>
      </x:c>
      <x:c r="O109" s="64" t="n">
        <x:f>L109*N109</x:f>
        <x:v>10</x:v>
      </x:c>
      <x:c r="P109" s="64" t="n">
        <x:f>O109+Q109</x:f>
        <x:v>0</x:v>
      </x:c>
      <x:c r="Q109" s="64" t="n">
        <x:f>M109*N109</x:f>
        <x:v>-10</x:v>
      </x:c>
      <x:c r="R109" s="64" t="n">
        <x:f>R108+Q109</x:f>
        <x:v>3923.5</x:v>
      </x:c>
    </x:row>
    <x:row r="110">
      <x:c r="A110" s="61" t="n">
        <x:v>44989</x:v>
      </x:c>
      <x:c r="B110" s="27" t="str">
        <x:v>Q1 2023</x:v>
      </x:c>
      <x:c r="C110" s="27" t="n">
        <x:v>2023</x:v>
      </x:c>
      <x:c r="D110" s="59" t="str">
        <x:v>FLEMINGTON</x:v>
      </x:c>
      <x:c r="E110" s="27" t="n">
        <x:v>1</x:v>
      </x:c>
      <x:c r="F110" s="27" t="n">
        <x:v>7</x:v>
      </x:c>
      <x:c r="G110" s="59" t="str">
        <x:v>PRINCESS DUHALLOW</x:v>
      </x:c>
      <x:c r="H110" s="27" t="str">
        <x:v>SYS</x:v>
      </x:c>
      <x:c r="I110" s="27" t="str">
        <x:v>Won</x:v>
      </x:c>
      <x:c r="J110" s="27" t="str">
        <x:v>Won</x:v>
      </x:c>
      <x:c r="K110" s="30" t="n">
        <x:v>8.6</x:v>
      </x:c>
      <x:c r="L110" s="27" t="n">
        <x:v>1</x:v>
      </x:c>
      <x:c r="M110" s="30" t="n">
        <x:v>7.6</x:v>
      </x:c>
      <x:c r="N110" s="64" t="n">
        <x:f>Summary!$B$5*Summary!$B$6</x:f>
        <x:v>10</x:v>
      </x:c>
      <x:c r="O110" s="64" t="n">
        <x:f>L110*N110</x:f>
        <x:v>10</x:v>
      </x:c>
      <x:c r="P110" s="64" t="n">
        <x:f>O110+Q110</x:f>
        <x:v>86</x:v>
      </x:c>
      <x:c r="Q110" s="64" t="n">
        <x:f>M110*N110</x:f>
        <x:v>76</x:v>
      </x:c>
      <x:c r="R110" s="64" t="n">
        <x:f>R109+Q110</x:f>
        <x:v>3999.5</x:v>
      </x:c>
    </x:row>
    <x:row r="111">
      <x:c r="A111" s="61" t="n">
        <x:v>44989</x:v>
      </x:c>
      <x:c r="B111" s="27" t="str">
        <x:v>Q1 2023</x:v>
      </x:c>
      <x:c r="C111" s="27" t="n">
        <x:v>2023</x:v>
      </x:c>
      <x:c r="D111" s="59" t="str">
        <x:v>FLEMINGTON</x:v>
      </x:c>
      <x:c r="E111" s="27" t="n">
        <x:v>2</x:v>
      </x:c>
      <x:c r="F111" s="27" t="n">
        <x:v>3</x:v>
      </x:c>
      <x:c r="G111" s="59" t="str">
        <x:v>YOUTH SPIRIT</x:v>
      </x:c>
      <x:c r="H111" s="27" t="str">
        <x:v>SYS</x:v>
      </x:c>
      <x:c r="I111" s="27" t="str">
        <x:v>Lost</x:v>
      </x:c>
      <x:c r="J111" s="27" t="str">
        <x:v>2nd</x:v>
      </x:c>
      <x:c r="K111" s="30"/>
      <x:c r="L111" s="27" t="n">
        <x:v>1</x:v>
      </x:c>
      <x:c r="M111" s="30" t="n">
        <x:v>-1</x:v>
      </x:c>
      <x:c r="N111" s="64" t="n">
        <x:f>Summary!$B$5*Summary!$B$6</x:f>
        <x:v>10</x:v>
      </x:c>
      <x:c r="O111" s="64" t="n">
        <x:f>L111*N111</x:f>
        <x:v>10</x:v>
      </x:c>
      <x:c r="P111" s="64" t="n">
        <x:f>O111+Q111</x:f>
        <x:v>0</x:v>
      </x:c>
      <x:c r="Q111" s="64" t="n">
        <x:f>M111*N111</x:f>
        <x:v>-10</x:v>
      </x:c>
      <x:c r="R111" s="64" t="n">
        <x:f>R110+Q111</x:f>
        <x:v>3989.5</x:v>
      </x:c>
    </x:row>
    <x:row r="112">
      <x:c r="A112" s="62" t="n">
        <x:v>44989</x:v>
      </x:c>
      <x:c r="B112" s="58" t="str">
        <x:v>Q1 2023</x:v>
      </x:c>
      <x:c r="C112" s="58" t="n">
        <x:v>2023</x:v>
      </x:c>
      <x:c r="D112" s="60" t="str">
        <x:v>FLEMINGTON</x:v>
      </x:c>
      <x:c r="E112" s="58" t="n">
        <x:v>2</x:v>
      </x:c>
      <x:c r="F112" s="58" t="n">
        <x:v>4</x:v>
      </x:c>
      <x:c r="G112" s="60" t="str">
        <x:v>SO UNUSUAL</x:v>
      </x:c>
      <x:c r="H112" s="58" t="str">
        <x:v>LSW / SYS</x:v>
      </x:c>
      <x:c r="I112" s="58" t="str">
        <x:v>Won</x:v>
      </x:c>
      <x:c r="J112" s="58" t="str">
        <x:v>Won</x:v>
      </x:c>
      <x:c r="K112" s="63" t="n">
        <x:v>2.9</x:v>
      </x:c>
      <x:c r="L112" s="58" t="n">
        <x:v>2</x:v>
      </x:c>
      <x:c r="M112" s="63" t="n">
        <x:v>3.8</x:v>
      </x:c>
      <x:c r="N112" s="65" t="n">
        <x:f>Summary!$B$5*Summary!$B$6</x:f>
        <x:v>10</x:v>
      </x:c>
      <x:c r="O112" s="65" t="n">
        <x:f>L112*N112</x:f>
        <x:v>20</x:v>
      </x:c>
      <x:c r="P112" s="65" t="n">
        <x:f>O112+Q112</x:f>
        <x:v>58</x:v>
      </x:c>
      <x:c r="Q112" s="65" t="n">
        <x:f>M112*N112</x:f>
        <x:v>38</x:v>
      </x:c>
      <x:c r="R112" s="65" t="n">
        <x:f>R111+Q112</x:f>
        <x:v>4027.5</x:v>
      </x:c>
    </x:row>
    <x:row r="113">
      <x:c r="A113" s="61" t="n">
        <x:v>44989</x:v>
      </x:c>
      <x:c r="B113" s="27" t="str">
        <x:v>Q1 2023</x:v>
      </x:c>
      <x:c r="C113" s="27" t="n">
        <x:v>2023</x:v>
      </x:c>
      <x:c r="D113" s="59" t="str">
        <x:v>FLEMINGTON</x:v>
      </x:c>
      <x:c r="E113" s="27" t="n">
        <x:v>3</x:v>
      </x:c>
      <x:c r="F113" s="27" t="n">
        <x:v>2</x:v>
      </x:c>
      <x:c r="G113" s="59" t="str">
        <x:v>KALLOS</x:v>
      </x:c>
      <x:c r="H113" s="27" t="str">
        <x:v>SYS</x:v>
      </x:c>
      <x:c r="I113" s="27" t="str">
        <x:v>Won</x:v>
      </x:c>
      <x:c r="J113" s="27" t="str">
        <x:v>Won</x:v>
      </x:c>
      <x:c r="K113" s="30" t="n">
        <x:v>3.1</x:v>
      </x:c>
      <x:c r="L113" s="27" t="n">
        <x:v>1</x:v>
      </x:c>
      <x:c r="M113" s="30" t="n">
        <x:v>2.1</x:v>
      </x:c>
      <x:c r="N113" s="64" t="n">
        <x:f>Summary!$B$5*Summary!$B$6</x:f>
        <x:v>10</x:v>
      </x:c>
      <x:c r="O113" s="64" t="n">
        <x:f>L113*N113</x:f>
        <x:v>10</x:v>
      </x:c>
      <x:c r="P113" s="64" t="n">
        <x:f>O113+Q113</x:f>
        <x:v>31</x:v>
      </x:c>
      <x:c r="Q113" s="64" t="n">
        <x:f>M113*N113</x:f>
        <x:v>21</x:v>
      </x:c>
      <x:c r="R113" s="64" t="n">
        <x:f>R112+Q113</x:f>
        <x:v>4048.5</x:v>
      </x:c>
    </x:row>
    <x:row r="114">
      <x:c r="A114" s="61" t="n">
        <x:v>44989</x:v>
      </x:c>
      <x:c r="B114" s="27" t="str">
        <x:v>Q1 2023</x:v>
      </x:c>
      <x:c r="C114" s="27" t="n">
        <x:v>2023</x:v>
      </x:c>
      <x:c r="D114" s="59" t="str">
        <x:v>FLEMINGTON</x:v>
      </x:c>
      <x:c r="E114" s="27" t="n">
        <x:v>4</x:v>
      </x:c>
      <x:c r="F114" s="27" t="n">
        <x:v>11</x:v>
      </x:c>
      <x:c r="G114" s="59" t="str">
        <x:v>ARCTIC FAIRY</x:v>
      </x:c>
      <x:c r="H114" s="27" t="str">
        <x:v>SYS</x:v>
      </x:c>
      <x:c r="I114" s="27" t="str">
        <x:v>Won</x:v>
      </x:c>
      <x:c r="J114" s="27" t="str">
        <x:v>Won</x:v>
      </x:c>
      <x:c r="K114" s="30" t="n">
        <x:v>9.4</x:v>
      </x:c>
      <x:c r="L114" s="27" t="n">
        <x:v>1</x:v>
      </x:c>
      <x:c r="M114" s="30" t="n">
        <x:v>8.4</x:v>
      </x:c>
      <x:c r="N114" s="64" t="n">
        <x:f>Summary!$B$5*Summary!$B$6</x:f>
        <x:v>10</x:v>
      </x:c>
      <x:c r="O114" s="64" t="n">
        <x:f>L114*N114</x:f>
        <x:v>10</x:v>
      </x:c>
      <x:c r="P114" s="64" t="n">
        <x:f>O114+Q114</x:f>
        <x:v>94</x:v>
      </x:c>
      <x:c r="Q114" s="64" t="n">
        <x:f>M114*N114</x:f>
        <x:v>84</x:v>
      </x:c>
      <x:c r="R114" s="64" t="n">
        <x:f>R113+Q114</x:f>
        <x:v>4132.5</x:v>
      </x:c>
    </x:row>
    <x:row r="115">
      <x:c r="A115" s="61" t="n">
        <x:v>44989</x:v>
      </x:c>
      <x:c r="B115" s="27" t="str">
        <x:v>Q1 2023</x:v>
      </x:c>
      <x:c r="C115" s="27" t="n">
        <x:v>2023</x:v>
      </x:c>
      <x:c r="D115" s="59" t="str">
        <x:v>FLEMINGTON</x:v>
      </x:c>
      <x:c r="E115" s="27" t="n">
        <x:v>5</x:v>
      </x:c>
      <x:c r="F115" s="27" t="n">
        <x:v>4</x:v>
      </x:c>
      <x:c r="G115" s="59" t="str">
        <x:v>MUNHAMEK</x:v>
      </x:c>
      <x:c r="H115" s="27" t="str">
        <x:v>SYS</x:v>
      </x:c>
      <x:c r="I115" s="27" t="str">
        <x:v>Won</x:v>
      </x:c>
      <x:c r="J115" s="27" t="str">
        <x:v>Won</x:v>
      </x:c>
      <x:c r="K115" s="30" t="n">
        <x:v>3.8</x:v>
      </x:c>
      <x:c r="L115" s="27" t="n">
        <x:v>1</x:v>
      </x:c>
      <x:c r="M115" s="30" t="n">
        <x:v>2.8</x:v>
      </x:c>
      <x:c r="N115" s="64" t="n">
        <x:f>Summary!$B$5*Summary!$B$6</x:f>
        <x:v>10</x:v>
      </x:c>
      <x:c r="O115" s="64" t="n">
        <x:f>L115*N115</x:f>
        <x:v>10</x:v>
      </x:c>
      <x:c r="P115" s="64" t="n">
        <x:f>O115+Q115</x:f>
        <x:v>38</x:v>
      </x:c>
      <x:c r="Q115" s="64" t="n">
        <x:f>M115*N115</x:f>
        <x:v>28</x:v>
      </x:c>
      <x:c r="R115" s="64" t="n">
        <x:f>R114+Q115</x:f>
        <x:v>4160.5</x:v>
      </x:c>
    </x:row>
    <x:row r="116">
      <x:c r="A116" s="62" t="n">
        <x:v>44989</x:v>
      </x:c>
      <x:c r="B116" s="58" t="str">
        <x:v>Q1 2023</x:v>
      </x:c>
      <x:c r="C116" s="58" t="n">
        <x:v>2023</x:v>
      </x:c>
      <x:c r="D116" s="60" t="str">
        <x:v>FLEMINGTON</x:v>
      </x:c>
      <x:c r="E116" s="58" t="n">
        <x:v>6</x:v>
      </x:c>
      <x:c r="F116" s="58" t="n">
        <x:v>18</x:v>
      </x:c>
      <x:c r="G116" s="60" t="str">
        <x:v>BENEDETTA</x:v>
      </x:c>
      <x:c r="H116" s="58" t="str">
        <x:v>LSW / SYS</x:v>
      </x:c>
      <x:c r="I116" s="58" t="str">
        <x:v>Won</x:v>
      </x:c>
      <x:c r="J116" s="58" t="str">
        <x:v>Won</x:v>
      </x:c>
      <x:c r="K116" s="63" t="n">
        <x:v>5.4</x:v>
      </x:c>
      <x:c r="L116" s="58" t="n">
        <x:v>2</x:v>
      </x:c>
      <x:c r="M116" s="63" t="n">
        <x:v>8.8</x:v>
      </x:c>
      <x:c r="N116" s="65" t="n">
        <x:f>Summary!$B$5*Summary!$B$6</x:f>
        <x:v>10</x:v>
      </x:c>
      <x:c r="O116" s="65" t="n">
        <x:f>L116*N116</x:f>
        <x:v>20</x:v>
      </x:c>
      <x:c r="P116" s="65" t="n">
        <x:f>O116+Q116</x:f>
        <x:v>108</x:v>
      </x:c>
      <x:c r="Q116" s="65" t="n">
        <x:f>M116*N116</x:f>
        <x:v>88</x:v>
      </x:c>
      <x:c r="R116" s="65" t="n">
        <x:f>R115+Q116</x:f>
        <x:v>4248.5</x:v>
      </x:c>
    </x:row>
    <x:row r="117">
      <x:c r="A117" s="61" t="n">
        <x:v>44989</x:v>
      </x:c>
      <x:c r="B117" s="27" t="str">
        <x:v>Q1 2023</x:v>
      </x:c>
      <x:c r="C117" s="27" t="n">
        <x:v>2023</x:v>
      </x:c>
      <x:c r="D117" s="59" t="str">
        <x:v>FLEMINGTON</x:v>
      </x:c>
      <x:c r="E117" s="27" t="n">
        <x:v>7</x:v>
      </x:c>
      <x:c r="F117" s="27" t="n">
        <x:v>15</x:v>
      </x:c>
      <x:c r="G117" s="59" t="str">
        <x:v>LEGARTO</x:v>
      </x:c>
      <x:c r="H117" s="27" t="str">
        <x:v>SYS</x:v>
      </x:c>
      <x:c r="I117" s="27" t="str">
        <x:v>Won</x:v>
      </x:c>
      <x:c r="J117" s="27" t="str">
        <x:v>Won</x:v>
      </x:c>
      <x:c r="K117" s="30" t="n">
        <x:v>6.2</x:v>
      </x:c>
      <x:c r="L117" s="27" t="n">
        <x:v>1</x:v>
      </x:c>
      <x:c r="M117" s="30" t="n">
        <x:v>5.2</x:v>
      </x:c>
      <x:c r="N117" s="64" t="n">
        <x:f>Summary!$B$5*Summary!$B$6</x:f>
        <x:v>10</x:v>
      </x:c>
      <x:c r="O117" s="64" t="n">
        <x:f>L117*N117</x:f>
        <x:v>10</x:v>
      </x:c>
      <x:c r="P117" s="64" t="n">
        <x:f>O117+Q117</x:f>
        <x:v>62</x:v>
      </x:c>
      <x:c r="Q117" s="64" t="n">
        <x:f>M117*N117</x:f>
        <x:v>52</x:v>
      </x:c>
      <x:c r="R117" s="64" t="n">
        <x:f>R116+Q117</x:f>
        <x:v>4300.5</x:v>
      </x:c>
    </x:row>
    <x:row r="118">
      <x:c r="A118" s="61" t="n">
        <x:v>44989</x:v>
      </x:c>
      <x:c r="B118" s="27" t="str">
        <x:v>Q1 2023</x:v>
      </x:c>
      <x:c r="C118" s="27" t="n">
        <x:v>2023</x:v>
      </x:c>
      <x:c r="D118" s="59" t="str">
        <x:v>FLEMINGTON</x:v>
      </x:c>
      <x:c r="E118" s="27" t="n">
        <x:v>8</x:v>
      </x:c>
      <x:c r="F118" s="27" t="n">
        <x:v>1</x:v>
      </x:c>
      <x:c r="G118" s="59" t="str">
        <x:v>TUVALU</x:v>
      </x:c>
      <x:c r="H118" s="27" t="str">
        <x:v>SYS</x:v>
      </x:c>
      <x:c r="I118" s="27" t="str">
        <x:v>Lost</x:v>
      </x:c>
      <x:c r="J118" s="27" t="str"/>
      <x:c r="K118" s="30"/>
      <x:c r="L118" s="27" t="n">
        <x:v>1</x:v>
      </x:c>
      <x:c r="M118" s="30" t="n">
        <x:v>-1</x:v>
      </x:c>
      <x:c r="N118" s="64" t="n">
        <x:f>Summary!$B$5*Summary!$B$6</x:f>
        <x:v>10</x:v>
      </x:c>
      <x:c r="O118" s="64" t="n">
        <x:f>L118*N118</x:f>
        <x:v>10</x:v>
      </x:c>
      <x:c r="P118" s="64" t="n">
        <x:f>O118+Q118</x:f>
        <x:v>0</x:v>
      </x:c>
      <x:c r="Q118" s="64" t="n">
        <x:f>M118*N118</x:f>
        <x:v>-10</x:v>
      </x:c>
      <x:c r="R118" s="64" t="n">
        <x:f>R117+Q118</x:f>
        <x:v>4290.5</x:v>
      </x:c>
    </x:row>
    <x:row r="119">
      <x:c r="A119" s="61" t="n">
        <x:v>44989</x:v>
      </x:c>
      <x:c r="B119" s="27" t="str">
        <x:v>Q1 2023</x:v>
      </x:c>
      <x:c r="C119" s="27" t="n">
        <x:v>2023</x:v>
      </x:c>
      <x:c r="D119" s="59" t="str">
        <x:v>FLEMINGTON</x:v>
      </x:c>
      <x:c r="E119" s="27" t="n">
        <x:v>8</x:v>
      </x:c>
      <x:c r="F119" s="27" t="n">
        <x:v>4</x:v>
      </x:c>
      <x:c r="G119" s="59" t="str">
        <x:v>GENTLEMAN ROY</x:v>
      </x:c>
      <x:c r="H119" s="27" t="str">
        <x:v>SYS</x:v>
      </x:c>
      <x:c r="I119" s="27" t="str">
        <x:v>Lost</x:v>
      </x:c>
      <x:c r="J119" s="27" t="str">
        <x:v>4th</x:v>
      </x:c>
      <x:c r="K119" s="30"/>
      <x:c r="L119" s="27" t="n">
        <x:v>1</x:v>
      </x:c>
      <x:c r="M119" s="30" t="n">
        <x:v>-1</x:v>
      </x:c>
      <x:c r="N119" s="64" t="n">
        <x:f>Summary!$B$5*Summary!$B$6</x:f>
        <x:v>10</x:v>
      </x:c>
      <x:c r="O119" s="64" t="n">
        <x:f>L119*N119</x:f>
        <x:v>10</x:v>
      </x:c>
      <x:c r="P119" s="64" t="n">
        <x:f>O119+Q119</x:f>
        <x:v>0</x:v>
      </x:c>
      <x:c r="Q119" s="64" t="n">
        <x:f>M119*N119</x:f>
        <x:v>-10</x:v>
      </x:c>
      <x:c r="R119" s="64" t="n">
        <x:f>R118+Q119</x:f>
        <x:v>4280.5</x:v>
      </x:c>
    </x:row>
    <x:row r="120">
      <x:c r="A120" s="61" t="n">
        <x:v>44989</x:v>
      </x:c>
      <x:c r="B120" s="27" t="str">
        <x:v>Q1 2023</x:v>
      </x:c>
      <x:c r="C120" s="27" t="n">
        <x:v>2023</x:v>
      </x:c>
      <x:c r="D120" s="59" t="str">
        <x:v>FLEMINGTON</x:v>
      </x:c>
      <x:c r="E120" s="27" t="n">
        <x:v>9</x:v>
      </x:c>
      <x:c r="F120" s="27" t="n">
        <x:v>2</x:v>
      </x:c>
      <x:c r="G120" s="59" t="str">
        <x:v>CARDINAL GEM</x:v>
      </x:c>
      <x:c r="H120" s="27" t="str">
        <x:v>SYS</x:v>
      </x:c>
      <x:c r="I120" s="27" t="str">
        <x:v>Lost</x:v>
      </x:c>
      <x:c r="J120" s="27" t="str"/>
      <x:c r="K120" s="30"/>
      <x:c r="L120" s="27" t="n">
        <x:v>1</x:v>
      </x:c>
      <x:c r="M120" s="30" t="n">
        <x:v>-1</x:v>
      </x:c>
      <x:c r="N120" s="64" t="n">
        <x:f>Summary!$B$5*Summary!$B$6</x:f>
        <x:v>10</x:v>
      </x:c>
      <x:c r="O120" s="64" t="n">
        <x:f>L120*N120</x:f>
        <x:v>10</x:v>
      </x:c>
      <x:c r="P120" s="64" t="n">
        <x:f>O120+Q120</x:f>
        <x:v>0</x:v>
      </x:c>
      <x:c r="Q120" s="64" t="n">
        <x:f>M120*N120</x:f>
        <x:v>-10</x:v>
      </x:c>
      <x:c r="R120" s="64" t="n">
        <x:f>R119+Q120</x:f>
        <x:v>4270.5</x:v>
      </x:c>
    </x:row>
    <x:row r="121">
      <x:c r="A121" s="61" t="n">
        <x:v>44989</x:v>
      </x:c>
      <x:c r="B121" s="27" t="str">
        <x:v>Q1 2023</x:v>
      </x:c>
      <x:c r="C121" s="27" t="n">
        <x:v>2023</x:v>
      </x:c>
      <x:c r="D121" s="59" t="str">
        <x:v>FLEMINGTON</x:v>
      </x:c>
      <x:c r="E121" s="27" t="n">
        <x:v>9</x:v>
      </x:c>
      <x:c r="F121" s="27" t="n">
        <x:v>4</x:v>
      </x:c>
      <x:c r="G121" s="59" t="str">
        <x:v>IT'SOURTIME</x:v>
      </x:c>
      <x:c r="H121" s="27" t="str">
        <x:v>SYS</x:v>
      </x:c>
      <x:c r="I121" s="27" t="str">
        <x:v>Lost</x:v>
      </x:c>
      <x:c r="J121" s="27" t="str">
        <x:v>2nd</x:v>
      </x:c>
      <x:c r="K121" s="30"/>
      <x:c r="L121" s="27" t="n">
        <x:v>1</x:v>
      </x:c>
      <x:c r="M121" s="30" t="n">
        <x:v>-1</x:v>
      </x:c>
      <x:c r="N121" s="64" t="n">
        <x:f>Summary!$B$5*Summary!$B$6</x:f>
        <x:v>10</x:v>
      </x:c>
      <x:c r="O121" s="64" t="n">
        <x:f>L121*N121</x:f>
        <x:v>10</x:v>
      </x:c>
      <x:c r="P121" s="64" t="n">
        <x:f>O121+Q121</x:f>
        <x:v>0</x:v>
      </x:c>
      <x:c r="Q121" s="64" t="n">
        <x:f>M121*N121</x:f>
        <x:v>-10</x:v>
      </x:c>
      <x:c r="R121" s="64" t="n">
        <x:f>R120+Q121</x:f>
        <x:v>4260.5</x:v>
      </x:c>
    </x:row>
    <x:row r="122">
      <x:c r="A122" s="61" t="n">
        <x:v>44989</x:v>
      </x:c>
      <x:c r="B122" s="27" t="str">
        <x:v>Q1 2023</x:v>
      </x:c>
      <x:c r="C122" s="27" t="n">
        <x:v>2023</x:v>
      </x:c>
      <x:c r="D122" s="59" t="str">
        <x:v>FLEMINGTON</x:v>
      </x:c>
      <x:c r="E122" s="27" t="n">
        <x:v>9</x:v>
      </x:c>
      <x:c r="F122" s="27" t="n">
        <x:v>10</x:v>
      </x:c>
      <x:c r="G122" s="59" t="str">
        <x:v>LIFE LESSONS</x:v>
      </x:c>
      <x:c r="H122" s="27" t="str">
        <x:v>SYS</x:v>
      </x:c>
      <x:c r="I122" s="27" t="str">
        <x:v>Lost</x:v>
      </x:c>
      <x:c r="J122" s="27" t="str"/>
      <x:c r="K122" s="30"/>
      <x:c r="L122" s="27" t="n">
        <x:v>1</x:v>
      </x:c>
      <x:c r="M122" s="30" t="n">
        <x:v>-1</x:v>
      </x:c>
      <x:c r="N122" s="64" t="n">
        <x:f>Summary!$B$5*Summary!$B$6</x:f>
        <x:v>10</x:v>
      </x:c>
      <x:c r="O122" s="64" t="n">
        <x:f>L122*N122</x:f>
        <x:v>10</x:v>
      </x:c>
      <x:c r="P122" s="64" t="n">
        <x:f>O122+Q122</x:f>
        <x:v>0</x:v>
      </x:c>
      <x:c r="Q122" s="64" t="n">
        <x:f>M122*N122</x:f>
        <x:v>-10</x:v>
      </x:c>
      <x:c r="R122" s="64" t="n">
        <x:f>R121+Q122</x:f>
        <x:v>4250.5</x:v>
      </x:c>
    </x:row>
    <x:row r="123">
      <x:c r="A123" s="61" t="n">
        <x:v>44989</x:v>
      </x:c>
      <x:c r="B123" s="27" t="str">
        <x:v>Q1 2023</x:v>
      </x:c>
      <x:c r="C123" s="27" t="n">
        <x:v>2023</x:v>
      </x:c>
      <x:c r="D123" s="59" t="str">
        <x:v>FLEMINGTON</x:v>
      </x:c>
      <x:c r="E123" s="27" t="n">
        <x:v>9</x:v>
      </x:c>
      <x:c r="F123" s="27" t="n">
        <x:v>11</x:v>
      </x:c>
      <x:c r="G123" s="59" t="str">
        <x:v>SESSIONS ROAD</x:v>
      </x:c>
      <x:c r="H123" s="27" t="str">
        <x:v>SYS</x:v>
      </x:c>
      <x:c r="I123" s="27" t="str">
        <x:v>Won</x:v>
      </x:c>
      <x:c r="J123" s="27" t="str">
        <x:v>Won</x:v>
      </x:c>
      <x:c r="K123" s="30" t="n">
        <x:v>8.3</x:v>
      </x:c>
      <x:c r="L123" s="27" t="n">
        <x:v>1</x:v>
      </x:c>
      <x:c r="M123" s="30" t="n">
        <x:v>7.300000000000001</x:v>
      </x:c>
      <x:c r="N123" s="64" t="n">
        <x:f>Summary!$B$5*Summary!$B$6</x:f>
        <x:v>10</x:v>
      </x:c>
      <x:c r="O123" s="64" t="n">
        <x:f>L123*N123</x:f>
        <x:v>10</x:v>
      </x:c>
      <x:c r="P123" s="64" t="n">
        <x:f>O123+Q123</x:f>
        <x:v>83</x:v>
      </x:c>
      <x:c r="Q123" s="64" t="n">
        <x:f>M123*N123</x:f>
        <x:v>73</x:v>
      </x:c>
      <x:c r="R123" s="64" t="n">
        <x:f>R122+Q123</x:f>
        <x:v>4323.5</x:v>
      </x:c>
    </x:row>
    <x:row r="124">
      <x:c r="A124" s="61" t="n">
        <x:v>44996</x:v>
      </x:c>
      <x:c r="B124" s="27" t="str">
        <x:v>Q1 2023</x:v>
      </x:c>
      <x:c r="C124" s="27" t="n">
        <x:v>2023</x:v>
      </x:c>
      <x:c r="D124" s="59" t="str">
        <x:v>FLEMINGTON</x:v>
      </x:c>
      <x:c r="E124" s="27" t="n">
        <x:v>1</x:v>
      </x:c>
      <x:c r="F124" s="27" t="n">
        <x:v>2</x:v>
      </x:c>
      <x:c r="G124" s="59" t="str">
        <x:v>SPARKLE</x:v>
      </x:c>
      <x:c r="H124" s="27" t="str">
        <x:v>SYS</x:v>
      </x:c>
      <x:c r="I124" s="27" t="str">
        <x:v>Won</x:v>
      </x:c>
      <x:c r="J124" s="27" t="str">
        <x:v>Won</x:v>
      </x:c>
      <x:c r="K124" s="30" t="n">
        <x:v>5.9</x:v>
      </x:c>
      <x:c r="L124" s="27" t="n">
        <x:v>1</x:v>
      </x:c>
      <x:c r="M124" s="30" t="n">
        <x:v>4.9</x:v>
      </x:c>
      <x:c r="N124" s="64" t="n">
        <x:f>Summary!$B$5*Summary!$B$6</x:f>
        <x:v>10</x:v>
      </x:c>
      <x:c r="O124" s="64" t="n">
        <x:f>L124*N124</x:f>
        <x:v>10</x:v>
      </x:c>
      <x:c r="P124" s="64" t="n">
        <x:f>O124+Q124</x:f>
        <x:v>59</x:v>
      </x:c>
      <x:c r="Q124" s="64" t="n">
        <x:f>M124*N124</x:f>
        <x:v>49</x:v>
      </x:c>
      <x:c r="R124" s="64" t="n">
        <x:f>R123+Q124</x:f>
        <x:v>4372.5</x:v>
      </x:c>
    </x:row>
    <x:row r="125">
      <x:c r="A125" s="61" t="n">
        <x:v>44996</x:v>
      </x:c>
      <x:c r="B125" s="27" t="str">
        <x:v>Q1 2023</x:v>
      </x:c>
      <x:c r="C125" s="27" t="n">
        <x:v>2023</x:v>
      </x:c>
      <x:c r="D125" s="59" t="str">
        <x:v>FLEMINGTON</x:v>
      </x:c>
      <x:c r="E125" s="27" t="n">
        <x:v>3</x:v>
      </x:c>
      <x:c r="F125" s="27" t="n">
        <x:v>1</x:v>
      </x:c>
      <x:c r="G125" s="59" t="str">
        <x:v>REVOLUTIONARY MISS</x:v>
      </x:c>
      <x:c r="H125" s="27" t="str">
        <x:v>SYS</x:v>
      </x:c>
      <x:c r="I125" s="27" t="str">
        <x:v>Won</x:v>
      </x:c>
      <x:c r="J125" s="27" t="str">
        <x:v>Won</x:v>
      </x:c>
      <x:c r="K125" s="30" t="n">
        <x:v>3.3</x:v>
      </x:c>
      <x:c r="L125" s="27" t="n">
        <x:v>1</x:v>
      </x:c>
      <x:c r="M125" s="30" t="n">
        <x:v>2.3</x:v>
      </x:c>
      <x:c r="N125" s="64" t="n">
        <x:f>Summary!$B$5*Summary!$B$6</x:f>
        <x:v>10</x:v>
      </x:c>
      <x:c r="O125" s="64" t="n">
        <x:f>L125*N125</x:f>
        <x:v>10</x:v>
      </x:c>
      <x:c r="P125" s="64" t="n">
        <x:f>O125+Q125</x:f>
        <x:v>33</x:v>
      </x:c>
      <x:c r="Q125" s="64" t="n">
        <x:f>M125*N125</x:f>
        <x:v>23</x:v>
      </x:c>
      <x:c r="R125" s="64" t="n">
        <x:f>R124+Q125</x:f>
        <x:v>4395.5</x:v>
      </x:c>
    </x:row>
    <x:row r="126">
      <x:c r="A126" s="62" t="n">
        <x:v>44996</x:v>
      </x:c>
      <x:c r="B126" s="58" t="str">
        <x:v>Q1 2023</x:v>
      </x:c>
      <x:c r="C126" s="58" t="n">
        <x:v>2023</x:v>
      </x:c>
      <x:c r="D126" s="60" t="str">
        <x:v>FLEMINGTON</x:v>
      </x:c>
      <x:c r="E126" s="58" t="n">
        <x:v>3</x:v>
      </x:c>
      <x:c r="F126" s="58" t="n">
        <x:v>3</x:v>
      </x:c>
      <x:c r="G126" s="60" t="str">
        <x:v>SHUFFLE DANCER</x:v>
      </x:c>
      <x:c r="H126" s="58" t="str">
        <x:v>LSW / SYS</x:v>
      </x:c>
      <x:c r="I126" s="58" t="str">
        <x:v>Lost</x:v>
      </x:c>
      <x:c r="J126" s="58" t="str">
        <x:v>4th</x:v>
      </x:c>
      <x:c r="K126" s="63"/>
      <x:c r="L126" s="58" t="n">
        <x:v>2</x:v>
      </x:c>
      <x:c r="M126" s="63" t="n">
        <x:v>-2</x:v>
      </x:c>
      <x:c r="N126" s="65" t="n">
        <x:f>Summary!$B$5*Summary!$B$6</x:f>
        <x:v>10</x:v>
      </x:c>
      <x:c r="O126" s="65" t="n">
        <x:f>L126*N126</x:f>
        <x:v>20</x:v>
      </x:c>
      <x:c r="P126" s="65" t="n">
        <x:f>O126+Q126</x:f>
        <x:v>0</x:v>
      </x:c>
      <x:c r="Q126" s="65" t="n">
        <x:f>M126*N126</x:f>
        <x:v>-20</x:v>
      </x:c>
      <x:c r="R126" s="65" t="n">
        <x:f>R125+Q126</x:f>
        <x:v>4375.5</x:v>
      </x:c>
    </x:row>
    <x:row r="127">
      <x:c r="A127" s="62" t="n">
        <x:v>44996</x:v>
      </x:c>
      <x:c r="B127" s="58" t="str">
        <x:v>Q1 2023</x:v>
      </x:c>
      <x:c r="C127" s="58" t="n">
        <x:v>2023</x:v>
      </x:c>
      <x:c r="D127" s="60" t="str">
        <x:v>FLEMINGTON</x:v>
      </x:c>
      <x:c r="E127" s="58" t="n">
        <x:v>3</x:v>
      </x:c>
      <x:c r="F127" s="58" t="n">
        <x:v>5</x:v>
      </x:c>
      <x:c r="G127" s="60" t="str">
        <x:v>WOLLOMBI</x:v>
      </x:c>
      <x:c r="H127" s="58" t="str">
        <x:v>LSW / SYS</x:v>
      </x:c>
      <x:c r="I127" s="58" t="str">
        <x:v>Lost</x:v>
      </x:c>
      <x:c r="J127" s="58" t="str"/>
      <x:c r="K127" s="63"/>
      <x:c r="L127" s="58" t="n">
        <x:v>2</x:v>
      </x:c>
      <x:c r="M127" s="63" t="n">
        <x:v>-2</x:v>
      </x:c>
      <x:c r="N127" s="65" t="n">
        <x:f>Summary!$B$5*Summary!$B$6</x:f>
        <x:v>10</x:v>
      </x:c>
      <x:c r="O127" s="65" t="n">
        <x:f>L127*N127</x:f>
        <x:v>20</x:v>
      </x:c>
      <x:c r="P127" s="65" t="n">
        <x:f>O127+Q127</x:f>
        <x:v>0</x:v>
      </x:c>
      <x:c r="Q127" s="65" t="n">
        <x:f>M127*N127</x:f>
        <x:v>-20</x:v>
      </x:c>
      <x:c r="R127" s="65" t="n">
        <x:f>R126+Q127</x:f>
        <x:v>4355.5</x:v>
      </x:c>
    </x:row>
    <x:row r="128">
      <x:c r="A128" s="62" t="n">
        <x:v>44996</x:v>
      </x:c>
      <x:c r="B128" s="58" t="str">
        <x:v>Q1 2023</x:v>
      </x:c>
      <x:c r="C128" s="58" t="n">
        <x:v>2023</x:v>
      </x:c>
      <x:c r="D128" s="60" t="str">
        <x:v>FLEMINGTON</x:v>
      </x:c>
      <x:c r="E128" s="58" t="n">
        <x:v>4</x:v>
      </x:c>
      <x:c r="F128" s="58" t="n">
        <x:v>7</x:v>
      </x:c>
      <x:c r="G128" s="60" t="str">
        <x:v>VEIGHT</x:v>
      </x:c>
      <x:c r="H128" s="58" t="str">
        <x:v>LSW / SYS</x:v>
      </x:c>
      <x:c r="I128" s="58" t="str">
        <x:v>Won</x:v>
      </x:c>
      <x:c r="J128" s="58" t="str">
        <x:v>Won</x:v>
      </x:c>
      <x:c r="K128" s="63" t="n">
        <x:v>4.4</x:v>
      </x:c>
      <x:c r="L128" s="58" t="n">
        <x:v>2</x:v>
      </x:c>
      <x:c r="M128" s="63" t="n">
        <x:v>6.800000000000001</x:v>
      </x:c>
      <x:c r="N128" s="65" t="n">
        <x:f>Summary!$B$5*Summary!$B$6</x:f>
        <x:v>10</x:v>
      </x:c>
      <x:c r="O128" s="65" t="n">
        <x:f>L128*N128</x:f>
        <x:v>20</x:v>
      </x:c>
      <x:c r="P128" s="65" t="n">
        <x:f>O128+Q128</x:f>
        <x:v>88</x:v>
      </x:c>
      <x:c r="Q128" s="65" t="n">
        <x:f>M128*N128</x:f>
        <x:v>68</x:v>
      </x:c>
      <x:c r="R128" s="65" t="n">
        <x:f>R127+Q128</x:f>
        <x:v>4423.5</x:v>
      </x:c>
    </x:row>
    <x:row r="129">
      <x:c r="A129" s="61" t="n">
        <x:v>44996</x:v>
      </x:c>
      <x:c r="B129" s="27" t="str">
        <x:v>Q1 2023</x:v>
      </x:c>
      <x:c r="C129" s="27" t="n">
        <x:v>2023</x:v>
      </x:c>
      <x:c r="D129" s="59" t="str">
        <x:v>FLEMINGTON</x:v>
      </x:c>
      <x:c r="E129" s="27" t="n">
        <x:v>5</x:v>
      </x:c>
      <x:c r="F129" s="27" t="n">
        <x:v>3</x:v>
      </x:c>
      <x:c r="G129" s="59" t="str">
        <x:v>BARB RAIDER</x:v>
      </x:c>
      <x:c r="H129" s="27" t="str">
        <x:v>SYS</x:v>
      </x:c>
      <x:c r="I129" s="27" t="str">
        <x:v>Lost</x:v>
      </x:c>
      <x:c r="J129" s="27" t="str">
        <x:v>3rd</x:v>
      </x:c>
      <x:c r="K129" s="30"/>
      <x:c r="L129" s="27" t="n">
        <x:v>1</x:v>
      </x:c>
      <x:c r="M129" s="30" t="n">
        <x:v>-1</x:v>
      </x:c>
      <x:c r="N129" s="64" t="n">
        <x:f>Summary!$B$5*Summary!$B$6</x:f>
        <x:v>10</x:v>
      </x:c>
      <x:c r="O129" s="64" t="n">
        <x:f>L129*N129</x:f>
        <x:v>10</x:v>
      </x:c>
      <x:c r="P129" s="64" t="n">
        <x:f>O129+Q129</x:f>
        <x:v>0</x:v>
      </x:c>
      <x:c r="Q129" s="64" t="n">
        <x:f>M129*N129</x:f>
        <x:v>-10</x:v>
      </x:c>
      <x:c r="R129" s="64" t="n">
        <x:f>R128+Q129</x:f>
        <x:v>4413.5</x:v>
      </x:c>
    </x:row>
    <x:row r="130">
      <x:c r="A130" s="61" t="n">
        <x:v>44996</x:v>
      </x:c>
      <x:c r="B130" s="27" t="str">
        <x:v>Q1 2023</x:v>
      </x:c>
      <x:c r="C130" s="27" t="n">
        <x:v>2023</x:v>
      </x:c>
      <x:c r="D130" s="59" t="str">
        <x:v>FLEMINGTON</x:v>
      </x:c>
      <x:c r="E130" s="27" t="n">
        <x:v>6</x:v>
      </x:c>
      <x:c r="F130" s="27" t="n">
        <x:v>5</x:v>
      </x:c>
      <x:c r="G130" s="59" t="str">
        <x:v>EMISSARY</x:v>
      </x:c>
      <x:c r="H130" s="27" t="str">
        <x:v>SYS</x:v>
      </x:c>
      <x:c r="I130" s="27" t="str">
        <x:v>Lost</x:v>
      </x:c>
      <x:c r="J130" s="27" t="str">
        <x:v>3rd</x:v>
      </x:c>
      <x:c r="K130" s="30"/>
      <x:c r="L130" s="27" t="n">
        <x:v>1</x:v>
      </x:c>
      <x:c r="M130" s="30" t="n">
        <x:v>-1</x:v>
      </x:c>
      <x:c r="N130" s="64" t="n">
        <x:f>Summary!$B$5*Summary!$B$6</x:f>
        <x:v>10</x:v>
      </x:c>
      <x:c r="O130" s="64" t="n">
        <x:f>L130*N130</x:f>
        <x:v>10</x:v>
      </x:c>
      <x:c r="P130" s="64" t="n">
        <x:f>O130+Q130</x:f>
        <x:v>0</x:v>
      </x:c>
      <x:c r="Q130" s="64" t="n">
        <x:f>M130*N130</x:f>
        <x:v>-10</x:v>
      </x:c>
      <x:c r="R130" s="64" t="n">
        <x:f>R129+Q130</x:f>
        <x:v>4403.5</x:v>
      </x:c>
    </x:row>
    <x:row r="131">
      <x:c r="A131" s="62" t="n">
        <x:v>44996</x:v>
      </x:c>
      <x:c r="B131" s="58" t="str">
        <x:v>Q1 2023</x:v>
      </x:c>
      <x:c r="C131" s="58" t="n">
        <x:v>2023</x:v>
      </x:c>
      <x:c r="D131" s="60" t="str">
        <x:v>FLEMINGTON</x:v>
      </x:c>
      <x:c r="E131" s="58" t="n">
        <x:v>6</x:v>
      </x:c>
      <x:c r="F131" s="58" t="n">
        <x:v>7</x:v>
      </x:c>
      <x:c r="G131" s="60" t="str">
        <x:v>RIGHT YOU ARE</x:v>
      </x:c>
      <x:c r="H131" s="58" t="str">
        <x:v>LSW / SYS</x:v>
      </x:c>
      <x:c r="I131" s="58" t="str">
        <x:v>Won</x:v>
      </x:c>
      <x:c r="J131" s="58" t="str">
        <x:v>Won</x:v>
      </x:c>
      <x:c r="K131" s="63" t="n">
        <x:v>4.3</x:v>
      </x:c>
      <x:c r="L131" s="58" t="n">
        <x:v>2</x:v>
      </x:c>
      <x:c r="M131" s="63" t="n">
        <x:v>6.6</x:v>
      </x:c>
      <x:c r="N131" s="65" t="n">
        <x:f>Summary!$B$5*Summary!$B$6</x:f>
        <x:v>10</x:v>
      </x:c>
      <x:c r="O131" s="65" t="n">
        <x:f>L131*N131</x:f>
        <x:v>20</x:v>
      </x:c>
      <x:c r="P131" s="65" t="n">
        <x:f>O131+Q131</x:f>
        <x:v>86</x:v>
      </x:c>
      <x:c r="Q131" s="65" t="n">
        <x:f>M131*N131</x:f>
        <x:v>66</x:v>
      </x:c>
      <x:c r="R131" s="65" t="n">
        <x:f>R130+Q131</x:f>
        <x:v>4469.5</x:v>
      </x:c>
    </x:row>
    <x:row r="132">
      <x:c r="A132" s="61" t="n">
        <x:v>44996</x:v>
      </x:c>
      <x:c r="B132" s="27" t="str">
        <x:v>Q1 2023</x:v>
      </x:c>
      <x:c r="C132" s="27" t="n">
        <x:v>2023</x:v>
      </x:c>
      <x:c r="D132" s="59" t="str">
        <x:v>FLEMINGTON</x:v>
      </x:c>
      <x:c r="E132" s="27" t="n">
        <x:v>7</x:v>
      </x:c>
      <x:c r="F132" s="27" t="n">
        <x:v>3</x:v>
      </x:c>
      <x:c r="G132" s="59" t="str">
        <x:v>I WISH I WIN</x:v>
      </x:c>
      <x:c r="H132" s="27" t="str">
        <x:v>SYS</x:v>
      </x:c>
      <x:c r="I132" s="27" t="str">
        <x:v>Lost</x:v>
      </x:c>
      <x:c r="J132" s="27" t="str">
        <x:v>3rd</x:v>
      </x:c>
      <x:c r="K132" s="30"/>
      <x:c r="L132" s="27" t="n">
        <x:v>1</x:v>
      </x:c>
      <x:c r="M132" s="30" t="n">
        <x:v>-1</x:v>
      </x:c>
      <x:c r="N132" s="64" t="n">
        <x:f>Summary!$B$5*Summary!$B$6</x:f>
        <x:v>10</x:v>
      </x:c>
      <x:c r="O132" s="64" t="n">
        <x:f>L132*N132</x:f>
        <x:v>10</x:v>
      </x:c>
      <x:c r="P132" s="64" t="n">
        <x:f>O132+Q132</x:f>
        <x:v>0</x:v>
      </x:c>
      <x:c r="Q132" s="64" t="n">
        <x:f>M132*N132</x:f>
        <x:v>-10</x:v>
      </x:c>
      <x:c r="R132" s="64" t="n">
        <x:f>R131+Q132</x:f>
        <x:v>4459.5</x:v>
      </x:c>
    </x:row>
    <x:row r="133">
      <x:c r="A133" s="61" t="n">
        <x:v>44996</x:v>
      </x:c>
      <x:c r="B133" s="27" t="str">
        <x:v>Q1 2023</x:v>
      </x:c>
      <x:c r="C133" s="27" t="n">
        <x:v>2023</x:v>
      </x:c>
      <x:c r="D133" s="59" t="str">
        <x:v>FLEMINGTON</x:v>
      </x:c>
      <x:c r="E133" s="27" t="n">
        <x:v>7</x:v>
      </x:c>
      <x:c r="F133" s="27" t="n">
        <x:v>15</x:v>
      </x:c>
      <x:c r="G133" s="59" t="str">
        <x:v>IN SECRET</x:v>
      </x:c>
      <x:c r="H133" s="27" t="str">
        <x:v>SYS</x:v>
      </x:c>
      <x:c r="I133" s="27" t="str">
        <x:v>Won</x:v>
      </x:c>
      <x:c r="J133" s="27" t="str">
        <x:v>Won</x:v>
      </x:c>
      <x:c r="K133" s="30" t="n">
        <x:v>6.8</x:v>
      </x:c>
      <x:c r="L133" s="27" t="n">
        <x:v>1</x:v>
      </x:c>
      <x:c r="M133" s="30" t="n">
        <x:v>5.8</x:v>
      </x:c>
      <x:c r="N133" s="64" t="n">
        <x:f>Summary!$B$5*Summary!$B$6</x:f>
        <x:v>10</x:v>
      </x:c>
      <x:c r="O133" s="64" t="n">
        <x:f>L133*N133</x:f>
        <x:v>10</x:v>
      </x:c>
      <x:c r="P133" s="64" t="n">
        <x:f>O133+Q133</x:f>
        <x:v>68</x:v>
      </x:c>
      <x:c r="Q133" s="64" t="n">
        <x:f>M133*N133</x:f>
        <x:v>58</x:v>
      </x:c>
      <x:c r="R133" s="64" t="n">
        <x:f>R132+Q133</x:f>
        <x:v>4517.5</x:v>
      </x:c>
    </x:row>
    <x:row r="134">
      <x:c r="A134" s="61" t="n">
        <x:v>44996</x:v>
      </x:c>
      <x:c r="B134" s="27" t="str">
        <x:v>Q1 2023</x:v>
      </x:c>
      <x:c r="C134" s="27" t="n">
        <x:v>2023</x:v>
      </x:c>
      <x:c r="D134" s="59" t="str">
        <x:v>FLEMINGTON</x:v>
      </x:c>
      <x:c r="E134" s="27" t="n">
        <x:v>9</x:v>
      </x:c>
      <x:c r="F134" s="27" t="n">
        <x:v>2</x:v>
      </x:c>
      <x:c r="G134" s="59" t="str">
        <x:v>MERIDIUS</x:v>
      </x:c>
      <x:c r="H134" s="27" t="str">
        <x:v>SYS</x:v>
      </x:c>
      <x:c r="I134" s="27" t="str">
        <x:v>Won</x:v>
      </x:c>
      <x:c r="J134" s="27" t="str">
        <x:v>Won</x:v>
      </x:c>
      <x:c r="K134" s="30" t="n">
        <x:v>5.6</x:v>
      </x:c>
      <x:c r="L134" s="27" t="n">
        <x:v>1</x:v>
      </x:c>
      <x:c r="M134" s="30" t="n">
        <x:v>4.6</x:v>
      </x:c>
      <x:c r="N134" s="64" t="n">
        <x:f>Summary!$B$5*Summary!$B$6</x:f>
        <x:v>10</x:v>
      </x:c>
      <x:c r="O134" s="64" t="n">
        <x:f>L134*N134</x:f>
        <x:v>10</x:v>
      </x:c>
      <x:c r="P134" s="64" t="n">
        <x:f>O134+Q134</x:f>
        <x:v>56</x:v>
      </x:c>
      <x:c r="Q134" s="64" t="n">
        <x:f>M134*N134</x:f>
        <x:v>46</x:v>
      </x:c>
      <x:c r="R134" s="64" t="n">
        <x:f>R133+Q134</x:f>
        <x:v>4563.5</x:v>
      </x:c>
    </x:row>
    <x:row r="135">
      <x:c r="A135" s="62" t="n">
        <x:v>44996</x:v>
      </x:c>
      <x:c r="B135" s="58" t="str">
        <x:v>Q1 2023</x:v>
      </x:c>
      <x:c r="C135" s="58" t="n">
        <x:v>2023</x:v>
      </x:c>
      <x:c r="D135" s="60" t="str">
        <x:v>FLEMINGTON</x:v>
      </x:c>
      <x:c r="E135" s="58" t="n">
        <x:v>9</x:v>
      </x:c>
      <x:c r="F135" s="58" t="n">
        <x:v>12</x:v>
      </x:c>
      <x:c r="G135" s="60" t="str">
        <x:v>ZOUPURRING</x:v>
      </x:c>
      <x:c r="H135" s="58" t="str">
        <x:v>LSW / SYS</x:v>
      </x:c>
      <x:c r="I135" s="58" t="str">
        <x:v>Lost</x:v>
      </x:c>
      <x:c r="J135" s="58" t="str"/>
      <x:c r="K135" s="63"/>
      <x:c r="L135" s="58" t="n">
        <x:v>2</x:v>
      </x:c>
      <x:c r="M135" s="63" t="n">
        <x:v>-2</x:v>
      </x:c>
      <x:c r="N135" s="65" t="n">
        <x:f>Summary!$B$5*Summary!$B$6</x:f>
        <x:v>10</x:v>
      </x:c>
      <x:c r="O135" s="65" t="n">
        <x:f>L135*N135</x:f>
        <x:v>20</x:v>
      </x:c>
      <x:c r="P135" s="65" t="n">
        <x:f>O135+Q135</x:f>
        <x:v>0</x:v>
      </x:c>
      <x:c r="Q135" s="65" t="n">
        <x:f>M135*N135</x:f>
        <x:v>-20</x:v>
      </x:c>
      <x:c r="R135" s="65" t="n">
        <x:f>R134+Q135</x:f>
        <x:v>4543.5</x:v>
      </x:c>
    </x:row>
    <x:row r="136">
      <x:c r="A136" s="61" t="n">
        <x:v>45003</x:v>
      </x:c>
      <x:c r="B136" s="27" t="str">
        <x:v>Q1 2023</x:v>
      </x:c>
      <x:c r="C136" s="27" t="n">
        <x:v>2023</x:v>
      </x:c>
      <x:c r="D136" s="59" t="str">
        <x:v>MOONEE VALLEY</x:v>
      </x:c>
      <x:c r="E136" s="27" t="n">
        <x:v>1</x:v>
      </x:c>
      <x:c r="F136" s="27" t="n">
        <x:v>1</x:v>
      </x:c>
      <x:c r="G136" s="59" t="str">
        <x:v>MIDWEST</x:v>
      </x:c>
      <x:c r="H136" s="27" t="str">
        <x:v>SYS</x:v>
      </x:c>
      <x:c r="I136" s="27" t="str">
        <x:v>Won</x:v>
      </x:c>
      <x:c r="J136" s="27" t="str">
        <x:v>Won</x:v>
      </x:c>
      <x:c r="K136" s="30" t="n">
        <x:v>2.1</x:v>
      </x:c>
      <x:c r="L136" s="27" t="n">
        <x:v>1</x:v>
      </x:c>
      <x:c r="M136" s="30" t="n">
        <x:v>1.1</x:v>
      </x:c>
      <x:c r="N136" s="64" t="n">
        <x:f>Summary!$B$5*Summary!$B$6</x:f>
        <x:v>10</x:v>
      </x:c>
      <x:c r="O136" s="64" t="n">
        <x:f>L136*N136</x:f>
        <x:v>10</x:v>
      </x:c>
      <x:c r="P136" s="64" t="n">
        <x:f>O136+Q136</x:f>
        <x:v>21</x:v>
      </x:c>
      <x:c r="Q136" s="64" t="n">
        <x:f>M136*N136</x:f>
        <x:v>11</x:v>
      </x:c>
      <x:c r="R136" s="64" t="n">
        <x:f>R135+Q136</x:f>
        <x:v>4554.5</x:v>
      </x:c>
    </x:row>
    <x:row r="137">
      <x:c r="A137" s="61" t="n">
        <x:v>45003</x:v>
      </x:c>
      <x:c r="B137" s="27" t="str">
        <x:v>Q1 2023</x:v>
      </x:c>
      <x:c r="C137" s="27" t="n">
        <x:v>2023</x:v>
      </x:c>
      <x:c r="D137" s="59" t="str">
        <x:v>MOONEE VALLEY</x:v>
      </x:c>
      <x:c r="E137" s="27" t="n">
        <x:v>1</x:v>
      </x:c>
      <x:c r="F137" s="27" t="n">
        <x:v>4</x:v>
      </x:c>
      <x:c r="G137" s="59" t="str">
        <x:v>MYNUMEROUNO</x:v>
      </x:c>
      <x:c r="H137" s="27" t="str">
        <x:v>SYS</x:v>
      </x:c>
      <x:c r="I137" s="27" t="str">
        <x:v>Lost</x:v>
      </x:c>
      <x:c r="J137" s="27" t="str">
        <x:v>2nd</x:v>
      </x:c>
      <x:c r="K137" s="30"/>
      <x:c r="L137" s="27" t="n">
        <x:v>1</x:v>
      </x:c>
      <x:c r="M137" s="30" t="n">
        <x:v>-1</x:v>
      </x:c>
      <x:c r="N137" s="64" t="n">
        <x:f>Summary!$B$5*Summary!$B$6</x:f>
        <x:v>10</x:v>
      </x:c>
      <x:c r="O137" s="64" t="n">
        <x:f>L137*N137</x:f>
        <x:v>10</x:v>
      </x:c>
      <x:c r="P137" s="64" t="n">
        <x:f>O137+Q137</x:f>
        <x:v>0</x:v>
      </x:c>
      <x:c r="Q137" s="64" t="n">
        <x:f>M137*N137</x:f>
        <x:v>-10</x:v>
      </x:c>
      <x:c r="R137" s="64" t="n">
        <x:f>R136+Q137</x:f>
        <x:v>4544.5</x:v>
      </x:c>
    </x:row>
    <x:row r="138">
      <x:c r="A138" s="61" t="n">
        <x:v>45003</x:v>
      </x:c>
      <x:c r="B138" s="27" t="str">
        <x:v>Q1 2023</x:v>
      </x:c>
      <x:c r="C138" s="27" t="n">
        <x:v>2023</x:v>
      </x:c>
      <x:c r="D138" s="59" t="str">
        <x:v>MOONEE VALLEY</x:v>
      </x:c>
      <x:c r="E138" s="27" t="n">
        <x:v>2</x:v>
      </x:c>
      <x:c r="F138" s="27" t="n">
        <x:v>4</x:v>
      </x:c>
      <x:c r="G138" s="59" t="str">
        <x:v>VONGOLE</x:v>
      </x:c>
      <x:c r="H138" s="27" t="str">
        <x:v>SYS</x:v>
      </x:c>
      <x:c r="I138" s="27" t="str">
        <x:v>Won</x:v>
      </x:c>
      <x:c r="J138" s="27" t="str">
        <x:v>Won</x:v>
      </x:c>
      <x:c r="K138" s="30" t="n">
        <x:v>7.7</x:v>
      </x:c>
      <x:c r="L138" s="27" t="n">
        <x:v>1</x:v>
      </x:c>
      <x:c r="M138" s="30" t="n">
        <x:v>6.7</x:v>
      </x:c>
      <x:c r="N138" s="64" t="n">
        <x:f>Summary!$B$5*Summary!$B$6</x:f>
        <x:v>10</x:v>
      </x:c>
      <x:c r="O138" s="64" t="n">
        <x:f>L138*N138</x:f>
        <x:v>10</x:v>
      </x:c>
      <x:c r="P138" s="64" t="n">
        <x:f>O138+Q138</x:f>
        <x:v>77</x:v>
      </x:c>
      <x:c r="Q138" s="64" t="n">
        <x:f>M138*N138</x:f>
        <x:v>67</x:v>
      </x:c>
      <x:c r="R138" s="64" t="n">
        <x:f>R137+Q138</x:f>
        <x:v>4611.5</x:v>
      </x:c>
    </x:row>
    <x:row r="139">
      <x:c r="A139" s="62" t="n">
        <x:v>45003</x:v>
      </x:c>
      <x:c r="B139" s="58" t="str">
        <x:v>Q1 2023</x:v>
      </x:c>
      <x:c r="C139" s="58" t="n">
        <x:v>2023</x:v>
      </x:c>
      <x:c r="D139" s="60" t="str">
        <x:v>MOONEE VALLEY</x:v>
      </x:c>
      <x:c r="E139" s="58" t="n">
        <x:v>3</x:v>
      </x:c>
      <x:c r="F139" s="58" t="n">
        <x:v>5</x:v>
      </x:c>
      <x:c r="G139" s="60" t="str">
        <x:v>SUMMERBEEL</x:v>
      </x:c>
      <x:c r="H139" s="58" t="str">
        <x:v>LSW / SYS</x:v>
      </x:c>
      <x:c r="I139" s="58" t="str">
        <x:v>Lost</x:v>
      </x:c>
      <x:c r="J139" s="58" t="str">
        <x:v>2nd</x:v>
      </x:c>
      <x:c r="K139" s="63"/>
      <x:c r="L139" s="58" t="n">
        <x:v>2</x:v>
      </x:c>
      <x:c r="M139" s="63" t="n">
        <x:v>-2</x:v>
      </x:c>
      <x:c r="N139" s="65" t="n">
        <x:f>Summary!$B$5*Summary!$B$6</x:f>
        <x:v>10</x:v>
      </x:c>
      <x:c r="O139" s="65" t="n">
        <x:f>L139*N139</x:f>
        <x:v>20</x:v>
      </x:c>
      <x:c r="P139" s="65" t="n">
        <x:f>O139+Q139</x:f>
        <x:v>0</x:v>
      </x:c>
      <x:c r="Q139" s="65" t="n">
        <x:f>M139*N139</x:f>
        <x:v>-20</x:v>
      </x:c>
      <x:c r="R139" s="65" t="n">
        <x:f>R138+Q139</x:f>
        <x:v>4591.5</x:v>
      </x:c>
    </x:row>
    <x:row r="140">
      <x:c r="A140" s="61" t="n">
        <x:v>45003</x:v>
      </x:c>
      <x:c r="B140" s="27" t="str">
        <x:v>Q1 2023</x:v>
      </x:c>
      <x:c r="C140" s="27" t="n">
        <x:v>2023</x:v>
      </x:c>
      <x:c r="D140" s="59" t="str">
        <x:v>MOONEE VALLEY</x:v>
      </x:c>
      <x:c r="E140" s="27" t="n">
        <x:v>4</x:v>
      </x:c>
      <x:c r="F140" s="27" t="n">
        <x:v>1</x:v>
      </x:c>
      <x:c r="G140" s="59" t="str">
        <x:v>BEL AIR</x:v>
      </x:c>
      <x:c r="H140" s="27" t="str">
        <x:v>SYS</x:v>
      </x:c>
      <x:c r="I140" s="27" t="str">
        <x:v>Won</x:v>
      </x:c>
      <x:c r="J140" s="27" t="str">
        <x:v>Won</x:v>
      </x:c>
      <x:c r="K140" s="30" t="n">
        <x:v>4</x:v>
      </x:c>
      <x:c r="L140" s="27" t="n">
        <x:v>1</x:v>
      </x:c>
      <x:c r="M140" s="30" t="n">
        <x:v>3</x:v>
      </x:c>
      <x:c r="N140" s="64" t="n">
        <x:f>Summary!$B$5*Summary!$B$6</x:f>
        <x:v>10</x:v>
      </x:c>
      <x:c r="O140" s="64" t="n">
        <x:f>L140*N140</x:f>
        <x:v>10</x:v>
      </x:c>
      <x:c r="P140" s="64" t="n">
        <x:f>O140+Q140</x:f>
        <x:v>40</x:v>
      </x:c>
      <x:c r="Q140" s="64" t="n">
        <x:f>M140*N140</x:f>
        <x:v>30</x:v>
      </x:c>
      <x:c r="R140" s="64" t="n">
        <x:f>R139+Q140</x:f>
        <x:v>4621.5</x:v>
      </x:c>
    </x:row>
    <x:row r="141">
      <x:c r="A141" s="62" t="n">
        <x:v>45003</x:v>
      </x:c>
      <x:c r="B141" s="58" t="str">
        <x:v>Q1 2023</x:v>
      </x:c>
      <x:c r="C141" s="58" t="n">
        <x:v>2023</x:v>
      </x:c>
      <x:c r="D141" s="60" t="str">
        <x:v>MOONEE VALLEY</x:v>
      </x:c>
      <x:c r="E141" s="58" t="n">
        <x:v>5</x:v>
      </x:c>
      <x:c r="F141" s="58" t="n">
        <x:v>5</x:v>
      </x:c>
      <x:c r="G141" s="60" t="str">
        <x:v>MUNHAMEK</x:v>
      </x:c>
      <x:c r="H141" s="58" t="str">
        <x:v>LSW / SYS</x:v>
      </x:c>
      <x:c r="I141" s="58" t="str">
        <x:v>Won</x:v>
      </x:c>
      <x:c r="J141" s="58" t="str">
        <x:v>Won</x:v>
      </x:c>
      <x:c r="K141" s="63" t="n">
        <x:v>1.6</x:v>
      </x:c>
      <x:c r="L141" s="58" t="n">
        <x:v>2</x:v>
      </x:c>
      <x:c r="M141" s="63" t="n">
        <x:v>1.2000000000000002</x:v>
      </x:c>
      <x:c r="N141" s="65" t="n">
        <x:f>Summary!$B$5*Summary!$B$6</x:f>
        <x:v>10</x:v>
      </x:c>
      <x:c r="O141" s="65" t="n">
        <x:f>L141*N141</x:f>
        <x:v>20</x:v>
      </x:c>
      <x:c r="P141" s="65" t="n">
        <x:f>O141+Q141</x:f>
        <x:v>32</x:v>
      </x:c>
      <x:c r="Q141" s="65" t="n">
        <x:f>M141*N141</x:f>
        <x:v>12.000000000000002</x:v>
      </x:c>
      <x:c r="R141" s="65" t="n">
        <x:f>R140+Q141</x:f>
        <x:v>4633.5</x:v>
      </x:c>
    </x:row>
    <x:row r="142">
      <x:c r="A142" s="61" t="n">
        <x:v>45003</x:v>
      </x:c>
      <x:c r="B142" s="27" t="str">
        <x:v>Q1 2023</x:v>
      </x:c>
      <x:c r="C142" s="27" t="n">
        <x:v>2023</x:v>
      </x:c>
      <x:c r="D142" s="59" t="str">
        <x:v>MOONEE VALLEY</x:v>
      </x:c>
      <x:c r="E142" s="27" t="n">
        <x:v>6</x:v>
      </x:c>
      <x:c r="F142" s="27" t="n">
        <x:v>1</x:v>
      </x:c>
      <x:c r="G142" s="59" t="str">
        <x:v>LOMBARDO</x:v>
      </x:c>
      <x:c r="H142" s="27" t="str">
        <x:v>SYS</x:v>
      </x:c>
      <x:c r="I142" s="27" t="str">
        <x:v>Lost</x:v>
      </x:c>
      <x:c r="J142" s="27" t="str"/>
      <x:c r="K142" s="30"/>
      <x:c r="L142" s="27" t="n">
        <x:v>1</x:v>
      </x:c>
      <x:c r="M142" s="30" t="n">
        <x:v>-1</x:v>
      </x:c>
      <x:c r="N142" s="64" t="n">
        <x:f>Summary!$B$5*Summary!$B$6</x:f>
        <x:v>10</x:v>
      </x:c>
      <x:c r="O142" s="64" t="n">
        <x:f>L142*N142</x:f>
        <x:v>10</x:v>
      </x:c>
      <x:c r="P142" s="64" t="n">
        <x:f>O142+Q142</x:f>
        <x:v>0</x:v>
      </x:c>
      <x:c r="Q142" s="64" t="n">
        <x:f>M142*N142</x:f>
        <x:v>-10</x:v>
      </x:c>
      <x:c r="R142" s="64" t="n">
        <x:f>R141+Q142</x:f>
        <x:v>4623.5</x:v>
      </x:c>
    </x:row>
    <x:row r="143">
      <x:c r="A143" s="61" t="n">
        <x:v>45003</x:v>
      </x:c>
      <x:c r="B143" s="27" t="str">
        <x:v>Q1 2023</x:v>
      </x:c>
      <x:c r="C143" s="27" t="n">
        <x:v>2023</x:v>
      </x:c>
      <x:c r="D143" s="59" t="str">
        <x:v>MOONEE VALLEY</x:v>
      </x:c>
      <x:c r="E143" s="27" t="n">
        <x:v>7</x:v>
      </x:c>
      <x:c r="F143" s="27" t="n">
        <x:v>1</x:v>
      </x:c>
      <x:c r="G143" s="59" t="str">
        <x:v>I'M THUNDERSTRUCK</x:v>
      </x:c>
      <x:c r="H143" s="27" t="str">
        <x:v>SYS</x:v>
      </x:c>
      <x:c r="I143" s="27" t="str">
        <x:v>Lost</x:v>
      </x:c>
      <x:c r="J143" s="27" t="str"/>
      <x:c r="K143" s="30"/>
      <x:c r="L143" s="27" t="n">
        <x:v>1</x:v>
      </x:c>
      <x:c r="M143" s="30" t="n">
        <x:v>-1</x:v>
      </x:c>
      <x:c r="N143" s="64" t="n">
        <x:f>Summary!$B$5*Summary!$B$6</x:f>
        <x:v>10</x:v>
      </x:c>
      <x:c r="O143" s="64" t="n">
        <x:f>L143*N143</x:f>
        <x:v>10</x:v>
      </x:c>
      <x:c r="P143" s="64" t="n">
        <x:f>O143+Q143</x:f>
        <x:v>0</x:v>
      </x:c>
      <x:c r="Q143" s="64" t="n">
        <x:f>M143*N143</x:f>
        <x:v>-10</x:v>
      </x:c>
      <x:c r="R143" s="64" t="n">
        <x:f>R142+Q143</x:f>
        <x:v>4613.5</x:v>
      </x:c>
    </x:row>
    <x:row r="144">
      <x:c r="A144" s="61" t="n">
        <x:v>45003</x:v>
      </x:c>
      <x:c r="B144" s="27" t="str">
        <x:v>Q1 2023</x:v>
      </x:c>
      <x:c r="C144" s="27" t="n">
        <x:v>2023</x:v>
      </x:c>
      <x:c r="D144" s="59" t="str">
        <x:v>MOONEE VALLEY</x:v>
      </x:c>
      <x:c r="E144" s="27" t="n">
        <x:v>7</x:v>
      </x:c>
      <x:c r="F144" s="27" t="n">
        <x:v>2</x:v>
      </x:c>
      <x:c r="G144" s="59" t="str">
        <x:v>ALLIGATOR BLOOD</x:v>
      </x:c>
      <x:c r="H144" s="27" t="str">
        <x:v>LSW</x:v>
      </x:c>
      <x:c r="I144" s="27" t="str">
        <x:v>Lost</x:v>
      </x:c>
      <x:c r="J144" s="27" t="str">
        <x:v>4th</x:v>
      </x:c>
      <x:c r="K144" s="30"/>
      <x:c r="L144" s="27" t="n">
        <x:v>1</x:v>
      </x:c>
      <x:c r="M144" s="30" t="n">
        <x:v>-1</x:v>
      </x:c>
      <x:c r="N144" s="64" t="n">
        <x:f>Summary!$B$5*Summary!$B$6</x:f>
        <x:v>10</x:v>
      </x:c>
      <x:c r="O144" s="64" t="n">
        <x:f>L144*N144</x:f>
        <x:v>10</x:v>
      </x:c>
      <x:c r="P144" s="64" t="n">
        <x:f>O144+Q144</x:f>
        <x:v>0</x:v>
      </x:c>
      <x:c r="Q144" s="64" t="n">
        <x:f>M144*N144</x:f>
        <x:v>-10</x:v>
      </x:c>
      <x:c r="R144" s="64" t="n">
        <x:f>R143+Q144</x:f>
        <x:v>4603.5</x:v>
      </x:c>
    </x:row>
    <x:row r="145">
      <x:c r="A145" s="61" t="n">
        <x:v>45003</x:v>
      </x:c>
      <x:c r="B145" s="27" t="str">
        <x:v>Q1 2023</x:v>
      </x:c>
      <x:c r="C145" s="27" t="n">
        <x:v>2023</x:v>
      </x:c>
      <x:c r="D145" s="59" t="str">
        <x:v>MOONEE VALLEY</x:v>
      </x:c>
      <x:c r="E145" s="27" t="n">
        <x:v>7</x:v>
      </x:c>
      <x:c r="F145" s="27" t="n">
        <x:v>4</x:v>
      </x:c>
      <x:c r="G145" s="59" t="str">
        <x:v>MR BRIGHTSIDE</x:v>
      </x:c>
      <x:c r="H145" s="27" t="str">
        <x:v>SYS</x:v>
      </x:c>
      <x:c r="I145" s="27" t="str">
        <x:v>Won</x:v>
      </x:c>
      <x:c r="J145" s="27" t="str">
        <x:v>Won</x:v>
      </x:c>
      <x:c r="K145" s="30" t="n">
        <x:v>7.2</x:v>
      </x:c>
      <x:c r="L145" s="27" t="n">
        <x:v>1</x:v>
      </x:c>
      <x:c r="M145" s="30" t="n">
        <x:v>6.2</x:v>
      </x:c>
      <x:c r="N145" s="64" t="n">
        <x:f>Summary!$B$5*Summary!$B$6</x:f>
        <x:v>10</x:v>
      </x:c>
      <x:c r="O145" s="64" t="n">
        <x:f>L145*N145</x:f>
        <x:v>10</x:v>
      </x:c>
      <x:c r="P145" s="64" t="n">
        <x:f>O145+Q145</x:f>
        <x:v>72</x:v>
      </x:c>
      <x:c r="Q145" s="64" t="n">
        <x:f>M145*N145</x:f>
        <x:v>62</x:v>
      </x:c>
      <x:c r="R145" s="64" t="n">
        <x:f>R144+Q145</x:f>
        <x:v>4665.5</x:v>
      </x:c>
    </x:row>
    <x:row r="146">
      <x:c r="A146" s="62" t="n">
        <x:v>45003</x:v>
      </x:c>
      <x:c r="B146" s="58" t="str">
        <x:v>Q1 2023</x:v>
      </x:c>
      <x:c r="C146" s="58" t="n">
        <x:v>2023</x:v>
      </x:c>
      <x:c r="D146" s="60" t="str">
        <x:v>MOONEE VALLEY</x:v>
      </x:c>
      <x:c r="E146" s="58" t="n">
        <x:v>8</x:v>
      </x:c>
      <x:c r="F146" s="58" t="n">
        <x:v>12</x:v>
      </x:c>
      <x:c r="G146" s="60" t="str">
        <x:v>PARISAL</x:v>
      </x:c>
      <x:c r="H146" s="58" t="str">
        <x:v>LSW / SYS</x:v>
      </x:c>
      <x:c r="I146" s="58" t="str">
        <x:v>Won</x:v>
      </x:c>
      <x:c r="J146" s="58" t="str">
        <x:v>Won</x:v>
      </x:c>
      <x:c r="K146" s="63" t="n">
        <x:v>4.3</x:v>
      </x:c>
      <x:c r="L146" s="58" t="n">
        <x:v>2</x:v>
      </x:c>
      <x:c r="M146" s="63" t="n">
        <x:v>6.6</x:v>
      </x:c>
      <x:c r="N146" s="65" t="n">
        <x:f>Summary!$B$5*Summary!$B$6</x:f>
        <x:v>10</x:v>
      </x:c>
      <x:c r="O146" s="65" t="n">
        <x:f>L146*N146</x:f>
        <x:v>20</x:v>
      </x:c>
      <x:c r="P146" s="65" t="n">
        <x:f>O146+Q146</x:f>
        <x:v>86</x:v>
      </x:c>
      <x:c r="Q146" s="65" t="n">
        <x:f>M146*N146</x:f>
        <x:v>66</x:v>
      </x:c>
      <x:c r="R146" s="65" t="n">
        <x:f>R145+Q146</x:f>
        <x:v>4731.5</x:v>
      </x:c>
    </x:row>
    <x:row r="147">
      <x:c r="A147" s="61" t="n">
        <x:v>45003</x:v>
      </x:c>
      <x:c r="B147" s="27" t="str">
        <x:v>Q1 2023</x:v>
      </x:c>
      <x:c r="C147" s="27" t="n">
        <x:v>2023</x:v>
      </x:c>
      <x:c r="D147" s="59" t="str">
        <x:v>MOONEE VALLEY</x:v>
      </x:c>
      <x:c r="E147" s="27" t="n">
        <x:v>9</x:v>
      </x:c>
      <x:c r="F147" s="27" t="n">
        <x:v>2</x:v>
      </x:c>
      <x:c r="G147" s="59" t="str">
        <x:v>BANK MAUR</x:v>
      </x:c>
      <x:c r="H147" s="27" t="str">
        <x:v>SYS</x:v>
      </x:c>
      <x:c r="I147" s="27" t="str">
        <x:v>Won</x:v>
      </x:c>
      <x:c r="J147" s="27" t="str">
        <x:v>Won</x:v>
      </x:c>
      <x:c r="K147" s="30" t="n">
        <x:v>6.3</x:v>
      </x:c>
      <x:c r="L147" s="27" t="n">
        <x:v>1</x:v>
      </x:c>
      <x:c r="M147" s="30" t="n">
        <x:v>5.3</x:v>
      </x:c>
      <x:c r="N147" s="64" t="n">
        <x:f>Summary!$B$5*Summary!$B$6</x:f>
        <x:v>10</x:v>
      </x:c>
      <x:c r="O147" s="64" t="n">
        <x:f>L147*N147</x:f>
        <x:v>10</x:v>
      </x:c>
      <x:c r="P147" s="64" t="n">
        <x:f>O147+Q147</x:f>
        <x:v>63</x:v>
      </x:c>
      <x:c r="Q147" s="64" t="n">
        <x:f>M147*N147</x:f>
        <x:v>53</x:v>
      </x:c>
      <x:c r="R147" s="64" t="n">
        <x:f>R146+Q147</x:f>
        <x:v>4784.5</x:v>
      </x:c>
    </x:row>
    <x:row r="148">
      <x:c r="A148" s="61" t="n">
        <x:v>45003</x:v>
      </x:c>
      <x:c r="B148" s="27" t="str">
        <x:v>Q1 2023</x:v>
      </x:c>
      <x:c r="C148" s="27" t="n">
        <x:v>2023</x:v>
      </x:c>
      <x:c r="D148" s="59" t="str">
        <x:v>MOONEE VALLEY</x:v>
      </x:c>
      <x:c r="E148" s="27" t="n">
        <x:v>10</x:v>
      </x:c>
      <x:c r="F148" s="27" t="n">
        <x:v>3</x:v>
      </x:c>
      <x:c r="G148" s="59" t="str">
        <x:v>BRITISH COLUMBIA</x:v>
      </x:c>
      <x:c r="H148" s="27" t="str">
        <x:v>SYS</x:v>
      </x:c>
      <x:c r="I148" s="27" t="str">
        <x:v>Lost</x:v>
      </x:c>
      <x:c r="J148" s="27" t="str">
        <x:v>2nd</x:v>
      </x:c>
      <x:c r="K148" s="30"/>
      <x:c r="L148" s="27" t="n">
        <x:v>1</x:v>
      </x:c>
      <x:c r="M148" s="30" t="n">
        <x:v>-1</x:v>
      </x:c>
      <x:c r="N148" s="64" t="n">
        <x:f>Summary!$B$5*Summary!$B$6</x:f>
        <x:v>10</x:v>
      </x:c>
      <x:c r="O148" s="64" t="n">
        <x:f>L148*N148</x:f>
        <x:v>10</x:v>
      </x:c>
      <x:c r="P148" s="64" t="n">
        <x:f>O148+Q148</x:f>
        <x:v>0</x:v>
      </x:c>
      <x:c r="Q148" s="64" t="n">
        <x:f>M148*N148</x:f>
        <x:v>-10</x:v>
      </x:c>
      <x:c r="R148" s="64" t="n">
        <x:f>R147+Q148</x:f>
        <x:v>4774.5</x:v>
      </x:c>
    </x:row>
    <x:row r="149">
      <x:c r="A149" s="61" t="n">
        <x:v>45010</x:v>
      </x:c>
      <x:c r="B149" s="27" t="str">
        <x:v>Q1 2023</x:v>
      </x:c>
      <x:c r="C149" s="27" t="n">
        <x:v>2023</x:v>
      </x:c>
      <x:c r="D149" s="59" t="str">
        <x:v>FLEMINGTON</x:v>
      </x:c>
      <x:c r="E149" s="27" t="n">
        <x:v>1</x:v>
      </x:c>
      <x:c r="F149" s="27" t="n">
        <x:v>4</x:v>
      </x:c>
      <x:c r="G149" s="59" t="str">
        <x:v>VERANSKOVA</x:v>
      </x:c>
      <x:c r="H149" s="27" t="str">
        <x:v>SYS</x:v>
      </x:c>
      <x:c r="I149" s="27" t="str">
        <x:v>Won</x:v>
      </x:c>
      <x:c r="J149" s="27" t="str">
        <x:v>Won</x:v>
      </x:c>
      <x:c r="K149" s="30" t="n">
        <x:v>2.6</x:v>
      </x:c>
      <x:c r="L149" s="27" t="n">
        <x:v>1</x:v>
      </x:c>
      <x:c r="M149" s="30" t="n">
        <x:v>1.6</x:v>
      </x:c>
      <x:c r="N149" s="64" t="n">
        <x:f>Summary!$B$5*Summary!$B$6</x:f>
        <x:v>10</x:v>
      </x:c>
      <x:c r="O149" s="64" t="n">
        <x:f>L149*N149</x:f>
        <x:v>10</x:v>
      </x:c>
      <x:c r="P149" s="64" t="n">
        <x:f>O149+Q149</x:f>
        <x:v>26</x:v>
      </x:c>
      <x:c r="Q149" s="64" t="n">
        <x:f>M149*N149</x:f>
        <x:v>16</x:v>
      </x:c>
      <x:c r="R149" s="64" t="n">
        <x:f>R148+Q149</x:f>
        <x:v>4790.5</x:v>
      </x:c>
    </x:row>
    <x:row r="150">
      <x:c r="A150" s="61" t="n">
        <x:v>45010</x:v>
      </x:c>
      <x:c r="B150" s="27" t="str">
        <x:v>Q1 2023</x:v>
      </x:c>
      <x:c r="C150" s="27" t="n">
        <x:v>2023</x:v>
      </x:c>
      <x:c r="D150" s="59" t="str">
        <x:v>FLEMINGTON</x:v>
      </x:c>
      <x:c r="E150" s="27" t="n">
        <x:v>1</x:v>
      </x:c>
      <x:c r="F150" s="27" t="n">
        <x:v>6</x:v>
      </x:c>
      <x:c r="G150" s="59" t="str">
        <x:v>DUCHESS OF DORSET</x:v>
      </x:c>
      <x:c r="H150" s="27" t="str">
        <x:v>SYS</x:v>
      </x:c>
      <x:c r="I150" s="27" t="str">
        <x:v>Lost</x:v>
      </x:c>
      <x:c r="J150" s="27" t="str"/>
      <x:c r="K150" s="30"/>
      <x:c r="L150" s="27" t="n">
        <x:v>1</x:v>
      </x:c>
      <x:c r="M150" s="30" t="n">
        <x:v>-1</x:v>
      </x:c>
      <x:c r="N150" s="64" t="n">
        <x:f>Summary!$B$5*Summary!$B$6</x:f>
        <x:v>10</x:v>
      </x:c>
      <x:c r="O150" s="64" t="n">
        <x:f>L150*N150</x:f>
        <x:v>10</x:v>
      </x:c>
      <x:c r="P150" s="64" t="n">
        <x:f>O150+Q150</x:f>
        <x:v>0</x:v>
      </x:c>
      <x:c r="Q150" s="64" t="n">
        <x:f>M150*N150</x:f>
        <x:v>-10</x:v>
      </x:c>
      <x:c r="R150" s="64" t="n">
        <x:f>R149+Q150</x:f>
        <x:v>4780.5</x:v>
      </x:c>
    </x:row>
    <x:row r="151">
      <x:c r="A151" s="61" t="n">
        <x:v>45010</x:v>
      </x:c>
      <x:c r="B151" s="27" t="str">
        <x:v>Q1 2023</x:v>
      </x:c>
      <x:c r="C151" s="27" t="n">
        <x:v>2023</x:v>
      </x:c>
      <x:c r="D151" s="59" t="str">
        <x:v>FLEMINGTON</x:v>
      </x:c>
      <x:c r="E151" s="27" t="n">
        <x:v>2</x:v>
      </x:c>
      <x:c r="F151" s="27" t="n">
        <x:v>9</x:v>
      </x:c>
      <x:c r="G151" s="59" t="str">
        <x:v>BOSSY NIC</x:v>
      </x:c>
      <x:c r="H151" s="27" t="str">
        <x:v>SYS</x:v>
      </x:c>
      <x:c r="I151" s="27" t="str">
        <x:v>Won</x:v>
      </x:c>
      <x:c r="J151" s="27" t="str">
        <x:v>Won</x:v>
      </x:c>
      <x:c r="K151" s="30" t="n">
        <x:v>8.7</x:v>
      </x:c>
      <x:c r="L151" s="27" t="n">
        <x:v>1</x:v>
      </x:c>
      <x:c r="M151" s="30" t="n">
        <x:v>7.699999999999999</x:v>
      </x:c>
      <x:c r="N151" s="64" t="n">
        <x:f>Summary!$B$5*Summary!$B$6</x:f>
        <x:v>10</x:v>
      </x:c>
      <x:c r="O151" s="64" t="n">
        <x:f>L151*N151</x:f>
        <x:v>10</x:v>
      </x:c>
      <x:c r="P151" s="64" t="n">
        <x:f>O151+Q151</x:f>
        <x:v>87</x:v>
      </x:c>
      <x:c r="Q151" s="64" t="n">
        <x:f>M151*N151</x:f>
        <x:v>77</x:v>
      </x:c>
      <x:c r="R151" s="64" t="n">
        <x:f>R150+Q151</x:f>
        <x:v>4857.5</x:v>
      </x:c>
    </x:row>
    <x:row r="152">
      <x:c r="A152" s="62" t="n">
        <x:v>45010</x:v>
      </x:c>
      <x:c r="B152" s="58" t="str">
        <x:v>Q1 2023</x:v>
      </x:c>
      <x:c r="C152" s="58" t="n">
        <x:v>2023</x:v>
      </x:c>
      <x:c r="D152" s="60" t="str">
        <x:v>FLEMINGTON</x:v>
      </x:c>
      <x:c r="E152" s="58" t="n">
        <x:v>3</x:v>
      </x:c>
      <x:c r="F152" s="58" t="n">
        <x:v>2</x:v>
      </x:c>
      <x:c r="G152" s="60" t="str">
        <x:v>SPARKLE</x:v>
      </x:c>
      <x:c r="H152" s="58" t="str">
        <x:v>LSW / SYS</x:v>
      </x:c>
      <x:c r="I152" s="58" t="str">
        <x:v>Won</x:v>
      </x:c>
      <x:c r="J152" s="58" t="str">
        <x:v>Won</x:v>
      </x:c>
      <x:c r="K152" s="63" t="n">
        <x:v>3.3</x:v>
      </x:c>
      <x:c r="L152" s="58" t="n">
        <x:v>2</x:v>
      </x:c>
      <x:c r="M152" s="63" t="n">
        <x:v>4.6</x:v>
      </x:c>
      <x:c r="N152" s="65" t="n">
        <x:f>Summary!$B$5*Summary!$B$6</x:f>
        <x:v>10</x:v>
      </x:c>
      <x:c r="O152" s="65" t="n">
        <x:f>L152*N152</x:f>
        <x:v>20</x:v>
      </x:c>
      <x:c r="P152" s="65" t="n">
        <x:f>O152+Q152</x:f>
        <x:v>66</x:v>
      </x:c>
      <x:c r="Q152" s="65" t="n">
        <x:f>M152*N152</x:f>
        <x:v>46</x:v>
      </x:c>
      <x:c r="R152" s="65" t="n">
        <x:f>R151+Q152</x:f>
        <x:v>4903.5</x:v>
      </x:c>
    </x:row>
    <x:row r="153">
      <x:c r="A153" s="61" t="n">
        <x:v>45010</x:v>
      </x:c>
      <x:c r="B153" s="27" t="str">
        <x:v>Q1 2023</x:v>
      </x:c>
      <x:c r="C153" s="27" t="n">
        <x:v>2023</x:v>
      </x:c>
      <x:c r="D153" s="59" t="str">
        <x:v>FLEMINGTON</x:v>
      </x:c>
      <x:c r="E153" s="27" t="n">
        <x:v>3</x:v>
      </x:c>
      <x:c r="F153" s="27" t="n">
        <x:v>5</x:v>
      </x:c>
      <x:c r="G153" s="59" t="str">
        <x:v>KETTLE HILL</x:v>
      </x:c>
      <x:c r="H153" s="27" t="str">
        <x:v>SYS</x:v>
      </x:c>
      <x:c r="I153" s="27" t="str">
        <x:v>Lost</x:v>
      </x:c>
      <x:c r="J153" s="27" t="str">
        <x:v>3rd</x:v>
      </x:c>
      <x:c r="K153" s="30"/>
      <x:c r="L153" s="27" t="n">
        <x:v>1</x:v>
      </x:c>
      <x:c r="M153" s="30" t="n">
        <x:v>-1</x:v>
      </x:c>
      <x:c r="N153" s="64" t="n">
        <x:f>Summary!$B$5*Summary!$B$6</x:f>
        <x:v>10</x:v>
      </x:c>
      <x:c r="O153" s="64" t="n">
        <x:f>L153*N153</x:f>
        <x:v>10</x:v>
      </x:c>
      <x:c r="P153" s="64" t="n">
        <x:f>O153+Q153</x:f>
        <x:v>0</x:v>
      </x:c>
      <x:c r="Q153" s="64" t="n">
        <x:f>M153*N153</x:f>
        <x:v>-10</x:v>
      </x:c>
      <x:c r="R153" s="64" t="n">
        <x:f>R152+Q153</x:f>
        <x:v>4893.5</x:v>
      </x:c>
    </x:row>
    <x:row r="154">
      <x:c r="A154" s="62" t="n">
        <x:v>45010</x:v>
      </x:c>
      <x:c r="B154" s="58" t="str">
        <x:v>Q1 2023</x:v>
      </x:c>
      <x:c r="C154" s="58" t="n">
        <x:v>2023</x:v>
      </x:c>
      <x:c r="D154" s="60" t="str">
        <x:v>FLEMINGTON</x:v>
      </x:c>
      <x:c r="E154" s="58" t="n">
        <x:v>4</x:v>
      </x:c>
      <x:c r="F154" s="58" t="n">
        <x:v>1</x:v>
      </x:c>
      <x:c r="G154" s="60" t="str">
        <x:v>KALLOS</x:v>
      </x:c>
      <x:c r="H154" s="58" t="str">
        <x:v>LSW / SYS</x:v>
      </x:c>
      <x:c r="I154" s="58" t="str">
        <x:v>Won</x:v>
      </x:c>
      <x:c r="J154" s="58" t="str">
        <x:v>Won</x:v>
      </x:c>
      <x:c r="K154" s="63" t="n">
        <x:v>4.2</x:v>
      </x:c>
      <x:c r="L154" s="58" t="n">
        <x:v>2</x:v>
      </x:c>
      <x:c r="M154" s="63" t="n">
        <x:v>6.4</x:v>
      </x:c>
      <x:c r="N154" s="65" t="n">
        <x:f>Summary!$B$5*Summary!$B$6</x:f>
        <x:v>10</x:v>
      </x:c>
      <x:c r="O154" s="65" t="n">
        <x:f>L154*N154</x:f>
        <x:v>20</x:v>
      </x:c>
      <x:c r="P154" s="65" t="n">
        <x:f>O154+Q154</x:f>
        <x:v>84</x:v>
      </x:c>
      <x:c r="Q154" s="65" t="n">
        <x:f>M154*N154</x:f>
        <x:v>64</x:v>
      </x:c>
      <x:c r="R154" s="65" t="n">
        <x:f>R153+Q154</x:f>
        <x:v>4957.5</x:v>
      </x:c>
    </x:row>
    <x:row r="155">
      <x:c r="A155" s="62" t="n">
        <x:v>45010</x:v>
      </x:c>
      <x:c r="B155" s="58" t="str">
        <x:v>Q1 2023</x:v>
      </x:c>
      <x:c r="C155" s="58" t="n">
        <x:v>2023</x:v>
      </x:c>
      <x:c r="D155" s="60" t="str">
        <x:v>FLEMINGTON</x:v>
      </x:c>
      <x:c r="E155" s="58" t="n">
        <x:v>5</x:v>
      </x:c>
      <x:c r="F155" s="58" t="n">
        <x:v>10</x:v>
      </x:c>
      <x:c r="G155" s="60" t="str">
        <x:v>GOLDMAN</x:v>
      </x:c>
      <x:c r="H155" s="58" t="str">
        <x:v>LSW / SYS</x:v>
      </x:c>
      <x:c r="I155" s="58" t="str">
        <x:v>Won</x:v>
      </x:c>
      <x:c r="J155" s="58" t="str">
        <x:v>Won</x:v>
      </x:c>
      <x:c r="K155" s="63" t="n">
        <x:v>3.1</x:v>
      </x:c>
      <x:c r="L155" s="58" t="n">
        <x:v>2</x:v>
      </x:c>
      <x:c r="M155" s="63" t="n">
        <x:v>4.2</x:v>
      </x:c>
      <x:c r="N155" s="65" t="n">
        <x:f>Summary!$B$5*Summary!$B$6</x:f>
        <x:v>10</x:v>
      </x:c>
      <x:c r="O155" s="65" t="n">
        <x:f>L155*N155</x:f>
        <x:v>20</x:v>
      </x:c>
      <x:c r="P155" s="65" t="n">
        <x:f>O155+Q155</x:f>
        <x:v>62</x:v>
      </x:c>
      <x:c r="Q155" s="65" t="n">
        <x:f>M155*N155</x:f>
        <x:v>42</x:v>
      </x:c>
      <x:c r="R155" s="65" t="n">
        <x:f>R154+Q155</x:f>
        <x:v>4999.5</x:v>
      </x:c>
    </x:row>
    <x:row r="156">
      <x:c r="A156" s="62" t="n">
        <x:v>45010</x:v>
      </x:c>
      <x:c r="B156" s="58" t="str">
        <x:v>Q1 2023</x:v>
      </x:c>
      <x:c r="C156" s="58" t="n">
        <x:v>2023</x:v>
      </x:c>
      <x:c r="D156" s="60" t="str">
        <x:v>FLEMINGTON</x:v>
      </x:c>
      <x:c r="E156" s="58" t="n">
        <x:v>6</x:v>
      </x:c>
      <x:c r="F156" s="58" t="n">
        <x:v>8</x:v>
      </x:c>
      <x:c r="G156" s="60" t="str">
        <x:v>WHAT YOU NEED</x:v>
      </x:c>
      <x:c r="H156" s="58" t="str">
        <x:v>LSW / SYS</x:v>
      </x:c>
      <x:c r="I156" s="58" t="str">
        <x:v>Won</x:v>
      </x:c>
      <x:c r="J156" s="58" t="str">
        <x:v>Won</x:v>
      </x:c>
      <x:c r="K156" s="63" t="n">
        <x:v>2.4</x:v>
      </x:c>
      <x:c r="L156" s="58" t="n">
        <x:v>2</x:v>
      </x:c>
      <x:c r="M156" s="63" t="n">
        <x:v>2.8</x:v>
      </x:c>
      <x:c r="N156" s="65" t="n">
        <x:f>Summary!$B$5*Summary!$B$6</x:f>
        <x:v>10</x:v>
      </x:c>
      <x:c r="O156" s="65" t="n">
        <x:f>L156*N156</x:f>
        <x:v>20</x:v>
      </x:c>
      <x:c r="P156" s="65" t="n">
        <x:f>O156+Q156</x:f>
        <x:v>48</x:v>
      </x:c>
      <x:c r="Q156" s="65" t="n">
        <x:f>M156*N156</x:f>
        <x:v>28</x:v>
      </x:c>
      <x:c r="R156" s="65" t="n">
        <x:f>R155+Q156</x:f>
        <x:v>5027.5</x:v>
      </x:c>
    </x:row>
    <x:row r="157">
      <x:c r="A157" s="61" t="n">
        <x:v>45010</x:v>
      </x:c>
      <x:c r="B157" s="27" t="str">
        <x:v>Q1 2023</x:v>
      </x:c>
      <x:c r="C157" s="27" t="n">
        <x:v>2023</x:v>
      </x:c>
      <x:c r="D157" s="59" t="str">
        <x:v>FLEMINGTON</x:v>
      </x:c>
      <x:c r="E157" s="27" t="n">
        <x:v>7</x:v>
      </x:c>
      <x:c r="F157" s="27" t="n">
        <x:v>1</x:v>
      </x:c>
      <x:c r="G157" s="59" t="str">
        <x:v>CASCADIAN</x:v>
      </x:c>
      <x:c r="H157" s="27" t="str">
        <x:v>SYS</x:v>
      </x:c>
      <x:c r="I157" s="27" t="str">
        <x:v>Won</x:v>
      </x:c>
      <x:c r="J157" s="27" t="str">
        <x:v>Won</x:v>
      </x:c>
      <x:c r="K157" s="30" t="n">
        <x:v>4.1</x:v>
      </x:c>
      <x:c r="L157" s="27" t="n">
        <x:v>1</x:v>
      </x:c>
      <x:c r="M157" s="30" t="n">
        <x:v>3.0999999999999996</x:v>
      </x:c>
      <x:c r="N157" s="64" t="n">
        <x:f>Summary!$B$5*Summary!$B$6</x:f>
        <x:v>10</x:v>
      </x:c>
      <x:c r="O157" s="64" t="n">
        <x:f>L157*N157</x:f>
        <x:v>10</x:v>
      </x:c>
      <x:c r="P157" s="64" t="n">
        <x:f>O157+Q157</x:f>
        <x:v>41</x:v>
      </x:c>
      <x:c r="Q157" s="64" t="n">
        <x:f>M157*N157</x:f>
        <x:v>30.999999999999996</x:v>
      </x:c>
      <x:c r="R157" s="64" t="n">
        <x:f>R156+Q157</x:f>
        <x:v>5058.5</x:v>
      </x:c>
    </x:row>
    <x:row r="158">
      <x:c r="A158" s="62" t="n">
        <x:v>45010</x:v>
      </x:c>
      <x:c r="B158" s="58" t="str">
        <x:v>Q1 2023</x:v>
      </x:c>
      <x:c r="C158" s="58" t="n">
        <x:v>2023</x:v>
      </x:c>
      <x:c r="D158" s="60" t="str">
        <x:v>FLEMINGTON</x:v>
      </x:c>
      <x:c r="E158" s="58" t="n">
        <x:v>9</x:v>
      </x:c>
      <x:c r="F158" s="58" t="n">
        <x:v>16</x:v>
      </x:c>
      <x:c r="G158" s="60" t="str">
        <x:v>STORMBOLT</x:v>
      </x:c>
      <x:c r="H158" s="58" t="str">
        <x:v>LSW / SYS</x:v>
      </x:c>
      <x:c r="I158" s="58" t="str">
        <x:v>Won</x:v>
      </x:c>
      <x:c r="J158" s="58" t="str">
        <x:v>Won</x:v>
      </x:c>
      <x:c r="K158" s="63" t="n">
        <x:v>5.3</x:v>
      </x:c>
      <x:c r="L158" s="58" t="n">
        <x:v>2</x:v>
      </x:c>
      <x:c r="M158" s="63" t="n">
        <x:v>8.6</x:v>
      </x:c>
      <x:c r="N158" s="65" t="n">
        <x:f>Summary!$B$5*Summary!$B$6</x:f>
        <x:v>10</x:v>
      </x:c>
      <x:c r="O158" s="65" t="n">
        <x:f>L158*N158</x:f>
        <x:v>20</x:v>
      </x:c>
      <x:c r="P158" s="65" t="n">
        <x:f>O158+Q158</x:f>
        <x:v>106</x:v>
      </x:c>
      <x:c r="Q158" s="65" t="n">
        <x:f>M158*N158</x:f>
        <x:v>86</x:v>
      </x:c>
      <x:c r="R158" s="65" t="n">
        <x:f>R157+Q158</x:f>
        <x:v>5144.5</x:v>
      </x:c>
    </x:row>
    <x:row r="159">
      <x:c r="A159" s="61" t="n">
        <x:v>45017</x:v>
      </x:c>
      <x:c r="B159" s="27" t="str">
        <x:v>Q2 2023</x:v>
      </x:c>
      <x:c r="C159" s="27" t="n">
        <x:v>2023</x:v>
      </x:c>
      <x:c r="D159" s="59" t="str">
        <x:v>BENDIGO</x:v>
      </x:c>
      <x:c r="E159" s="27" t="n">
        <x:v>1</x:v>
      </x:c>
      <x:c r="F159" s="27" t="n">
        <x:v>2</x:v>
      </x:c>
      <x:c r="G159" s="59" t="str">
        <x:v>CROSSHAVEN</x:v>
      </x:c>
      <x:c r="H159" s="27" t="str">
        <x:v>SYS</x:v>
      </x:c>
      <x:c r="I159" s="27" t="str">
        <x:v>Lost</x:v>
      </x:c>
      <x:c r="J159" s="27" t="str">
        <x:v>2nd</x:v>
      </x:c>
      <x:c r="K159" s="30"/>
      <x:c r="L159" s="27" t="n">
        <x:v>1</x:v>
      </x:c>
      <x:c r="M159" s="30" t="n">
        <x:v>-1</x:v>
      </x:c>
      <x:c r="N159" s="64" t="n">
        <x:f>Summary!$B$5*Summary!$B$6</x:f>
        <x:v>10</x:v>
      </x:c>
      <x:c r="O159" s="64" t="n">
        <x:f>L159*N159</x:f>
        <x:v>10</x:v>
      </x:c>
      <x:c r="P159" s="64" t="n">
        <x:f>O159+Q159</x:f>
        <x:v>0</x:v>
      </x:c>
      <x:c r="Q159" s="64" t="n">
        <x:f>M159*N159</x:f>
        <x:v>-10</x:v>
      </x:c>
      <x:c r="R159" s="64" t="n">
        <x:f>R158+Q159</x:f>
        <x:v>5134.5</x:v>
      </x:c>
    </x:row>
    <x:row r="160">
      <x:c r="A160" s="61" t="n">
        <x:v>45017</x:v>
      </x:c>
      <x:c r="B160" s="27" t="str">
        <x:v>Q2 2023</x:v>
      </x:c>
      <x:c r="C160" s="27" t="n">
        <x:v>2023</x:v>
      </x:c>
      <x:c r="D160" s="59" t="str">
        <x:v>BENDIGO</x:v>
      </x:c>
      <x:c r="E160" s="27" t="n">
        <x:v>3</x:v>
      </x:c>
      <x:c r="F160" s="27" t="n">
        <x:v>8</x:v>
      </x:c>
      <x:c r="G160" s="59" t="str">
        <x:v>SHESALLSHENANIGANS</x:v>
      </x:c>
      <x:c r="H160" s="27" t="str">
        <x:v>SYS</x:v>
      </x:c>
      <x:c r="I160" s="27" t="str">
        <x:v>Won</x:v>
      </x:c>
      <x:c r="J160" s="27" t="str">
        <x:v>Won</x:v>
      </x:c>
      <x:c r="K160" s="30" t="n">
        <x:v>3.4</x:v>
      </x:c>
      <x:c r="L160" s="27" t="n">
        <x:v>1</x:v>
      </x:c>
      <x:c r="M160" s="30" t="n">
        <x:v>2.4</x:v>
      </x:c>
      <x:c r="N160" s="64" t="n">
        <x:f>Summary!$B$5*Summary!$B$6</x:f>
        <x:v>10</x:v>
      </x:c>
      <x:c r="O160" s="64" t="n">
        <x:f>L160*N160</x:f>
        <x:v>10</x:v>
      </x:c>
      <x:c r="P160" s="64" t="n">
        <x:f>O160+Q160</x:f>
        <x:v>34</x:v>
      </x:c>
      <x:c r="Q160" s="64" t="n">
        <x:f>M160*N160</x:f>
        <x:v>24</x:v>
      </x:c>
      <x:c r="R160" s="64" t="n">
        <x:f>R159+Q160</x:f>
        <x:v>5158.5</x:v>
      </x:c>
    </x:row>
    <x:row r="161">
      <x:c r="A161" s="61" t="n">
        <x:v>45017</x:v>
      </x:c>
      <x:c r="B161" s="27" t="str">
        <x:v>Q2 2023</x:v>
      </x:c>
      <x:c r="C161" s="27" t="n">
        <x:v>2023</x:v>
      </x:c>
      <x:c r="D161" s="59" t="str">
        <x:v>BENDIGO</x:v>
      </x:c>
      <x:c r="E161" s="27" t="n">
        <x:v>4</x:v>
      </x:c>
      <x:c r="F161" s="27" t="n">
        <x:v>4</x:v>
      </x:c>
      <x:c r="G161" s="59" t="str">
        <x:v>CABOCHE</x:v>
      </x:c>
      <x:c r="H161" s="27" t="str">
        <x:v>SYS</x:v>
      </x:c>
      <x:c r="I161" s="27" t="str">
        <x:v>Won</x:v>
      </x:c>
      <x:c r="J161" s="27" t="str">
        <x:v>Won</x:v>
      </x:c>
      <x:c r="K161" s="30" t="n">
        <x:v>5.2</x:v>
      </x:c>
      <x:c r="L161" s="27" t="n">
        <x:v>1</x:v>
      </x:c>
      <x:c r="M161" s="30" t="n">
        <x:v>4.2</x:v>
      </x:c>
      <x:c r="N161" s="64" t="n">
        <x:f>Summary!$B$5*Summary!$B$6</x:f>
        <x:v>10</x:v>
      </x:c>
      <x:c r="O161" s="64" t="n">
        <x:f>L161*N161</x:f>
        <x:v>10</x:v>
      </x:c>
      <x:c r="P161" s="64" t="n">
        <x:f>O161+Q161</x:f>
        <x:v>52</x:v>
      </x:c>
      <x:c r="Q161" s="64" t="n">
        <x:f>M161*N161</x:f>
        <x:v>42</x:v>
      </x:c>
      <x:c r="R161" s="64" t="n">
        <x:f>R160+Q161</x:f>
        <x:v>5200.5</x:v>
      </x:c>
    </x:row>
    <x:row r="162">
      <x:c r="A162" s="61" t="n">
        <x:v>45017</x:v>
      </x:c>
      <x:c r="B162" s="27" t="str">
        <x:v>Q2 2023</x:v>
      </x:c>
      <x:c r="C162" s="27" t="n">
        <x:v>2023</x:v>
      </x:c>
      <x:c r="D162" s="59" t="str">
        <x:v>BENDIGO</x:v>
      </x:c>
      <x:c r="E162" s="27" t="n">
        <x:v>5</x:v>
      </x:c>
      <x:c r="F162" s="27" t="n">
        <x:v>1</x:v>
      </x:c>
      <x:c r="G162" s="59" t="str">
        <x:v>FOXY FRIDA</x:v>
      </x:c>
      <x:c r="H162" s="27" t="str">
        <x:v>SYS</x:v>
      </x:c>
      <x:c r="I162" s="27" t="str">
        <x:v>Won</x:v>
      </x:c>
      <x:c r="J162" s="27" t="str">
        <x:v>Won</x:v>
      </x:c>
      <x:c r="K162" s="30" t="n">
        <x:v>5.5</x:v>
      </x:c>
      <x:c r="L162" s="27" t="n">
        <x:v>1</x:v>
      </x:c>
      <x:c r="M162" s="30" t="n">
        <x:v>4.5</x:v>
      </x:c>
      <x:c r="N162" s="64" t="n">
        <x:f>Summary!$B$5*Summary!$B$6</x:f>
        <x:v>10</x:v>
      </x:c>
      <x:c r="O162" s="64" t="n">
        <x:f>L162*N162</x:f>
        <x:v>10</x:v>
      </x:c>
      <x:c r="P162" s="64" t="n">
        <x:f>O162+Q162</x:f>
        <x:v>55</x:v>
      </x:c>
      <x:c r="Q162" s="64" t="n">
        <x:f>M162*N162</x:f>
        <x:v>45</x:v>
      </x:c>
      <x:c r="R162" s="64" t="n">
        <x:f>R161+Q162</x:f>
        <x:v>5245.5</x:v>
      </x:c>
    </x:row>
    <x:row r="163">
      <x:c r="A163" s="62" t="n">
        <x:v>45017</x:v>
      </x:c>
      <x:c r="B163" s="58" t="str">
        <x:v>Q2 2023</x:v>
      </x:c>
      <x:c r="C163" s="58" t="n">
        <x:v>2023</x:v>
      </x:c>
      <x:c r="D163" s="60" t="str">
        <x:v>BENDIGO</x:v>
      </x:c>
      <x:c r="E163" s="58" t="n">
        <x:v>6</x:v>
      </x:c>
      <x:c r="F163" s="58" t="n">
        <x:v>1</x:v>
      </x:c>
      <x:c r="G163" s="60" t="str">
        <x:v>QUEEN AIR</x:v>
      </x:c>
      <x:c r="H163" s="58" t="str">
        <x:v>LSW / SYS</x:v>
      </x:c>
      <x:c r="I163" s="58" t="str">
        <x:v>Lost</x:v>
      </x:c>
      <x:c r="J163" s="58" t="str"/>
      <x:c r="K163" s="63"/>
      <x:c r="L163" s="58" t="n">
        <x:v>2</x:v>
      </x:c>
      <x:c r="M163" s="63" t="n">
        <x:v>-2</x:v>
      </x:c>
      <x:c r="N163" s="65" t="n">
        <x:f>Summary!$B$5*Summary!$B$6</x:f>
        <x:v>10</x:v>
      </x:c>
      <x:c r="O163" s="65" t="n">
        <x:f>L163*N163</x:f>
        <x:v>20</x:v>
      </x:c>
      <x:c r="P163" s="65" t="n">
        <x:f>O163+Q163</x:f>
        <x:v>0</x:v>
      </x:c>
      <x:c r="Q163" s="65" t="n">
        <x:f>M163*N163</x:f>
        <x:v>-20</x:v>
      </x:c>
      <x:c r="R163" s="65" t="n">
        <x:f>R162+Q163</x:f>
        <x:v>5225.5</x:v>
      </x:c>
    </x:row>
    <x:row r="164">
      <x:c r="A164" s="62" t="n">
        <x:v>45017</x:v>
      </x:c>
      <x:c r="B164" s="58" t="str">
        <x:v>Q2 2023</x:v>
      </x:c>
      <x:c r="C164" s="58" t="n">
        <x:v>2023</x:v>
      </x:c>
      <x:c r="D164" s="60" t="str">
        <x:v>BENDIGO</x:v>
      </x:c>
      <x:c r="E164" s="58" t="n">
        <x:v>6</x:v>
      </x:c>
      <x:c r="F164" s="58" t="n">
        <x:v>11</x:v>
      </x:c>
      <x:c r="G164" s="60" t="str">
        <x:v>PROMISES KEPT</x:v>
      </x:c>
      <x:c r="H164" s="58" t="str">
        <x:v>LSW / SYS</x:v>
      </x:c>
      <x:c r="I164" s="58" t="str">
        <x:v>Won</x:v>
      </x:c>
      <x:c r="J164" s="58" t="str">
        <x:v>Won</x:v>
      </x:c>
      <x:c r="K164" s="63" t="n">
        <x:v>8.8</x:v>
      </x:c>
      <x:c r="L164" s="58" t="n">
        <x:v>2</x:v>
      </x:c>
      <x:c r="M164" s="63" t="n">
        <x:v>15.600000000000001</x:v>
      </x:c>
      <x:c r="N164" s="65" t="n">
        <x:f>Summary!$B$5*Summary!$B$6</x:f>
        <x:v>10</x:v>
      </x:c>
      <x:c r="O164" s="65" t="n">
        <x:f>L164*N164</x:f>
        <x:v>20</x:v>
      </x:c>
      <x:c r="P164" s="65" t="n">
        <x:f>O164+Q164</x:f>
        <x:v>176</x:v>
      </x:c>
      <x:c r="Q164" s="65" t="n">
        <x:f>M164*N164</x:f>
        <x:v>156</x:v>
      </x:c>
      <x:c r="R164" s="65" t="n">
        <x:f>R163+Q164</x:f>
        <x:v>5381.5</x:v>
      </x:c>
    </x:row>
    <x:row r="165">
      <x:c r="A165" s="62" t="n">
        <x:v>45017</x:v>
      </x:c>
      <x:c r="B165" s="58" t="str">
        <x:v>Q2 2023</x:v>
      </x:c>
      <x:c r="C165" s="58" t="n">
        <x:v>2023</x:v>
      </x:c>
      <x:c r="D165" s="60" t="str">
        <x:v>BENDIGO</x:v>
      </x:c>
      <x:c r="E165" s="58" t="n">
        <x:v>7</x:v>
      </x:c>
      <x:c r="F165" s="58" t="n">
        <x:v>6</x:v>
      </x:c>
      <x:c r="G165" s="60" t="str">
        <x:v>MARBLE ARCH</x:v>
      </x:c>
      <x:c r="H165" s="58" t="str">
        <x:v>LSW / SYS</x:v>
      </x:c>
      <x:c r="I165" s="58" t="str">
        <x:v>Lost</x:v>
      </x:c>
      <x:c r="J165" s="58" t="str"/>
      <x:c r="K165" s="63"/>
      <x:c r="L165" s="58" t="n">
        <x:v>2</x:v>
      </x:c>
      <x:c r="M165" s="63" t="n">
        <x:v>-2</x:v>
      </x:c>
      <x:c r="N165" s="65" t="n">
        <x:f>Summary!$B$5*Summary!$B$6</x:f>
        <x:v>10</x:v>
      </x:c>
      <x:c r="O165" s="65" t="n">
        <x:f>L165*N165</x:f>
        <x:v>20</x:v>
      </x:c>
      <x:c r="P165" s="65" t="n">
        <x:f>O165+Q165</x:f>
        <x:v>0</x:v>
      </x:c>
      <x:c r="Q165" s="65" t="n">
        <x:f>M165*N165</x:f>
        <x:v>-20</x:v>
      </x:c>
      <x:c r="R165" s="65" t="n">
        <x:f>R164+Q165</x:f>
        <x:v>5361.5</x:v>
      </x:c>
    </x:row>
    <x:row r="166">
      <x:c r="A166" s="62" t="n">
        <x:v>45017</x:v>
      </x:c>
      <x:c r="B166" s="58" t="str">
        <x:v>Q2 2023</x:v>
      </x:c>
      <x:c r="C166" s="58" t="n">
        <x:v>2023</x:v>
      </x:c>
      <x:c r="D166" s="60" t="str">
        <x:v>BENDIGO</x:v>
      </x:c>
      <x:c r="E166" s="58" t="n">
        <x:v>8</x:v>
      </x:c>
      <x:c r="F166" s="58" t="n">
        <x:v>5</x:v>
      </x:c>
      <x:c r="G166" s="60" t="str">
        <x:v>MUNHAMEK</x:v>
      </x:c>
      <x:c r="H166" s="58" t="str">
        <x:v>LSW / SYS</x:v>
      </x:c>
      <x:c r="I166" s="58" t="str">
        <x:v>Lost</x:v>
      </x:c>
      <x:c r="J166" s="58" t="str"/>
      <x:c r="K166" s="63"/>
      <x:c r="L166" s="58" t="n">
        <x:v>2</x:v>
      </x:c>
      <x:c r="M166" s="63" t="n">
        <x:v>-2</x:v>
      </x:c>
      <x:c r="N166" s="65" t="n">
        <x:f>Summary!$B$5*Summary!$B$6</x:f>
        <x:v>10</x:v>
      </x:c>
      <x:c r="O166" s="65" t="n">
        <x:f>L166*N166</x:f>
        <x:v>20</x:v>
      </x:c>
      <x:c r="P166" s="65" t="n">
        <x:f>O166+Q166</x:f>
        <x:v>0</x:v>
      </x:c>
      <x:c r="Q166" s="65" t="n">
        <x:f>M166*N166</x:f>
        <x:v>-20</x:v>
      </x:c>
      <x:c r="R166" s="65" t="n">
        <x:f>R165+Q166</x:f>
        <x:v>5341.5</x:v>
      </x:c>
    </x:row>
    <x:row r="167">
      <x:c r="A167" s="61" t="n">
        <x:v>45017</x:v>
      </x:c>
      <x:c r="B167" s="27" t="str">
        <x:v>Q2 2023</x:v>
      </x:c>
      <x:c r="C167" s="27" t="n">
        <x:v>2023</x:v>
      </x:c>
      <x:c r="D167" s="59" t="str">
        <x:v>BENDIGO</x:v>
      </x:c>
      <x:c r="E167" s="27" t="n">
        <x:v>8</x:v>
      </x:c>
      <x:c r="F167" s="27" t="n">
        <x:v>9</x:v>
      </x:c>
      <x:c r="G167" s="59" t="str">
        <x:v>HERE TO SHOCK</x:v>
      </x:c>
      <x:c r="H167" s="27" t="str">
        <x:v>LSW</x:v>
      </x:c>
      <x:c r="I167" s="27" t="str">
        <x:v>Won</x:v>
      </x:c>
      <x:c r="J167" s="27" t="str">
        <x:v>Won</x:v>
      </x:c>
      <x:c r="K167" s="30" t="n">
        <x:v>4.1</x:v>
      </x:c>
      <x:c r="L167" s="27" t="n">
        <x:v>1</x:v>
      </x:c>
      <x:c r="M167" s="30" t="n">
        <x:v>3.0999999999999996</x:v>
      </x:c>
      <x:c r="N167" s="64" t="n">
        <x:f>Summary!$B$5*Summary!$B$6</x:f>
        <x:v>10</x:v>
      </x:c>
      <x:c r="O167" s="64" t="n">
        <x:f>L167*N167</x:f>
        <x:v>10</x:v>
      </x:c>
      <x:c r="P167" s="64" t="n">
        <x:f>O167+Q167</x:f>
        <x:v>41</x:v>
      </x:c>
      <x:c r="Q167" s="64" t="n">
        <x:f>M167*N167</x:f>
        <x:v>30.999999999999996</x:v>
      </x:c>
      <x:c r="R167" s="64" t="n">
        <x:f>R166+Q167</x:f>
        <x:v>5372.5</x:v>
      </x:c>
    </x:row>
    <x:row r="168">
      <x:c r="A168" s="61" t="n">
        <x:v>45024</x:v>
      </x:c>
      <x:c r="B168" s="27" t="str">
        <x:v>Q2 2023</x:v>
      </x:c>
      <x:c r="C168" s="27" t="n">
        <x:v>2023</x:v>
      </x:c>
      <x:c r="D168" s="59" t="str">
        <x:v>SANDOWN</x:v>
      </x:c>
      <x:c r="E168" s="27" t="n">
        <x:v>1</x:v>
      </x:c>
      <x:c r="F168" s="27" t="n">
        <x:v>6</x:v>
      </x:c>
      <x:c r="G168" s="59" t="str">
        <x:v>FOXICON</x:v>
      </x:c>
      <x:c r="H168" s="27" t="str">
        <x:v>SYS</x:v>
      </x:c>
      <x:c r="I168" s="27" t="str">
        <x:v>Won</x:v>
      </x:c>
      <x:c r="J168" s="27" t="str">
        <x:v>Won</x:v>
      </x:c>
      <x:c r="K168" s="30" t="n">
        <x:v>3.6</x:v>
      </x:c>
      <x:c r="L168" s="27" t="n">
        <x:v>1</x:v>
      </x:c>
      <x:c r="M168" s="30" t="n">
        <x:v>2.6</x:v>
      </x:c>
      <x:c r="N168" s="64" t="n">
        <x:f>Summary!$B$5*Summary!$B$6</x:f>
        <x:v>10</x:v>
      </x:c>
      <x:c r="O168" s="64" t="n">
        <x:f>L168*N168</x:f>
        <x:v>10</x:v>
      </x:c>
      <x:c r="P168" s="64" t="n">
        <x:f>O168+Q168</x:f>
        <x:v>36</x:v>
      </x:c>
      <x:c r="Q168" s="64" t="n">
        <x:f>M168*N168</x:f>
        <x:v>26</x:v>
      </x:c>
      <x:c r="R168" s="64" t="n">
        <x:f>R167+Q168</x:f>
        <x:v>5398.5</x:v>
      </x:c>
    </x:row>
    <x:row r="169">
      <x:c r="A169" s="61" t="n">
        <x:v>45024</x:v>
      </x:c>
      <x:c r="B169" s="27" t="str">
        <x:v>Q2 2023</x:v>
      </x:c>
      <x:c r="C169" s="27" t="n">
        <x:v>2023</x:v>
      </x:c>
      <x:c r="D169" s="59" t="str">
        <x:v>SANDOWN</x:v>
      </x:c>
      <x:c r="E169" s="27" t="n">
        <x:v>1</x:v>
      </x:c>
      <x:c r="F169" s="27" t="n">
        <x:v>8</x:v>
      </x:c>
      <x:c r="G169" s="59" t="str">
        <x:v>PARTY FOR ONE</x:v>
      </x:c>
      <x:c r="H169" s="27" t="str">
        <x:v>SYS</x:v>
      </x:c>
      <x:c r="I169" s="27" t="str">
        <x:v>Lost</x:v>
      </x:c>
      <x:c r="J169" s="27" t="str">
        <x:v>4th</x:v>
      </x:c>
      <x:c r="K169" s="30"/>
      <x:c r="L169" s="27" t="n">
        <x:v>1</x:v>
      </x:c>
      <x:c r="M169" s="30" t="n">
        <x:v>-1</x:v>
      </x:c>
      <x:c r="N169" s="64" t="n">
        <x:f>Summary!$B$5*Summary!$B$6</x:f>
        <x:v>10</x:v>
      </x:c>
      <x:c r="O169" s="64" t="n">
        <x:f>L169*N169</x:f>
        <x:v>10</x:v>
      </x:c>
      <x:c r="P169" s="64" t="n">
        <x:f>O169+Q169</x:f>
        <x:v>0</x:v>
      </x:c>
      <x:c r="Q169" s="64" t="n">
        <x:f>M169*N169</x:f>
        <x:v>-10</x:v>
      </x:c>
      <x:c r="R169" s="64" t="n">
        <x:f>R168+Q169</x:f>
        <x:v>5388.5</x:v>
      </x:c>
    </x:row>
    <x:row r="170">
      <x:c r="A170" s="62" t="n">
        <x:v>45024</x:v>
      </x:c>
      <x:c r="B170" s="58" t="str">
        <x:v>Q2 2023</x:v>
      </x:c>
      <x:c r="C170" s="58" t="n">
        <x:v>2023</x:v>
      </x:c>
      <x:c r="D170" s="60" t="str">
        <x:v>SANDOWN</x:v>
      </x:c>
      <x:c r="E170" s="58" t="n">
        <x:v>2</x:v>
      </x:c>
      <x:c r="F170" s="58" t="n">
        <x:v>3</x:v>
      </x:c>
      <x:c r="G170" s="60" t="str">
        <x:v>KAZOU</x:v>
      </x:c>
      <x:c r="H170" s="58" t="str">
        <x:v>LSW / SYS</x:v>
      </x:c>
      <x:c r="I170" s="58" t="str">
        <x:v>Lost</x:v>
      </x:c>
      <x:c r="J170" s="58" t="str"/>
      <x:c r="K170" s="63"/>
      <x:c r="L170" s="58" t="n">
        <x:v>2</x:v>
      </x:c>
      <x:c r="M170" s="63" t="n">
        <x:v>-2</x:v>
      </x:c>
      <x:c r="N170" s="65" t="n">
        <x:f>Summary!$B$5*Summary!$B$6</x:f>
        <x:v>10</x:v>
      </x:c>
      <x:c r="O170" s="65" t="n">
        <x:f>L170*N170</x:f>
        <x:v>20</x:v>
      </x:c>
      <x:c r="P170" s="65" t="n">
        <x:f>O170+Q170</x:f>
        <x:v>0</x:v>
      </x:c>
      <x:c r="Q170" s="65" t="n">
        <x:f>M170*N170</x:f>
        <x:v>-20</x:v>
      </x:c>
      <x:c r="R170" s="65" t="n">
        <x:f>R169+Q170</x:f>
        <x:v>5368.5</x:v>
      </x:c>
    </x:row>
    <x:row r="171">
      <x:c r="A171" s="62" t="n">
        <x:v>45024</x:v>
      </x:c>
      <x:c r="B171" s="58" t="str">
        <x:v>Q2 2023</x:v>
      </x:c>
      <x:c r="C171" s="58" t="n">
        <x:v>2023</x:v>
      </x:c>
      <x:c r="D171" s="60" t="str">
        <x:v>SANDOWN</x:v>
      </x:c>
      <x:c r="E171" s="58" t="n">
        <x:v>3</x:v>
      </x:c>
      <x:c r="F171" s="58" t="n">
        <x:v>1</x:v>
      </x:c>
      <x:c r="G171" s="60" t="str">
        <x:v>I AM UNSTOPPABLE</x:v>
      </x:c>
      <x:c r="H171" s="58" t="str">
        <x:v>LSW / SYS</x:v>
      </x:c>
      <x:c r="I171" s="58" t="str">
        <x:v>Won</x:v>
      </x:c>
      <x:c r="J171" s="58" t="str">
        <x:v>Won</x:v>
      </x:c>
      <x:c r="K171" s="63" t="n">
        <x:v>3.1</x:v>
      </x:c>
      <x:c r="L171" s="58" t="n">
        <x:v>2</x:v>
      </x:c>
      <x:c r="M171" s="63" t="n">
        <x:v>4.2</x:v>
      </x:c>
      <x:c r="N171" s="65" t="n">
        <x:f>Summary!$B$5*Summary!$B$6</x:f>
        <x:v>10</x:v>
      </x:c>
      <x:c r="O171" s="65" t="n">
        <x:f>L171*N171</x:f>
        <x:v>20</x:v>
      </x:c>
      <x:c r="P171" s="65" t="n">
        <x:f>O171+Q171</x:f>
        <x:v>62</x:v>
      </x:c>
      <x:c r="Q171" s="65" t="n">
        <x:f>M171*N171</x:f>
        <x:v>42</x:v>
      </x:c>
      <x:c r="R171" s="65" t="n">
        <x:f>R170+Q171</x:f>
        <x:v>5410.5</x:v>
      </x:c>
    </x:row>
    <x:row r="172">
      <x:c r="A172" s="62" t="n">
        <x:v>45024</x:v>
      </x:c>
      <x:c r="B172" s="58" t="str">
        <x:v>Q2 2023</x:v>
      </x:c>
      <x:c r="C172" s="58" t="n">
        <x:v>2023</x:v>
      </x:c>
      <x:c r="D172" s="60" t="str">
        <x:v>SANDOWN</x:v>
      </x:c>
      <x:c r="E172" s="58" t="n">
        <x:v>6</x:v>
      </x:c>
      <x:c r="F172" s="58" t="n">
        <x:v>4</x:v>
      </x:c>
      <x:c r="G172" s="60" t="str">
        <x:v>GRINGOTTS</x:v>
      </x:c>
      <x:c r="H172" s="58" t="str">
        <x:v>LSW / SYS</x:v>
      </x:c>
      <x:c r="I172" s="58" t="str">
        <x:v>Won</x:v>
      </x:c>
      <x:c r="J172" s="58" t="str">
        <x:v>Won</x:v>
      </x:c>
      <x:c r="K172" s="63" t="n">
        <x:v>3.8</x:v>
      </x:c>
      <x:c r="L172" s="58" t="n">
        <x:v>2</x:v>
      </x:c>
      <x:c r="M172" s="63" t="n">
        <x:v>5.6</x:v>
      </x:c>
      <x:c r="N172" s="65" t="n">
        <x:f>Summary!$B$5*Summary!$B$6</x:f>
        <x:v>10</x:v>
      </x:c>
      <x:c r="O172" s="65" t="n">
        <x:f>L172*N172</x:f>
        <x:v>20</x:v>
      </x:c>
      <x:c r="P172" s="65" t="n">
        <x:f>O172+Q172</x:f>
        <x:v>76</x:v>
      </x:c>
      <x:c r="Q172" s="65" t="n">
        <x:f>M172*N172</x:f>
        <x:v>56</x:v>
      </x:c>
      <x:c r="R172" s="65" t="n">
        <x:f>R171+Q172</x:f>
        <x:v>5466.5</x:v>
      </x:c>
    </x:row>
    <x:row r="173">
      <x:c r="A173" s="61" t="n">
        <x:v>45024</x:v>
      </x:c>
      <x:c r="B173" s="27" t="str">
        <x:v>Q2 2023</x:v>
      </x:c>
      <x:c r="C173" s="27" t="n">
        <x:v>2023</x:v>
      </x:c>
      <x:c r="D173" s="59" t="str">
        <x:v>SANDOWN</x:v>
      </x:c>
      <x:c r="E173" s="27" t="n">
        <x:v>6</x:v>
      </x:c>
      <x:c r="F173" s="27" t="n">
        <x:v>7</x:v>
      </x:c>
      <x:c r="G173" s="59" t="str">
        <x:v>LOCO</x:v>
      </x:c>
      <x:c r="H173" s="27" t="str">
        <x:v>SYS</x:v>
      </x:c>
      <x:c r="I173" s="27" t="str">
        <x:v>Lost</x:v>
      </x:c>
      <x:c r="J173" s="27" t="str">
        <x:v>2nd</x:v>
      </x:c>
      <x:c r="K173" s="30"/>
      <x:c r="L173" s="27" t="n">
        <x:v>1</x:v>
      </x:c>
      <x:c r="M173" s="30" t="n">
        <x:v>-1</x:v>
      </x:c>
      <x:c r="N173" s="64" t="n">
        <x:f>Summary!$B$5*Summary!$B$6</x:f>
        <x:v>10</x:v>
      </x:c>
      <x:c r="O173" s="64" t="n">
        <x:f>L173*N173</x:f>
        <x:v>10</x:v>
      </x:c>
      <x:c r="P173" s="64" t="n">
        <x:f>O173+Q173</x:f>
        <x:v>0</x:v>
      </x:c>
      <x:c r="Q173" s="64" t="n">
        <x:f>M173*N173</x:f>
        <x:v>-10</x:v>
      </x:c>
      <x:c r="R173" s="64" t="n">
        <x:f>R172+Q173</x:f>
        <x:v>5456.5</x:v>
      </x:c>
    </x:row>
    <x:row r="174">
      <x:c r="A174" s="61" t="n">
        <x:v>45024</x:v>
      </x:c>
      <x:c r="B174" s="27" t="str">
        <x:v>Q2 2023</x:v>
      </x:c>
      <x:c r="C174" s="27" t="n">
        <x:v>2023</x:v>
      </x:c>
      <x:c r="D174" s="59" t="str">
        <x:v>SANDOWN</x:v>
      </x:c>
      <x:c r="E174" s="27" t="n">
        <x:v>7</x:v>
      </x:c>
      <x:c r="F174" s="27" t="n">
        <x:v>7</x:v>
      </x:c>
      <x:c r="G174" s="59" t="str">
        <x:v>CARDINAL GEM</x:v>
      </x:c>
      <x:c r="H174" s="27" t="str">
        <x:v>SYS</x:v>
      </x:c>
      <x:c r="I174" s="27" t="str">
        <x:v>Won</x:v>
      </x:c>
      <x:c r="J174" s="27" t="str">
        <x:v>Won</x:v>
      </x:c>
      <x:c r="K174" s="30" t="n">
        <x:v>3</x:v>
      </x:c>
      <x:c r="L174" s="27" t="n">
        <x:v>1</x:v>
      </x:c>
      <x:c r="M174" s="30" t="n">
        <x:v>2</x:v>
      </x:c>
      <x:c r="N174" s="64" t="n">
        <x:f>Summary!$B$5*Summary!$B$6</x:f>
        <x:v>10</x:v>
      </x:c>
      <x:c r="O174" s="64" t="n">
        <x:f>L174*N174</x:f>
        <x:v>10</x:v>
      </x:c>
      <x:c r="P174" s="64" t="n">
        <x:f>O174+Q174</x:f>
        <x:v>30</x:v>
      </x:c>
      <x:c r="Q174" s="64" t="n">
        <x:f>M174*N174</x:f>
        <x:v>20</x:v>
      </x:c>
      <x:c r="R174" s="64" t="n">
        <x:f>R173+Q174</x:f>
        <x:v>5476.5</x:v>
      </x:c>
    </x:row>
    <x:row r="175">
      <x:c r="A175" s="61" t="n">
        <x:v>45024</x:v>
      </x:c>
      <x:c r="B175" s="27" t="str">
        <x:v>Q2 2023</x:v>
      </x:c>
      <x:c r="C175" s="27" t="n">
        <x:v>2023</x:v>
      </x:c>
      <x:c r="D175" s="59" t="str">
        <x:v>SANDOWN</x:v>
      </x:c>
      <x:c r="E175" s="27" t="n">
        <x:v>8</x:v>
      </x:c>
      <x:c r="F175" s="27" t="n">
        <x:v>3</x:v>
      </x:c>
      <x:c r="G175" s="59" t="str">
        <x:v>RIGHT YOU ARE</x:v>
      </x:c>
      <x:c r="H175" s="27" t="str">
        <x:v>LSW</x:v>
      </x:c>
      <x:c r="I175" s="27" t="str">
        <x:v>Lost</x:v>
      </x:c>
      <x:c r="J175" s="27" t="str">
        <x:v>2nd</x:v>
      </x:c>
      <x:c r="K175" s="30"/>
      <x:c r="L175" s="27" t="n">
        <x:v>1</x:v>
      </x:c>
      <x:c r="M175" s="30" t="n">
        <x:v>-1</x:v>
      </x:c>
      <x:c r="N175" s="64" t="n">
        <x:f>Summary!$B$5*Summary!$B$6</x:f>
        <x:v>10</x:v>
      </x:c>
      <x:c r="O175" s="64" t="n">
        <x:f>L175*N175</x:f>
        <x:v>10</x:v>
      </x:c>
      <x:c r="P175" s="64" t="n">
        <x:f>O175+Q175</x:f>
        <x:v>0</x:v>
      </x:c>
      <x:c r="Q175" s="64" t="n">
        <x:f>M175*N175</x:f>
        <x:v>-10</x:v>
      </x:c>
      <x:c r="R175" s="64" t="n">
        <x:f>R174+Q175</x:f>
        <x:v>5466.5</x:v>
      </x:c>
    </x:row>
    <x:row r="176">
      <x:c r="A176" s="61" t="n">
        <x:v>45024</x:v>
      </x:c>
      <x:c r="B176" s="27" t="str">
        <x:v>Q2 2023</x:v>
      </x:c>
      <x:c r="C176" s="27" t="n">
        <x:v>2023</x:v>
      </x:c>
      <x:c r="D176" s="59" t="str">
        <x:v>SANDOWN</x:v>
      </x:c>
      <x:c r="E176" s="27" t="n">
        <x:v>8</x:v>
      </x:c>
      <x:c r="F176" s="27" t="n">
        <x:v>8</x:v>
      </x:c>
      <x:c r="G176" s="59" t="str">
        <x:v>WHITE MARLIN</x:v>
      </x:c>
      <x:c r="H176" s="27" t="str">
        <x:v>SYS</x:v>
      </x:c>
      <x:c r="I176" s="27" t="str">
        <x:v>Won</x:v>
      </x:c>
      <x:c r="J176" s="27" t="str">
        <x:v>Won</x:v>
      </x:c>
      <x:c r="K176" s="30" t="n">
        <x:v>1.9</x:v>
      </x:c>
      <x:c r="L176" s="27" t="n">
        <x:v>1</x:v>
      </x:c>
      <x:c r="M176" s="30" t="n">
        <x:v>0.8999999999999999</x:v>
      </x:c>
      <x:c r="N176" s="64" t="n">
        <x:f>Summary!$B$5*Summary!$B$6</x:f>
        <x:v>10</x:v>
      </x:c>
      <x:c r="O176" s="64" t="n">
        <x:f>L176*N176</x:f>
        <x:v>10</x:v>
      </x:c>
      <x:c r="P176" s="64" t="n">
        <x:f>O176+Q176</x:f>
        <x:v>19</x:v>
      </x:c>
      <x:c r="Q176" s="64" t="n">
        <x:f>M176*N176</x:f>
        <x:v>9</x:v>
      </x:c>
      <x:c r="R176" s="64" t="n">
        <x:f>R175+Q176</x:f>
        <x:v>5475.5</x:v>
      </x:c>
    </x:row>
    <x:row r="177">
      <x:c r="A177" s="61" t="n">
        <x:v>45024</x:v>
      </x:c>
      <x:c r="B177" s="27" t="str">
        <x:v>Q2 2023</x:v>
      </x:c>
      <x:c r="C177" s="27" t="n">
        <x:v>2023</x:v>
      </x:c>
      <x:c r="D177" s="59" t="str">
        <x:v>SANDOWN</x:v>
      </x:c>
      <x:c r="E177" s="27" t="n">
        <x:v>9</x:v>
      </x:c>
      <x:c r="F177" s="27" t="n">
        <x:v>5</x:v>
      </x:c>
      <x:c r="G177" s="59" t="str">
        <x:v>DAYTONA BAY</x:v>
      </x:c>
      <x:c r="H177" s="27" t="str">
        <x:v>SYS</x:v>
      </x:c>
      <x:c r="I177" s="27" t="str">
        <x:v>Lost</x:v>
      </x:c>
      <x:c r="J177" s="27" t="str">
        <x:v>2nd</x:v>
      </x:c>
      <x:c r="K177" s="30"/>
      <x:c r="L177" s="27" t="n">
        <x:v>1</x:v>
      </x:c>
      <x:c r="M177" s="30" t="n">
        <x:v>-1</x:v>
      </x:c>
      <x:c r="N177" s="64" t="n">
        <x:f>Summary!$B$5*Summary!$B$6</x:f>
        <x:v>10</x:v>
      </x:c>
      <x:c r="O177" s="64" t="n">
        <x:f>L177*N177</x:f>
        <x:v>10</x:v>
      </x:c>
      <x:c r="P177" s="64" t="n">
        <x:f>O177+Q177</x:f>
        <x:v>0</x:v>
      </x:c>
      <x:c r="Q177" s="64" t="n">
        <x:f>M177*N177</x:f>
        <x:v>-10</x:v>
      </x:c>
      <x:c r="R177" s="64" t="n">
        <x:f>R176+Q177</x:f>
        <x:v>5465.5</x:v>
      </x:c>
    </x:row>
    <x:row r="178">
      <x:c r="A178" s="61" t="n">
        <x:v>45031</x:v>
      </x:c>
      <x:c r="B178" s="27" t="str">
        <x:v>Q2 2023</x:v>
      </x:c>
      <x:c r="C178" s="27" t="n">
        <x:v>2023</x:v>
      </x:c>
      <x:c r="D178" s="59" t="str">
        <x:v>SANDOWN</x:v>
      </x:c>
      <x:c r="E178" s="27" t="n">
        <x:v>1</x:v>
      </x:c>
      <x:c r="F178" s="27" t="n">
        <x:v>2</x:v>
      </x:c>
      <x:c r="G178" s="59" t="str">
        <x:v>EL PATRONESS</x:v>
      </x:c>
      <x:c r="H178" s="27" t="str">
        <x:v>SYS</x:v>
      </x:c>
      <x:c r="I178" s="27" t="str">
        <x:v>Won</x:v>
      </x:c>
      <x:c r="J178" s="27" t="str">
        <x:v>Won</x:v>
      </x:c>
      <x:c r="K178" s="30" t="n">
        <x:v>2.7</x:v>
      </x:c>
      <x:c r="L178" s="27" t="n">
        <x:v>1</x:v>
      </x:c>
      <x:c r="M178" s="30" t="n">
        <x:v>1.7000000000000002</x:v>
      </x:c>
      <x:c r="N178" s="64" t="n">
        <x:f>Summary!$B$5*Summary!$B$6</x:f>
        <x:v>10</x:v>
      </x:c>
      <x:c r="O178" s="64" t="n">
        <x:f>L178*N178</x:f>
        <x:v>10</x:v>
      </x:c>
      <x:c r="P178" s="64" t="n">
        <x:f>O178+Q178</x:f>
        <x:v>27</x:v>
      </x:c>
      <x:c r="Q178" s="64" t="n">
        <x:f>M178*N178</x:f>
        <x:v>17</x:v>
      </x:c>
      <x:c r="R178" s="64" t="n">
        <x:f>R177+Q178</x:f>
        <x:v>5482.5</x:v>
      </x:c>
    </x:row>
    <x:row r="179">
      <x:c r="A179" s="62" t="n">
        <x:v>45031</x:v>
      </x:c>
      <x:c r="B179" s="58" t="str">
        <x:v>Q2 2023</x:v>
      </x:c>
      <x:c r="C179" s="58" t="n">
        <x:v>2023</x:v>
      </x:c>
      <x:c r="D179" s="60" t="str">
        <x:v>SANDOWN</x:v>
      </x:c>
      <x:c r="E179" s="58" t="n">
        <x:v>1</x:v>
      </x:c>
      <x:c r="F179" s="58" t="n">
        <x:v>7</x:v>
      </x:c>
      <x:c r="G179" s="60" t="str">
        <x:v>TOBAYSURE</x:v>
      </x:c>
      <x:c r="H179" s="58" t="str">
        <x:v>LSW / SYS</x:v>
      </x:c>
      <x:c r="I179" s="58" t="str">
        <x:v>Lost</x:v>
      </x:c>
      <x:c r="J179" s="58" t="str">
        <x:v>3rd</x:v>
      </x:c>
      <x:c r="K179" s="63"/>
      <x:c r="L179" s="58" t="n">
        <x:v>2</x:v>
      </x:c>
      <x:c r="M179" s="63" t="n">
        <x:v>-2</x:v>
      </x:c>
      <x:c r="N179" s="65" t="n">
        <x:f>Summary!$B$5*Summary!$B$6</x:f>
        <x:v>10</x:v>
      </x:c>
      <x:c r="O179" s="65" t="n">
        <x:f>L179*N179</x:f>
        <x:v>20</x:v>
      </x:c>
      <x:c r="P179" s="65" t="n">
        <x:f>O179+Q179</x:f>
        <x:v>0</x:v>
      </x:c>
      <x:c r="Q179" s="65" t="n">
        <x:f>M179*N179</x:f>
        <x:v>-20</x:v>
      </x:c>
      <x:c r="R179" s="65" t="n">
        <x:f>R178+Q179</x:f>
        <x:v>5462.5</x:v>
      </x:c>
    </x:row>
    <x:row r="180">
      <x:c r="A180" s="61" t="n">
        <x:v>45031</x:v>
      </x:c>
      <x:c r="B180" s="27" t="str">
        <x:v>Q2 2023</x:v>
      </x:c>
      <x:c r="C180" s="27" t="n">
        <x:v>2023</x:v>
      </x:c>
      <x:c r="D180" s="59" t="str">
        <x:v>SANDOWN</x:v>
      </x:c>
      <x:c r="E180" s="27" t="n">
        <x:v>3</x:v>
      </x:c>
      <x:c r="F180" s="27" t="n">
        <x:v>4</x:v>
      </x:c>
      <x:c r="G180" s="59" t="str">
        <x:v>SHE DANCES</x:v>
      </x:c>
      <x:c r="H180" s="27" t="str">
        <x:v>SYS</x:v>
      </x:c>
      <x:c r="I180" s="27" t="str">
        <x:v>Won</x:v>
      </x:c>
      <x:c r="J180" s="27" t="str">
        <x:v>Won</x:v>
      </x:c>
      <x:c r="K180" s="30" t="n">
        <x:v>2.4</x:v>
      </x:c>
      <x:c r="L180" s="27" t="n">
        <x:v>1</x:v>
      </x:c>
      <x:c r="M180" s="30" t="n">
        <x:v>1.4</x:v>
      </x:c>
      <x:c r="N180" s="64" t="n">
        <x:f>Summary!$B$5*Summary!$B$6</x:f>
        <x:v>10</x:v>
      </x:c>
      <x:c r="O180" s="64" t="n">
        <x:f>L180*N180</x:f>
        <x:v>10</x:v>
      </x:c>
      <x:c r="P180" s="64" t="n">
        <x:f>O180+Q180</x:f>
        <x:v>24</x:v>
      </x:c>
      <x:c r="Q180" s="64" t="n">
        <x:f>M180*N180</x:f>
        <x:v>14</x:v>
      </x:c>
      <x:c r="R180" s="64" t="n">
        <x:f>R179+Q180</x:f>
        <x:v>5476.5</x:v>
      </x:c>
    </x:row>
    <x:row r="181">
      <x:c r="A181" s="61" t="n">
        <x:v>45031</x:v>
      </x:c>
      <x:c r="B181" s="27" t="str">
        <x:v>Q2 2023</x:v>
      </x:c>
      <x:c r="C181" s="27" t="n">
        <x:v>2023</x:v>
      </x:c>
      <x:c r="D181" s="59" t="str">
        <x:v>SANDOWN</x:v>
      </x:c>
      <x:c r="E181" s="27" t="n">
        <x:v>4</x:v>
      </x:c>
      <x:c r="F181" s="27" t="n">
        <x:v>1</x:v>
      </x:c>
      <x:c r="G181" s="59" t="str">
        <x:v>NORTHERN BARRAGE</x:v>
      </x:c>
      <x:c r="H181" s="27" t="str">
        <x:v>SYS</x:v>
      </x:c>
      <x:c r="I181" s="27" t="str">
        <x:v>Lost</x:v>
      </x:c>
      <x:c r="J181" s="27" t="str">
        <x:v>3rd</x:v>
      </x:c>
      <x:c r="K181" s="30"/>
      <x:c r="L181" s="27" t="n">
        <x:v>1</x:v>
      </x:c>
      <x:c r="M181" s="30" t="n">
        <x:v>-1</x:v>
      </x:c>
      <x:c r="N181" s="64" t="n">
        <x:f>Summary!$B$5*Summary!$B$6</x:f>
        <x:v>10</x:v>
      </x:c>
      <x:c r="O181" s="64" t="n">
        <x:f>L181*N181</x:f>
        <x:v>10</x:v>
      </x:c>
      <x:c r="P181" s="64" t="n">
        <x:f>O181+Q181</x:f>
        <x:v>0</x:v>
      </x:c>
      <x:c r="Q181" s="64" t="n">
        <x:f>M181*N181</x:f>
        <x:v>-10</x:v>
      </x:c>
      <x:c r="R181" s="64" t="n">
        <x:f>R180+Q181</x:f>
        <x:v>5466.5</x:v>
      </x:c>
    </x:row>
    <x:row r="182">
      <x:c r="A182" s="61" t="n">
        <x:v>45031</x:v>
      </x:c>
      <x:c r="B182" s="27" t="str">
        <x:v>Q2 2023</x:v>
      </x:c>
      <x:c r="C182" s="27" t="n">
        <x:v>2023</x:v>
      </x:c>
      <x:c r="D182" s="59" t="str">
        <x:v>SANDOWN</x:v>
      </x:c>
      <x:c r="E182" s="27" t="n">
        <x:v>5</x:v>
      </x:c>
      <x:c r="F182" s="27" t="n">
        <x:v>3</x:v>
      </x:c>
      <x:c r="G182" s="59" t="str">
        <x:v>RUSSIAN DANCER</x:v>
      </x:c>
      <x:c r="H182" s="27" t="str">
        <x:v>SYS</x:v>
      </x:c>
      <x:c r="I182" s="27" t="str">
        <x:v>Won</x:v>
      </x:c>
      <x:c r="J182" s="27" t="str">
        <x:v>Won</x:v>
      </x:c>
      <x:c r="K182" s="30" t="n">
        <x:v>8.6</x:v>
      </x:c>
      <x:c r="L182" s="27" t="n">
        <x:v>1</x:v>
      </x:c>
      <x:c r="M182" s="30" t="n">
        <x:v>7.6</x:v>
      </x:c>
      <x:c r="N182" s="64" t="n">
        <x:f>Summary!$B$5*Summary!$B$6</x:f>
        <x:v>10</x:v>
      </x:c>
      <x:c r="O182" s="64" t="n">
        <x:f>L182*N182</x:f>
        <x:v>10</x:v>
      </x:c>
      <x:c r="P182" s="64" t="n">
        <x:f>O182+Q182</x:f>
        <x:v>86</x:v>
      </x:c>
      <x:c r="Q182" s="64" t="n">
        <x:f>M182*N182</x:f>
        <x:v>76</x:v>
      </x:c>
      <x:c r="R182" s="64" t="n">
        <x:f>R181+Q182</x:f>
        <x:v>5542.5</x:v>
      </x:c>
    </x:row>
    <x:row r="183">
      <x:c r="A183" s="62" t="n">
        <x:v>45031</x:v>
      </x:c>
      <x:c r="B183" s="58" t="str">
        <x:v>Q2 2023</x:v>
      </x:c>
      <x:c r="C183" s="58" t="n">
        <x:v>2023</x:v>
      </x:c>
      <x:c r="D183" s="60" t="str">
        <x:v>SANDOWN</x:v>
      </x:c>
      <x:c r="E183" s="58" t="n">
        <x:v>7</x:v>
      </x:c>
      <x:c r="F183" s="58" t="n">
        <x:v>8</x:v>
      </x:c>
      <x:c r="G183" s="60" t="str">
        <x:v>SHESALLSHENANIGANS</x:v>
      </x:c>
      <x:c r="H183" s="58" t="str">
        <x:v>LSW / SYS</x:v>
      </x:c>
      <x:c r="I183" s="58" t="str">
        <x:v>Won</x:v>
      </x:c>
      <x:c r="J183" s="58" t="str">
        <x:v>Won</x:v>
      </x:c>
      <x:c r="K183" s="63" t="n">
        <x:v>3</x:v>
      </x:c>
      <x:c r="L183" s="58" t="n">
        <x:v>2</x:v>
      </x:c>
      <x:c r="M183" s="63" t="n">
        <x:v>4</x:v>
      </x:c>
      <x:c r="N183" s="65" t="n">
        <x:f>Summary!$B$5*Summary!$B$6</x:f>
        <x:v>10</x:v>
      </x:c>
      <x:c r="O183" s="65" t="n">
        <x:f>L183*N183</x:f>
        <x:v>20</x:v>
      </x:c>
      <x:c r="P183" s="65" t="n">
        <x:f>O183+Q183</x:f>
        <x:v>60</x:v>
      </x:c>
      <x:c r="Q183" s="65" t="n">
        <x:f>M183*N183</x:f>
        <x:v>40</x:v>
      </x:c>
      <x:c r="R183" s="65" t="n">
        <x:f>R182+Q183</x:f>
        <x:v>5582.5</x:v>
      </x:c>
    </x:row>
    <x:row r="184">
      <x:c r="A184" s="61" t="n">
        <x:v>45031</x:v>
      </x:c>
      <x:c r="B184" s="27" t="str">
        <x:v>Q2 2023</x:v>
      </x:c>
      <x:c r="C184" s="27" t="n">
        <x:v>2023</x:v>
      </x:c>
      <x:c r="D184" s="59" t="str">
        <x:v>SANDOWN</x:v>
      </x:c>
      <x:c r="E184" s="27" t="n">
        <x:v>8</x:v>
      </x:c>
      <x:c r="F184" s="27" t="n">
        <x:v>1</x:v>
      </x:c>
      <x:c r="G184" s="59" t="str">
        <x:v>PINSTRIPED</x:v>
      </x:c>
      <x:c r="H184" s="27" t="str">
        <x:v>SYS</x:v>
      </x:c>
      <x:c r="I184" s="27" t="str">
        <x:v>Won</x:v>
      </x:c>
      <x:c r="J184" s="27" t="str">
        <x:v>Won</x:v>
      </x:c>
      <x:c r="K184" s="30" t="n">
        <x:v>3</x:v>
      </x:c>
      <x:c r="L184" s="27" t="n">
        <x:v>1</x:v>
      </x:c>
      <x:c r="M184" s="30" t="n">
        <x:v>2</x:v>
      </x:c>
      <x:c r="N184" s="64" t="n">
        <x:f>Summary!$B$5*Summary!$B$6</x:f>
        <x:v>10</x:v>
      </x:c>
      <x:c r="O184" s="64" t="n">
        <x:f>L184*N184</x:f>
        <x:v>10</x:v>
      </x:c>
      <x:c r="P184" s="64" t="n">
        <x:f>O184+Q184</x:f>
        <x:v>30</x:v>
      </x:c>
      <x:c r="Q184" s="64" t="n">
        <x:f>M184*N184</x:f>
        <x:v>20</x:v>
      </x:c>
      <x:c r="R184" s="64" t="n">
        <x:f>R183+Q184</x:f>
        <x:v>5602.5</x:v>
      </x:c>
    </x:row>
    <x:row r="185">
      <x:c r="A185" s="61" t="n">
        <x:v>45038</x:v>
      </x:c>
      <x:c r="B185" s="27" t="str">
        <x:v>Q2 2023</x:v>
      </x:c>
      <x:c r="C185" s="27" t="n">
        <x:v>2023</x:v>
      </x:c>
      <x:c r="D185" s="59" t="str">
        <x:v>MORNINGTON</x:v>
      </x:c>
      <x:c r="E185" s="27" t="n">
        <x:v>2</x:v>
      </x:c>
      <x:c r="F185" s="27" t="n">
        <x:v>2</x:v>
      </x:c>
      <x:c r="G185" s="59" t="str">
        <x:v>DEFIANT DIVA</x:v>
      </x:c>
      <x:c r="H185" s="27" t="str">
        <x:v>SYS</x:v>
      </x:c>
      <x:c r="I185" s="27" t="str">
        <x:v>Lost</x:v>
      </x:c>
      <x:c r="J185" s="27" t="str"/>
      <x:c r="K185" s="30"/>
      <x:c r="L185" s="27" t="n">
        <x:v>1</x:v>
      </x:c>
      <x:c r="M185" s="30" t="n">
        <x:v>-1</x:v>
      </x:c>
      <x:c r="N185" s="64" t="n">
        <x:f>Summary!$B$5*Summary!$B$6</x:f>
        <x:v>10</x:v>
      </x:c>
      <x:c r="O185" s="64" t="n">
        <x:f>L185*N185</x:f>
        <x:v>10</x:v>
      </x:c>
      <x:c r="P185" s="64" t="n">
        <x:f>O185+Q185</x:f>
        <x:v>0</x:v>
      </x:c>
      <x:c r="Q185" s="64" t="n">
        <x:f>M185*N185</x:f>
        <x:v>-10</x:v>
      </x:c>
      <x:c r="R185" s="64" t="n">
        <x:f>R184+Q185</x:f>
        <x:v>5592.5</x:v>
      </x:c>
    </x:row>
    <x:row r="186">
      <x:c r="A186" s="61" t="n">
        <x:v>45038</x:v>
      </x:c>
      <x:c r="B186" s="27" t="str">
        <x:v>Q2 2023</x:v>
      </x:c>
      <x:c r="C186" s="27" t="n">
        <x:v>2023</x:v>
      </x:c>
      <x:c r="D186" s="59" t="str">
        <x:v>MORNINGTON</x:v>
      </x:c>
      <x:c r="E186" s="27" t="n">
        <x:v>3</x:v>
      </x:c>
      <x:c r="F186" s="27" t="n">
        <x:v>11</x:v>
      </x:c>
      <x:c r="G186" s="59" t="str">
        <x:v>SQUAD</x:v>
      </x:c>
      <x:c r="H186" s="27" t="str">
        <x:v>LSW</x:v>
      </x:c>
      <x:c r="I186" s="27" t="str">
        <x:v>Lost</x:v>
      </x:c>
      <x:c r="J186" s="27" t="str">
        <x:v>3rd</x:v>
      </x:c>
      <x:c r="K186" s="30"/>
      <x:c r="L186" s="27" t="n">
        <x:v>1</x:v>
      </x:c>
      <x:c r="M186" s="30" t="n">
        <x:v>-1</x:v>
      </x:c>
      <x:c r="N186" s="64" t="n">
        <x:f>Summary!$B$5*Summary!$B$6</x:f>
        <x:v>10</x:v>
      </x:c>
      <x:c r="O186" s="64" t="n">
        <x:f>L186*N186</x:f>
        <x:v>10</x:v>
      </x:c>
      <x:c r="P186" s="64" t="n">
        <x:f>O186+Q186</x:f>
        <x:v>0</x:v>
      </x:c>
      <x:c r="Q186" s="64" t="n">
        <x:f>M186*N186</x:f>
        <x:v>-10</x:v>
      </x:c>
      <x:c r="R186" s="64" t="n">
        <x:f>R185+Q186</x:f>
        <x:v>5582.5</x:v>
      </x:c>
    </x:row>
    <x:row r="187">
      <x:c r="A187" s="62" t="n">
        <x:v>45038</x:v>
      </x:c>
      <x:c r="B187" s="58" t="str">
        <x:v>Q2 2023</x:v>
      </x:c>
      <x:c r="C187" s="58" t="n">
        <x:v>2023</x:v>
      </x:c>
      <x:c r="D187" s="60" t="str">
        <x:v>MORNINGTON</x:v>
      </x:c>
      <x:c r="E187" s="58" t="n">
        <x:v>3</x:v>
      </x:c>
      <x:c r="F187" s="58" t="n">
        <x:v>13</x:v>
      </x:c>
      <x:c r="G187" s="60" t="str">
        <x:v>FASUTO</x:v>
      </x:c>
      <x:c r="H187" s="58" t="str">
        <x:v>LSW / SYS</x:v>
      </x:c>
      <x:c r="I187" s="58" t="str">
        <x:v>Won</x:v>
      </x:c>
      <x:c r="J187" s="58" t="str">
        <x:v>Won</x:v>
      </x:c>
      <x:c r="K187" s="63" t="n">
        <x:v>6</x:v>
      </x:c>
      <x:c r="L187" s="58" t="n">
        <x:v>2</x:v>
      </x:c>
      <x:c r="M187" s="63" t="n">
        <x:v>10</x:v>
      </x:c>
      <x:c r="N187" s="65" t="n">
        <x:f>Summary!$B$5*Summary!$B$6</x:f>
        <x:v>10</x:v>
      </x:c>
      <x:c r="O187" s="65" t="n">
        <x:f>L187*N187</x:f>
        <x:v>20</x:v>
      </x:c>
      <x:c r="P187" s="65" t="n">
        <x:f>O187+Q187</x:f>
        <x:v>120</x:v>
      </x:c>
      <x:c r="Q187" s="65" t="n">
        <x:f>M187*N187</x:f>
        <x:v>100</x:v>
      </x:c>
      <x:c r="R187" s="65" t="n">
        <x:f>R186+Q187</x:f>
        <x:v>5682.5</x:v>
      </x:c>
    </x:row>
    <x:row r="188">
      <x:c r="A188" s="61" t="n">
        <x:v>45038</x:v>
      </x:c>
      <x:c r="B188" s="27" t="str">
        <x:v>Q2 2023</x:v>
      </x:c>
      <x:c r="C188" s="27" t="n">
        <x:v>2023</x:v>
      </x:c>
      <x:c r="D188" s="59" t="str">
        <x:v>MORNINGTON</x:v>
      </x:c>
      <x:c r="E188" s="27" t="n">
        <x:v>4</x:v>
      </x:c>
      <x:c r="F188" s="27" t="n">
        <x:v>7</x:v>
      </x:c>
      <x:c r="G188" s="59" t="str">
        <x:v>CONVENER</x:v>
      </x:c>
      <x:c r="H188" s="27" t="str">
        <x:v>SYS</x:v>
      </x:c>
      <x:c r="I188" s="27" t="str">
        <x:v>Won</x:v>
      </x:c>
      <x:c r="J188" s="27" t="str">
        <x:v>Won</x:v>
      </x:c>
      <x:c r="K188" s="30" t="n">
        <x:v>2.4</x:v>
      </x:c>
      <x:c r="L188" s="27" t="n">
        <x:v>1</x:v>
      </x:c>
      <x:c r="M188" s="30" t="n">
        <x:v>1.4</x:v>
      </x:c>
      <x:c r="N188" s="64" t="n">
        <x:f>Summary!$B$5*Summary!$B$6</x:f>
        <x:v>10</x:v>
      </x:c>
      <x:c r="O188" s="64" t="n">
        <x:f>L188*N188</x:f>
        <x:v>10</x:v>
      </x:c>
      <x:c r="P188" s="64" t="n">
        <x:f>O188+Q188</x:f>
        <x:v>24</x:v>
      </x:c>
      <x:c r="Q188" s="64" t="n">
        <x:f>M188*N188</x:f>
        <x:v>14</x:v>
      </x:c>
      <x:c r="R188" s="64" t="n">
        <x:f>R187+Q188</x:f>
        <x:v>5696.5</x:v>
      </x:c>
    </x:row>
    <x:row r="189">
      <x:c r="A189" s="61" t="n">
        <x:v>45038</x:v>
      </x:c>
      <x:c r="B189" s="27" t="str">
        <x:v>Q2 2023</x:v>
      </x:c>
      <x:c r="C189" s="27" t="n">
        <x:v>2023</x:v>
      </x:c>
      <x:c r="D189" s="59" t="str">
        <x:v>MORNINGTON</x:v>
      </x:c>
      <x:c r="E189" s="27" t="n">
        <x:v>7</x:v>
      </x:c>
      <x:c r="F189" s="27" t="n">
        <x:v>1</x:v>
      </x:c>
      <x:c r="G189" s="59" t="str">
        <x:v>JIGSAW</x:v>
      </x:c>
      <x:c r="H189" s="27" t="str">
        <x:v>SYS</x:v>
      </x:c>
      <x:c r="I189" s="27" t="str">
        <x:v>Won</x:v>
      </x:c>
      <x:c r="J189" s="27" t="str">
        <x:v>Won</x:v>
      </x:c>
      <x:c r="K189" s="30" t="n">
        <x:v>2.6</x:v>
      </x:c>
      <x:c r="L189" s="27" t="n">
        <x:v>1</x:v>
      </x:c>
      <x:c r="M189" s="30" t="n">
        <x:v>1.6</x:v>
      </x:c>
      <x:c r="N189" s="64" t="n">
        <x:f>Summary!$B$5*Summary!$B$6</x:f>
        <x:v>10</x:v>
      </x:c>
      <x:c r="O189" s="64" t="n">
        <x:f>L189*N189</x:f>
        <x:v>10</x:v>
      </x:c>
      <x:c r="P189" s="64" t="n">
        <x:f>O189+Q189</x:f>
        <x:v>26</x:v>
      </x:c>
      <x:c r="Q189" s="64" t="n">
        <x:f>M189*N189</x:f>
        <x:v>16</x:v>
      </x:c>
      <x:c r="R189" s="64" t="n">
        <x:f>R188+Q189</x:f>
        <x:v>5712.5</x:v>
      </x:c>
    </x:row>
    <x:row r="190">
      <x:c r="A190" s="61" t="n">
        <x:v>45038</x:v>
      </x:c>
      <x:c r="B190" s="27" t="str">
        <x:v>Q2 2023</x:v>
      </x:c>
      <x:c r="C190" s="27" t="n">
        <x:v>2023</x:v>
      </x:c>
      <x:c r="D190" s="59" t="str">
        <x:v>MORNINGTON</x:v>
      </x:c>
      <x:c r="E190" s="27" t="n">
        <x:v>7</x:v>
      </x:c>
      <x:c r="F190" s="27" t="n">
        <x:v>4</x:v>
      </x:c>
      <x:c r="G190" s="59" t="str">
        <x:v>CURRAN</x:v>
      </x:c>
      <x:c r="H190" s="27" t="str">
        <x:v>LSW</x:v>
      </x:c>
      <x:c r="I190" s="27" t="str">
        <x:v>Lost</x:v>
      </x:c>
      <x:c r="J190" s="27" t="str"/>
      <x:c r="K190" s="30"/>
      <x:c r="L190" s="27" t="n">
        <x:v>1</x:v>
      </x:c>
      <x:c r="M190" s="30" t="n">
        <x:v>-1</x:v>
      </x:c>
      <x:c r="N190" s="64" t="n">
        <x:f>Summary!$B$5*Summary!$B$6</x:f>
        <x:v>10</x:v>
      </x:c>
      <x:c r="O190" s="64" t="n">
        <x:f>L190*N190</x:f>
        <x:v>10</x:v>
      </x:c>
      <x:c r="P190" s="64" t="n">
        <x:f>O190+Q190</x:f>
        <x:v>0</x:v>
      </x:c>
      <x:c r="Q190" s="64" t="n">
        <x:f>M190*N190</x:f>
        <x:v>-10</x:v>
      </x:c>
      <x:c r="R190" s="64" t="n">
        <x:f>R189+Q190</x:f>
        <x:v>5702.5</x:v>
      </x:c>
    </x:row>
    <x:row r="191">
      <x:c r="A191" s="61" t="n">
        <x:v>45038</x:v>
      </x:c>
      <x:c r="B191" s="27" t="str">
        <x:v>Q2 2023</x:v>
      </x:c>
      <x:c r="C191" s="27" t="n">
        <x:v>2023</x:v>
      </x:c>
      <x:c r="D191" s="59" t="str">
        <x:v>MORNINGTON</x:v>
      </x:c>
      <x:c r="E191" s="27" t="n">
        <x:v>7</x:v>
      </x:c>
      <x:c r="F191" s="27" t="n">
        <x:v>5</x:v>
      </x:c>
      <x:c r="G191" s="59" t="str">
        <x:v>SHE'S ALL CLASS</x:v>
      </x:c>
      <x:c r="H191" s="27" t="str">
        <x:v>LSW</x:v>
      </x:c>
      <x:c r="I191" s="27" t="str">
        <x:v>Lost</x:v>
      </x:c>
      <x:c r="J191" s="27" t="str"/>
      <x:c r="K191" s="30"/>
      <x:c r="L191" s="27" t="n">
        <x:v>1</x:v>
      </x:c>
      <x:c r="M191" s="30" t="n">
        <x:v>-1</x:v>
      </x:c>
      <x:c r="N191" s="64" t="n">
        <x:f>Summary!$B$5*Summary!$B$6</x:f>
        <x:v>10</x:v>
      </x:c>
      <x:c r="O191" s="64" t="n">
        <x:f>L191*N191</x:f>
        <x:v>10</x:v>
      </x:c>
      <x:c r="P191" s="64" t="n">
        <x:f>O191+Q191</x:f>
        <x:v>0</x:v>
      </x:c>
      <x:c r="Q191" s="64" t="n">
        <x:f>M191*N191</x:f>
        <x:v>-10</x:v>
      </x:c>
      <x:c r="R191" s="64" t="n">
        <x:f>R190+Q191</x:f>
        <x:v>5692.5</x:v>
      </x:c>
    </x:row>
    <x:row r="192">
      <x:c r="A192" s="61" t="n">
        <x:v>45038</x:v>
      </x:c>
      <x:c r="B192" s="27" t="str">
        <x:v>Q2 2023</x:v>
      </x:c>
      <x:c r="C192" s="27" t="n">
        <x:v>2023</x:v>
      </x:c>
      <x:c r="D192" s="59" t="str">
        <x:v>MORNINGTON</x:v>
      </x:c>
      <x:c r="E192" s="27" t="n">
        <x:v>8</x:v>
      </x:c>
      <x:c r="F192" s="27" t="n">
        <x:v>3</x:v>
      </x:c>
      <x:c r="G192" s="59" t="str">
        <x:v>NONCONFORMIST</x:v>
      </x:c>
      <x:c r="H192" s="27" t="str">
        <x:v>SYS</x:v>
      </x:c>
      <x:c r="I192" s="27" t="str">
        <x:v>Lost</x:v>
      </x:c>
      <x:c r="J192" s="27" t="str">
        <x:v>4th</x:v>
      </x:c>
      <x:c r="K192" s="30"/>
      <x:c r="L192" s="27" t="n">
        <x:v>1</x:v>
      </x:c>
      <x:c r="M192" s="30" t="n">
        <x:v>-1</x:v>
      </x:c>
      <x:c r="N192" s="64" t="n">
        <x:f>Summary!$B$5*Summary!$B$6</x:f>
        <x:v>10</x:v>
      </x:c>
      <x:c r="O192" s="64" t="n">
        <x:f>L192*N192</x:f>
        <x:v>10</x:v>
      </x:c>
      <x:c r="P192" s="64" t="n">
        <x:f>O192+Q192</x:f>
        <x:v>0</x:v>
      </x:c>
      <x:c r="Q192" s="64" t="n">
        <x:f>M192*N192</x:f>
        <x:v>-10</x:v>
      </x:c>
      <x:c r="R192" s="64" t="n">
        <x:f>R191+Q192</x:f>
        <x:v>5682.5</x:v>
      </x:c>
    </x:row>
    <x:row r="193">
      <x:c r="A193" s="61" t="n">
        <x:v>45038</x:v>
      </x:c>
      <x:c r="B193" s="27" t="str">
        <x:v>Q2 2023</x:v>
      </x:c>
      <x:c r="C193" s="27" t="n">
        <x:v>2023</x:v>
      </x:c>
      <x:c r="D193" s="59" t="str">
        <x:v>MORNINGTON</x:v>
      </x:c>
      <x:c r="E193" s="27" t="n">
        <x:v>8</x:v>
      </x:c>
      <x:c r="F193" s="27" t="n">
        <x:v>5</x:v>
      </x:c>
      <x:c r="G193" s="59" t="str">
        <x:v>HEZASHOCKA</x:v>
      </x:c>
      <x:c r="H193" s="27" t="str">
        <x:v>SYS</x:v>
      </x:c>
      <x:c r="I193" s="27" t="str">
        <x:v>Lost</x:v>
      </x:c>
      <x:c r="J193" s="27" t="str">
        <x:v>2nd</x:v>
      </x:c>
      <x:c r="K193" s="30"/>
      <x:c r="L193" s="27" t="n">
        <x:v>1</x:v>
      </x:c>
      <x:c r="M193" s="30" t="n">
        <x:v>-1</x:v>
      </x:c>
      <x:c r="N193" s="64" t="n">
        <x:f>Summary!$B$5*Summary!$B$6</x:f>
        <x:v>10</x:v>
      </x:c>
      <x:c r="O193" s="64" t="n">
        <x:f>L193*N193</x:f>
        <x:v>10</x:v>
      </x:c>
      <x:c r="P193" s="64" t="n">
        <x:f>O193+Q193</x:f>
        <x:v>0</x:v>
      </x:c>
      <x:c r="Q193" s="64" t="n">
        <x:f>M193*N193</x:f>
        <x:v>-10</x:v>
      </x:c>
      <x:c r="R193" s="64" t="n">
        <x:f>R192+Q193</x:f>
        <x:v>5672.5</x:v>
      </x:c>
    </x:row>
    <x:row r="194">
      <x:c r="A194" s="61" t="n">
        <x:v>45038</x:v>
      </x:c>
      <x:c r="B194" s="27" t="str">
        <x:v>Q2 2023</x:v>
      </x:c>
      <x:c r="C194" s="27" t="n">
        <x:v>2023</x:v>
      </x:c>
      <x:c r="D194" s="59" t="str">
        <x:v>MORNINGTON</x:v>
      </x:c>
      <x:c r="E194" s="27" t="n">
        <x:v>8</x:v>
      </x:c>
      <x:c r="F194" s="27" t="n">
        <x:v>6</x:v>
      </x:c>
      <x:c r="G194" s="59" t="str">
        <x:v>RIGHT YOU ARE</x:v>
      </x:c>
      <x:c r="H194" s="27" t="str">
        <x:v>SYS</x:v>
      </x:c>
      <x:c r="I194" s="27" t="str">
        <x:v>Won</x:v>
      </x:c>
      <x:c r="J194" s="27" t="str">
        <x:v>Won</x:v>
      </x:c>
      <x:c r="K194" s="30" t="n">
        <x:v>5.2</x:v>
      </x:c>
      <x:c r="L194" s="27" t="n">
        <x:v>1</x:v>
      </x:c>
      <x:c r="M194" s="30" t="n">
        <x:v>4.2</x:v>
      </x:c>
      <x:c r="N194" s="64" t="n">
        <x:f>Summary!$B$5*Summary!$B$6</x:f>
        <x:v>10</x:v>
      </x:c>
      <x:c r="O194" s="64" t="n">
        <x:f>L194*N194</x:f>
        <x:v>10</x:v>
      </x:c>
      <x:c r="P194" s="64" t="n">
        <x:f>O194+Q194</x:f>
        <x:v>52</x:v>
      </x:c>
      <x:c r="Q194" s="64" t="n">
        <x:f>M194*N194</x:f>
        <x:v>42</x:v>
      </x:c>
      <x:c r="R194" s="64" t="n">
        <x:f>R193+Q194</x:f>
        <x:v>5714.5</x:v>
      </x:c>
    </x:row>
    <x:row r="195">
      <x:c r="A195" s="61" t="n">
        <x:v>45038</x:v>
      </x:c>
      <x:c r="B195" s="27" t="str">
        <x:v>Q2 2023</x:v>
      </x:c>
      <x:c r="C195" s="27" t="n">
        <x:v>2023</x:v>
      </x:c>
      <x:c r="D195" s="59" t="str">
        <x:v>MORNINGTON</x:v>
      </x:c>
      <x:c r="E195" s="27" t="n">
        <x:v>9</x:v>
      </x:c>
      <x:c r="F195" s="27" t="n">
        <x:v>11</x:v>
      </x:c>
      <x:c r="G195" s="59" t="str">
        <x:v>MAKTOOB</x:v>
      </x:c>
      <x:c r="H195" s="27" t="str">
        <x:v>LSW</x:v>
      </x:c>
      <x:c r="I195" s="27" t="str">
        <x:v>Lost</x:v>
      </x:c>
      <x:c r="J195" s="27" t="str"/>
      <x:c r="K195" s="30"/>
      <x:c r="L195" s="27" t="n">
        <x:v>1</x:v>
      </x:c>
      <x:c r="M195" s="30" t="n">
        <x:v>-1</x:v>
      </x:c>
      <x:c r="N195" s="64" t="n">
        <x:f>Summary!$B$5*Summary!$B$6</x:f>
        <x:v>10</x:v>
      </x:c>
      <x:c r="O195" s="64" t="n">
        <x:f>L195*N195</x:f>
        <x:v>10</x:v>
      </x:c>
      <x:c r="P195" s="64" t="n">
        <x:f>O195+Q195</x:f>
        <x:v>0</x:v>
      </x:c>
      <x:c r="Q195" s="64" t="n">
        <x:f>M195*N195</x:f>
        <x:v>-10</x:v>
      </x:c>
      <x:c r="R195" s="64" t="n">
        <x:f>R194+Q195</x:f>
        <x:v>5704.5</x:v>
      </x:c>
    </x:row>
    <x:row r="196">
      <x:c r="A196" s="62" t="n">
        <x:v>45045</x:v>
      </x:c>
      <x:c r="B196" s="58" t="str">
        <x:v>Q2 2023</x:v>
      </x:c>
      <x:c r="C196" s="58" t="n">
        <x:v>2023</x:v>
      </x:c>
      <x:c r="D196" s="60" t="str">
        <x:v>SANDOWN</x:v>
      </x:c>
      <x:c r="E196" s="58" t="n">
        <x:v>2</x:v>
      </x:c>
      <x:c r="F196" s="58" t="n">
        <x:v>3</x:v>
      </x:c>
      <x:c r="G196" s="60" t="str">
        <x:v>IRISH BUTTERFLY</x:v>
      </x:c>
      <x:c r="H196" s="58" t="str">
        <x:v>LSW / SYS</x:v>
      </x:c>
      <x:c r="I196" s="58" t="str">
        <x:v>Won</x:v>
      </x:c>
      <x:c r="J196" s="58" t="str">
        <x:v>Won</x:v>
      </x:c>
      <x:c r="K196" s="63" t="n">
        <x:v>4.7</x:v>
      </x:c>
      <x:c r="L196" s="58" t="n">
        <x:v>2</x:v>
      </x:c>
      <x:c r="M196" s="63" t="n">
        <x:v>7.4</x:v>
      </x:c>
      <x:c r="N196" s="65" t="n">
        <x:f>Summary!$B$5*Summary!$B$6</x:f>
        <x:v>10</x:v>
      </x:c>
      <x:c r="O196" s="65" t="n">
        <x:f>L196*N196</x:f>
        <x:v>20</x:v>
      </x:c>
      <x:c r="P196" s="65" t="n">
        <x:f>O196+Q196</x:f>
        <x:v>94</x:v>
      </x:c>
      <x:c r="Q196" s="65" t="n">
        <x:f>M196*N196</x:f>
        <x:v>74</x:v>
      </x:c>
      <x:c r="R196" s="65" t="n">
        <x:f>R195+Q196</x:f>
        <x:v>5778.5</x:v>
      </x:c>
    </x:row>
    <x:row r="197">
      <x:c r="A197" s="61" t="n">
        <x:v>45045</x:v>
      </x:c>
      <x:c r="B197" s="27" t="str">
        <x:v>Q2 2023</x:v>
      </x:c>
      <x:c r="C197" s="27" t="n">
        <x:v>2023</x:v>
      </x:c>
      <x:c r="D197" s="59" t="str">
        <x:v>SANDOWN</x:v>
      </x:c>
      <x:c r="E197" s="27" t="n">
        <x:v>4</x:v>
      </x:c>
      <x:c r="F197" s="27" t="n">
        <x:v>5</x:v>
      </x:c>
      <x:c r="G197" s="59" t="str">
        <x:v>TORONTO TERRIER</x:v>
      </x:c>
      <x:c r="H197" s="27" t="str">
        <x:v>SYS</x:v>
      </x:c>
      <x:c r="I197" s="27" t="str">
        <x:v>Won</x:v>
      </x:c>
      <x:c r="J197" s="27" t="str">
        <x:v>Won</x:v>
      </x:c>
      <x:c r="K197" s="30" t="n">
        <x:v>3.9</x:v>
      </x:c>
      <x:c r="L197" s="27" t="n">
        <x:v>1</x:v>
      </x:c>
      <x:c r="M197" s="30" t="n">
        <x:v>2.9</x:v>
      </x:c>
      <x:c r="N197" s="64" t="n">
        <x:f>Summary!$B$5*Summary!$B$6</x:f>
        <x:v>10</x:v>
      </x:c>
      <x:c r="O197" s="64" t="n">
        <x:f>L197*N197</x:f>
        <x:v>10</x:v>
      </x:c>
      <x:c r="P197" s="64" t="n">
        <x:f>O197+Q197</x:f>
        <x:v>39</x:v>
      </x:c>
      <x:c r="Q197" s="64" t="n">
        <x:f>M197*N197</x:f>
        <x:v>29</x:v>
      </x:c>
      <x:c r="R197" s="64" t="n">
        <x:f>R196+Q197</x:f>
        <x:v>5807.5</x:v>
      </x:c>
    </x:row>
    <x:row r="198">
      <x:c r="A198" s="61" t="n">
        <x:v>45045</x:v>
      </x:c>
      <x:c r="B198" s="27" t="str">
        <x:v>Q2 2023</x:v>
      </x:c>
      <x:c r="C198" s="27" t="n">
        <x:v>2023</x:v>
      </x:c>
      <x:c r="D198" s="59" t="str">
        <x:v>SANDOWN</x:v>
      </x:c>
      <x:c r="E198" s="27" t="n">
        <x:v>4</x:v>
      </x:c>
      <x:c r="F198" s="27" t="n">
        <x:v>8</x:v>
      </x:c>
      <x:c r="G198" s="59" t="str">
        <x:v>EYE OF THE EAGLE</x:v>
      </x:c>
      <x:c r="H198" s="27" t="str">
        <x:v>SYS</x:v>
      </x:c>
      <x:c r="I198" s="27" t="str">
        <x:v>Lost</x:v>
      </x:c>
      <x:c r="J198" s="27" t="str">
        <x:v>3rd</x:v>
      </x:c>
      <x:c r="K198" s="30"/>
      <x:c r="L198" s="27" t="n">
        <x:v>1</x:v>
      </x:c>
      <x:c r="M198" s="30" t="n">
        <x:v>-1</x:v>
      </x:c>
      <x:c r="N198" s="64" t="n">
        <x:f>Summary!$B$5*Summary!$B$6</x:f>
        <x:v>10</x:v>
      </x:c>
      <x:c r="O198" s="64" t="n">
        <x:f>L198*N198</x:f>
        <x:v>10</x:v>
      </x:c>
      <x:c r="P198" s="64" t="n">
        <x:f>O198+Q198</x:f>
        <x:v>0</x:v>
      </x:c>
      <x:c r="Q198" s="64" t="n">
        <x:f>M198*N198</x:f>
        <x:v>-10</x:v>
      </x:c>
      <x:c r="R198" s="64" t="n">
        <x:f>R197+Q198</x:f>
        <x:v>5797.5</x:v>
      </x:c>
    </x:row>
    <x:row r="199">
      <x:c r="A199" s="62" t="n">
        <x:v>45045</x:v>
      </x:c>
      <x:c r="B199" s="58" t="str">
        <x:v>Q2 2023</x:v>
      </x:c>
      <x:c r="C199" s="58" t="n">
        <x:v>2023</x:v>
      </x:c>
      <x:c r="D199" s="60" t="str">
        <x:v>SANDOWN</x:v>
      </x:c>
      <x:c r="E199" s="58" t="n">
        <x:v>5</x:v>
      </x:c>
      <x:c r="F199" s="58" t="n">
        <x:v>7</x:v>
      </x:c>
      <x:c r="G199" s="60" t="str">
        <x:v>LEGACIES</x:v>
      </x:c>
      <x:c r="H199" s="58" t="str">
        <x:v>LSW / SYS</x:v>
      </x:c>
      <x:c r="I199" s="58" t="str">
        <x:v>Won</x:v>
      </x:c>
      <x:c r="J199" s="58" t="str">
        <x:v>Won</x:v>
      </x:c>
      <x:c r="K199" s="63" t="n">
        <x:v>3.4</x:v>
      </x:c>
      <x:c r="L199" s="58" t="n">
        <x:v>2</x:v>
      </x:c>
      <x:c r="M199" s="63" t="n">
        <x:v>4.8</x:v>
      </x:c>
      <x:c r="N199" s="65" t="n">
        <x:f>Summary!$B$5*Summary!$B$6</x:f>
        <x:v>10</x:v>
      </x:c>
      <x:c r="O199" s="65" t="n">
        <x:f>L199*N199</x:f>
        <x:v>20</x:v>
      </x:c>
      <x:c r="P199" s="65" t="n">
        <x:f>O199+Q199</x:f>
        <x:v>68</x:v>
      </x:c>
      <x:c r="Q199" s="65" t="n">
        <x:f>M199*N199</x:f>
        <x:v>48</x:v>
      </x:c>
      <x:c r="R199" s="65" t="n">
        <x:f>R198+Q199</x:f>
        <x:v>5845.5</x:v>
      </x:c>
    </x:row>
    <x:row r="200">
      <x:c r="A200" s="62" t="n">
        <x:v>45045</x:v>
      </x:c>
      <x:c r="B200" s="58" t="str">
        <x:v>Q2 2023</x:v>
      </x:c>
      <x:c r="C200" s="58" t="n">
        <x:v>2023</x:v>
      </x:c>
      <x:c r="D200" s="60" t="str">
        <x:v>SANDOWN</x:v>
      </x:c>
      <x:c r="E200" s="58" t="n">
        <x:v>6</x:v>
      </x:c>
      <x:c r="F200" s="58" t="n">
        <x:v>3</x:v>
      </x:c>
      <x:c r="G200" s="60" t="str">
        <x:v>KATSU</x:v>
      </x:c>
      <x:c r="H200" s="58" t="str">
        <x:v>LSW / SYS</x:v>
      </x:c>
      <x:c r="I200" s="58" t="str">
        <x:v>Won</x:v>
      </x:c>
      <x:c r="J200" s="58" t="str">
        <x:v>Won</x:v>
      </x:c>
      <x:c r="K200" s="63" t="n">
        <x:v>1.8</x:v>
      </x:c>
      <x:c r="L200" s="58" t="n">
        <x:v>2</x:v>
      </x:c>
      <x:c r="M200" s="63" t="n">
        <x:v>1.6</x:v>
      </x:c>
      <x:c r="N200" s="65" t="n">
        <x:f>Summary!$B$5*Summary!$B$6</x:f>
        <x:v>10</x:v>
      </x:c>
      <x:c r="O200" s="65" t="n">
        <x:f>L200*N200</x:f>
        <x:v>20</x:v>
      </x:c>
      <x:c r="P200" s="65" t="n">
        <x:f>O200+Q200</x:f>
        <x:v>36</x:v>
      </x:c>
      <x:c r="Q200" s="65" t="n">
        <x:f>M200*N200</x:f>
        <x:v>16</x:v>
      </x:c>
      <x:c r="R200" s="65" t="n">
        <x:f>R199+Q200</x:f>
        <x:v>5861.5</x:v>
      </x:c>
    </x:row>
    <x:row r="201">
      <x:c r="A201" s="61" t="n">
        <x:v>45045</x:v>
      </x:c>
      <x:c r="B201" s="27" t="str">
        <x:v>Q2 2023</x:v>
      </x:c>
      <x:c r="C201" s="27" t="n">
        <x:v>2023</x:v>
      </x:c>
      <x:c r="D201" s="59" t="str">
        <x:v>SANDOWN</x:v>
      </x:c>
      <x:c r="E201" s="27" t="n">
        <x:v>6</x:v>
      </x:c>
      <x:c r="F201" s="27" t="n">
        <x:v>9</x:v>
      </x:c>
      <x:c r="G201" s="59" t="str">
        <x:v>SOUTH OF HOUSTON</x:v>
      </x:c>
      <x:c r="H201" s="27" t="str">
        <x:v>LSW</x:v>
      </x:c>
      <x:c r="I201" s="27" t="str">
        <x:v>Lost</x:v>
      </x:c>
      <x:c r="J201" s="27" t="str">
        <x:v>2nd</x:v>
      </x:c>
      <x:c r="K201" s="30"/>
      <x:c r="L201" s="27" t="n">
        <x:v>1</x:v>
      </x:c>
      <x:c r="M201" s="30" t="n">
        <x:v>-1</x:v>
      </x:c>
      <x:c r="N201" s="64" t="n">
        <x:f>Summary!$B$5*Summary!$B$6</x:f>
        <x:v>10</x:v>
      </x:c>
      <x:c r="O201" s="64" t="n">
        <x:f>L201*N201</x:f>
        <x:v>10</x:v>
      </x:c>
      <x:c r="P201" s="64" t="n">
        <x:f>O201+Q201</x:f>
        <x:v>0</x:v>
      </x:c>
      <x:c r="Q201" s="64" t="n">
        <x:f>M201*N201</x:f>
        <x:v>-10</x:v>
      </x:c>
      <x:c r="R201" s="64" t="n">
        <x:f>R200+Q201</x:f>
        <x:v>5851.5</x:v>
      </x:c>
    </x:row>
    <x:row r="202">
      <x:c r="A202" s="62" t="n">
        <x:v>45045</x:v>
      </x:c>
      <x:c r="B202" s="58" t="str">
        <x:v>Q2 2023</x:v>
      </x:c>
      <x:c r="C202" s="58" t="n">
        <x:v>2023</x:v>
      </x:c>
      <x:c r="D202" s="60" t="str">
        <x:v>SANDOWN</x:v>
      </x:c>
      <x:c r="E202" s="58" t="n">
        <x:v>7</x:v>
      </x:c>
      <x:c r="F202" s="58" t="n">
        <x:v>6</x:v>
      </x:c>
      <x:c r="G202" s="60" t="str">
        <x:v>FOXICON</x:v>
      </x:c>
      <x:c r="H202" s="58" t="str">
        <x:v>LSW / SYS</x:v>
      </x:c>
      <x:c r="I202" s="58" t="str">
        <x:v>Won</x:v>
      </x:c>
      <x:c r="J202" s="58" t="str">
        <x:v>Won</x:v>
      </x:c>
      <x:c r="K202" s="63" t="n">
        <x:v>3.5</x:v>
      </x:c>
      <x:c r="L202" s="58" t="n">
        <x:v>2</x:v>
      </x:c>
      <x:c r="M202" s="63" t="n">
        <x:v>5</x:v>
      </x:c>
      <x:c r="N202" s="65" t="n">
        <x:f>Summary!$B$5*Summary!$B$6</x:f>
        <x:v>10</x:v>
      </x:c>
      <x:c r="O202" s="65" t="n">
        <x:f>L202*N202</x:f>
        <x:v>20</x:v>
      </x:c>
      <x:c r="P202" s="65" t="n">
        <x:f>O202+Q202</x:f>
        <x:v>70</x:v>
      </x:c>
      <x:c r="Q202" s="65" t="n">
        <x:f>M202*N202</x:f>
        <x:v>50</x:v>
      </x:c>
      <x:c r="R202" s="65" t="n">
        <x:f>R201+Q202</x:f>
        <x:v>5901.5</x:v>
      </x:c>
    </x:row>
    <x:row r="203">
      <x:c r="A203" s="61" t="n">
        <x:v>45045</x:v>
      </x:c>
      <x:c r="B203" s="27" t="str">
        <x:v>Q2 2023</x:v>
      </x:c>
      <x:c r="C203" s="27" t="n">
        <x:v>2023</x:v>
      </x:c>
      <x:c r="D203" s="59" t="str">
        <x:v>SANDOWN</x:v>
      </x:c>
      <x:c r="E203" s="27" t="n">
        <x:v>8</x:v>
      </x:c>
      <x:c r="F203" s="27" t="n">
        <x:v>1</x:v>
      </x:c>
      <x:c r="G203" s="59" t="str">
        <x:v>MIDNIGHT GLOW</x:v>
      </x:c>
      <x:c r="H203" s="27" t="str">
        <x:v>SYS</x:v>
      </x:c>
      <x:c r="I203" s="27" t="str">
        <x:v>Lost</x:v>
      </x:c>
      <x:c r="J203" s="27" t="str">
        <x:v>3rd</x:v>
      </x:c>
      <x:c r="K203" s="30"/>
      <x:c r="L203" s="27" t="n">
        <x:v>1</x:v>
      </x:c>
      <x:c r="M203" s="30" t="n">
        <x:v>-1</x:v>
      </x:c>
      <x:c r="N203" s="64" t="n">
        <x:f>Summary!$B$5*Summary!$B$6</x:f>
        <x:v>10</x:v>
      </x:c>
      <x:c r="O203" s="64" t="n">
        <x:f>L203*N203</x:f>
        <x:v>10</x:v>
      </x:c>
      <x:c r="P203" s="64" t="n">
        <x:f>O203+Q203</x:f>
        <x:v>0</x:v>
      </x:c>
      <x:c r="Q203" s="64" t="n">
        <x:f>M203*N203</x:f>
        <x:v>-10</x:v>
      </x:c>
      <x:c r="R203" s="64" t="n">
        <x:f>R202+Q203</x:f>
        <x:v>5891.5</x:v>
      </x:c>
    </x:row>
    <x:row r="204">
      <x:c r="A204" s="62" t="n">
        <x:v>45045</x:v>
      </x:c>
      <x:c r="B204" s="58" t="str">
        <x:v>Q2 2023</x:v>
      </x:c>
      <x:c r="C204" s="58" t="n">
        <x:v>2023</x:v>
      </x:c>
      <x:c r="D204" s="60" t="str">
        <x:v>SANDOWN</x:v>
      </x:c>
      <x:c r="E204" s="58" t="n">
        <x:v>9</x:v>
      </x:c>
      <x:c r="F204" s="58" t="n">
        <x:v>1</x:v>
      </x:c>
      <x:c r="G204" s="60" t="str">
        <x:v>CARDINAL GEM</x:v>
      </x:c>
      <x:c r="H204" s="58" t="str">
        <x:v>LSW / SYS</x:v>
      </x:c>
      <x:c r="I204" s="58" t="str">
        <x:v>Won</x:v>
      </x:c>
      <x:c r="J204" s="58" t="str">
        <x:v>Won</x:v>
      </x:c>
      <x:c r="K204" s="63" t="n">
        <x:v>3</x:v>
      </x:c>
      <x:c r="L204" s="58" t="n">
        <x:v>2</x:v>
      </x:c>
      <x:c r="M204" s="63" t="n">
        <x:v>4</x:v>
      </x:c>
      <x:c r="N204" s="65" t="n">
        <x:f>Summary!$B$5*Summary!$B$6</x:f>
        <x:v>10</x:v>
      </x:c>
      <x:c r="O204" s="65" t="n">
        <x:f>L204*N204</x:f>
        <x:v>20</x:v>
      </x:c>
      <x:c r="P204" s="65" t="n">
        <x:f>O204+Q204</x:f>
        <x:v>60</x:v>
      </x:c>
      <x:c r="Q204" s="65" t="n">
        <x:f>M204*N204</x:f>
        <x:v>40</x:v>
      </x:c>
      <x:c r="R204" s="65" t="n">
        <x:f>R203+Q204</x:f>
        <x:v>5931.5</x:v>
      </x:c>
    </x:row>
    <x:row r="205">
      <x:c r="A205" s="62" t="n">
        <x:v>45045</x:v>
      </x:c>
      <x:c r="B205" s="58" t="str">
        <x:v>Q2 2023</x:v>
      </x:c>
      <x:c r="C205" s="58" t="n">
        <x:v>2023</x:v>
      </x:c>
      <x:c r="D205" s="60" t="str">
        <x:v>SANDOWN</x:v>
      </x:c>
      <x:c r="E205" s="58" t="n">
        <x:v>10</x:v>
      </x:c>
      <x:c r="F205" s="58" t="n">
        <x:v>6</x:v>
      </x:c>
      <x:c r="G205" s="60" t="str">
        <x:v>KARALEE ROCKS</x:v>
      </x:c>
      <x:c r="H205" s="58" t="str">
        <x:v>LSW / SYS</x:v>
      </x:c>
      <x:c r="I205" s="58" t="str">
        <x:v>Lost</x:v>
      </x:c>
      <x:c r="J205" s="58" t="str"/>
      <x:c r="K205" s="63"/>
      <x:c r="L205" s="58" t="n">
        <x:v>2</x:v>
      </x:c>
      <x:c r="M205" s="63" t="n">
        <x:v>-2</x:v>
      </x:c>
      <x:c r="N205" s="65" t="n">
        <x:f>Summary!$B$5*Summary!$B$6</x:f>
        <x:v>10</x:v>
      </x:c>
      <x:c r="O205" s="65" t="n">
        <x:f>L205*N205</x:f>
        <x:v>20</x:v>
      </x:c>
      <x:c r="P205" s="65" t="n">
        <x:f>O205+Q205</x:f>
        <x:v>0</x:v>
      </x:c>
      <x:c r="Q205" s="65" t="n">
        <x:f>M205*N205</x:f>
        <x:v>-20</x:v>
      </x:c>
      <x:c r="R205" s="65" t="n">
        <x:f>R204+Q205</x:f>
        <x:v>5911.5</x:v>
      </x:c>
    </x:row>
    <x:row r="206">
      <x:c r="A206" s="61" t="n">
        <x:v>45052</x:v>
      </x:c>
      <x:c r="B206" s="27" t="str">
        <x:v>Q2 2023</x:v>
      </x:c>
      <x:c r="C206" s="27" t="n">
        <x:v>2023</x:v>
      </x:c>
      <x:c r="D206" s="59" t="str">
        <x:v>SANDOWN</x:v>
      </x:c>
      <x:c r="E206" s="27" t="n">
        <x:v>1</x:v>
      </x:c>
      <x:c r="F206" s="27" t="n">
        <x:v>1</x:v>
      </x:c>
      <x:c r="G206" s="59" t="str">
        <x:v>LE ZEBRA</x:v>
      </x:c>
      <x:c r="H206" s="27" t="str">
        <x:v>SYS</x:v>
      </x:c>
      <x:c r="I206" s="27" t="str">
        <x:v>Won</x:v>
      </x:c>
      <x:c r="J206" s="27" t="str">
        <x:v>Won</x:v>
      </x:c>
      <x:c r="K206" s="30" t="n">
        <x:v>5.3</x:v>
      </x:c>
      <x:c r="L206" s="27" t="n">
        <x:v>1</x:v>
      </x:c>
      <x:c r="M206" s="30" t="n">
        <x:v>4.3</x:v>
      </x:c>
      <x:c r="N206" s="64" t="n">
        <x:f>Summary!$B$5*Summary!$B$6</x:f>
        <x:v>10</x:v>
      </x:c>
      <x:c r="O206" s="64" t="n">
        <x:f>L206*N206</x:f>
        <x:v>10</x:v>
      </x:c>
      <x:c r="P206" s="64" t="n">
        <x:f>O206+Q206</x:f>
        <x:v>53</x:v>
      </x:c>
      <x:c r="Q206" s="64" t="n">
        <x:f>M206*N206</x:f>
        <x:v>43</x:v>
      </x:c>
      <x:c r="R206" s="64" t="n">
        <x:f>R205+Q206</x:f>
        <x:v>5954.5</x:v>
      </x:c>
    </x:row>
    <x:row r="207">
      <x:c r="A207" s="61" t="n">
        <x:v>45052</x:v>
      </x:c>
      <x:c r="B207" s="27" t="str">
        <x:v>Q2 2023</x:v>
      </x:c>
      <x:c r="C207" s="27" t="n">
        <x:v>2023</x:v>
      </x:c>
      <x:c r="D207" s="59" t="str">
        <x:v>SANDOWN</x:v>
      </x:c>
      <x:c r="E207" s="27" t="n">
        <x:v>2</x:v>
      </x:c>
      <x:c r="F207" s="27" t="n">
        <x:v>1</x:v>
      </x:c>
      <x:c r="G207" s="59" t="str">
        <x:v>BAY THIRTEEN</x:v>
      </x:c>
      <x:c r="H207" s="27" t="str">
        <x:v>SYS</x:v>
      </x:c>
      <x:c r="I207" s="27" t="str">
        <x:v>Lost</x:v>
      </x:c>
      <x:c r="J207" s="27" t="str"/>
      <x:c r="K207" s="30"/>
      <x:c r="L207" s="27" t="n">
        <x:v>1</x:v>
      </x:c>
      <x:c r="M207" s="30" t="n">
        <x:v>-1</x:v>
      </x:c>
      <x:c r="N207" s="64" t="n">
        <x:f>Summary!$B$5*Summary!$B$6</x:f>
        <x:v>10</x:v>
      </x:c>
      <x:c r="O207" s="64" t="n">
        <x:f>L207*N207</x:f>
        <x:v>10</x:v>
      </x:c>
      <x:c r="P207" s="64" t="n">
        <x:f>O207+Q207</x:f>
        <x:v>0</x:v>
      </x:c>
      <x:c r="Q207" s="64" t="n">
        <x:f>M207*N207</x:f>
        <x:v>-10</x:v>
      </x:c>
      <x:c r="R207" s="64" t="n">
        <x:f>R206+Q207</x:f>
        <x:v>5944.5</x:v>
      </x:c>
    </x:row>
    <x:row r="208">
      <x:c r="A208" s="61" t="n">
        <x:v>45052</x:v>
      </x:c>
      <x:c r="B208" s="27" t="str">
        <x:v>Q2 2023</x:v>
      </x:c>
      <x:c r="C208" s="27" t="n">
        <x:v>2023</x:v>
      </x:c>
      <x:c r="D208" s="59" t="str">
        <x:v>SANDOWN</x:v>
      </x:c>
      <x:c r="E208" s="27" t="n">
        <x:v>2</x:v>
      </x:c>
      <x:c r="F208" s="27" t="n">
        <x:v>8</x:v>
      </x:c>
      <x:c r="G208" s="59" t="str">
        <x:v>END JOURNEY</x:v>
      </x:c>
      <x:c r="H208" s="27" t="str">
        <x:v>LSW</x:v>
      </x:c>
      <x:c r="I208" s="27" t="str">
        <x:v>Won</x:v>
      </x:c>
      <x:c r="J208" s="27" t="str">
        <x:v>Won</x:v>
      </x:c>
      <x:c r="K208" s="30" t="n">
        <x:v>8.1</x:v>
      </x:c>
      <x:c r="L208" s="27" t="n">
        <x:v>1</x:v>
      </x:c>
      <x:c r="M208" s="30" t="n">
        <x:v>7.1</x:v>
      </x:c>
      <x:c r="N208" s="64" t="n">
        <x:f>Summary!$B$5*Summary!$B$6</x:f>
        <x:v>10</x:v>
      </x:c>
      <x:c r="O208" s="64" t="n">
        <x:f>L208*N208</x:f>
        <x:v>10</x:v>
      </x:c>
      <x:c r="P208" s="64" t="n">
        <x:f>O208+Q208</x:f>
        <x:v>81</x:v>
      </x:c>
      <x:c r="Q208" s="64" t="n">
        <x:f>M208*N208</x:f>
        <x:v>71</x:v>
      </x:c>
      <x:c r="R208" s="64" t="n">
        <x:f>R207+Q208</x:f>
        <x:v>6015.5</x:v>
      </x:c>
    </x:row>
    <x:row r="209">
      <x:c r="A209" s="61" t="n">
        <x:v>45052</x:v>
      </x:c>
      <x:c r="B209" s="27" t="str">
        <x:v>Q2 2023</x:v>
      </x:c>
      <x:c r="C209" s="27" t="n">
        <x:v>2023</x:v>
      </x:c>
      <x:c r="D209" s="59" t="str">
        <x:v>SANDOWN</x:v>
      </x:c>
      <x:c r="E209" s="27" t="n">
        <x:v>3</x:v>
      </x:c>
      <x:c r="F209" s="27" t="n">
        <x:v>2</x:v>
      </x:c>
      <x:c r="G209" s="59" t="str">
        <x:v>OUR HEIDI</x:v>
      </x:c>
      <x:c r="H209" s="27" t="str">
        <x:v>SYS</x:v>
      </x:c>
      <x:c r="I209" s="27" t="str">
        <x:v>Won</x:v>
      </x:c>
      <x:c r="J209" s="27" t="str">
        <x:v>Won</x:v>
      </x:c>
      <x:c r="K209" s="30" t="n">
        <x:v>4.4</x:v>
      </x:c>
      <x:c r="L209" s="27" t="n">
        <x:v>1</x:v>
      </x:c>
      <x:c r="M209" s="30" t="n">
        <x:v>3.4000000000000004</x:v>
      </x:c>
      <x:c r="N209" s="64" t="n">
        <x:f>Summary!$B$5*Summary!$B$6</x:f>
        <x:v>10</x:v>
      </x:c>
      <x:c r="O209" s="64" t="n">
        <x:f>L209*N209</x:f>
        <x:v>10</x:v>
      </x:c>
      <x:c r="P209" s="64" t="n">
        <x:f>O209+Q209</x:f>
        <x:v>44</x:v>
      </x:c>
      <x:c r="Q209" s="64" t="n">
        <x:f>M209*N209</x:f>
        <x:v>34</x:v>
      </x:c>
      <x:c r="R209" s="64" t="n">
        <x:f>R208+Q209</x:f>
        <x:v>6049.5</x:v>
      </x:c>
    </x:row>
    <x:row r="210">
      <x:c r="A210" s="62" t="n">
        <x:v>45052</x:v>
      </x:c>
      <x:c r="B210" s="58" t="str">
        <x:v>Q2 2023</x:v>
      </x:c>
      <x:c r="C210" s="58" t="n">
        <x:v>2023</x:v>
      </x:c>
      <x:c r="D210" s="60" t="str">
        <x:v>SANDOWN</x:v>
      </x:c>
      <x:c r="E210" s="58" t="n">
        <x:v>4</x:v>
      </x:c>
      <x:c r="F210" s="58" t="n">
        <x:v>3</x:v>
      </x:c>
      <x:c r="G210" s="60" t="str">
        <x:v>UNFLINCHING</x:v>
      </x:c>
      <x:c r="H210" s="58" t="str">
        <x:v>LSW / SYS</x:v>
      </x:c>
      <x:c r="I210" s="58" t="str">
        <x:v>Lost</x:v>
      </x:c>
      <x:c r="J210" s="58" t="str">
        <x:v>3rd</x:v>
      </x:c>
      <x:c r="K210" s="63"/>
      <x:c r="L210" s="58" t="n">
        <x:v>2</x:v>
      </x:c>
      <x:c r="M210" s="63" t="n">
        <x:v>-2</x:v>
      </x:c>
      <x:c r="N210" s="65" t="n">
        <x:f>Summary!$B$5*Summary!$B$6</x:f>
        <x:v>10</x:v>
      </x:c>
      <x:c r="O210" s="65" t="n">
        <x:f>L210*N210</x:f>
        <x:v>20</x:v>
      </x:c>
      <x:c r="P210" s="65" t="n">
        <x:f>O210+Q210</x:f>
        <x:v>0</x:v>
      </x:c>
      <x:c r="Q210" s="65" t="n">
        <x:f>M210*N210</x:f>
        <x:v>-20</x:v>
      </x:c>
      <x:c r="R210" s="65" t="n">
        <x:f>R209+Q210</x:f>
        <x:v>6029.5</x:v>
      </x:c>
    </x:row>
    <x:row r="211">
      <x:c r="A211" s="61" t="n">
        <x:v>45052</x:v>
      </x:c>
      <x:c r="B211" s="27" t="str">
        <x:v>Q2 2023</x:v>
      </x:c>
      <x:c r="C211" s="27" t="n">
        <x:v>2023</x:v>
      </x:c>
      <x:c r="D211" s="59" t="str">
        <x:v>SANDOWN</x:v>
      </x:c>
      <x:c r="E211" s="27" t="n">
        <x:v>4</x:v>
      </x:c>
      <x:c r="F211" s="27" t="n">
        <x:v>4</x:v>
      </x:c>
      <x:c r="G211" s="59" t="str">
        <x:v>BLESS HER</x:v>
      </x:c>
      <x:c r="H211" s="27" t="str">
        <x:v>SYS</x:v>
      </x:c>
      <x:c r="I211" s="27" t="str">
        <x:v>Lost</x:v>
      </x:c>
      <x:c r="J211" s="27" t="str"/>
      <x:c r="K211" s="30"/>
      <x:c r="L211" s="27" t="n">
        <x:v>1</x:v>
      </x:c>
      <x:c r="M211" s="30" t="n">
        <x:v>-1</x:v>
      </x:c>
      <x:c r="N211" s="64" t="n">
        <x:f>Summary!$B$5*Summary!$B$6</x:f>
        <x:v>10</x:v>
      </x:c>
      <x:c r="O211" s="64" t="n">
        <x:f>L211*N211</x:f>
        <x:v>10</x:v>
      </x:c>
      <x:c r="P211" s="64" t="n">
        <x:f>O211+Q211</x:f>
        <x:v>0</x:v>
      </x:c>
      <x:c r="Q211" s="64" t="n">
        <x:f>M211*N211</x:f>
        <x:v>-10</x:v>
      </x:c>
      <x:c r="R211" s="64" t="n">
        <x:f>R210+Q211</x:f>
        <x:v>6019.5</x:v>
      </x:c>
    </x:row>
    <x:row r="212">
      <x:c r="A212" s="62" t="n">
        <x:v>45052</x:v>
      </x:c>
      <x:c r="B212" s="58" t="str">
        <x:v>Q2 2023</x:v>
      </x:c>
      <x:c r="C212" s="58" t="n">
        <x:v>2023</x:v>
      </x:c>
      <x:c r="D212" s="60" t="str">
        <x:v>SANDOWN</x:v>
      </x:c>
      <x:c r="E212" s="58" t="n">
        <x:v>5</x:v>
      </x:c>
      <x:c r="F212" s="58" t="n">
        <x:v>3</x:v>
      </x:c>
      <x:c r="G212" s="60" t="str">
        <x:v>UNUSUAL CULTURE</x:v>
      </x:c>
      <x:c r="H212" s="58" t="str">
        <x:v>LSW / SYS</x:v>
      </x:c>
      <x:c r="I212" s="58" t="str">
        <x:v>Won</x:v>
      </x:c>
      <x:c r="J212" s="58" t="str">
        <x:v>Won</x:v>
      </x:c>
      <x:c r="K212" s="63" t="n">
        <x:v>9.4</x:v>
      </x:c>
      <x:c r="L212" s="58" t="n">
        <x:v>2</x:v>
      </x:c>
      <x:c r="M212" s="63" t="n">
        <x:v>16.8</x:v>
      </x:c>
      <x:c r="N212" s="65" t="n">
        <x:f>Summary!$B$5*Summary!$B$6</x:f>
        <x:v>10</x:v>
      </x:c>
      <x:c r="O212" s="65" t="n">
        <x:f>L212*N212</x:f>
        <x:v>20</x:v>
      </x:c>
      <x:c r="P212" s="65" t="n">
        <x:f>O212+Q212</x:f>
        <x:v>188</x:v>
      </x:c>
      <x:c r="Q212" s="65" t="n">
        <x:f>M212*N212</x:f>
        <x:v>168</x:v>
      </x:c>
      <x:c r="R212" s="65" t="n">
        <x:f>R211+Q212</x:f>
        <x:v>6187.5</x:v>
      </x:c>
    </x:row>
    <x:row r="213">
      <x:c r="A213" s="61" t="n">
        <x:v>45052</x:v>
      </x:c>
      <x:c r="B213" s="27" t="str">
        <x:v>Q2 2023</x:v>
      </x:c>
      <x:c r="C213" s="27" t="n">
        <x:v>2023</x:v>
      </x:c>
      <x:c r="D213" s="59" t="str">
        <x:v>SANDOWN</x:v>
      </x:c>
      <x:c r="E213" s="27" t="n">
        <x:v>6</x:v>
      </x:c>
      <x:c r="F213" s="27" t="n">
        <x:v>1</x:v>
      </x:c>
      <x:c r="G213" s="59" t="str">
        <x:v>ELKINGTON ROAD</x:v>
      </x:c>
      <x:c r="H213" s="27" t="str">
        <x:v>SYS</x:v>
      </x:c>
      <x:c r="I213" s="27" t="str">
        <x:v>Lost</x:v>
      </x:c>
      <x:c r="J213" s="27" t="str">
        <x:v>4th</x:v>
      </x:c>
      <x:c r="K213" s="30"/>
      <x:c r="L213" s="27" t="n">
        <x:v>1</x:v>
      </x:c>
      <x:c r="M213" s="30" t="n">
        <x:v>-1</x:v>
      </x:c>
      <x:c r="N213" s="64" t="n">
        <x:f>Summary!$B$5*Summary!$B$6</x:f>
        <x:v>10</x:v>
      </x:c>
      <x:c r="O213" s="64" t="n">
        <x:f>L213*N213</x:f>
        <x:v>10</x:v>
      </x:c>
      <x:c r="P213" s="64" t="n">
        <x:f>O213+Q213</x:f>
        <x:v>0</x:v>
      </x:c>
      <x:c r="Q213" s="64" t="n">
        <x:f>M213*N213</x:f>
        <x:v>-10</x:v>
      </x:c>
      <x:c r="R213" s="64" t="n">
        <x:f>R212+Q213</x:f>
        <x:v>6177.5</x:v>
      </x:c>
    </x:row>
    <x:row r="214">
      <x:c r="A214" s="61" t="n">
        <x:v>45052</x:v>
      </x:c>
      <x:c r="B214" s="27" t="str">
        <x:v>Q2 2023</x:v>
      </x:c>
      <x:c r="C214" s="27" t="n">
        <x:v>2023</x:v>
      </x:c>
      <x:c r="D214" s="59" t="str">
        <x:v>SANDOWN</x:v>
      </x:c>
      <x:c r="E214" s="27" t="n">
        <x:v>6</x:v>
      </x:c>
      <x:c r="F214" s="27" t="n">
        <x:v>2</x:v>
      </x:c>
      <x:c r="G214" s="59" t="str">
        <x:v>DASHING</x:v>
      </x:c>
      <x:c r="H214" s="27" t="str">
        <x:v>SYS</x:v>
      </x:c>
      <x:c r="I214" s="27" t="str">
        <x:v>Won</x:v>
      </x:c>
      <x:c r="J214" s="27" t="str">
        <x:v>Won</x:v>
      </x:c>
      <x:c r="K214" s="30" t="n">
        <x:v>3.4</x:v>
      </x:c>
      <x:c r="L214" s="27" t="n">
        <x:v>1</x:v>
      </x:c>
      <x:c r="M214" s="30" t="n">
        <x:v>2.4</x:v>
      </x:c>
      <x:c r="N214" s="64" t="n">
        <x:f>Summary!$B$5*Summary!$B$6</x:f>
        <x:v>10</x:v>
      </x:c>
      <x:c r="O214" s="64" t="n">
        <x:f>L214*N214</x:f>
        <x:v>10</x:v>
      </x:c>
      <x:c r="P214" s="64" t="n">
        <x:f>O214+Q214</x:f>
        <x:v>34</x:v>
      </x:c>
      <x:c r="Q214" s="64" t="n">
        <x:f>M214*N214</x:f>
        <x:v>24</x:v>
      </x:c>
      <x:c r="R214" s="64" t="n">
        <x:f>R213+Q214</x:f>
        <x:v>6201.5</x:v>
      </x:c>
    </x:row>
    <x:row r="215">
      <x:c r="A215" s="61" t="n">
        <x:v>45052</x:v>
      </x:c>
      <x:c r="B215" s="27" t="str">
        <x:v>Q2 2023</x:v>
      </x:c>
      <x:c r="C215" s="27" t="n">
        <x:v>2023</x:v>
      </x:c>
      <x:c r="D215" s="59" t="str">
        <x:v>SANDOWN</x:v>
      </x:c>
      <x:c r="E215" s="27" t="n">
        <x:v>8</x:v>
      </x:c>
      <x:c r="F215" s="27" t="n">
        <x:v>3</x:v>
      </x:c>
      <x:c r="G215" s="59" t="str">
        <x:v>GUNSTOCK</x:v>
      </x:c>
      <x:c r="H215" s="27" t="str">
        <x:v>SYS</x:v>
      </x:c>
      <x:c r="I215" s="27" t="str">
        <x:v>Won</x:v>
      </x:c>
      <x:c r="J215" s="27" t="str">
        <x:v>Won</x:v>
      </x:c>
      <x:c r="K215" s="30" t="n">
        <x:v>3.4</x:v>
      </x:c>
      <x:c r="L215" s="27" t="n">
        <x:v>1</x:v>
      </x:c>
      <x:c r="M215" s="30" t="n">
        <x:v>2.4</x:v>
      </x:c>
      <x:c r="N215" s="64" t="n">
        <x:f>Summary!$B$5*Summary!$B$6</x:f>
        <x:v>10</x:v>
      </x:c>
      <x:c r="O215" s="64" t="n">
        <x:f>L215*N215</x:f>
        <x:v>10</x:v>
      </x:c>
      <x:c r="P215" s="64" t="n">
        <x:f>O215+Q215</x:f>
        <x:v>34</x:v>
      </x:c>
      <x:c r="Q215" s="64" t="n">
        <x:f>M215*N215</x:f>
        <x:v>24</x:v>
      </x:c>
      <x:c r="R215" s="64" t="n">
        <x:f>R214+Q215</x:f>
        <x:v>6225.5</x:v>
      </x:c>
    </x:row>
    <x:row r="216">
      <x:c r="A216" s="61" t="n">
        <x:v>45059</x:v>
      </x:c>
      <x:c r="B216" s="27" t="str">
        <x:v>Q2 2023</x:v>
      </x:c>
      <x:c r="C216" s="27" t="n">
        <x:v>2023</x:v>
      </x:c>
      <x:c r="D216" s="59" t="str">
        <x:v>FLEMINGTON</x:v>
      </x:c>
      <x:c r="E216" s="27" t="n">
        <x:v>1</x:v>
      </x:c>
      <x:c r="F216" s="27" t="n">
        <x:v>1</x:v>
      </x:c>
      <x:c r="G216" s="59" t="str">
        <x:v>SCHEELITE</x:v>
      </x:c>
      <x:c r="H216" s="27" t="str">
        <x:v>LSW</x:v>
      </x:c>
      <x:c r="I216" s="27" t="str">
        <x:v>Won</x:v>
      </x:c>
      <x:c r="J216" s="27" t="str">
        <x:v>Won</x:v>
      </x:c>
      <x:c r="K216" s="30" t="n">
        <x:v>4.7</x:v>
      </x:c>
      <x:c r="L216" s="27" t="n">
        <x:v>1</x:v>
      </x:c>
      <x:c r="M216" s="30" t="n">
        <x:v>3.7</x:v>
      </x:c>
      <x:c r="N216" s="64" t="n">
        <x:f>Summary!$B$5*Summary!$B$6</x:f>
        <x:v>10</x:v>
      </x:c>
      <x:c r="O216" s="64" t="n">
        <x:f>L216*N216</x:f>
        <x:v>10</x:v>
      </x:c>
      <x:c r="P216" s="64" t="n">
        <x:f>O216+Q216</x:f>
        <x:v>47</x:v>
      </x:c>
      <x:c r="Q216" s="64" t="n">
        <x:f>M216*N216</x:f>
        <x:v>37</x:v>
      </x:c>
      <x:c r="R216" s="64" t="n">
        <x:f>R215+Q216</x:f>
        <x:v>6262.5</x:v>
      </x:c>
    </x:row>
    <x:row r="217">
      <x:c r="A217" s="61" t="n">
        <x:v>45059</x:v>
      </x:c>
      <x:c r="B217" s="27" t="str">
        <x:v>Q2 2023</x:v>
      </x:c>
      <x:c r="C217" s="27" t="n">
        <x:v>2023</x:v>
      </x:c>
      <x:c r="D217" s="59" t="str">
        <x:v>FLEMINGTON</x:v>
      </x:c>
      <x:c r="E217" s="27" t="n">
        <x:v>2</x:v>
      </x:c>
      <x:c r="F217" s="27" t="n">
        <x:v>5</x:v>
      </x:c>
      <x:c r="G217" s="59" t="str">
        <x:v>DEEKAY</x:v>
      </x:c>
      <x:c r="H217" s="27" t="str">
        <x:v>SYS</x:v>
      </x:c>
      <x:c r="I217" s="27" t="str">
        <x:v>Lost</x:v>
      </x:c>
      <x:c r="J217" s="27" t="str">
        <x:v>3rd</x:v>
      </x:c>
      <x:c r="K217" s="30"/>
      <x:c r="L217" s="27" t="n">
        <x:v>1</x:v>
      </x:c>
      <x:c r="M217" s="30" t="n">
        <x:v>-1</x:v>
      </x:c>
      <x:c r="N217" s="64" t="n">
        <x:f>Summary!$B$5*Summary!$B$6</x:f>
        <x:v>10</x:v>
      </x:c>
      <x:c r="O217" s="64" t="n">
        <x:f>L217*N217</x:f>
        <x:v>10</x:v>
      </x:c>
      <x:c r="P217" s="64" t="n">
        <x:f>O217+Q217</x:f>
        <x:v>0</x:v>
      </x:c>
      <x:c r="Q217" s="64" t="n">
        <x:f>M217*N217</x:f>
        <x:v>-10</x:v>
      </x:c>
      <x:c r="R217" s="64" t="n">
        <x:f>R216+Q217</x:f>
        <x:v>6252.5</x:v>
      </x:c>
    </x:row>
    <x:row r="218">
      <x:c r="A218" s="62" t="n">
        <x:v>45059</x:v>
      </x:c>
      <x:c r="B218" s="58" t="str">
        <x:v>Q2 2023</x:v>
      </x:c>
      <x:c r="C218" s="58" t="n">
        <x:v>2023</x:v>
      </x:c>
      <x:c r="D218" s="60" t="str">
        <x:v>FLEMINGTON</x:v>
      </x:c>
      <x:c r="E218" s="58" t="n">
        <x:v>2</x:v>
      </x:c>
      <x:c r="F218" s="58" t="n">
        <x:v>6</x:v>
      </x:c>
      <x:c r="G218" s="60" t="str">
        <x:v>EUPHORIC</x:v>
      </x:c>
      <x:c r="H218" s="58" t="str">
        <x:v>LSW / SYS</x:v>
      </x:c>
      <x:c r="I218" s="58" t="str">
        <x:v>Won</x:v>
      </x:c>
      <x:c r="J218" s="58" t="str">
        <x:v>Won</x:v>
      </x:c>
      <x:c r="K218" s="63" t="n">
        <x:v>7.9</x:v>
      </x:c>
      <x:c r="L218" s="58" t="n">
        <x:v>2</x:v>
      </x:c>
      <x:c r="M218" s="63" t="n">
        <x:v>13.8</x:v>
      </x:c>
      <x:c r="N218" s="65" t="n">
        <x:f>Summary!$B$5*Summary!$B$6</x:f>
        <x:v>10</x:v>
      </x:c>
      <x:c r="O218" s="65" t="n">
        <x:f>L218*N218</x:f>
        <x:v>20</x:v>
      </x:c>
      <x:c r="P218" s="65" t="n">
        <x:f>O218+Q218</x:f>
        <x:v>158</x:v>
      </x:c>
      <x:c r="Q218" s="65" t="n">
        <x:f>M218*N218</x:f>
        <x:v>138</x:v>
      </x:c>
      <x:c r="R218" s="65" t="n">
        <x:f>R217+Q218</x:f>
        <x:v>6390.5</x:v>
      </x:c>
    </x:row>
    <x:row r="219">
      <x:c r="A219" s="61" t="n">
        <x:v>45059</x:v>
      </x:c>
      <x:c r="B219" s="27" t="str">
        <x:v>Q2 2023</x:v>
      </x:c>
      <x:c r="C219" s="27" t="n">
        <x:v>2023</x:v>
      </x:c>
      <x:c r="D219" s="59" t="str">
        <x:v>FLEMINGTON</x:v>
      </x:c>
      <x:c r="E219" s="27" t="n">
        <x:v>2</x:v>
      </x:c>
      <x:c r="F219" s="27" t="n">
        <x:v>8</x:v>
      </x:c>
      <x:c r="G219" s="59" t="str">
        <x:v>PRIVATE JUMBO</x:v>
      </x:c>
      <x:c r="H219" s="27" t="str">
        <x:v>LSW</x:v>
      </x:c>
      <x:c r="I219" s="27" t="str">
        <x:v>Lost</x:v>
      </x:c>
      <x:c r="J219" s="27" t="str">
        <x:v>2nd</x:v>
      </x:c>
      <x:c r="K219" s="30"/>
      <x:c r="L219" s="27" t="n">
        <x:v>1</x:v>
      </x:c>
      <x:c r="M219" s="30" t="n">
        <x:v>-1</x:v>
      </x:c>
      <x:c r="N219" s="64" t="n">
        <x:f>Summary!$B$5*Summary!$B$6</x:f>
        <x:v>10</x:v>
      </x:c>
      <x:c r="O219" s="64" t="n">
        <x:f>L219*N219</x:f>
        <x:v>10</x:v>
      </x:c>
      <x:c r="P219" s="64" t="n">
        <x:f>O219+Q219</x:f>
        <x:v>0</x:v>
      </x:c>
      <x:c r="Q219" s="64" t="n">
        <x:f>M219*N219</x:f>
        <x:v>-10</x:v>
      </x:c>
      <x:c r="R219" s="64" t="n">
        <x:f>R218+Q219</x:f>
        <x:v>6380.5</x:v>
      </x:c>
    </x:row>
    <x:row r="220">
      <x:c r="A220" s="62" t="n">
        <x:v>45059</x:v>
      </x:c>
      <x:c r="B220" s="58" t="str">
        <x:v>Q2 2023</x:v>
      </x:c>
      <x:c r="C220" s="58" t="n">
        <x:v>2023</x:v>
      </x:c>
      <x:c r="D220" s="60" t="str">
        <x:v>FLEMINGTON</x:v>
      </x:c>
      <x:c r="E220" s="58" t="n">
        <x:v>4</x:v>
      </x:c>
      <x:c r="F220" s="58" t="n">
        <x:v>17</x:v>
      </x:c>
      <x:c r="G220" s="60" t="str">
        <x:v>ALTIVO</x:v>
      </x:c>
      <x:c r="H220" s="58" t="str">
        <x:v>LSW / SYS</x:v>
      </x:c>
      <x:c r="I220" s="58" t="str">
        <x:v>Won</x:v>
      </x:c>
      <x:c r="J220" s="58" t="str">
        <x:v>Won</x:v>
      </x:c>
      <x:c r="K220" s="63" t="n">
        <x:v>1.8</x:v>
      </x:c>
      <x:c r="L220" s="58" t="n">
        <x:v>2</x:v>
      </x:c>
      <x:c r="M220" s="63" t="n">
        <x:v>1.6</x:v>
      </x:c>
      <x:c r="N220" s="65" t="n">
        <x:f>Summary!$B$5*Summary!$B$6</x:f>
        <x:v>10</x:v>
      </x:c>
      <x:c r="O220" s="65" t="n">
        <x:f>L220*N220</x:f>
        <x:v>20</x:v>
      </x:c>
      <x:c r="P220" s="65" t="n">
        <x:f>O220+Q220</x:f>
        <x:v>36</x:v>
      </x:c>
      <x:c r="Q220" s="65" t="n">
        <x:f>M220*N220</x:f>
        <x:v>16</x:v>
      </x:c>
      <x:c r="R220" s="65" t="n">
        <x:f>R219+Q220</x:f>
        <x:v>6396.5</x:v>
      </x:c>
    </x:row>
    <x:row r="221">
      <x:c r="A221" s="62" t="n">
        <x:v>45059</x:v>
      </x:c>
      <x:c r="B221" s="58" t="str">
        <x:v>Q2 2023</x:v>
      </x:c>
      <x:c r="C221" s="58" t="n">
        <x:v>2023</x:v>
      </x:c>
      <x:c r="D221" s="60" t="str">
        <x:v>FLEMINGTON</x:v>
      </x:c>
      <x:c r="E221" s="58" t="n">
        <x:v>5</x:v>
      </x:c>
      <x:c r="F221" s="58" t="n">
        <x:v>2</x:v>
      </x:c>
      <x:c r="G221" s="60" t="str">
        <x:v>LETHAL THOUGHTS</x:v>
      </x:c>
      <x:c r="H221" s="58" t="str">
        <x:v>LSW / SYS</x:v>
      </x:c>
      <x:c r="I221" s="58" t="str">
        <x:v>Lost</x:v>
      </x:c>
      <x:c r="J221" s="58" t="str"/>
      <x:c r="K221" s="63"/>
      <x:c r="L221" s="58" t="n">
        <x:v>2</x:v>
      </x:c>
      <x:c r="M221" s="63" t="n">
        <x:v>-2</x:v>
      </x:c>
      <x:c r="N221" s="65" t="n">
        <x:f>Summary!$B$5*Summary!$B$6</x:f>
        <x:v>10</x:v>
      </x:c>
      <x:c r="O221" s="65" t="n">
        <x:f>L221*N221</x:f>
        <x:v>20</x:v>
      </x:c>
      <x:c r="P221" s="65" t="n">
        <x:f>O221+Q221</x:f>
        <x:v>0</x:v>
      </x:c>
      <x:c r="Q221" s="65" t="n">
        <x:f>M221*N221</x:f>
        <x:v>-20</x:v>
      </x:c>
      <x:c r="R221" s="65" t="n">
        <x:f>R220+Q221</x:f>
        <x:v>6376.5</x:v>
      </x:c>
    </x:row>
    <x:row r="222">
      <x:c r="A222" s="61" t="n">
        <x:v>45059</x:v>
      </x:c>
      <x:c r="B222" s="27" t="str">
        <x:v>Q2 2023</x:v>
      </x:c>
      <x:c r="C222" s="27" t="n">
        <x:v>2023</x:v>
      </x:c>
      <x:c r="D222" s="59" t="str">
        <x:v>FLEMINGTON</x:v>
      </x:c>
      <x:c r="E222" s="27" t="n">
        <x:v>6</x:v>
      </x:c>
      <x:c r="F222" s="27" t="n">
        <x:v>2</x:v>
      </x:c>
      <x:c r="G222" s="59" t="str">
        <x:v>SHE'S ALL CLASS</x:v>
      </x:c>
      <x:c r="H222" s="27" t="str">
        <x:v>SYS</x:v>
      </x:c>
      <x:c r="I222" s="27" t="str">
        <x:v>Lost</x:v>
      </x:c>
      <x:c r="J222" s="27" t="str"/>
      <x:c r="K222" s="30"/>
      <x:c r="L222" s="27" t="n">
        <x:v>1</x:v>
      </x:c>
      <x:c r="M222" s="30" t="n">
        <x:v>-1</x:v>
      </x:c>
      <x:c r="N222" s="64" t="n">
        <x:f>Summary!$B$5*Summary!$B$6</x:f>
        <x:v>10</x:v>
      </x:c>
      <x:c r="O222" s="64" t="n">
        <x:f>L222*N222</x:f>
        <x:v>10</x:v>
      </x:c>
      <x:c r="P222" s="64" t="n">
        <x:f>O222+Q222</x:f>
        <x:v>0</x:v>
      </x:c>
      <x:c r="Q222" s="64" t="n">
        <x:f>M222*N222</x:f>
        <x:v>-10</x:v>
      </x:c>
      <x:c r="R222" s="64" t="n">
        <x:f>R221+Q222</x:f>
        <x:v>6366.5</x:v>
      </x:c>
    </x:row>
    <x:row r="223">
      <x:c r="A223" s="61" t="n">
        <x:v>45059</x:v>
      </x:c>
      <x:c r="B223" s="27" t="str">
        <x:v>Q2 2023</x:v>
      </x:c>
      <x:c r="C223" s="27" t="n">
        <x:v>2023</x:v>
      </x:c>
      <x:c r="D223" s="59" t="str">
        <x:v>FLEMINGTON</x:v>
      </x:c>
      <x:c r="E223" s="27" t="n">
        <x:v>6</x:v>
      </x:c>
      <x:c r="F223" s="27" t="n">
        <x:v>5</x:v>
      </x:c>
      <x:c r="G223" s="59" t="str">
        <x:v>IT'SOURTIME</x:v>
      </x:c>
      <x:c r="H223" s="27" t="str">
        <x:v>SYS</x:v>
      </x:c>
      <x:c r="I223" s="27" t="str">
        <x:v>Won</x:v>
      </x:c>
      <x:c r="J223" s="27" t="str">
        <x:v>Won</x:v>
      </x:c>
      <x:c r="K223" s="30" t="n">
        <x:v>4.8</x:v>
      </x:c>
      <x:c r="L223" s="27" t="n">
        <x:v>1</x:v>
      </x:c>
      <x:c r="M223" s="30" t="n">
        <x:v>3.8</x:v>
      </x:c>
      <x:c r="N223" s="64" t="n">
        <x:f>Summary!$B$5*Summary!$B$6</x:f>
        <x:v>10</x:v>
      </x:c>
      <x:c r="O223" s="64" t="n">
        <x:f>L223*N223</x:f>
        <x:v>10</x:v>
      </x:c>
      <x:c r="P223" s="64" t="n">
        <x:f>O223+Q223</x:f>
        <x:v>48</x:v>
      </x:c>
      <x:c r="Q223" s="64" t="n">
        <x:f>M223*N223</x:f>
        <x:v>38</x:v>
      </x:c>
      <x:c r="R223" s="64" t="n">
        <x:f>R222+Q223</x:f>
        <x:v>6404.5</x:v>
      </x:c>
    </x:row>
    <x:row r="224">
      <x:c r="A224" s="61" t="n">
        <x:v>45059</x:v>
      </x:c>
      <x:c r="B224" s="27" t="str">
        <x:v>Q2 2023</x:v>
      </x:c>
      <x:c r="C224" s="27" t="n">
        <x:v>2023</x:v>
      </x:c>
      <x:c r="D224" s="59" t="str">
        <x:v>FLEMINGTON</x:v>
      </x:c>
      <x:c r="E224" s="27" t="n">
        <x:v>7</x:v>
      </x:c>
      <x:c r="F224" s="27" t="n">
        <x:v>10</x:v>
      </x:c>
      <x:c r="G224" s="59" t="str">
        <x:v>WHITE MARLIN</x:v>
      </x:c>
      <x:c r="H224" s="27" t="str">
        <x:v>SYS</x:v>
      </x:c>
      <x:c r="I224" s="27" t="str">
        <x:v>Lost</x:v>
      </x:c>
      <x:c r="J224" s="27" t="str">
        <x:v>2nd</x:v>
      </x:c>
      <x:c r="K224" s="30"/>
      <x:c r="L224" s="27" t="n">
        <x:v>1</x:v>
      </x:c>
      <x:c r="M224" s="30" t="n">
        <x:v>-1</x:v>
      </x:c>
      <x:c r="N224" s="64" t="n">
        <x:f>Summary!$B$5*Summary!$B$6</x:f>
        <x:v>10</x:v>
      </x:c>
      <x:c r="O224" s="64" t="n">
        <x:f>L224*N224</x:f>
        <x:v>10</x:v>
      </x:c>
      <x:c r="P224" s="64" t="n">
        <x:f>O224+Q224</x:f>
        <x:v>0</x:v>
      </x:c>
      <x:c r="Q224" s="64" t="n">
        <x:f>M224*N224</x:f>
        <x:v>-10</x:v>
      </x:c>
      <x:c r="R224" s="64" t="n">
        <x:f>R223+Q224</x:f>
        <x:v>6394.5</x:v>
      </x:c>
    </x:row>
    <x:row r="225">
      <x:c r="A225" s="61" t="n">
        <x:v>45059</x:v>
      </x:c>
      <x:c r="B225" s="27" t="str">
        <x:v>Q2 2023</x:v>
      </x:c>
      <x:c r="C225" s="27" t="n">
        <x:v>2023</x:v>
      </x:c>
      <x:c r="D225" s="59" t="str">
        <x:v>FLEMINGTON</x:v>
      </x:c>
      <x:c r="E225" s="27" t="n">
        <x:v>8</x:v>
      </x:c>
      <x:c r="F225" s="27" t="n">
        <x:v>4</x:v>
      </x:c>
      <x:c r="G225" s="59" t="str">
        <x:v>KING MAGNUS</x:v>
      </x:c>
      <x:c r="H225" s="27" t="str">
        <x:v>SYS</x:v>
      </x:c>
      <x:c r="I225" s="27" t="str">
        <x:v>Won</x:v>
      </x:c>
      <x:c r="J225" s="27" t="str">
        <x:v>Won</x:v>
      </x:c>
      <x:c r="K225" s="30" t="n">
        <x:v>6.2</x:v>
      </x:c>
      <x:c r="L225" s="27" t="n">
        <x:v>1</x:v>
      </x:c>
      <x:c r="M225" s="30" t="n">
        <x:v>5.2</x:v>
      </x:c>
      <x:c r="N225" s="64" t="n">
        <x:f>Summary!$B$5*Summary!$B$6</x:f>
        <x:v>10</x:v>
      </x:c>
      <x:c r="O225" s="64" t="n">
        <x:f>L225*N225</x:f>
        <x:v>10</x:v>
      </x:c>
      <x:c r="P225" s="64" t="n">
        <x:f>O225+Q225</x:f>
        <x:v>62</x:v>
      </x:c>
      <x:c r="Q225" s="64" t="n">
        <x:f>M225*N225</x:f>
        <x:v>52</x:v>
      </x:c>
      <x:c r="R225" s="64" t="n">
        <x:f>R224+Q225</x:f>
        <x:v>6446.5</x:v>
      </x:c>
    </x:row>
    <x:row r="226">
      <x:c r="A226" s="62" t="n">
        <x:v>45066</x:v>
      </x:c>
      <x:c r="B226" s="58" t="str">
        <x:v>Q2 2023</x:v>
      </x:c>
      <x:c r="C226" s="58" t="n">
        <x:v>2023</x:v>
      </x:c>
      <x:c r="D226" s="60" t="str">
        <x:v>FLEMINGTON</x:v>
      </x:c>
      <x:c r="E226" s="58" t="n">
        <x:v>1</x:v>
      </x:c>
      <x:c r="F226" s="58" t="n">
        <x:v>1</x:v>
      </x:c>
      <x:c r="G226" s="60" t="str">
        <x:v>LE ZEBRA</x:v>
      </x:c>
      <x:c r="H226" s="58" t="str">
        <x:v>LSW / SYS</x:v>
      </x:c>
      <x:c r="I226" s="58" t="str">
        <x:v>Won</x:v>
      </x:c>
      <x:c r="J226" s="58" t="str">
        <x:v>Won </x:v>
      </x:c>
      <x:c r="K226" s="63" t="n">
        <x:v>4.5</x:v>
      </x:c>
      <x:c r="L226" s="58" t="n">
        <x:v>2</x:v>
      </x:c>
      <x:c r="M226" s="63" t="n">
        <x:v>7</x:v>
      </x:c>
      <x:c r="N226" s="65" t="n">
        <x:f>Summary!$B$5*Summary!$B$6</x:f>
        <x:v>10</x:v>
      </x:c>
      <x:c r="O226" s="65" t="n">
        <x:f>L226*N226</x:f>
        <x:v>20</x:v>
      </x:c>
      <x:c r="P226" s="65" t="n">
        <x:f>O226+Q226</x:f>
        <x:v>90</x:v>
      </x:c>
      <x:c r="Q226" s="65" t="n">
        <x:f>M226*N226</x:f>
        <x:v>70</x:v>
      </x:c>
      <x:c r="R226" s="65" t="n">
        <x:f>R225+Q226</x:f>
        <x:v>6516.5</x:v>
      </x:c>
    </x:row>
    <x:row r="227">
      <x:c r="A227" s="62" t="n">
        <x:v>45066</x:v>
      </x:c>
      <x:c r="B227" s="58" t="str">
        <x:v>Q2 2023</x:v>
      </x:c>
      <x:c r="C227" s="58" t="n">
        <x:v>2023</x:v>
      </x:c>
      <x:c r="D227" s="60" t="str">
        <x:v>FLEMINGTON</x:v>
      </x:c>
      <x:c r="E227" s="58" t="n">
        <x:v>2</x:v>
      </x:c>
      <x:c r="F227" s="58" t="n">
        <x:v>1</x:v>
      </x:c>
      <x:c r="G227" s="60" t="str">
        <x:v>JENNY JEROME</x:v>
      </x:c>
      <x:c r="H227" s="58" t="str">
        <x:v>LSW / SYS</x:v>
      </x:c>
      <x:c r="I227" s="58" t="str">
        <x:v>Won</x:v>
      </x:c>
      <x:c r="J227" s="58" t="str">
        <x:v>Won </x:v>
      </x:c>
      <x:c r="K227" s="63" t="n">
        <x:v>5.9</x:v>
      </x:c>
      <x:c r="L227" s="58" t="n">
        <x:v>2</x:v>
      </x:c>
      <x:c r="M227" s="63" t="n">
        <x:v>9.8</x:v>
      </x:c>
      <x:c r="N227" s="65" t="n">
        <x:f>Summary!$B$5*Summary!$B$6</x:f>
        <x:v>10</x:v>
      </x:c>
      <x:c r="O227" s="65" t="n">
        <x:f>L227*N227</x:f>
        <x:v>20</x:v>
      </x:c>
      <x:c r="P227" s="65" t="n">
        <x:f>O227+Q227</x:f>
        <x:v>118</x:v>
      </x:c>
      <x:c r="Q227" s="65" t="n">
        <x:f>M227*N227</x:f>
        <x:v>98</x:v>
      </x:c>
      <x:c r="R227" s="65" t="n">
        <x:f>R226+Q227</x:f>
        <x:v>6614.5</x:v>
      </x:c>
    </x:row>
    <x:row r="228">
      <x:c r="A228" s="61" t="n">
        <x:v>45066</x:v>
      </x:c>
      <x:c r="B228" s="27" t="str">
        <x:v>Q2 2023</x:v>
      </x:c>
      <x:c r="C228" s="27" t="n">
        <x:v>2023</x:v>
      </x:c>
      <x:c r="D228" s="59" t="str">
        <x:v>FLEMINGTON</x:v>
      </x:c>
      <x:c r="E228" s="27" t="n">
        <x:v>2</x:v>
      </x:c>
      <x:c r="F228" s="27" t="n">
        <x:v>5</x:v>
      </x:c>
      <x:c r="G228" s="59" t="str">
        <x:v>LADY JONES</x:v>
      </x:c>
      <x:c r="H228" s="27" t="str">
        <x:v>LSW</x:v>
      </x:c>
      <x:c r="I228" s="27" t="str">
        <x:v>Lost</x:v>
      </x:c>
      <x:c r="J228" s="27" t="str"/>
      <x:c r="K228" s="30"/>
      <x:c r="L228" s="27" t="n">
        <x:v>1</x:v>
      </x:c>
      <x:c r="M228" s="30" t="n">
        <x:v>-1</x:v>
      </x:c>
      <x:c r="N228" s="64" t="n">
        <x:f>Summary!$B$5*Summary!$B$6</x:f>
        <x:v>10</x:v>
      </x:c>
      <x:c r="O228" s="64" t="n">
        <x:f>L228*N228</x:f>
        <x:v>10</x:v>
      </x:c>
      <x:c r="P228" s="64" t="n">
        <x:f>O228+Q228</x:f>
        <x:v>0</x:v>
      </x:c>
      <x:c r="Q228" s="64" t="n">
        <x:f>M228*N228</x:f>
        <x:v>-10</x:v>
      </x:c>
      <x:c r="R228" s="64" t="n">
        <x:f>R227+Q228</x:f>
        <x:v>6604.5</x:v>
      </x:c>
    </x:row>
    <x:row r="229">
      <x:c r="A229" s="61" t="n">
        <x:v>45066</x:v>
      </x:c>
      <x:c r="B229" s="27" t="str">
        <x:v>Q2 2023</x:v>
      </x:c>
      <x:c r="C229" s="27" t="n">
        <x:v>2023</x:v>
      </x:c>
      <x:c r="D229" s="59" t="str">
        <x:v>FLEMINGTON</x:v>
      </x:c>
      <x:c r="E229" s="27" t="n">
        <x:v>3</x:v>
      </x:c>
      <x:c r="F229" s="27" t="n">
        <x:v>9</x:v>
      </x:c>
      <x:c r="G229" s="59" t="str">
        <x:v>SIGH</x:v>
      </x:c>
      <x:c r="H229" s="27" t="str">
        <x:v>SYS</x:v>
      </x:c>
      <x:c r="I229" s="27" t="str">
        <x:v>Won</x:v>
      </x:c>
      <x:c r="J229" s="27" t="str">
        <x:v>Won</x:v>
      </x:c>
      <x:c r="K229" s="30" t="n">
        <x:v>2.8</x:v>
      </x:c>
      <x:c r="L229" s="27" t="n">
        <x:v>1</x:v>
      </x:c>
      <x:c r="M229" s="30" t="n">
        <x:v>1.7999999999999998</x:v>
      </x:c>
      <x:c r="N229" s="64" t="n">
        <x:f>Summary!$B$5*Summary!$B$6</x:f>
        <x:v>10</x:v>
      </x:c>
      <x:c r="O229" s="64" t="n">
        <x:f>L229*N229</x:f>
        <x:v>10</x:v>
      </x:c>
      <x:c r="P229" s="64" t="n">
        <x:f>O229+Q229</x:f>
        <x:v>28</x:v>
      </x:c>
      <x:c r="Q229" s="64" t="n">
        <x:f>M229*N229</x:f>
        <x:v>18</x:v>
      </x:c>
      <x:c r="R229" s="64" t="n">
        <x:f>R228+Q229</x:f>
        <x:v>6622.5</x:v>
      </x:c>
    </x:row>
    <x:row r="230">
      <x:c r="A230" s="61" t="n">
        <x:v>45066</x:v>
      </x:c>
      <x:c r="B230" s="27" t="str">
        <x:v>Q2 2023</x:v>
      </x:c>
      <x:c r="C230" s="27" t="n">
        <x:v>2023</x:v>
      </x:c>
      <x:c r="D230" s="59" t="str">
        <x:v>FLEMINGTON</x:v>
      </x:c>
      <x:c r="E230" s="27" t="n">
        <x:v>4</x:v>
      </x:c>
      <x:c r="F230" s="27" t="n">
        <x:v>2</x:v>
      </x:c>
      <x:c r="G230" s="59" t="str">
        <x:v>FIRST IMMORTAL</x:v>
      </x:c>
      <x:c r="H230" s="27" t="str">
        <x:v>SYS</x:v>
      </x:c>
      <x:c r="I230" s="27" t="str">
        <x:v>Won</x:v>
      </x:c>
      <x:c r="J230" s="27" t="str">
        <x:v>Won</x:v>
      </x:c>
      <x:c r="K230" s="30" t="n">
        <x:v>4.4</x:v>
      </x:c>
      <x:c r="L230" s="27" t="n">
        <x:v>1</x:v>
      </x:c>
      <x:c r="M230" s="30" t="n">
        <x:v>3.4000000000000004</x:v>
      </x:c>
      <x:c r="N230" s="64" t="n">
        <x:f>Summary!$B$5*Summary!$B$6</x:f>
        <x:v>10</x:v>
      </x:c>
      <x:c r="O230" s="64" t="n">
        <x:f>L230*N230</x:f>
        <x:v>10</x:v>
      </x:c>
      <x:c r="P230" s="64" t="n">
        <x:f>O230+Q230</x:f>
        <x:v>44</x:v>
      </x:c>
      <x:c r="Q230" s="64" t="n">
        <x:f>M230*N230</x:f>
        <x:v>34</x:v>
      </x:c>
      <x:c r="R230" s="64" t="n">
        <x:f>R229+Q230</x:f>
        <x:v>6656.5</x:v>
      </x:c>
    </x:row>
    <x:row r="231">
      <x:c r="A231" s="61" t="n">
        <x:v>45066</x:v>
      </x:c>
      <x:c r="B231" s="27" t="str">
        <x:v>Q2 2023</x:v>
      </x:c>
      <x:c r="C231" s="27" t="n">
        <x:v>2023</x:v>
      </x:c>
      <x:c r="D231" s="59" t="str">
        <x:v>FLEMINGTON</x:v>
      </x:c>
      <x:c r="E231" s="27" t="n">
        <x:v>5</x:v>
      </x:c>
      <x:c r="F231" s="27" t="n">
        <x:v>10</x:v>
      </x:c>
      <x:c r="G231" s="59" t="str">
        <x:v>MIMI'S AWARD</x:v>
      </x:c>
      <x:c r="H231" s="27" t="str">
        <x:v>SYS</x:v>
      </x:c>
      <x:c r="I231" s="27" t="str">
        <x:v>Won</x:v>
      </x:c>
      <x:c r="J231" s="27" t="str">
        <x:v>Won</x:v>
      </x:c>
      <x:c r="K231" s="30" t="n">
        <x:v>7</x:v>
      </x:c>
      <x:c r="L231" s="27" t="n">
        <x:v>1</x:v>
      </x:c>
      <x:c r="M231" s="30" t="n">
        <x:v>6</x:v>
      </x:c>
      <x:c r="N231" s="64" t="n">
        <x:f>Summary!$B$5*Summary!$B$6</x:f>
        <x:v>10</x:v>
      </x:c>
      <x:c r="O231" s="64" t="n">
        <x:f>L231*N231</x:f>
        <x:v>10</x:v>
      </x:c>
      <x:c r="P231" s="64" t="n">
        <x:f>O231+Q231</x:f>
        <x:v>70</x:v>
      </x:c>
      <x:c r="Q231" s="64" t="n">
        <x:f>M231*N231</x:f>
        <x:v>60</x:v>
      </x:c>
      <x:c r="R231" s="64" t="n">
        <x:f>R230+Q231</x:f>
        <x:v>6716.5</x:v>
      </x:c>
    </x:row>
    <x:row r="232">
      <x:c r="A232" s="61" t="n">
        <x:v>45066</x:v>
      </x:c>
      <x:c r="B232" s="27" t="str">
        <x:v>Q2 2023</x:v>
      </x:c>
      <x:c r="C232" s="27" t="n">
        <x:v>2023</x:v>
      </x:c>
      <x:c r="D232" s="59" t="str">
        <x:v>FLEMINGTON</x:v>
      </x:c>
      <x:c r="E232" s="27" t="n">
        <x:v>6</x:v>
      </x:c>
      <x:c r="F232" s="27" t="n">
        <x:v>5</x:v>
      </x:c>
      <x:c r="G232" s="59" t="str">
        <x:v>DAYTONA BAY</x:v>
      </x:c>
      <x:c r="H232" s="27" t="str">
        <x:v>SYS</x:v>
      </x:c>
      <x:c r="I232" s="27" t="str">
        <x:v>Won</x:v>
      </x:c>
      <x:c r="J232" s="27" t="str">
        <x:v>Won</x:v>
      </x:c>
      <x:c r="K232" s="30" t="n">
        <x:v>14.2</x:v>
      </x:c>
      <x:c r="L232" s="27" t="n">
        <x:v>1</x:v>
      </x:c>
      <x:c r="M232" s="30" t="n">
        <x:v>13.2</x:v>
      </x:c>
      <x:c r="N232" s="64" t="n">
        <x:f>Summary!$B$5*Summary!$B$6</x:f>
        <x:v>10</x:v>
      </x:c>
      <x:c r="O232" s="64" t="n">
        <x:f>L232*N232</x:f>
        <x:v>10</x:v>
      </x:c>
      <x:c r="P232" s="64" t="n">
        <x:f>O232+Q232</x:f>
        <x:v>142</x:v>
      </x:c>
      <x:c r="Q232" s="64" t="n">
        <x:f>M232*N232</x:f>
        <x:v>132</x:v>
      </x:c>
      <x:c r="R232" s="64" t="n">
        <x:f>R231+Q232</x:f>
        <x:v>6848.5</x:v>
      </x:c>
    </x:row>
    <x:row r="233">
      <x:c r="A233" s="61" t="n">
        <x:v>45066</x:v>
      </x:c>
      <x:c r="B233" s="27" t="str">
        <x:v>Q2 2023</x:v>
      </x:c>
      <x:c r="C233" s="27" t="n">
        <x:v>2023</x:v>
      </x:c>
      <x:c r="D233" s="59" t="str">
        <x:v>FLEMINGTON</x:v>
      </x:c>
      <x:c r="E233" s="27" t="n">
        <x:v>6</x:v>
      </x:c>
      <x:c r="F233" s="27" t="n">
        <x:v>11</x:v>
      </x:c>
      <x:c r="G233" s="59" t="str">
        <x:v>ALTIVO</x:v>
      </x:c>
      <x:c r="H233" s="27" t="str">
        <x:v>LSW</x:v>
      </x:c>
      <x:c r="I233" s="27" t="str">
        <x:v>Lost</x:v>
      </x:c>
      <x:c r="J233" s="27" t="str">
        <x:v>2nd</x:v>
      </x:c>
      <x:c r="K233" s="30"/>
      <x:c r="L233" s="27" t="n">
        <x:v>1</x:v>
      </x:c>
      <x:c r="M233" s="30" t="n">
        <x:v>-1</x:v>
      </x:c>
      <x:c r="N233" s="64" t="n">
        <x:f>Summary!$B$5*Summary!$B$6</x:f>
        <x:v>10</x:v>
      </x:c>
      <x:c r="O233" s="64" t="n">
        <x:f>L233*N233</x:f>
        <x:v>10</x:v>
      </x:c>
      <x:c r="P233" s="64" t="n">
        <x:f>O233+Q233</x:f>
        <x:v>0</x:v>
      </x:c>
      <x:c r="Q233" s="64" t="n">
        <x:f>M233*N233</x:f>
        <x:v>-10</x:v>
      </x:c>
      <x:c r="R233" s="64" t="n">
        <x:f>R232+Q233</x:f>
        <x:v>6838.5</x:v>
      </x:c>
    </x:row>
    <x:row r="234">
      <x:c r="A234" s="61" t="n">
        <x:v>45066</x:v>
      </x:c>
      <x:c r="B234" s="27" t="str">
        <x:v>Q2 2023</x:v>
      </x:c>
      <x:c r="C234" s="27" t="n">
        <x:v>2023</x:v>
      </x:c>
      <x:c r="D234" s="59" t="str">
        <x:v>FLEMINGTON</x:v>
      </x:c>
      <x:c r="E234" s="27" t="n">
        <x:v>7</x:v>
      </x:c>
      <x:c r="F234" s="27" t="n">
        <x:v>5</x:v>
      </x:c>
      <x:c r="G234" s="59" t="str">
        <x:v>RENOSU</x:v>
      </x:c>
      <x:c r="H234" s="27" t="str">
        <x:v>SYS</x:v>
      </x:c>
      <x:c r="I234" s="27" t="str">
        <x:v>Lost</x:v>
      </x:c>
      <x:c r="J234" s="27" t="str">
        <x:v>2nd</x:v>
      </x:c>
      <x:c r="K234" s="30"/>
      <x:c r="L234" s="27" t="n">
        <x:v>1</x:v>
      </x:c>
      <x:c r="M234" s="30" t="n">
        <x:v>-1</x:v>
      </x:c>
      <x:c r="N234" s="64" t="n">
        <x:f>Summary!$B$5*Summary!$B$6</x:f>
        <x:v>10</x:v>
      </x:c>
      <x:c r="O234" s="64" t="n">
        <x:f>L234*N234</x:f>
        <x:v>10</x:v>
      </x:c>
      <x:c r="P234" s="64" t="n">
        <x:f>O234+Q234</x:f>
        <x:v>0</x:v>
      </x:c>
      <x:c r="Q234" s="64" t="n">
        <x:f>M234*N234</x:f>
        <x:v>-10</x:v>
      </x:c>
      <x:c r="R234" s="64" t="n">
        <x:f>R233+Q234</x:f>
        <x:v>6828.5</x:v>
      </x:c>
    </x:row>
    <x:row r="235">
      <x:c r="A235" s="62" t="n">
        <x:v>45066</x:v>
      </x:c>
      <x:c r="B235" s="58" t="str">
        <x:v>Q2 2023</x:v>
      </x:c>
      <x:c r="C235" s="58" t="n">
        <x:v>2023</x:v>
      </x:c>
      <x:c r="D235" s="60" t="str">
        <x:v>FLEMINGTON</x:v>
      </x:c>
      <x:c r="E235" s="58" t="n">
        <x:v>8</x:v>
      </x:c>
      <x:c r="F235" s="58" t="n">
        <x:v>3</x:v>
      </x:c>
      <x:c r="G235" s="60" t="str">
        <x:v>PINSTRIPED</x:v>
      </x:c>
      <x:c r="H235" s="58" t="str">
        <x:v>LSW / SYS</x:v>
      </x:c>
      <x:c r="I235" s="58" t="str">
        <x:v>Won</x:v>
      </x:c>
      <x:c r="J235" s="58" t="str">
        <x:v>Won</x:v>
      </x:c>
      <x:c r="K235" s="63" t="n">
        <x:v>2.8</x:v>
      </x:c>
      <x:c r="L235" s="58" t="n">
        <x:v>2</x:v>
      </x:c>
      <x:c r="M235" s="63" t="n">
        <x:v>3.5999999999999996</x:v>
      </x:c>
      <x:c r="N235" s="65" t="n">
        <x:f>Summary!$B$5*Summary!$B$6</x:f>
        <x:v>10</x:v>
      </x:c>
      <x:c r="O235" s="65" t="n">
        <x:f>L235*N235</x:f>
        <x:v>20</x:v>
      </x:c>
      <x:c r="P235" s="65" t="n">
        <x:f>O235+Q235</x:f>
        <x:v>56</x:v>
      </x:c>
      <x:c r="Q235" s="65" t="n">
        <x:f>M235*N235</x:f>
        <x:v>36</x:v>
      </x:c>
      <x:c r="R235" s="65" t="n">
        <x:f>R234+Q235</x:f>
        <x:v>6864.5</x:v>
      </x:c>
    </x:row>
    <x:row r="236">
      <x:c r="A236" s="61" t="n">
        <x:v>45066</x:v>
      </x:c>
      <x:c r="B236" s="27" t="str">
        <x:v>Q2 2023</x:v>
      </x:c>
      <x:c r="C236" s="27" t="n">
        <x:v>2023</x:v>
      </x:c>
      <x:c r="D236" s="59" t="str">
        <x:v>FLEMINGTON</x:v>
      </x:c>
      <x:c r="E236" s="27" t="n">
        <x:v>9</x:v>
      </x:c>
      <x:c r="F236" s="27" t="n">
        <x:v>1</x:v>
      </x:c>
      <x:c r="G236" s="59" t="str">
        <x:v>TYPHOON TITMUS</x:v>
      </x:c>
      <x:c r="H236" s="27" t="str">
        <x:v>SYS</x:v>
      </x:c>
      <x:c r="I236" s="27" t="str">
        <x:v>Lost</x:v>
      </x:c>
      <x:c r="J236" s="27" t="str"/>
      <x:c r="K236" s="30"/>
      <x:c r="L236" s="27" t="n">
        <x:v>1</x:v>
      </x:c>
      <x:c r="M236" s="30" t="n">
        <x:v>-1</x:v>
      </x:c>
      <x:c r="N236" s="64" t="n">
        <x:f>Summary!$B$5*Summary!$B$6</x:f>
        <x:v>10</x:v>
      </x:c>
      <x:c r="O236" s="64" t="n">
        <x:f>L236*N236</x:f>
        <x:v>10</x:v>
      </x:c>
      <x:c r="P236" s="64" t="n">
        <x:f>O236+Q236</x:f>
        <x:v>0</x:v>
      </x:c>
      <x:c r="Q236" s="64" t="n">
        <x:f>M236*N236</x:f>
        <x:v>-10</x:v>
      </x:c>
      <x:c r="R236" s="64" t="n">
        <x:f>R235+Q236</x:f>
        <x:v>6854.5</x:v>
      </x:c>
    </x:row>
    <x:row r="237">
      <x:c r="A237" s="61" t="n">
        <x:v>45066</x:v>
      </x:c>
      <x:c r="B237" s="27" t="str">
        <x:v>Q2 2023</x:v>
      </x:c>
      <x:c r="C237" s="27" t="n">
        <x:v>2023</x:v>
      </x:c>
      <x:c r="D237" s="59" t="str">
        <x:v>FLEMINGTON</x:v>
      </x:c>
      <x:c r="E237" s="27" t="n">
        <x:v>9</x:v>
      </x:c>
      <x:c r="F237" s="27" t="n">
        <x:v>12</x:v>
      </x:c>
      <x:c r="G237" s="59" t="str">
        <x:v>SOUTH OF HOUSTON</x:v>
      </x:c>
      <x:c r="H237" s="27" t="str">
        <x:v>SYS</x:v>
      </x:c>
      <x:c r="I237" s="27" t="str">
        <x:v>Won</x:v>
      </x:c>
      <x:c r="J237" s="27" t="str">
        <x:v>Won</x:v>
      </x:c>
      <x:c r="K237" s="30" t="n">
        <x:v>5.4</x:v>
      </x:c>
      <x:c r="L237" s="27" t="n">
        <x:v>1</x:v>
      </x:c>
      <x:c r="M237" s="30" t="n">
        <x:v>4.4</x:v>
      </x:c>
      <x:c r="N237" s="64" t="n">
        <x:f>Summary!$B$5*Summary!$B$6</x:f>
        <x:v>10</x:v>
      </x:c>
      <x:c r="O237" s="64" t="n">
        <x:f>L237*N237</x:f>
        <x:v>10</x:v>
      </x:c>
      <x:c r="P237" s="64" t="n">
        <x:f>O237+Q237</x:f>
        <x:v>54</x:v>
      </x:c>
      <x:c r="Q237" s="64" t="n">
        <x:f>M237*N237</x:f>
        <x:v>44</x:v>
      </x:c>
      <x:c r="R237" s="64" t="n">
        <x:f>R236+Q237</x:f>
        <x:v>6898.5</x:v>
      </x:c>
    </x:row>
    <x:row r="238">
      <x:c r="A238" s="62" t="n">
        <x:v>45073</x:v>
      </x:c>
      <x:c r="B238" s="58" t="str">
        <x:v>Q2 2023</x:v>
      </x:c>
      <x:c r="C238" s="58" t="n">
        <x:v>2023</x:v>
      </x:c>
      <x:c r="D238" s="60" t="str">
        <x:v>SANDOWN</x:v>
      </x:c>
      <x:c r="E238" s="58" t="n">
        <x:v>3</x:v>
      </x:c>
      <x:c r="F238" s="58" t="n">
        <x:v>9</x:v>
      </x:c>
      <x:c r="G238" s="60" t="str">
        <x:v>PITCHANUN</x:v>
      </x:c>
      <x:c r="H238" s="58" t="str">
        <x:v>LSW / SYS</x:v>
      </x:c>
      <x:c r="I238" s="58" t="str">
        <x:v>Won</x:v>
      </x:c>
      <x:c r="J238" s="58" t="str">
        <x:v>Won</x:v>
      </x:c>
      <x:c r="K238" s="63" t="n">
        <x:v>13.1</x:v>
      </x:c>
      <x:c r="L238" s="58" t="n">
        <x:v>2</x:v>
      </x:c>
      <x:c r="M238" s="63" t="n">
        <x:v>24.2</x:v>
      </x:c>
      <x:c r="N238" s="65" t="n">
        <x:f>Summary!$B$5*Summary!$B$6</x:f>
        <x:v>10</x:v>
      </x:c>
      <x:c r="O238" s="65" t="n">
        <x:f>L238*N238</x:f>
        <x:v>20</x:v>
      </x:c>
      <x:c r="P238" s="65" t="n">
        <x:f>O238+Q238</x:f>
        <x:v>262</x:v>
      </x:c>
      <x:c r="Q238" s="65" t="n">
        <x:f>M238*N238</x:f>
        <x:v>242</x:v>
      </x:c>
      <x:c r="R238" s="65" t="n">
        <x:f>R237+Q238</x:f>
        <x:v>7140.5</x:v>
      </x:c>
    </x:row>
    <x:row r="239">
      <x:c r="A239" s="61" t="n">
        <x:v>45073</x:v>
      </x:c>
      <x:c r="B239" s="27" t="str">
        <x:v>Q2 2023</x:v>
      </x:c>
      <x:c r="C239" s="27" t="n">
        <x:v>2023</x:v>
      </x:c>
      <x:c r="D239" s="59" t="str">
        <x:v>SANDOWN</x:v>
      </x:c>
      <x:c r="E239" s="27" t="n">
        <x:v>5</x:v>
      </x:c>
      <x:c r="F239" s="27" t="n">
        <x:v>1</x:v>
      </x:c>
      <x:c r="G239" s="59" t="str">
        <x:v>DASHING</x:v>
      </x:c>
      <x:c r="H239" s="27" t="str">
        <x:v>LSW</x:v>
      </x:c>
      <x:c r="I239" s="27" t="str">
        <x:v>Lost</x:v>
      </x:c>
      <x:c r="J239" s="27" t="str"/>
      <x:c r="K239" s="30"/>
      <x:c r="L239" s="27" t="n">
        <x:v>1</x:v>
      </x:c>
      <x:c r="M239" s="30" t="n">
        <x:v>-1</x:v>
      </x:c>
      <x:c r="N239" s="64" t="n">
        <x:f>Summary!$B$5*Summary!$B$6</x:f>
        <x:v>10</x:v>
      </x:c>
      <x:c r="O239" s="64" t="n">
        <x:f>L239*N239</x:f>
        <x:v>10</x:v>
      </x:c>
      <x:c r="P239" s="64" t="n">
        <x:f>O239+Q239</x:f>
        <x:v>0</x:v>
      </x:c>
      <x:c r="Q239" s="64" t="n">
        <x:f>M239*N239</x:f>
        <x:v>-10</x:v>
      </x:c>
      <x:c r="R239" s="64" t="n">
        <x:f>R238+Q239</x:f>
        <x:v>7130.5</x:v>
      </x:c>
    </x:row>
    <x:row r="240">
      <x:c r="A240" s="61" t="n">
        <x:v>45073</x:v>
      </x:c>
      <x:c r="B240" s="27" t="str">
        <x:v>Q2 2023</x:v>
      </x:c>
      <x:c r="C240" s="27" t="n">
        <x:v>2023</x:v>
      </x:c>
      <x:c r="D240" s="59" t="str">
        <x:v>SANDOWN</x:v>
      </x:c>
      <x:c r="E240" s="27" t="n">
        <x:v>6</x:v>
      </x:c>
      <x:c r="F240" s="27" t="n">
        <x:v>1</x:v>
      </x:c>
      <x:c r="G240" s="59" t="str">
        <x:v>PINTOFF</x:v>
      </x:c>
      <x:c r="H240" s="27" t="str">
        <x:v>LSW</x:v>
      </x:c>
      <x:c r="I240" s="27" t="str">
        <x:v>Won</x:v>
      </x:c>
      <x:c r="J240" s="27" t="str">
        <x:v>Won</x:v>
      </x:c>
      <x:c r="K240" s="30" t="n">
        <x:v>24.6</x:v>
      </x:c>
      <x:c r="L240" s="27" t="n">
        <x:v>1</x:v>
      </x:c>
      <x:c r="M240" s="30" t="n">
        <x:v>23.6</x:v>
      </x:c>
      <x:c r="N240" s="64" t="n">
        <x:f>Summary!$B$5*Summary!$B$6</x:f>
        <x:v>10</x:v>
      </x:c>
      <x:c r="O240" s="64" t="n">
        <x:f>L240*N240</x:f>
        <x:v>10</x:v>
      </x:c>
      <x:c r="P240" s="64" t="n">
        <x:f>O240+Q240</x:f>
        <x:v>246</x:v>
      </x:c>
      <x:c r="Q240" s="64" t="n">
        <x:f>M240*N240</x:f>
        <x:v>236</x:v>
      </x:c>
      <x:c r="R240" s="64" t="n">
        <x:f>R239+Q240</x:f>
        <x:v>7366.5</x:v>
      </x:c>
    </x:row>
    <x:row r="241">
      <x:c r="A241" s="61" t="n">
        <x:v>45073</x:v>
      </x:c>
      <x:c r="B241" s="27" t="str">
        <x:v>Q2 2023</x:v>
      </x:c>
      <x:c r="C241" s="27" t="n">
        <x:v>2023</x:v>
      </x:c>
      <x:c r="D241" s="59" t="str">
        <x:v>SANDOWN</x:v>
      </x:c>
      <x:c r="E241" s="27" t="n">
        <x:v>8</x:v>
      </x:c>
      <x:c r="F241" s="27" t="n">
        <x:v>5</x:v>
      </x:c>
      <x:c r="G241" s="59" t="str">
        <x:v>FRENCH EMPEROR</x:v>
      </x:c>
      <x:c r="H241" s="27" t="str">
        <x:v>SYS</x:v>
      </x:c>
      <x:c r="I241" s="27" t="str">
        <x:v>Lost</x:v>
      </x:c>
      <x:c r="J241" s="27" t="str">
        <x:v>2nd</x:v>
      </x:c>
      <x:c r="K241" s="30"/>
      <x:c r="L241" s="27" t="n">
        <x:v>1</x:v>
      </x:c>
      <x:c r="M241" s="30" t="n">
        <x:v>-1</x:v>
      </x:c>
      <x:c r="N241" s="64" t="n">
        <x:f>Summary!$B$5*Summary!$B$6</x:f>
        <x:v>10</x:v>
      </x:c>
      <x:c r="O241" s="64" t="n">
        <x:f>L241*N241</x:f>
        <x:v>10</x:v>
      </x:c>
      <x:c r="P241" s="64" t="n">
        <x:f>O241+Q241</x:f>
        <x:v>0</x:v>
      </x:c>
      <x:c r="Q241" s="64" t="n">
        <x:f>M241*N241</x:f>
        <x:v>-10</x:v>
      </x:c>
      <x:c r="R241" s="64" t="n">
        <x:f>R240+Q241</x:f>
        <x:v>7356.5</x:v>
      </x:c>
    </x:row>
    <x:row r="242">
      <x:c r="A242" s="62" t="n">
        <x:v>45073</x:v>
      </x:c>
      <x:c r="B242" s="58" t="str">
        <x:v>Q2 2023</x:v>
      </x:c>
      <x:c r="C242" s="58" t="n">
        <x:v>2023</x:v>
      </x:c>
      <x:c r="D242" s="60" t="str">
        <x:v>SANDOWN</x:v>
      </x:c>
      <x:c r="E242" s="58" t="n">
        <x:v>8</x:v>
      </x:c>
      <x:c r="F242" s="58" t="n">
        <x:v>7</x:v>
      </x:c>
      <x:c r="G242" s="60" t="str">
        <x:v>UNUSUAL CULTURE</x:v>
      </x:c>
      <x:c r="H242" s="58" t="str">
        <x:v>LSW / SYS</x:v>
      </x:c>
      <x:c r="I242" s="58" t="str">
        <x:v>Lost</x:v>
      </x:c>
      <x:c r="J242" s="58" t="str">
        <x:v>3rd</x:v>
      </x:c>
      <x:c r="K242" s="63"/>
      <x:c r="L242" s="58" t="n">
        <x:v>2</x:v>
      </x:c>
      <x:c r="M242" s="63" t="n">
        <x:v>-2</x:v>
      </x:c>
      <x:c r="N242" s="65" t="n">
        <x:f>Summary!$B$5*Summary!$B$6</x:f>
        <x:v>10</x:v>
      </x:c>
      <x:c r="O242" s="65" t="n">
        <x:f>L242*N242</x:f>
        <x:v>20</x:v>
      </x:c>
      <x:c r="P242" s="65" t="n">
        <x:f>O242+Q242</x:f>
        <x:v>0</x:v>
      </x:c>
      <x:c r="Q242" s="65" t="n">
        <x:f>M242*N242</x:f>
        <x:v>-20</x:v>
      </x:c>
      <x:c r="R242" s="65" t="n">
        <x:f>R241+Q242</x:f>
        <x:v>7336.5</x:v>
      </x:c>
    </x:row>
    <x:row r="243">
      <x:c r="A243" s="61" t="n">
        <x:v>45073</x:v>
      </x:c>
      <x:c r="B243" s="27" t="str">
        <x:v>Q2 2023</x:v>
      </x:c>
      <x:c r="C243" s="27" t="n">
        <x:v>2023</x:v>
      </x:c>
      <x:c r="D243" s="59" t="str">
        <x:v>SANDOWN</x:v>
      </x:c>
      <x:c r="E243" s="27" t="n">
        <x:v>9</x:v>
      </x:c>
      <x:c r="F243" s="27" t="n">
        <x:v>1</x:v>
      </x:c>
      <x:c r="G243" s="59" t="str">
        <x:v>PINSTRIPED</x:v>
      </x:c>
      <x:c r="H243" s="27" t="str">
        <x:v>LSW</x:v>
      </x:c>
      <x:c r="I243" s="27" t="str">
        <x:v>Lost</x:v>
      </x:c>
      <x:c r="J243" s="27" t="str">
        <x:v>3rd</x:v>
      </x:c>
      <x:c r="K243" s="30"/>
      <x:c r="L243" s="27" t="n">
        <x:v>1</x:v>
      </x:c>
      <x:c r="M243" s="30" t="n">
        <x:v>-1</x:v>
      </x:c>
      <x:c r="N243" s="64" t="n">
        <x:f>Summary!$B$5*Summary!$B$6</x:f>
        <x:v>10</x:v>
      </x:c>
      <x:c r="O243" s="64" t="n">
        <x:f>L243*N243</x:f>
        <x:v>10</x:v>
      </x:c>
      <x:c r="P243" s="64" t="n">
        <x:f>O243+Q243</x:f>
        <x:v>0</x:v>
      </x:c>
      <x:c r="Q243" s="64" t="n">
        <x:f>M243*N243</x:f>
        <x:v>-10</x:v>
      </x:c>
      <x:c r="R243" s="64" t="n">
        <x:f>R242+Q243</x:f>
        <x:v>7326.5</x:v>
      </x:c>
    </x:row>
    <x:row r="244">
      <x:c r="A244" s="61" t="n">
        <x:v>45080</x:v>
      </x:c>
      <x:c r="B244" s="27" t="str">
        <x:v>Q2 2023</x:v>
      </x:c>
      <x:c r="C244" s="27" t="n">
        <x:v>2023</x:v>
      </x:c>
      <x:c r="D244" s="59" t="str">
        <x:v>FLEMINGTON</x:v>
      </x:c>
      <x:c r="E244" s="27" t="n">
        <x:v>1</x:v>
      </x:c>
      <x:c r="F244" s="27" t="n">
        <x:v>1</x:v>
      </x:c>
      <x:c r="G244" s="59" t="str">
        <x:v>CODIGO</x:v>
      </x:c>
      <x:c r="H244" s="27" t="str">
        <x:v>SYS</x:v>
      </x:c>
      <x:c r="I244" s="27" t="str">
        <x:v>Lost</x:v>
      </x:c>
      <x:c r="J244" s="27" t="str">
        <x:v>3rd</x:v>
      </x:c>
      <x:c r="K244" s="30"/>
      <x:c r="L244" s="27" t="n">
        <x:v>1</x:v>
      </x:c>
      <x:c r="M244" s="30" t="n">
        <x:v>-1</x:v>
      </x:c>
      <x:c r="N244" s="64" t="n">
        <x:f>Summary!$B$5*Summary!$B$6</x:f>
        <x:v>10</x:v>
      </x:c>
      <x:c r="O244" s="64" t="n">
        <x:f>L244*N244</x:f>
        <x:v>10</x:v>
      </x:c>
      <x:c r="P244" s="64" t="n">
        <x:f>O244+Q244</x:f>
        <x:v>0</x:v>
      </x:c>
      <x:c r="Q244" s="64" t="n">
        <x:f>M244*N244</x:f>
        <x:v>-10</x:v>
      </x:c>
      <x:c r="R244" s="64" t="n">
        <x:f>R243+Q244</x:f>
        <x:v>7316.5</x:v>
      </x:c>
    </x:row>
    <x:row r="245">
      <x:c r="A245" s="62" t="n">
        <x:v>45080</x:v>
      </x:c>
      <x:c r="B245" s="58" t="str">
        <x:v>Q2 2023</x:v>
      </x:c>
      <x:c r="C245" s="58" t="n">
        <x:v>2023</x:v>
      </x:c>
      <x:c r="D245" s="60" t="str">
        <x:v>FLEMINGTON</x:v>
      </x:c>
      <x:c r="E245" s="58" t="n">
        <x:v>1</x:v>
      </x:c>
      <x:c r="F245" s="58" t="n">
        <x:v>4</x:v>
      </x:c>
      <x:c r="G245" s="60" t="str">
        <x:v>STEPARTY</x:v>
      </x:c>
      <x:c r="H245" s="58" t="str">
        <x:v>LSW / SYS</x:v>
      </x:c>
      <x:c r="I245" s="58" t="str">
        <x:v>Won</x:v>
      </x:c>
      <x:c r="J245" s="58" t="str">
        <x:v>Won</x:v>
      </x:c>
      <x:c r="K245" s="63" t="n">
        <x:v>3.6</x:v>
      </x:c>
      <x:c r="L245" s="58" t="n">
        <x:v>2</x:v>
      </x:c>
      <x:c r="M245" s="63" t="n">
        <x:v>5.2</x:v>
      </x:c>
      <x:c r="N245" s="65" t="n">
        <x:f>Summary!$B$5*Summary!$B$6</x:f>
        <x:v>10</x:v>
      </x:c>
      <x:c r="O245" s="65" t="n">
        <x:f>L245*N245</x:f>
        <x:v>20</x:v>
      </x:c>
      <x:c r="P245" s="65" t="n">
        <x:f>O245+Q245</x:f>
        <x:v>72</x:v>
      </x:c>
      <x:c r="Q245" s="65" t="n">
        <x:f>M245*N245</x:f>
        <x:v>52</x:v>
      </x:c>
      <x:c r="R245" s="65" t="n">
        <x:f>R244+Q245</x:f>
        <x:v>7368.5</x:v>
      </x:c>
    </x:row>
    <x:row r="246">
      <x:c r="A246" s="61" t="n">
        <x:v>45080</x:v>
      </x:c>
      <x:c r="B246" s="27" t="str">
        <x:v>Q2 2023</x:v>
      </x:c>
      <x:c r="C246" s="27" t="n">
        <x:v>2023</x:v>
      </x:c>
      <x:c r="D246" s="59" t="str">
        <x:v>FLEMINGTON</x:v>
      </x:c>
      <x:c r="E246" s="27" t="n">
        <x:v>2</x:v>
      </x:c>
      <x:c r="F246" s="27" t="n">
        <x:v>3</x:v>
      </x:c>
      <x:c r="G246" s="59" t="str">
        <x:v>D'AGUILAR</x:v>
      </x:c>
      <x:c r="H246" s="27" t="str">
        <x:v>SYS</x:v>
      </x:c>
      <x:c r="I246" s="27" t="str">
        <x:v>Lost</x:v>
      </x:c>
      <x:c r="J246" s="27" t="str">
        <x:v>3rd</x:v>
      </x:c>
      <x:c r="K246" s="30"/>
      <x:c r="L246" s="27" t="n">
        <x:v>1</x:v>
      </x:c>
      <x:c r="M246" s="30" t="n">
        <x:v>-1</x:v>
      </x:c>
      <x:c r="N246" s="64" t="n">
        <x:f>Summary!$B$5*Summary!$B$6</x:f>
        <x:v>10</x:v>
      </x:c>
      <x:c r="O246" s="64" t="n">
        <x:f>L246*N246</x:f>
        <x:v>10</x:v>
      </x:c>
      <x:c r="P246" s="64" t="n">
        <x:f>O246+Q246</x:f>
        <x:v>0</x:v>
      </x:c>
      <x:c r="Q246" s="64" t="n">
        <x:f>M246*N246</x:f>
        <x:v>-10</x:v>
      </x:c>
      <x:c r="R246" s="64" t="n">
        <x:f>R245+Q246</x:f>
        <x:v>7358.5</x:v>
      </x:c>
    </x:row>
    <x:row r="247">
      <x:c r="A247" s="62" t="n">
        <x:v>45080</x:v>
      </x:c>
      <x:c r="B247" s="58" t="str">
        <x:v>Q2 2023</x:v>
      </x:c>
      <x:c r="C247" s="58" t="n">
        <x:v>2023</x:v>
      </x:c>
      <x:c r="D247" s="60" t="str">
        <x:v>FLEMINGTON</x:v>
      </x:c>
      <x:c r="E247" s="58" t="n">
        <x:v>2</x:v>
      </x:c>
      <x:c r="F247" s="58" t="n">
        <x:v>10</x:v>
      </x:c>
      <x:c r="G247" s="60" t="str">
        <x:v>TEOFILO STAR</x:v>
      </x:c>
      <x:c r="H247" s="58" t="str">
        <x:v>LSW / SYS</x:v>
      </x:c>
      <x:c r="I247" s="58" t="str">
        <x:v>Won</x:v>
      </x:c>
      <x:c r="J247" s="58" t="str">
        <x:v>Won</x:v>
      </x:c>
      <x:c r="K247" s="63" t="n">
        <x:v>5.5</x:v>
      </x:c>
      <x:c r="L247" s="58" t="n">
        <x:v>2</x:v>
      </x:c>
      <x:c r="M247" s="63" t="n">
        <x:v>9</x:v>
      </x:c>
      <x:c r="N247" s="65" t="n">
        <x:f>Summary!$B$5*Summary!$B$6</x:f>
        <x:v>10</x:v>
      </x:c>
      <x:c r="O247" s="65" t="n">
        <x:f>L247*N247</x:f>
        <x:v>20</x:v>
      </x:c>
      <x:c r="P247" s="65" t="n">
        <x:f>O247+Q247</x:f>
        <x:v>110</x:v>
      </x:c>
      <x:c r="Q247" s="65" t="n">
        <x:f>M247*N247</x:f>
        <x:v>90</x:v>
      </x:c>
      <x:c r="R247" s="65" t="n">
        <x:f>R246+Q247</x:f>
        <x:v>7448.5</x:v>
      </x:c>
    </x:row>
    <x:row r="248">
      <x:c r="A248" s="61" t="n">
        <x:v>45080</x:v>
      </x:c>
      <x:c r="B248" s="27" t="str">
        <x:v>Q2 2023</x:v>
      </x:c>
      <x:c r="C248" s="27" t="n">
        <x:v>2023</x:v>
      </x:c>
      <x:c r="D248" s="59" t="str">
        <x:v>FLEMINGTON</x:v>
      </x:c>
      <x:c r="E248" s="27" t="n">
        <x:v>3</x:v>
      </x:c>
      <x:c r="F248" s="27" t="n">
        <x:v>7</x:v>
      </x:c>
      <x:c r="G248" s="59" t="str">
        <x:v>DAZZLING LUCY</x:v>
      </x:c>
      <x:c r="H248" s="27" t="str">
        <x:v>SYS</x:v>
      </x:c>
      <x:c r="I248" s="27" t="str">
        <x:v>Lost</x:v>
      </x:c>
      <x:c r="J248" s="27" t="str"/>
      <x:c r="K248" s="30"/>
      <x:c r="L248" s="27" t="n">
        <x:v>1</x:v>
      </x:c>
      <x:c r="M248" s="30" t="n">
        <x:v>-1</x:v>
      </x:c>
      <x:c r="N248" s="64" t="n">
        <x:f>Summary!$B$5*Summary!$B$6</x:f>
        <x:v>10</x:v>
      </x:c>
      <x:c r="O248" s="64" t="n">
        <x:f>L248*N248</x:f>
        <x:v>10</x:v>
      </x:c>
      <x:c r="P248" s="64" t="n">
        <x:f>O248+Q248</x:f>
        <x:v>0</x:v>
      </x:c>
      <x:c r="Q248" s="64" t="n">
        <x:f>M248*N248</x:f>
        <x:v>-10</x:v>
      </x:c>
      <x:c r="R248" s="64" t="n">
        <x:f>R247+Q248</x:f>
        <x:v>7438.5</x:v>
      </x:c>
    </x:row>
    <x:row r="249">
      <x:c r="A249" s="61" t="n">
        <x:v>45080</x:v>
      </x:c>
      <x:c r="B249" s="27" t="str">
        <x:v>Q2 2023</x:v>
      </x:c>
      <x:c r="C249" s="27" t="n">
        <x:v>2023</x:v>
      </x:c>
      <x:c r="D249" s="59" t="str">
        <x:v>FLEMINGTON</x:v>
      </x:c>
      <x:c r="E249" s="27" t="n">
        <x:v>4</x:v>
      </x:c>
      <x:c r="F249" s="27" t="n">
        <x:v>9</x:v>
      </x:c>
      <x:c r="G249" s="59" t="str">
        <x:v>LEGIO TEN</x:v>
      </x:c>
      <x:c r="H249" s="27" t="str">
        <x:v>LSW</x:v>
      </x:c>
      <x:c r="I249" s="27" t="str">
        <x:v>Won</x:v>
      </x:c>
      <x:c r="J249" s="27" t="str">
        <x:v>Won</x:v>
      </x:c>
      <x:c r="K249" s="30" t="n">
        <x:v>3.4</x:v>
      </x:c>
      <x:c r="L249" s="27" t="n">
        <x:v>1</x:v>
      </x:c>
      <x:c r="M249" s="30" t="n">
        <x:v>2.4</x:v>
      </x:c>
      <x:c r="N249" s="64" t="n">
        <x:f>Summary!$B$5*Summary!$B$6</x:f>
        <x:v>10</x:v>
      </x:c>
      <x:c r="O249" s="64" t="n">
        <x:f>L249*N249</x:f>
        <x:v>10</x:v>
      </x:c>
      <x:c r="P249" s="64" t="n">
        <x:f>O249+Q249</x:f>
        <x:v>34</x:v>
      </x:c>
      <x:c r="Q249" s="64" t="n">
        <x:f>M249*N249</x:f>
        <x:v>24</x:v>
      </x:c>
      <x:c r="R249" s="64" t="n">
        <x:f>R248+Q249</x:f>
        <x:v>7462.5</x:v>
      </x:c>
    </x:row>
    <x:row r="250">
      <x:c r="A250" s="61" t="n">
        <x:v>45080</x:v>
      </x:c>
      <x:c r="B250" s="27" t="str">
        <x:v>Q2 2023</x:v>
      </x:c>
      <x:c r="C250" s="27" t="n">
        <x:v>2023</x:v>
      </x:c>
      <x:c r="D250" s="59" t="str">
        <x:v>FLEMINGTON</x:v>
      </x:c>
      <x:c r="E250" s="27" t="n">
        <x:v>5</x:v>
      </x:c>
      <x:c r="F250" s="27" t="n">
        <x:v>3</x:v>
      </x:c>
      <x:c r="G250" s="59" t="str">
        <x:v>GOTTABESAVVY</x:v>
      </x:c>
      <x:c r="H250" s="27" t="str">
        <x:v>SYS</x:v>
      </x:c>
      <x:c r="I250" s="27" t="str">
        <x:v>Lost</x:v>
      </x:c>
      <x:c r="J250" s="27" t="str"/>
      <x:c r="K250" s="30"/>
      <x:c r="L250" s="27" t="n">
        <x:v>1</x:v>
      </x:c>
      <x:c r="M250" s="30" t="n">
        <x:v>-1</x:v>
      </x:c>
      <x:c r="N250" s="64" t="n">
        <x:f>Summary!$B$5*Summary!$B$6</x:f>
        <x:v>10</x:v>
      </x:c>
      <x:c r="O250" s="64" t="n">
        <x:f>L250*N250</x:f>
        <x:v>10</x:v>
      </x:c>
      <x:c r="P250" s="64" t="n">
        <x:f>O250+Q250</x:f>
        <x:v>0</x:v>
      </x:c>
      <x:c r="Q250" s="64" t="n">
        <x:f>M250*N250</x:f>
        <x:v>-10</x:v>
      </x:c>
      <x:c r="R250" s="64" t="n">
        <x:f>R249+Q250</x:f>
        <x:v>7452.5</x:v>
      </x:c>
    </x:row>
    <x:row r="251">
      <x:c r="A251" s="62" t="n">
        <x:v>45080</x:v>
      </x:c>
      <x:c r="B251" s="58" t="str">
        <x:v>Q2 2023</x:v>
      </x:c>
      <x:c r="C251" s="58" t="n">
        <x:v>2023</x:v>
      </x:c>
      <x:c r="D251" s="60" t="str">
        <x:v>FLEMINGTON</x:v>
      </x:c>
      <x:c r="E251" s="58" t="n">
        <x:v>6</x:v>
      </x:c>
      <x:c r="F251" s="58" t="n">
        <x:v>7</x:v>
      </x:c>
      <x:c r="G251" s="60" t="str">
        <x:v>BRUNG KING</x:v>
      </x:c>
      <x:c r="H251" s="58" t="str">
        <x:v>LSW / SYS</x:v>
      </x:c>
      <x:c r="I251" s="58" t="str">
        <x:v>Won</x:v>
      </x:c>
      <x:c r="J251" s="58" t="str">
        <x:v>Won</x:v>
      </x:c>
      <x:c r="K251" s="63" t="n">
        <x:v>4.6</x:v>
      </x:c>
      <x:c r="L251" s="58" t="n">
        <x:v>2</x:v>
      </x:c>
      <x:c r="M251" s="63" t="n">
        <x:v>7.199999999999999</x:v>
      </x:c>
      <x:c r="N251" s="65" t="n">
        <x:f>Summary!$B$5*Summary!$B$6</x:f>
        <x:v>10</x:v>
      </x:c>
      <x:c r="O251" s="65" t="n">
        <x:f>L251*N251</x:f>
        <x:v>20</x:v>
      </x:c>
      <x:c r="P251" s="65" t="n">
        <x:f>O251+Q251</x:f>
        <x:v>92</x:v>
      </x:c>
      <x:c r="Q251" s="65" t="n">
        <x:f>M251*N251</x:f>
        <x:v>72</x:v>
      </x:c>
      <x:c r="R251" s="65" t="n">
        <x:f>R250+Q251</x:f>
        <x:v>7524.5</x:v>
      </x:c>
    </x:row>
    <x:row r="252">
      <x:c r="A252" s="62" t="n">
        <x:v>45080</x:v>
      </x:c>
      <x:c r="B252" s="58" t="str">
        <x:v>Q2 2023</x:v>
      </x:c>
      <x:c r="C252" s="58" t="n">
        <x:v>2023</x:v>
      </x:c>
      <x:c r="D252" s="60" t="str">
        <x:v>FLEMINGTON</x:v>
      </x:c>
      <x:c r="E252" s="58" t="n">
        <x:v>7</x:v>
      </x:c>
      <x:c r="F252" s="58" t="n">
        <x:v>15</x:v>
      </x:c>
      <x:c r="G252" s="60" t="str">
        <x:v>SILENT SURRENTE</x:v>
      </x:c>
      <x:c r="H252" s="58" t="str">
        <x:v>LSW / SYS</x:v>
      </x:c>
      <x:c r="I252" s="58" t="str">
        <x:v>Lost</x:v>
      </x:c>
      <x:c r="J252" s="58" t="str"/>
      <x:c r="K252" s="63"/>
      <x:c r="L252" s="58" t="n">
        <x:v>2</x:v>
      </x:c>
      <x:c r="M252" s="63" t="n">
        <x:v>-2</x:v>
      </x:c>
      <x:c r="N252" s="65" t="n">
        <x:f>Summary!$B$5*Summary!$B$6</x:f>
        <x:v>10</x:v>
      </x:c>
      <x:c r="O252" s="65" t="n">
        <x:f>L252*N252</x:f>
        <x:v>20</x:v>
      </x:c>
      <x:c r="P252" s="65" t="n">
        <x:f>O252+Q252</x:f>
        <x:v>0</x:v>
      </x:c>
      <x:c r="Q252" s="65" t="n">
        <x:f>M252*N252</x:f>
        <x:v>-20</x:v>
      </x:c>
      <x:c r="R252" s="65" t="n">
        <x:f>R251+Q252</x:f>
        <x:v>7504.5</x:v>
      </x:c>
    </x:row>
    <x:row r="253">
      <x:c r="A253" s="62" t="n">
        <x:v>45080</x:v>
      </x:c>
      <x:c r="B253" s="58" t="str">
        <x:v>Q2 2023</x:v>
      </x:c>
      <x:c r="C253" s="58" t="n">
        <x:v>2023</x:v>
      </x:c>
      <x:c r="D253" s="60" t="str">
        <x:v>FLEMINGTON</x:v>
      </x:c>
      <x:c r="E253" s="58" t="n">
        <x:v>8</x:v>
      </x:c>
      <x:c r="F253" s="58" t="n">
        <x:v>1</x:v>
      </x:c>
      <x:c r="G253" s="60" t="str">
        <x:v>KING MAGNUS</x:v>
      </x:c>
      <x:c r="H253" s="58" t="str">
        <x:v>LSW / SYS</x:v>
      </x:c>
      <x:c r="I253" s="58" t="str">
        <x:v>Won</x:v>
      </x:c>
      <x:c r="J253" s="58" t="str">
        <x:v>Won</x:v>
      </x:c>
      <x:c r="K253" s="63" t="n">
        <x:v>7</x:v>
      </x:c>
      <x:c r="L253" s="58" t="n">
        <x:v>2</x:v>
      </x:c>
      <x:c r="M253" s="63" t="n">
        <x:v>12</x:v>
      </x:c>
      <x:c r="N253" s="65" t="n">
        <x:f>Summary!$B$5*Summary!$B$6</x:f>
        <x:v>10</x:v>
      </x:c>
      <x:c r="O253" s="65" t="n">
        <x:f>L253*N253</x:f>
        <x:v>20</x:v>
      </x:c>
      <x:c r="P253" s="65" t="n">
        <x:f>O253+Q253</x:f>
        <x:v>140</x:v>
      </x:c>
      <x:c r="Q253" s="65" t="n">
        <x:f>M253*N253</x:f>
        <x:v>120</x:v>
      </x:c>
      <x:c r="R253" s="65" t="n">
        <x:f>R252+Q253</x:f>
        <x:v>7624.5</x:v>
      </x:c>
    </x:row>
    <x:row r="254">
      <x:c r="A254" s="61" t="n">
        <x:v>45080</x:v>
      </x:c>
      <x:c r="B254" s="27" t="str">
        <x:v>Q2 2023</x:v>
      </x:c>
      <x:c r="C254" s="27" t="n">
        <x:v>2023</x:v>
      </x:c>
      <x:c r="D254" s="59" t="str">
        <x:v>FLEMINGTON</x:v>
      </x:c>
      <x:c r="E254" s="27" t="n">
        <x:v>9</x:v>
      </x:c>
      <x:c r="F254" s="27" t="n">
        <x:v>15</x:v>
      </x:c>
      <x:c r="G254" s="59" t="str">
        <x:v>SENEGALIA</x:v>
      </x:c>
      <x:c r="H254" s="27" t="str">
        <x:v>SYS</x:v>
      </x:c>
      <x:c r="I254" s="27" t="str">
        <x:v>Won</x:v>
      </x:c>
      <x:c r="J254" s="27" t="str">
        <x:v>Won</x:v>
      </x:c>
      <x:c r="K254" s="30" t="n">
        <x:v>11.2</x:v>
      </x:c>
      <x:c r="L254" s="27" t="n">
        <x:v>1</x:v>
      </x:c>
      <x:c r="M254" s="30" t="n">
        <x:v>10.2</x:v>
      </x:c>
      <x:c r="N254" s="64" t="n">
        <x:f>Summary!$B$5*Summary!$B$6</x:f>
        <x:v>10</x:v>
      </x:c>
      <x:c r="O254" s="64" t="n">
        <x:f>L254*N254</x:f>
        <x:v>10</x:v>
      </x:c>
      <x:c r="P254" s="64" t="n">
        <x:f>O254+Q254</x:f>
        <x:v>112</x:v>
      </x:c>
      <x:c r="Q254" s="64" t="n">
        <x:f>M254*N254</x:f>
        <x:v>102</x:v>
      </x:c>
      <x:c r="R254" s="64" t="n">
        <x:f>R253+Q254</x:f>
        <x:v>7726.5</x:v>
      </x:c>
    </x:row>
    <x:row r="255">
      <x:c r="A255" s="61" t="n">
        <x:v>45087</x:v>
      </x:c>
      <x:c r="B255" s="27" t="str">
        <x:v>Q2 2023</x:v>
      </x:c>
      <x:c r="C255" s="27" t="n">
        <x:v>2023</x:v>
      </x:c>
      <x:c r="D255" s="59" t="str">
        <x:v>SANDOWN</x:v>
      </x:c>
      <x:c r="E255" s="27" t="n">
        <x:v>1</x:v>
      </x:c>
      <x:c r="F255" s="27" t="n">
        <x:v>10</x:v>
      </x:c>
      <x:c r="G255" s="59" t="str">
        <x:v>LINKS</x:v>
      </x:c>
      <x:c r="H255" s="27" t="str">
        <x:v>SYS</x:v>
      </x:c>
      <x:c r="I255" s="27" t="str">
        <x:v>Won</x:v>
      </x:c>
      <x:c r="J255" s="27" t="str">
        <x:v>Won</x:v>
      </x:c>
      <x:c r="K255" s="30" t="n">
        <x:v>6</x:v>
      </x:c>
      <x:c r="L255" s="27" t="n">
        <x:v>1</x:v>
      </x:c>
      <x:c r="M255" s="30" t="n">
        <x:v>5</x:v>
      </x:c>
      <x:c r="N255" s="64" t="n">
        <x:f>Summary!$B$5*Summary!$B$6</x:f>
        <x:v>10</x:v>
      </x:c>
      <x:c r="O255" s="64" t="n">
        <x:f>L255*N255</x:f>
        <x:v>10</x:v>
      </x:c>
      <x:c r="P255" s="64" t="n">
        <x:f>O255+Q255</x:f>
        <x:v>60</x:v>
      </x:c>
      <x:c r="Q255" s="64" t="n">
        <x:f>M255*N255</x:f>
        <x:v>50</x:v>
      </x:c>
      <x:c r="R255" s="64" t="n">
        <x:f>R254+Q255</x:f>
        <x:v>7776.5</x:v>
      </x:c>
    </x:row>
    <x:row r="256">
      <x:c r="A256" s="61" t="n">
        <x:v>45087</x:v>
      </x:c>
      <x:c r="B256" s="27" t="str">
        <x:v>Q2 2023</x:v>
      </x:c>
      <x:c r="C256" s="27" t="n">
        <x:v>2023</x:v>
      </x:c>
      <x:c r="D256" s="59" t="str">
        <x:v>SANDOWN</x:v>
      </x:c>
      <x:c r="E256" s="27" t="n">
        <x:v>2</x:v>
      </x:c>
      <x:c r="F256" s="27" t="n">
        <x:v>3</x:v>
      </x:c>
      <x:c r="G256" s="59" t="str">
        <x:v>FREE WILLED</x:v>
      </x:c>
      <x:c r="H256" s="27" t="str">
        <x:v>SYS</x:v>
      </x:c>
      <x:c r="I256" s="27" t="str">
        <x:v>Lost</x:v>
      </x:c>
      <x:c r="J256" s="27" t="str"/>
      <x:c r="K256" s="30"/>
      <x:c r="L256" s="27" t="n">
        <x:v>1</x:v>
      </x:c>
      <x:c r="M256" s="30" t="n">
        <x:v>-1</x:v>
      </x:c>
      <x:c r="N256" s="64" t="n">
        <x:f>Summary!$B$5*Summary!$B$6</x:f>
        <x:v>10</x:v>
      </x:c>
      <x:c r="O256" s="64" t="n">
        <x:f>L256*N256</x:f>
        <x:v>10</x:v>
      </x:c>
      <x:c r="P256" s="64" t="n">
        <x:f>O256+Q256</x:f>
        <x:v>0</x:v>
      </x:c>
      <x:c r="Q256" s="64" t="n">
        <x:f>M256*N256</x:f>
        <x:v>-10</x:v>
      </x:c>
      <x:c r="R256" s="64" t="n">
        <x:f>R255+Q256</x:f>
        <x:v>7766.5</x:v>
      </x:c>
    </x:row>
    <x:row r="257">
      <x:c r="A257" s="61" t="n">
        <x:v>45087</x:v>
      </x:c>
      <x:c r="B257" s="27" t="str">
        <x:v>Q2 2023</x:v>
      </x:c>
      <x:c r="C257" s="27" t="n">
        <x:v>2023</x:v>
      </x:c>
      <x:c r="D257" s="59" t="str">
        <x:v>SANDOWN</x:v>
      </x:c>
      <x:c r="E257" s="27" t="n">
        <x:v>2</x:v>
      </x:c>
      <x:c r="F257" s="27" t="n">
        <x:v>7</x:v>
      </x:c>
      <x:c r="G257" s="59" t="str">
        <x:v>EXTRATWO</x:v>
      </x:c>
      <x:c r="H257" s="27" t="str">
        <x:v>LSW</x:v>
      </x:c>
      <x:c r="I257" s="27" t="str">
        <x:v>Won</x:v>
      </x:c>
      <x:c r="J257" s="27" t="str">
        <x:v>Won</x:v>
      </x:c>
      <x:c r="K257" s="30" t="n">
        <x:v>1.8</x:v>
      </x:c>
      <x:c r="L257" s="27" t="n">
        <x:v>1</x:v>
      </x:c>
      <x:c r="M257" s="30" t="n">
        <x:v>0.8</x:v>
      </x:c>
      <x:c r="N257" s="64" t="n">
        <x:f>Summary!$B$5*Summary!$B$6</x:f>
        <x:v>10</x:v>
      </x:c>
      <x:c r="O257" s="64" t="n">
        <x:f>L257*N257</x:f>
        <x:v>10</x:v>
      </x:c>
      <x:c r="P257" s="64" t="n">
        <x:f>O257+Q257</x:f>
        <x:v>18</x:v>
      </x:c>
      <x:c r="Q257" s="64" t="n">
        <x:f>M257*N257</x:f>
        <x:v>8</x:v>
      </x:c>
      <x:c r="R257" s="64" t="n">
        <x:f>R256+Q257</x:f>
        <x:v>7774.5</x:v>
      </x:c>
    </x:row>
    <x:row r="258">
      <x:c r="A258" s="61" t="n">
        <x:v>45087</x:v>
      </x:c>
      <x:c r="B258" s="27" t="str">
        <x:v>Q2 2023</x:v>
      </x:c>
      <x:c r="C258" s="27" t="n">
        <x:v>2023</x:v>
      </x:c>
      <x:c r="D258" s="59" t="str">
        <x:v>SANDOWN</x:v>
      </x:c>
      <x:c r="E258" s="27" t="n">
        <x:v>3</x:v>
      </x:c>
      <x:c r="F258" s="27" t="n">
        <x:v>5</x:v>
      </x:c>
      <x:c r="G258" s="59" t="str">
        <x:v>STRAWBERRY ROCK</x:v>
      </x:c>
      <x:c r="H258" s="27" t="str">
        <x:v>SYS</x:v>
      </x:c>
      <x:c r="I258" s="27" t="str">
        <x:v>Won</x:v>
      </x:c>
      <x:c r="J258" s="27" t="str">
        <x:v>Won</x:v>
      </x:c>
      <x:c r="K258" s="30" t="n">
        <x:v>9.8</x:v>
      </x:c>
      <x:c r="L258" s="27" t="n">
        <x:v>1</x:v>
      </x:c>
      <x:c r="M258" s="30" t="n">
        <x:v>8.8</x:v>
      </x:c>
      <x:c r="N258" s="64" t="n">
        <x:f>Summary!$B$5*Summary!$B$6</x:f>
        <x:v>10</x:v>
      </x:c>
      <x:c r="O258" s="64" t="n">
        <x:f>L258*N258</x:f>
        <x:v>10</x:v>
      </x:c>
      <x:c r="P258" s="64" t="n">
        <x:f>O258+Q258</x:f>
        <x:v>98</x:v>
      </x:c>
      <x:c r="Q258" s="64" t="n">
        <x:f>M258*N258</x:f>
        <x:v>88</x:v>
      </x:c>
      <x:c r="R258" s="64" t="n">
        <x:f>R257+Q258</x:f>
        <x:v>7862.5</x:v>
      </x:c>
    </x:row>
    <x:row r="259">
      <x:c r="A259" s="61" t="n">
        <x:v>45087</x:v>
      </x:c>
      <x:c r="B259" s="27" t="str">
        <x:v>Q2 2023</x:v>
      </x:c>
      <x:c r="C259" s="27" t="n">
        <x:v>2023</x:v>
      </x:c>
      <x:c r="D259" s="59" t="str">
        <x:v>SANDOWN</x:v>
      </x:c>
      <x:c r="E259" s="27" t="n">
        <x:v>3</x:v>
      </x:c>
      <x:c r="F259" s="27" t="n">
        <x:v>9</x:v>
      </x:c>
      <x:c r="G259" s="59" t="str">
        <x:v>JAYKAYANN</x:v>
      </x:c>
      <x:c r="H259" s="27" t="str">
        <x:v>SYS</x:v>
      </x:c>
      <x:c r="I259" s="27" t="str">
        <x:v>Lost</x:v>
      </x:c>
      <x:c r="J259" s="27" t="str"/>
      <x:c r="K259" s="30"/>
      <x:c r="L259" s="27" t="n">
        <x:v>1</x:v>
      </x:c>
      <x:c r="M259" s="30" t="n">
        <x:v>-1</x:v>
      </x:c>
      <x:c r="N259" s="64" t="n">
        <x:f>Summary!$B$5*Summary!$B$6</x:f>
        <x:v>10</x:v>
      </x:c>
      <x:c r="O259" s="64" t="n">
        <x:f>L259*N259</x:f>
        <x:v>10</x:v>
      </x:c>
      <x:c r="P259" s="64" t="n">
        <x:f>O259+Q259</x:f>
        <x:v>0</x:v>
      </x:c>
      <x:c r="Q259" s="64" t="n">
        <x:f>M259*N259</x:f>
        <x:v>-10</x:v>
      </x:c>
      <x:c r="R259" s="64" t="n">
        <x:f>R258+Q259</x:f>
        <x:v>7852.5</x:v>
      </x:c>
    </x:row>
    <x:row r="260">
      <x:c r="A260" s="61" t="n">
        <x:v>45087</x:v>
      </x:c>
      <x:c r="B260" s="27" t="str">
        <x:v>Q2 2023</x:v>
      </x:c>
      <x:c r="C260" s="27" t="n">
        <x:v>2023</x:v>
      </x:c>
      <x:c r="D260" s="59" t="str">
        <x:v>SANDOWN</x:v>
      </x:c>
      <x:c r="E260" s="27" t="n">
        <x:v>4</x:v>
      </x:c>
      <x:c r="F260" s="27" t="n">
        <x:v>4</x:v>
      </x:c>
      <x:c r="G260" s="59" t="str">
        <x:v>FRIGID</x:v>
      </x:c>
      <x:c r="H260" s="27" t="str">
        <x:v>SYS</x:v>
      </x:c>
      <x:c r="I260" s="27" t="str">
        <x:v>Won</x:v>
      </x:c>
      <x:c r="J260" s="27" t="str">
        <x:v>Won</x:v>
      </x:c>
      <x:c r="K260" s="30" t="n">
        <x:v>4.6</x:v>
      </x:c>
      <x:c r="L260" s="27" t="n">
        <x:v>1</x:v>
      </x:c>
      <x:c r="M260" s="30" t="n">
        <x:v>3.5999999999999996</x:v>
      </x:c>
      <x:c r="N260" s="64" t="n">
        <x:f>Summary!$B$5*Summary!$B$6</x:f>
        <x:v>10</x:v>
      </x:c>
      <x:c r="O260" s="64" t="n">
        <x:f>L260*N260</x:f>
        <x:v>10</x:v>
      </x:c>
      <x:c r="P260" s="64" t="n">
        <x:f>O260+Q260</x:f>
        <x:v>46</x:v>
      </x:c>
      <x:c r="Q260" s="64" t="n">
        <x:f>M260*N260</x:f>
        <x:v>36</x:v>
      </x:c>
      <x:c r="R260" s="64" t="n">
        <x:f>R259+Q260</x:f>
        <x:v>7888.5</x:v>
      </x:c>
    </x:row>
    <x:row r="261">
      <x:c r="A261" s="61" t="n">
        <x:v>45087</x:v>
      </x:c>
      <x:c r="B261" s="27" t="str">
        <x:v>Q2 2023</x:v>
      </x:c>
      <x:c r="C261" s="27" t="n">
        <x:v>2023</x:v>
      </x:c>
      <x:c r="D261" s="59" t="str">
        <x:v>SANDOWN</x:v>
      </x:c>
      <x:c r="E261" s="27" t="n">
        <x:v>5</x:v>
      </x:c>
      <x:c r="F261" s="27" t="n">
        <x:v>4</x:v>
      </x:c>
      <x:c r="G261" s="59" t="str">
        <x:v>DANCE TO DUBAI</x:v>
      </x:c>
      <x:c r="H261" s="27" t="str">
        <x:v>SYS</x:v>
      </x:c>
      <x:c r="I261" s="27" t="str">
        <x:v>Lost</x:v>
      </x:c>
      <x:c r="J261" s="27" t="str"/>
      <x:c r="K261" s="30"/>
      <x:c r="L261" s="27" t="n">
        <x:v>1</x:v>
      </x:c>
      <x:c r="M261" s="30" t="n">
        <x:v>-1</x:v>
      </x:c>
      <x:c r="N261" s="64" t="n">
        <x:f>Summary!$B$5*Summary!$B$6</x:f>
        <x:v>10</x:v>
      </x:c>
      <x:c r="O261" s="64" t="n">
        <x:f>L261*N261</x:f>
        <x:v>10</x:v>
      </x:c>
      <x:c r="P261" s="64" t="n">
        <x:f>O261+Q261</x:f>
        <x:v>0</x:v>
      </x:c>
      <x:c r="Q261" s="64" t="n">
        <x:f>M261*N261</x:f>
        <x:v>-10</x:v>
      </x:c>
      <x:c r="R261" s="64" t="n">
        <x:f>R260+Q261</x:f>
        <x:v>7878.5</x:v>
      </x:c>
    </x:row>
    <x:row r="262">
      <x:c r="A262" s="61" t="n">
        <x:v>45087</x:v>
      </x:c>
      <x:c r="B262" s="27" t="str">
        <x:v>Q2 2023</x:v>
      </x:c>
      <x:c r="C262" s="27" t="n">
        <x:v>2023</x:v>
      </x:c>
      <x:c r="D262" s="59" t="str">
        <x:v>SANDOWN</x:v>
      </x:c>
      <x:c r="E262" s="27" t="n">
        <x:v>5</x:v>
      </x:c>
      <x:c r="F262" s="27" t="n">
        <x:v>5</x:v>
      </x:c>
      <x:c r="G262" s="59" t="str">
        <x:v>STARRY LEGEND</x:v>
      </x:c>
      <x:c r="H262" s="27" t="str">
        <x:v>SYS</x:v>
      </x:c>
      <x:c r="I262" s="27" t="str">
        <x:v>Won</x:v>
      </x:c>
      <x:c r="J262" s="27" t="str">
        <x:v>Won</x:v>
      </x:c>
      <x:c r="K262" s="30" t="n">
        <x:v>4</x:v>
      </x:c>
      <x:c r="L262" s="27" t="n">
        <x:v>1</x:v>
      </x:c>
      <x:c r="M262" s="30" t="n">
        <x:v>3</x:v>
      </x:c>
      <x:c r="N262" s="64" t="n">
        <x:f>Summary!$B$5*Summary!$B$6</x:f>
        <x:v>10</x:v>
      </x:c>
      <x:c r="O262" s="64" t="n">
        <x:f>L262*N262</x:f>
        <x:v>10</x:v>
      </x:c>
      <x:c r="P262" s="64" t="n">
        <x:f>O262+Q262</x:f>
        <x:v>40</x:v>
      </x:c>
      <x:c r="Q262" s="64" t="n">
        <x:f>M262*N262</x:f>
        <x:v>30</x:v>
      </x:c>
      <x:c r="R262" s="64" t="n">
        <x:f>R261+Q262</x:f>
        <x:v>7908.5</x:v>
      </x:c>
    </x:row>
    <x:row r="263">
      <x:c r="A263" s="62" t="n">
        <x:v>45087</x:v>
      </x:c>
      <x:c r="B263" s="58" t="str">
        <x:v>Q2 2023</x:v>
      </x:c>
      <x:c r="C263" s="58" t="n">
        <x:v>2023</x:v>
      </x:c>
      <x:c r="D263" s="60" t="str">
        <x:v>SANDOWN</x:v>
      </x:c>
      <x:c r="E263" s="58" t="n">
        <x:v>9</x:v>
      </x:c>
      <x:c r="F263" s="58" t="n">
        <x:v>5</x:v>
      </x:c>
      <x:c r="G263" s="60" t="str">
        <x:v>NORMANDY BRIDGE</x:v>
      </x:c>
      <x:c r="H263" s="58" t="str">
        <x:v>LSW / SYS</x:v>
      </x:c>
      <x:c r="I263" s="58" t="str">
        <x:v>Lost</x:v>
      </x:c>
      <x:c r="J263" s="58" t="str">
        <x:v>2nd</x:v>
      </x:c>
      <x:c r="K263" s="63"/>
      <x:c r="L263" s="58" t="n">
        <x:v>2</x:v>
      </x:c>
      <x:c r="M263" s="63" t="n">
        <x:v>-2</x:v>
      </x:c>
      <x:c r="N263" s="65" t="n">
        <x:f>Summary!$B$5*Summary!$B$6</x:f>
        <x:v>10</x:v>
      </x:c>
      <x:c r="O263" s="65" t="n">
        <x:f>L263*N263</x:f>
        <x:v>20</x:v>
      </x:c>
      <x:c r="P263" s="65" t="n">
        <x:f>O263+Q263</x:f>
        <x:v>0</x:v>
      </x:c>
      <x:c r="Q263" s="65" t="n">
        <x:f>M263*N263</x:f>
        <x:v>-20</x:v>
      </x:c>
      <x:c r="R263" s="65" t="n">
        <x:f>R262+Q263</x:f>
        <x:v>7888.5</x:v>
      </x:c>
    </x:row>
    <x:row r="264">
      <x:c r="A264" s="61" t="n">
        <x:v>45094</x:v>
      </x:c>
      <x:c r="B264" s="27" t="str">
        <x:v>Q2 2023</x:v>
      </x:c>
      <x:c r="C264" s="27" t="n">
        <x:v>2023</x:v>
      </x:c>
      <x:c r="D264" s="59" t="str">
        <x:v>FLEMINGTON</x:v>
      </x:c>
      <x:c r="E264" s="27" t="n">
        <x:v>2</x:v>
      </x:c>
      <x:c r="F264" s="27" t="n">
        <x:v>1</x:v>
      </x:c>
      <x:c r="G264" s="59" t="str">
        <x:v>STEPARTY</x:v>
      </x:c>
      <x:c r="H264" s="27" t="str">
        <x:v>SYS</x:v>
      </x:c>
      <x:c r="I264" s="27" t="str">
        <x:v>Won</x:v>
      </x:c>
      <x:c r="J264" s="27" t="str">
        <x:v>Won</x:v>
      </x:c>
      <x:c r="K264" s="30" t="n">
        <x:v>2.7</x:v>
      </x:c>
      <x:c r="L264" s="27" t="n">
        <x:v>1</x:v>
      </x:c>
      <x:c r="M264" s="30" t="n">
        <x:v>1.7000000000000002</x:v>
      </x:c>
      <x:c r="N264" s="64" t="n">
        <x:f>Summary!$B$5*Summary!$B$6</x:f>
        <x:v>10</x:v>
      </x:c>
      <x:c r="O264" s="64" t="n">
        <x:f>L264*N264</x:f>
        <x:v>10</x:v>
      </x:c>
      <x:c r="P264" s="64" t="n">
        <x:f>O264+Q264</x:f>
        <x:v>27</x:v>
      </x:c>
      <x:c r="Q264" s="64" t="n">
        <x:f>M264*N264</x:f>
        <x:v>17</x:v>
      </x:c>
      <x:c r="R264" s="64" t="n">
        <x:f>R263+Q264</x:f>
        <x:v>7905.5</x:v>
      </x:c>
    </x:row>
    <x:row r="265">
      <x:c r="A265" s="62" t="n">
        <x:v>45094</x:v>
      </x:c>
      <x:c r="B265" s="58" t="str">
        <x:v>Q2 2023</x:v>
      </x:c>
      <x:c r="C265" s="58" t="n">
        <x:v>2023</x:v>
      </x:c>
      <x:c r="D265" s="60" t="str">
        <x:v>FLEMINGTON</x:v>
      </x:c>
      <x:c r="E265" s="58" t="n">
        <x:v>4</x:v>
      </x:c>
      <x:c r="F265" s="58" t="n">
        <x:v>7</x:v>
      </x:c>
      <x:c r="G265" s="60" t="str">
        <x:v>SIGH</x:v>
      </x:c>
      <x:c r="H265" s="58" t="str">
        <x:v>LSW / SYS</x:v>
      </x:c>
      <x:c r="I265" s="58" t="str">
        <x:v>Won</x:v>
      </x:c>
      <x:c r="J265" s="58" t="str">
        <x:v>Won</x:v>
      </x:c>
      <x:c r="K265" s="63" t="n">
        <x:v>2.7</x:v>
      </x:c>
      <x:c r="L265" s="58" t="n">
        <x:v>2</x:v>
      </x:c>
      <x:c r="M265" s="63" t="n">
        <x:v>3.4000000000000004</x:v>
      </x:c>
      <x:c r="N265" s="65" t="n">
        <x:f>Summary!$B$5*Summary!$B$6</x:f>
        <x:v>10</x:v>
      </x:c>
      <x:c r="O265" s="65" t="n">
        <x:f>L265*N265</x:f>
        <x:v>20</x:v>
      </x:c>
      <x:c r="P265" s="65" t="n">
        <x:f>O265+Q265</x:f>
        <x:v>54</x:v>
      </x:c>
      <x:c r="Q265" s="65" t="n">
        <x:f>M265*N265</x:f>
        <x:v>34</x:v>
      </x:c>
      <x:c r="R265" s="65" t="n">
        <x:f>R264+Q265</x:f>
        <x:v>7939.5</x:v>
      </x:c>
    </x:row>
    <x:row r="266">
      <x:c r="A266" s="61" t="n">
        <x:v>45094</x:v>
      </x:c>
      <x:c r="B266" s="27" t="str">
        <x:v>Q2 2023</x:v>
      </x:c>
      <x:c r="C266" s="27" t="n">
        <x:v>2023</x:v>
      </x:c>
      <x:c r="D266" s="59" t="str">
        <x:v>FLEMINGTON</x:v>
      </x:c>
      <x:c r="E266" s="27" t="n">
        <x:v>5</x:v>
      </x:c>
      <x:c r="F266" s="27" t="n">
        <x:v>2</x:v>
      </x:c>
      <x:c r="G266" s="59" t="str">
        <x:v>PARTY FOR ONE</x:v>
      </x:c>
      <x:c r="H266" s="27" t="str">
        <x:v>SYS</x:v>
      </x:c>
      <x:c r="I266" s="27" t="str">
        <x:v>Lost</x:v>
      </x:c>
      <x:c r="J266" s="27" t="str"/>
      <x:c r="K266" s="30"/>
      <x:c r="L266" s="27" t="n">
        <x:v>1</x:v>
      </x:c>
      <x:c r="M266" s="30" t="n">
        <x:v>-1</x:v>
      </x:c>
      <x:c r="N266" s="64" t="n">
        <x:f>Summary!$B$5*Summary!$B$6</x:f>
        <x:v>10</x:v>
      </x:c>
      <x:c r="O266" s="64" t="n">
        <x:f>L266*N266</x:f>
        <x:v>10</x:v>
      </x:c>
      <x:c r="P266" s="64" t="n">
        <x:f>O266+Q266</x:f>
        <x:v>0</x:v>
      </x:c>
      <x:c r="Q266" s="64" t="n">
        <x:f>M266*N266</x:f>
        <x:v>-10</x:v>
      </x:c>
      <x:c r="R266" s="64" t="n">
        <x:f>R265+Q266</x:f>
        <x:v>7929.5</x:v>
      </x:c>
    </x:row>
    <x:row r="267">
      <x:c r="A267" s="61" t="n">
        <x:v>45094</x:v>
      </x:c>
      <x:c r="B267" s="27" t="str">
        <x:v>Q2 2023</x:v>
      </x:c>
      <x:c r="C267" s="27" t="n">
        <x:v>2023</x:v>
      </x:c>
      <x:c r="D267" s="59" t="str">
        <x:v>FLEMINGTON</x:v>
      </x:c>
      <x:c r="E267" s="27" t="n">
        <x:v>5</x:v>
      </x:c>
      <x:c r="F267" s="27" t="n">
        <x:v>4</x:v>
      </x:c>
      <x:c r="G267" s="59" t="str">
        <x:v>SEONEE</x:v>
      </x:c>
      <x:c r="H267" s="27" t="str">
        <x:v>SYS</x:v>
      </x:c>
      <x:c r="I267" s="27" t="str">
        <x:v>Won</x:v>
      </x:c>
      <x:c r="J267" s="27" t="str">
        <x:v>Won</x:v>
      </x:c>
      <x:c r="K267" s="30" t="n">
        <x:v>4.8</x:v>
      </x:c>
      <x:c r="L267" s="27" t="n">
        <x:v>1</x:v>
      </x:c>
      <x:c r="M267" s="30" t="n">
        <x:v>3.8</x:v>
      </x:c>
      <x:c r="N267" s="64" t="n">
        <x:f>Summary!$B$5*Summary!$B$6</x:f>
        <x:v>10</x:v>
      </x:c>
      <x:c r="O267" s="64" t="n">
        <x:f>L267*N267</x:f>
        <x:v>10</x:v>
      </x:c>
      <x:c r="P267" s="64" t="n">
        <x:f>O267+Q267</x:f>
        <x:v>48</x:v>
      </x:c>
      <x:c r="Q267" s="64" t="n">
        <x:f>M267*N267</x:f>
        <x:v>38</x:v>
      </x:c>
      <x:c r="R267" s="64" t="n">
        <x:f>R266+Q267</x:f>
        <x:v>7967.5</x:v>
      </x:c>
    </x:row>
    <x:row r="268">
      <x:c r="A268" s="61" t="n">
        <x:v>45094</x:v>
      </x:c>
      <x:c r="B268" s="27" t="str">
        <x:v>Q2 2023</x:v>
      </x:c>
      <x:c r="C268" s="27" t="n">
        <x:v>2023</x:v>
      </x:c>
      <x:c r="D268" s="59" t="str">
        <x:v>FLEMINGTON</x:v>
      </x:c>
      <x:c r="E268" s="27" t="n">
        <x:v>7</x:v>
      </x:c>
      <x:c r="F268" s="27" t="n">
        <x:v>1</x:v>
      </x:c>
      <x:c r="G268" s="59" t="str">
        <x:v>JIMMY THE BEAR</x:v>
      </x:c>
      <x:c r="H268" s="27" t="str">
        <x:v>SYS</x:v>
      </x:c>
      <x:c r="I268" s="27" t="str">
        <x:v>Lost</x:v>
      </x:c>
      <x:c r="J268" s="27" t="str">
        <x:v>4th</x:v>
      </x:c>
      <x:c r="K268" s="30"/>
      <x:c r="L268" s="27" t="n">
        <x:v>1</x:v>
      </x:c>
      <x:c r="M268" s="30" t="n">
        <x:v>-1</x:v>
      </x:c>
      <x:c r="N268" s="64" t="n">
        <x:f>Summary!$B$5*Summary!$B$6</x:f>
        <x:v>10</x:v>
      </x:c>
      <x:c r="O268" s="64" t="n">
        <x:f>L268*N268</x:f>
        <x:v>10</x:v>
      </x:c>
      <x:c r="P268" s="64" t="n">
        <x:f>O268+Q268</x:f>
        <x:v>0</x:v>
      </x:c>
      <x:c r="Q268" s="64" t="n">
        <x:f>M268*N268</x:f>
        <x:v>-10</x:v>
      </x:c>
      <x:c r="R268" s="64" t="n">
        <x:f>R267+Q268</x:f>
        <x:v>7957.5</x:v>
      </x:c>
    </x:row>
    <x:row r="269">
      <x:c r="A269" s="61" t="n">
        <x:v>45094</x:v>
      </x:c>
      <x:c r="B269" s="27" t="str">
        <x:v>Q2 2023</x:v>
      </x:c>
      <x:c r="C269" s="27" t="n">
        <x:v>2023</x:v>
      </x:c>
      <x:c r="D269" s="59" t="str">
        <x:v>FLEMINGTON</x:v>
      </x:c>
      <x:c r="E269" s="27" t="n">
        <x:v>7</x:v>
      </x:c>
      <x:c r="F269" s="27" t="n">
        <x:v>11</x:v>
      </x:c>
      <x:c r="G269" s="59" t="str">
        <x:v>UNUSUAL CULTURE</x:v>
      </x:c>
      <x:c r="H269" s="27" t="str">
        <x:v>SYS</x:v>
      </x:c>
      <x:c r="I269" s="27" t="str">
        <x:v>Won</x:v>
      </x:c>
      <x:c r="J269" s="27" t="str">
        <x:v>Won</x:v>
      </x:c>
      <x:c r="K269" s="30" t="n">
        <x:v>6.7</x:v>
      </x:c>
      <x:c r="L269" s="27" t="n">
        <x:v>1</x:v>
      </x:c>
      <x:c r="M269" s="30" t="n">
        <x:v>5.7</x:v>
      </x:c>
      <x:c r="N269" s="64" t="n">
        <x:f>Summary!$B$5*Summary!$B$6</x:f>
        <x:v>10</x:v>
      </x:c>
      <x:c r="O269" s="64" t="n">
        <x:f>L269*N269</x:f>
        <x:v>10</x:v>
      </x:c>
      <x:c r="P269" s="64" t="n">
        <x:f>O269+Q269</x:f>
        <x:v>67</x:v>
      </x:c>
      <x:c r="Q269" s="64" t="n">
        <x:f>M269*N269</x:f>
        <x:v>57</x:v>
      </x:c>
      <x:c r="R269" s="64" t="n">
        <x:f>R268+Q269</x:f>
        <x:v>8014.5</x:v>
      </x:c>
    </x:row>
    <x:row r="270">
      <x:c r="A270" s="61" t="n">
        <x:v>45094</x:v>
      </x:c>
      <x:c r="B270" s="27" t="str">
        <x:v>Q2 2023</x:v>
      </x:c>
      <x:c r="C270" s="27" t="n">
        <x:v>2023</x:v>
      </x:c>
      <x:c r="D270" s="59" t="str">
        <x:v>FLEMINGTON</x:v>
      </x:c>
      <x:c r="E270" s="27" t="n">
        <x:v>8</x:v>
      </x:c>
      <x:c r="F270" s="27" t="n">
        <x:v>3</x:v>
      </x:c>
      <x:c r="G270" s="59" t="str">
        <x:v>FIRST IMMORTAL</x:v>
      </x:c>
      <x:c r="H270" s="27" t="str">
        <x:v>SYS</x:v>
      </x:c>
      <x:c r="I270" s="27" t="str">
        <x:v>Won</x:v>
      </x:c>
      <x:c r="J270" s="27" t="str">
        <x:v>Won</x:v>
      </x:c>
      <x:c r="K270" s="30" t="n">
        <x:v>11.7</x:v>
      </x:c>
      <x:c r="L270" s="27" t="n">
        <x:v>1</x:v>
      </x:c>
      <x:c r="M270" s="30" t="n">
        <x:v>10.7</x:v>
      </x:c>
      <x:c r="N270" s="64" t="n">
        <x:f>Summary!$B$5*Summary!$B$6</x:f>
        <x:v>10</x:v>
      </x:c>
      <x:c r="O270" s="64" t="n">
        <x:f>L270*N270</x:f>
        <x:v>10</x:v>
      </x:c>
      <x:c r="P270" s="64" t="n">
        <x:f>O270+Q270</x:f>
        <x:v>117</x:v>
      </x:c>
      <x:c r="Q270" s="64" t="n">
        <x:f>M270*N270</x:f>
        <x:v>107</x:v>
      </x:c>
      <x:c r="R270" s="64" t="n">
        <x:f>R269+Q270</x:f>
        <x:v>8121.5</x:v>
      </x:c>
    </x:row>
    <x:row r="271">
      <x:c r="A271" s="62" t="n">
        <x:v>45101</x:v>
      </x:c>
      <x:c r="B271" s="58" t="str">
        <x:v>Q2 2023</x:v>
      </x:c>
      <x:c r="C271" s="58" t="n">
        <x:v>2023</x:v>
      </x:c>
      <x:c r="D271" s="60" t="str">
        <x:v>CAULFIELD</x:v>
      </x:c>
      <x:c r="E271" s="58" t="n">
        <x:v>1</x:v>
      </x:c>
      <x:c r="F271" s="58" t="n">
        <x:v>10</x:v>
      </x:c>
      <x:c r="G271" s="60" t="str">
        <x:v>OUTBACK MISS</x:v>
      </x:c>
      <x:c r="H271" s="58" t="str">
        <x:v>LSW / SYS</x:v>
      </x:c>
      <x:c r="I271" s="58" t="str">
        <x:v>Won</x:v>
      </x:c>
      <x:c r="J271" s="58" t="str">
        <x:v>Won</x:v>
      </x:c>
      <x:c r="K271" s="63" t="n">
        <x:v>3</x:v>
      </x:c>
      <x:c r="L271" s="58" t="n">
        <x:v>2</x:v>
      </x:c>
      <x:c r="M271" s="63" t="n">
        <x:v>4</x:v>
      </x:c>
      <x:c r="N271" s="65" t="n">
        <x:f>Summary!$B$5*Summary!$B$6</x:f>
        <x:v>10</x:v>
      </x:c>
      <x:c r="O271" s="65" t="n">
        <x:f>L271*N271</x:f>
        <x:v>20</x:v>
      </x:c>
      <x:c r="P271" s="65" t="n">
        <x:f>O271+Q271</x:f>
        <x:v>60</x:v>
      </x:c>
      <x:c r="Q271" s="65" t="n">
        <x:f>M271*N271</x:f>
        <x:v>40</x:v>
      </x:c>
      <x:c r="R271" s="65" t="n">
        <x:f>R270+Q271</x:f>
        <x:v>8161.5</x:v>
      </x:c>
    </x:row>
    <x:row r="272">
      <x:c r="A272" s="61" t="n">
        <x:v>45101</x:v>
      </x:c>
      <x:c r="B272" s="27" t="str">
        <x:v>Q2 2023</x:v>
      </x:c>
      <x:c r="C272" s="27" t="n">
        <x:v>2023</x:v>
      </x:c>
      <x:c r="D272" s="59" t="str">
        <x:v>CAULFIELD</x:v>
      </x:c>
      <x:c r="E272" s="27" t="n">
        <x:v>2</x:v>
      </x:c>
      <x:c r="F272" s="27" t="n">
        <x:v>1</x:v>
      </x:c>
      <x:c r="G272" s="59" t="str">
        <x:v>KATSU</x:v>
      </x:c>
      <x:c r="H272" s="27" t="str">
        <x:v>SYS</x:v>
      </x:c>
      <x:c r="I272" s="27" t="str">
        <x:v>Lost</x:v>
      </x:c>
      <x:c r="J272" s="27" t="str">
        <x:v>2nd</x:v>
      </x:c>
      <x:c r="K272" s="30"/>
      <x:c r="L272" s="27" t="n">
        <x:v>1</x:v>
      </x:c>
      <x:c r="M272" s="30" t="n">
        <x:v>-1</x:v>
      </x:c>
      <x:c r="N272" s="64" t="n">
        <x:f>Summary!$B$5*Summary!$B$6</x:f>
        <x:v>10</x:v>
      </x:c>
      <x:c r="O272" s="64" t="n">
        <x:f>L272*N272</x:f>
        <x:v>10</x:v>
      </x:c>
      <x:c r="P272" s="64" t="n">
        <x:f>O272+Q272</x:f>
        <x:v>0</x:v>
      </x:c>
      <x:c r="Q272" s="64" t="n">
        <x:f>M272*N272</x:f>
        <x:v>-10</x:v>
      </x:c>
      <x:c r="R272" s="64" t="n">
        <x:f>R271+Q272</x:f>
        <x:v>8151.5</x:v>
      </x:c>
    </x:row>
    <x:row r="273">
      <x:c r="A273" s="62" t="n">
        <x:v>45101</x:v>
      </x:c>
      <x:c r="B273" s="58" t="str">
        <x:v>Q2 2023</x:v>
      </x:c>
      <x:c r="C273" s="58" t="n">
        <x:v>2023</x:v>
      </x:c>
      <x:c r="D273" s="60" t="str">
        <x:v>CAULFIELD</x:v>
      </x:c>
      <x:c r="E273" s="58" t="n">
        <x:v>2</x:v>
      </x:c>
      <x:c r="F273" s="58" t="n">
        <x:v>5</x:v>
      </x:c>
      <x:c r="G273" s="60" t="str">
        <x:v>FLYING ON A LIMB</x:v>
      </x:c>
      <x:c r="H273" s="58" t="str">
        <x:v>LSW / SYS</x:v>
      </x:c>
      <x:c r="I273" s="58" t="str">
        <x:v>Won</x:v>
      </x:c>
      <x:c r="J273" s="58" t="str">
        <x:v>Won</x:v>
      </x:c>
      <x:c r="K273" s="63" t="n">
        <x:v>5.4</x:v>
      </x:c>
      <x:c r="L273" s="58" t="n">
        <x:v>2</x:v>
      </x:c>
      <x:c r="M273" s="63" t="n">
        <x:v>8.8</x:v>
      </x:c>
      <x:c r="N273" s="65" t="n">
        <x:f>Summary!$B$5*Summary!$B$6</x:f>
        <x:v>10</x:v>
      </x:c>
      <x:c r="O273" s="65" t="n">
        <x:f>L273*N273</x:f>
        <x:v>20</x:v>
      </x:c>
      <x:c r="P273" s="65" t="n">
        <x:f>O273+Q273</x:f>
        <x:v>108</x:v>
      </x:c>
      <x:c r="Q273" s="65" t="n">
        <x:f>M273*N273</x:f>
        <x:v>88</x:v>
      </x:c>
      <x:c r="R273" s="65" t="n">
        <x:f>R272+Q273</x:f>
        <x:v>8239.5</x:v>
      </x:c>
    </x:row>
    <x:row r="274">
      <x:c r="A274" s="61" t="n">
        <x:v>45101</x:v>
      </x:c>
      <x:c r="B274" s="27" t="str">
        <x:v>Q2 2023</x:v>
      </x:c>
      <x:c r="C274" s="27" t="n">
        <x:v>2023</x:v>
      </x:c>
      <x:c r="D274" s="59" t="str">
        <x:v>CAULFIELD</x:v>
      </x:c>
      <x:c r="E274" s="27" t="n">
        <x:v>3</x:v>
      </x:c>
      <x:c r="F274" s="27" t="n">
        <x:v>2</x:v>
      </x:c>
      <x:c r="G274" s="59" t="str">
        <x:v>VA VIA</x:v>
      </x:c>
      <x:c r="H274" s="27" t="str">
        <x:v>SYS</x:v>
      </x:c>
      <x:c r="I274" s="27" t="str">
        <x:v>Won</x:v>
      </x:c>
      <x:c r="J274" s="27" t="str">
        <x:v>Won</x:v>
      </x:c>
      <x:c r="K274" s="30" t="n">
        <x:v>3.9</x:v>
      </x:c>
      <x:c r="L274" s="27" t="n">
        <x:v>1</x:v>
      </x:c>
      <x:c r="M274" s="30" t="n">
        <x:v>2.9</x:v>
      </x:c>
      <x:c r="N274" s="64" t="n">
        <x:f>Summary!$B$5*Summary!$B$6</x:f>
        <x:v>10</x:v>
      </x:c>
      <x:c r="O274" s="64" t="n">
        <x:f>L274*N274</x:f>
        <x:v>10</x:v>
      </x:c>
      <x:c r="P274" s="64" t="n">
        <x:f>O274+Q274</x:f>
        <x:v>39</x:v>
      </x:c>
      <x:c r="Q274" s="64" t="n">
        <x:f>M274*N274</x:f>
        <x:v>29</x:v>
      </x:c>
      <x:c r="R274" s="64" t="n">
        <x:f>R273+Q274</x:f>
        <x:v>8268.5</x:v>
      </x:c>
    </x:row>
    <x:row r="275">
      <x:c r="A275" s="61" t="n">
        <x:v>45101</x:v>
      </x:c>
      <x:c r="B275" s="27" t="str">
        <x:v>Q2 2023</x:v>
      </x:c>
      <x:c r="C275" s="27" t="n">
        <x:v>2023</x:v>
      </x:c>
      <x:c r="D275" s="59" t="str">
        <x:v>CAULFIELD</x:v>
      </x:c>
      <x:c r="E275" s="27" t="n">
        <x:v>4</x:v>
      </x:c>
      <x:c r="F275" s="27" t="n">
        <x:v>3</x:v>
      </x:c>
      <x:c r="G275" s="59" t="str">
        <x:v>TROSETTEE</x:v>
      </x:c>
      <x:c r="H275" s="27" t="str">
        <x:v>SYS</x:v>
      </x:c>
      <x:c r="I275" s="27" t="str">
        <x:v>Lost</x:v>
      </x:c>
      <x:c r="J275" s="27" t="str">
        <x:v>4th</x:v>
      </x:c>
      <x:c r="K275" s="30"/>
      <x:c r="L275" s="27" t="n">
        <x:v>1</x:v>
      </x:c>
      <x:c r="M275" s="30" t="n">
        <x:v>-1</x:v>
      </x:c>
      <x:c r="N275" s="64" t="n">
        <x:f>Summary!$B$5*Summary!$B$6</x:f>
        <x:v>10</x:v>
      </x:c>
      <x:c r="O275" s="64" t="n">
        <x:f>L275*N275</x:f>
        <x:v>10</x:v>
      </x:c>
      <x:c r="P275" s="64" t="n">
        <x:f>O275+Q275</x:f>
        <x:v>0</x:v>
      </x:c>
      <x:c r="Q275" s="64" t="n">
        <x:f>M275*N275</x:f>
        <x:v>-10</x:v>
      </x:c>
      <x:c r="R275" s="64" t="n">
        <x:f>R274+Q275</x:f>
        <x:v>8258.5</x:v>
      </x:c>
    </x:row>
    <x:row r="276">
      <x:c r="A276" s="61" t="n">
        <x:v>45101</x:v>
      </x:c>
      <x:c r="B276" s="27" t="str">
        <x:v>Q2 2023</x:v>
      </x:c>
      <x:c r="C276" s="27" t="n">
        <x:v>2023</x:v>
      </x:c>
      <x:c r="D276" s="59" t="str">
        <x:v>CAULFIELD</x:v>
      </x:c>
      <x:c r="E276" s="27" t="n">
        <x:v>5</x:v>
      </x:c>
      <x:c r="F276" s="27" t="n">
        <x:v>2</x:v>
      </x:c>
      <x:c r="G276" s="59" t="str">
        <x:v>LOUNGE BAR RUBI</x:v>
      </x:c>
      <x:c r="H276" s="27" t="str">
        <x:v>SYS</x:v>
      </x:c>
      <x:c r="I276" s="27" t="str">
        <x:v>Won</x:v>
      </x:c>
      <x:c r="J276" s="27" t="str">
        <x:v>Won</x:v>
      </x:c>
      <x:c r="K276" s="30" t="n">
        <x:v>8</x:v>
      </x:c>
      <x:c r="L276" s="27" t="n">
        <x:v>1</x:v>
      </x:c>
      <x:c r="M276" s="30" t="n">
        <x:v>7</x:v>
      </x:c>
      <x:c r="N276" s="64" t="n">
        <x:f>Summary!$B$5*Summary!$B$6</x:f>
        <x:v>10</x:v>
      </x:c>
      <x:c r="O276" s="64" t="n">
        <x:f>L276*N276</x:f>
        <x:v>10</x:v>
      </x:c>
      <x:c r="P276" s="64" t="n">
        <x:f>O276+Q276</x:f>
        <x:v>80</x:v>
      </x:c>
      <x:c r="Q276" s="64" t="n">
        <x:f>M276*N276</x:f>
        <x:v>70</x:v>
      </x:c>
      <x:c r="R276" s="64" t="n">
        <x:f>R275+Q276</x:f>
        <x:v>8328.5</x:v>
      </x:c>
    </x:row>
    <x:row r="277">
      <x:c r="A277" s="61" t="n">
        <x:v>45101</x:v>
      </x:c>
      <x:c r="B277" s="27" t="str">
        <x:v>Q2 2023</x:v>
      </x:c>
      <x:c r="C277" s="27" t="n">
        <x:v>2023</x:v>
      </x:c>
      <x:c r="D277" s="59" t="str">
        <x:v>CAULFIELD</x:v>
      </x:c>
      <x:c r="E277" s="27" t="n">
        <x:v>7</x:v>
      </x:c>
      <x:c r="F277" s="27" t="n">
        <x:v>3</x:v>
      </x:c>
      <x:c r="G277" s="59" t="str">
        <x:v>WINNING VERSE</x:v>
      </x:c>
      <x:c r="H277" s="27" t="str">
        <x:v>LSW</x:v>
      </x:c>
      <x:c r="I277" s="27" t="str">
        <x:v>Lost</x:v>
      </x:c>
      <x:c r="J277" s="27" t="str"/>
      <x:c r="K277" s="30"/>
      <x:c r="L277" s="27" t="n">
        <x:v>1</x:v>
      </x:c>
      <x:c r="M277" s="30" t="n">
        <x:v>-1</x:v>
      </x:c>
      <x:c r="N277" s="64" t="n">
        <x:f>Summary!$B$5*Summary!$B$6</x:f>
        <x:v>10</x:v>
      </x:c>
      <x:c r="O277" s="64" t="n">
        <x:f>L277*N277</x:f>
        <x:v>10</x:v>
      </x:c>
      <x:c r="P277" s="64" t="n">
        <x:f>O277+Q277</x:f>
        <x:v>0</x:v>
      </x:c>
      <x:c r="Q277" s="64" t="n">
        <x:f>M277*N277</x:f>
        <x:v>-10</x:v>
      </x:c>
      <x:c r="R277" s="64" t="n">
        <x:f>R276+Q277</x:f>
        <x:v>8318.5</x:v>
      </x:c>
    </x:row>
    <x:row r="278">
      <x:c r="A278" s="62" t="n">
        <x:v>45101</x:v>
      </x:c>
      <x:c r="B278" s="58" t="str">
        <x:v>Q2 2023</x:v>
      </x:c>
      <x:c r="C278" s="58" t="n">
        <x:v>2023</x:v>
      </x:c>
      <x:c r="D278" s="60" t="str">
        <x:v>CAULFIELD</x:v>
      </x:c>
      <x:c r="E278" s="58" t="n">
        <x:v>7</x:v>
      </x:c>
      <x:c r="F278" s="58" t="n">
        <x:v>8</x:v>
      </x:c>
      <x:c r="G278" s="60" t="str">
        <x:v>VIVIANE</x:v>
      </x:c>
      <x:c r="H278" s="58" t="str">
        <x:v>LSW / SYS</x:v>
      </x:c>
      <x:c r="I278" s="58" t="str">
        <x:v>Won</x:v>
      </x:c>
      <x:c r="J278" s="58" t="str">
        <x:v>Won</x:v>
      </x:c>
      <x:c r="K278" s="63" t="n">
        <x:v>8.1</x:v>
      </x:c>
      <x:c r="L278" s="58" t="n">
        <x:v>2</x:v>
      </x:c>
      <x:c r="M278" s="63" t="n">
        <x:v>14.2</x:v>
      </x:c>
      <x:c r="N278" s="65" t="n">
        <x:f>Summary!$B$5*Summary!$B$6</x:f>
        <x:v>10</x:v>
      </x:c>
      <x:c r="O278" s="65" t="n">
        <x:f>L278*N278</x:f>
        <x:v>20</x:v>
      </x:c>
      <x:c r="P278" s="65" t="n">
        <x:f>O278+Q278</x:f>
        <x:v>162</x:v>
      </x:c>
      <x:c r="Q278" s="65" t="n">
        <x:f>M278*N278</x:f>
        <x:v>142</x:v>
      </x:c>
      <x:c r="R278" s="65" t="n">
        <x:f>R277+Q278</x:f>
        <x:v>8460.5</x:v>
      </x:c>
    </x:row>
    <x:row r="279">
      <x:c r="A279" s="61" t="n">
        <x:v>45101</x:v>
      </x:c>
      <x:c r="B279" s="27" t="str">
        <x:v>Q2 2023</x:v>
      </x:c>
      <x:c r="C279" s="27" t="n">
        <x:v>2023</x:v>
      </x:c>
      <x:c r="D279" s="59" t="str">
        <x:v>CAULFIELD</x:v>
      </x:c>
      <x:c r="E279" s="27" t="n">
        <x:v>8</x:v>
      </x:c>
      <x:c r="F279" s="27" t="n">
        <x:v>4</x:v>
      </x:c>
      <x:c r="G279" s="59" t="str">
        <x:v>NORMANDY BRIDGE</x:v>
      </x:c>
      <x:c r="H279" s="27" t="str">
        <x:v>SYS</x:v>
      </x:c>
      <x:c r="I279" s="27" t="str">
        <x:v>Won</x:v>
      </x:c>
      <x:c r="J279" s="27" t="str">
        <x:v>Won</x:v>
      </x:c>
      <x:c r="K279" s="30" t="n">
        <x:v>2.5</x:v>
      </x:c>
      <x:c r="L279" s="27" t="n">
        <x:v>1</x:v>
      </x:c>
      <x:c r="M279" s="30" t="n">
        <x:v>1.5</x:v>
      </x:c>
      <x:c r="N279" s="64" t="n">
        <x:f>Summary!$B$5*Summary!$B$6</x:f>
        <x:v>10</x:v>
      </x:c>
      <x:c r="O279" s="64" t="n">
        <x:f>L279*N279</x:f>
        <x:v>10</x:v>
      </x:c>
      <x:c r="P279" s="64" t="n">
        <x:f>O279+Q279</x:f>
        <x:v>25</x:v>
      </x:c>
      <x:c r="Q279" s="64" t="n">
        <x:f>M279*N279</x:f>
        <x:v>15</x:v>
      </x:c>
      <x:c r="R279" s="64" t="n">
        <x:f>R278+Q279</x:f>
        <x:v>8475.5</x:v>
      </x:c>
    </x:row>
    <x:row r="280">
      <x:c r="A280" s="61" t="n">
        <x:v>45108</x:v>
      </x:c>
      <x:c r="B280" s="27" t="str">
        <x:v>Q3 2023</x:v>
      </x:c>
      <x:c r="C280" s="27" t="n">
        <x:v>2023</x:v>
      </x:c>
      <x:c r="D280" s="59" t="str">
        <x:v>FLEMINGTON</x:v>
      </x:c>
      <x:c r="E280" s="27" t="n">
        <x:v>1</x:v>
      </x:c>
      <x:c r="F280" s="27" t="n">
        <x:v>4</x:v>
      </x:c>
      <x:c r="G280" s="59" t="str">
        <x:v>STELLAR OLYMPUS</x:v>
      </x:c>
      <x:c r="H280" s="27" t="str">
        <x:v>SYS</x:v>
      </x:c>
      <x:c r="I280" s="27" t="str">
        <x:v>Won</x:v>
      </x:c>
      <x:c r="J280" s="27" t="str">
        <x:v>Won</x:v>
      </x:c>
      <x:c r="K280" s="30" t="n">
        <x:v>4</x:v>
      </x:c>
      <x:c r="L280" s="27" t="n">
        <x:v>1</x:v>
      </x:c>
      <x:c r="M280" s="30" t="n">
        <x:v>3</x:v>
      </x:c>
      <x:c r="N280" s="64" t="n">
        <x:f>Summary!$B$5*Summary!$B$6</x:f>
        <x:v>10</x:v>
      </x:c>
      <x:c r="O280" s="64" t="n">
        <x:f>L280*N280</x:f>
        <x:v>10</x:v>
      </x:c>
      <x:c r="P280" s="64" t="n">
        <x:f>O280+Q280</x:f>
        <x:v>40</x:v>
      </x:c>
      <x:c r="Q280" s="64" t="n">
        <x:f>M280*N280</x:f>
        <x:v>30</x:v>
      </x:c>
      <x:c r="R280" s="64" t="n">
        <x:f>R279+Q280</x:f>
        <x:v>8505.5</x:v>
      </x:c>
    </x:row>
    <x:row r="281">
      <x:c r="A281" s="62" t="n">
        <x:v>45108</x:v>
      </x:c>
      <x:c r="B281" s="58" t="str">
        <x:v>Q3 2023</x:v>
      </x:c>
      <x:c r="C281" s="58" t="n">
        <x:v>2023</x:v>
      </x:c>
      <x:c r="D281" s="60" t="str">
        <x:v>FLEMINGTON</x:v>
      </x:c>
      <x:c r="E281" s="58" t="n">
        <x:v>2</x:v>
      </x:c>
      <x:c r="F281" s="58" t="n">
        <x:v>1</x:v>
      </x:c>
      <x:c r="G281" s="60" t="str">
        <x:v>SEONEE</x:v>
      </x:c>
      <x:c r="H281" s="58" t="str">
        <x:v>LSW / SYS</x:v>
      </x:c>
      <x:c r="I281" s="58" t="str">
        <x:v>Won</x:v>
      </x:c>
      <x:c r="J281" s="58" t="str">
        <x:v>Won</x:v>
      </x:c>
      <x:c r="K281" s="63" t="n">
        <x:v>3.7</x:v>
      </x:c>
      <x:c r="L281" s="58" t="n">
        <x:v>2</x:v>
      </x:c>
      <x:c r="M281" s="63" t="n">
        <x:v>5.4</x:v>
      </x:c>
      <x:c r="N281" s="65" t="n">
        <x:f>Summary!$B$5*Summary!$B$6</x:f>
        <x:v>10</x:v>
      </x:c>
      <x:c r="O281" s="65" t="n">
        <x:f>L281*N281</x:f>
        <x:v>20</x:v>
      </x:c>
      <x:c r="P281" s="65" t="n">
        <x:f>O281+Q281</x:f>
        <x:v>74</x:v>
      </x:c>
      <x:c r="Q281" s="65" t="n">
        <x:f>M281*N281</x:f>
        <x:v>54</x:v>
      </x:c>
      <x:c r="R281" s="65" t="n">
        <x:f>R280+Q281</x:f>
        <x:v>8559.5</x:v>
      </x:c>
    </x:row>
    <x:row r="282">
      <x:c r="A282" s="61" t="n">
        <x:v>45108</x:v>
      </x:c>
      <x:c r="B282" s="27" t="str">
        <x:v>Q3 2023</x:v>
      </x:c>
      <x:c r="C282" s="27" t="n">
        <x:v>2023</x:v>
      </x:c>
      <x:c r="D282" s="59" t="str">
        <x:v>FLEMINGTON</x:v>
      </x:c>
      <x:c r="E282" s="27" t="n">
        <x:v>3</x:v>
      </x:c>
      <x:c r="F282" s="27" t="n">
        <x:v>2</x:v>
      </x:c>
      <x:c r="G282" s="59" t="str">
        <x:v>LINE 'EM UP LOUI</x:v>
      </x:c>
      <x:c r="H282" s="27" t="str">
        <x:v>LSW</x:v>
      </x:c>
      <x:c r="I282" s="27" t="str">
        <x:v>Lost</x:v>
      </x:c>
      <x:c r="J282" s="27" t="str">
        <x:v>2nd</x:v>
      </x:c>
      <x:c r="K282" s="30"/>
      <x:c r="L282" s="27" t="n">
        <x:v>1</x:v>
      </x:c>
      <x:c r="M282" s="30" t="n">
        <x:v>-1</x:v>
      </x:c>
      <x:c r="N282" s="64" t="n">
        <x:f>Summary!$B$5*Summary!$B$6</x:f>
        <x:v>10</x:v>
      </x:c>
      <x:c r="O282" s="64" t="n">
        <x:f>L282*N282</x:f>
        <x:v>10</x:v>
      </x:c>
      <x:c r="P282" s="64" t="n">
        <x:f>O282+Q282</x:f>
        <x:v>0</x:v>
      </x:c>
      <x:c r="Q282" s="64" t="n">
        <x:f>M282*N282</x:f>
        <x:v>-10</x:v>
      </x:c>
      <x:c r="R282" s="64" t="n">
        <x:f>R281+Q282</x:f>
        <x:v>8549.5</x:v>
      </x:c>
    </x:row>
    <x:row r="283">
      <x:c r="A283" s="61" t="n">
        <x:v>45108</x:v>
      </x:c>
      <x:c r="B283" s="27" t="str">
        <x:v>Q3 2023</x:v>
      </x:c>
      <x:c r="C283" s="27" t="n">
        <x:v>2023</x:v>
      </x:c>
      <x:c r="D283" s="59" t="str">
        <x:v>FLEMINGTON</x:v>
      </x:c>
      <x:c r="E283" s="27" t="n">
        <x:v>5</x:v>
      </x:c>
      <x:c r="F283" s="27" t="n">
        <x:v>3</x:v>
      </x:c>
      <x:c r="G283" s="59" t="str">
        <x:v>RENOSU</x:v>
      </x:c>
      <x:c r="H283" s="27" t="str">
        <x:v>SYS</x:v>
      </x:c>
      <x:c r="I283" s="27" t="str">
        <x:v>Won</x:v>
      </x:c>
      <x:c r="J283" s="27" t="str">
        <x:v>Won</x:v>
      </x:c>
      <x:c r="K283" s="30" t="n">
        <x:v>5.1</x:v>
      </x:c>
      <x:c r="L283" s="27" t="n">
        <x:v>1</x:v>
      </x:c>
      <x:c r="M283" s="30" t="n">
        <x:v>4.1</x:v>
      </x:c>
      <x:c r="N283" s="64" t="n">
        <x:f>Summary!$B$5*Summary!$B$6</x:f>
        <x:v>10</x:v>
      </x:c>
      <x:c r="O283" s="64" t="n">
        <x:f>L283*N283</x:f>
        <x:v>10</x:v>
      </x:c>
      <x:c r="P283" s="64" t="n">
        <x:f>O283+Q283</x:f>
        <x:v>51</x:v>
      </x:c>
      <x:c r="Q283" s="64" t="n">
        <x:f>M283*N283</x:f>
        <x:v>41</x:v>
      </x:c>
      <x:c r="R283" s="64" t="n">
        <x:f>R282+Q283</x:f>
        <x:v>8590.5</x:v>
      </x:c>
    </x:row>
    <x:row r="284">
      <x:c r="A284" s="62" t="n">
        <x:v>45108</x:v>
      </x:c>
      <x:c r="B284" s="58" t="str">
        <x:v>Q3 2023</x:v>
      </x:c>
      <x:c r="C284" s="58" t="n">
        <x:v>2023</x:v>
      </x:c>
      <x:c r="D284" s="60" t="str">
        <x:v>FLEMINGTON</x:v>
      </x:c>
      <x:c r="E284" s="58" t="n">
        <x:v>6</x:v>
      </x:c>
      <x:c r="F284" s="58" t="n">
        <x:v>1</x:v>
      </x:c>
      <x:c r="G284" s="60" t="str">
        <x:v>FIRST IMMORTAL</x:v>
      </x:c>
      <x:c r="H284" s="58" t="str">
        <x:v>LSW / SYS</x:v>
      </x:c>
      <x:c r="I284" s="58" t="str">
        <x:v>Won</x:v>
      </x:c>
      <x:c r="J284" s="58" t="str">
        <x:v>Won</x:v>
      </x:c>
      <x:c r="K284" s="63" t="n">
        <x:v>5.8</x:v>
      </x:c>
      <x:c r="L284" s="58" t="n">
        <x:v>2</x:v>
      </x:c>
      <x:c r="M284" s="63" t="n">
        <x:v>9.6</x:v>
      </x:c>
      <x:c r="N284" s="65" t="n">
        <x:f>Summary!$B$5*Summary!$B$6</x:f>
        <x:v>10</x:v>
      </x:c>
      <x:c r="O284" s="65" t="n">
        <x:f>L284*N284</x:f>
        <x:v>20</x:v>
      </x:c>
      <x:c r="P284" s="65" t="n">
        <x:f>O284+Q284</x:f>
        <x:v>116</x:v>
      </x:c>
      <x:c r="Q284" s="65" t="n">
        <x:f>M284*N284</x:f>
        <x:v>96</x:v>
      </x:c>
      <x:c r="R284" s="65" t="n">
        <x:f>R283+Q284</x:f>
        <x:v>8686.5</x:v>
      </x:c>
    </x:row>
    <x:row r="285">
      <x:c r="A285" s="61" t="n">
        <x:v>45108</x:v>
      </x:c>
      <x:c r="B285" s="27" t="str">
        <x:v>Q3 2023</x:v>
      </x:c>
      <x:c r="C285" s="27" t="n">
        <x:v>2023</x:v>
      </x:c>
      <x:c r="D285" s="59" t="str">
        <x:v>FLEMINGTON</x:v>
      </x:c>
      <x:c r="E285" s="27" t="n">
        <x:v>9</x:v>
      </x:c>
      <x:c r="F285" s="27" t="n">
        <x:v>9</x:v>
      </x:c>
      <x:c r="G285" s="59" t="str">
        <x:v>GOLDEN PATH</x:v>
      </x:c>
      <x:c r="H285" s="27" t="str">
        <x:v>SYS</x:v>
      </x:c>
      <x:c r="I285" s="27" t="str">
        <x:v>Won</x:v>
      </x:c>
      <x:c r="J285" s="27" t="str">
        <x:v>Won</x:v>
      </x:c>
      <x:c r="K285" s="30" t="n">
        <x:v>3.6</x:v>
      </x:c>
      <x:c r="L285" s="27" t="n">
        <x:v>1</x:v>
      </x:c>
      <x:c r="M285" s="30" t="n">
        <x:v>2.6</x:v>
      </x:c>
      <x:c r="N285" s="64" t="n">
        <x:f>Summary!$B$5*Summary!$B$6</x:f>
        <x:v>10</x:v>
      </x:c>
      <x:c r="O285" s="64" t="n">
        <x:f>L285*N285</x:f>
        <x:v>10</x:v>
      </x:c>
      <x:c r="P285" s="64" t="n">
        <x:f>O285+Q285</x:f>
        <x:v>36</x:v>
      </x:c>
      <x:c r="Q285" s="64" t="n">
        <x:f>M285*N285</x:f>
        <x:v>26</x:v>
      </x:c>
      <x:c r="R285" s="64" t="n">
        <x:f>R284+Q285</x:f>
        <x:v>8712.5</x:v>
      </x:c>
    </x:row>
    <x:row r="286">
      <x:c r="A286" s="61" t="n">
        <x:v>45115</x:v>
      </x:c>
      <x:c r="B286" s="27" t="str">
        <x:v>Q3 2023</x:v>
      </x:c>
      <x:c r="C286" s="27" t="n">
        <x:v>2023</x:v>
      </x:c>
      <x:c r="D286" s="59" t="str">
        <x:v>CAULFIELD</x:v>
      </x:c>
      <x:c r="E286" s="27" t="n">
        <x:v>1</x:v>
      </x:c>
      <x:c r="F286" s="27" t="n">
        <x:v>2</x:v>
      </x:c>
      <x:c r="G286" s="59" t="str">
        <x:v>SENSICAL</x:v>
      </x:c>
      <x:c r="H286" s="27" t="str">
        <x:v>SYS</x:v>
      </x:c>
      <x:c r="I286" s="27" t="str">
        <x:v>Lost</x:v>
      </x:c>
      <x:c r="J286" s="27" t="str">
        <x:v>2nd</x:v>
      </x:c>
      <x:c r="K286" s="30"/>
      <x:c r="L286" s="27" t="n">
        <x:v>1</x:v>
      </x:c>
      <x:c r="M286" s="30" t="n">
        <x:v>-1</x:v>
      </x:c>
      <x:c r="N286" s="64" t="n">
        <x:f>Summary!$B$5*Summary!$B$6</x:f>
        <x:v>10</x:v>
      </x:c>
      <x:c r="O286" s="64" t="n">
        <x:f>L286*N286</x:f>
        <x:v>10</x:v>
      </x:c>
      <x:c r="P286" s="64" t="n">
        <x:f>O286+Q286</x:f>
        <x:v>0</x:v>
      </x:c>
      <x:c r="Q286" s="64" t="n">
        <x:f>M286*N286</x:f>
        <x:v>-10</x:v>
      </x:c>
      <x:c r="R286" s="64" t="n">
        <x:f>R285+Q286</x:f>
        <x:v>8702.5</x:v>
      </x:c>
    </x:row>
    <x:row r="287">
      <x:c r="A287" s="61" t="n">
        <x:v>45115</x:v>
      </x:c>
      <x:c r="B287" s="27" t="str">
        <x:v>Q3 2023</x:v>
      </x:c>
      <x:c r="C287" s="27" t="n">
        <x:v>2023</x:v>
      </x:c>
      <x:c r="D287" s="59" t="str">
        <x:v>CAULFIELD</x:v>
      </x:c>
      <x:c r="E287" s="27" t="n">
        <x:v>1</x:v>
      </x:c>
      <x:c r="F287" s="27" t="n">
        <x:v>3</x:v>
      </x:c>
      <x:c r="G287" s="59" t="str">
        <x:v>PURE PARADISE</x:v>
      </x:c>
      <x:c r="H287" s="27" t="str">
        <x:v>SYS</x:v>
      </x:c>
      <x:c r="I287" s="27" t="str">
        <x:v>Lost</x:v>
      </x:c>
      <x:c r="J287" s="27" t="str">
        <x:v>4th</x:v>
      </x:c>
      <x:c r="K287" s="30"/>
      <x:c r="L287" s="27" t="n">
        <x:v>1</x:v>
      </x:c>
      <x:c r="M287" s="30" t="n">
        <x:v>-1</x:v>
      </x:c>
      <x:c r="N287" s="64" t="n">
        <x:f>Summary!$B$5*Summary!$B$6</x:f>
        <x:v>10</x:v>
      </x:c>
      <x:c r="O287" s="64" t="n">
        <x:f>L287*N287</x:f>
        <x:v>10</x:v>
      </x:c>
      <x:c r="P287" s="64" t="n">
        <x:f>O287+Q287</x:f>
        <x:v>0</x:v>
      </x:c>
      <x:c r="Q287" s="64" t="n">
        <x:f>M287*N287</x:f>
        <x:v>-10</x:v>
      </x:c>
      <x:c r="R287" s="64" t="n">
        <x:f>R286+Q287</x:f>
        <x:v>8692.5</x:v>
      </x:c>
    </x:row>
    <x:row r="288">
      <x:c r="A288" s="62" t="n">
        <x:v>45115</x:v>
      </x:c>
      <x:c r="B288" s="58" t="str">
        <x:v>Q3 2023</x:v>
      </x:c>
      <x:c r="C288" s="58" t="n">
        <x:v>2023</x:v>
      </x:c>
      <x:c r="D288" s="60" t="str">
        <x:v>CAULFIELD</x:v>
      </x:c>
      <x:c r="E288" s="58" t="n">
        <x:v>3</x:v>
      </x:c>
      <x:c r="F288" s="58" t="n">
        <x:v>10</x:v>
      </x:c>
      <x:c r="G288" s="60" t="str">
        <x:v>TORRANZINO</x:v>
      </x:c>
      <x:c r="H288" s="58" t="str">
        <x:v>LSW / SYS</x:v>
      </x:c>
      <x:c r="I288" s="58" t="str">
        <x:v>Won</x:v>
      </x:c>
      <x:c r="J288" s="58" t="str">
        <x:v>Won</x:v>
      </x:c>
      <x:c r="K288" s="63" t="n">
        <x:v>4.2</x:v>
      </x:c>
      <x:c r="L288" s="58" t="n">
        <x:v>2</x:v>
      </x:c>
      <x:c r="M288" s="63" t="n">
        <x:v>6.4</x:v>
      </x:c>
      <x:c r="N288" s="65" t="n">
        <x:f>Summary!$B$5*Summary!$B$6</x:f>
        <x:v>10</x:v>
      </x:c>
      <x:c r="O288" s="65" t="n">
        <x:f>L288*N288</x:f>
        <x:v>20</x:v>
      </x:c>
      <x:c r="P288" s="65" t="n">
        <x:f>O288+Q288</x:f>
        <x:v>84</x:v>
      </x:c>
      <x:c r="Q288" s="65" t="n">
        <x:f>M288*N288</x:f>
        <x:v>64</x:v>
      </x:c>
      <x:c r="R288" s="65" t="n">
        <x:f>R287+Q288</x:f>
        <x:v>8756.5</x:v>
      </x:c>
    </x:row>
    <x:row r="289">
      <x:c r="A289" s="61" t="n">
        <x:v>45115</x:v>
      </x:c>
      <x:c r="B289" s="27" t="str">
        <x:v>Q3 2023</x:v>
      </x:c>
      <x:c r="C289" s="27" t="n">
        <x:v>2023</x:v>
      </x:c>
      <x:c r="D289" s="59" t="str">
        <x:v>CAULFIELD</x:v>
      </x:c>
      <x:c r="E289" s="27" t="n">
        <x:v>4</x:v>
      </x:c>
      <x:c r="F289" s="27" t="n">
        <x:v>9</x:v>
      </x:c>
      <x:c r="G289" s="59" t="str">
        <x:v>OUR RED MORNING</x:v>
      </x:c>
      <x:c r="H289" s="27" t="str">
        <x:v>LSW</x:v>
      </x:c>
      <x:c r="I289" s="27" t="str">
        <x:v>Won</x:v>
      </x:c>
      <x:c r="J289" s="27" t="str">
        <x:v>Won</x:v>
      </x:c>
      <x:c r="K289" s="30" t="n">
        <x:v>4.3</x:v>
      </x:c>
      <x:c r="L289" s="27" t="n">
        <x:v>1</x:v>
      </x:c>
      <x:c r="M289" s="30" t="n">
        <x:v>3.3</x:v>
      </x:c>
      <x:c r="N289" s="64" t="n">
        <x:f>Summary!$B$5*Summary!$B$6</x:f>
        <x:v>10</x:v>
      </x:c>
      <x:c r="O289" s="64" t="n">
        <x:f>L289*N289</x:f>
        <x:v>10</x:v>
      </x:c>
      <x:c r="P289" s="64" t="n">
        <x:f>O289+Q289</x:f>
        <x:v>43</x:v>
      </x:c>
      <x:c r="Q289" s="64" t="n">
        <x:f>M289*N289</x:f>
        <x:v>33</x:v>
      </x:c>
      <x:c r="R289" s="64" t="n">
        <x:f>R288+Q289</x:f>
        <x:v>8789.5</x:v>
      </x:c>
    </x:row>
    <x:row r="290">
      <x:c r="A290" s="61" t="n">
        <x:v>45115</x:v>
      </x:c>
      <x:c r="B290" s="27" t="str">
        <x:v>Q3 2023</x:v>
      </x:c>
      <x:c r="C290" s="27" t="n">
        <x:v>2023</x:v>
      </x:c>
      <x:c r="D290" s="59" t="str">
        <x:v>CAULFIELD</x:v>
      </x:c>
      <x:c r="E290" s="27" t="n">
        <x:v>5</x:v>
      </x:c>
      <x:c r="F290" s="27" t="n">
        <x:v>10</x:v>
      </x:c>
      <x:c r="G290" s="59" t="str">
        <x:v>HENNESSY LAD</x:v>
      </x:c>
      <x:c r="H290" s="27" t="str">
        <x:v>SYS</x:v>
      </x:c>
      <x:c r="I290" s="27" t="str">
        <x:v>Lost</x:v>
      </x:c>
      <x:c r="J290" s="27" t="str"/>
      <x:c r="K290" s="30"/>
      <x:c r="L290" s="27" t="n">
        <x:v>1</x:v>
      </x:c>
      <x:c r="M290" s="30" t="n">
        <x:v>-1</x:v>
      </x:c>
      <x:c r="N290" s="64" t="n">
        <x:f>Summary!$B$5*Summary!$B$6</x:f>
        <x:v>10</x:v>
      </x:c>
      <x:c r="O290" s="64" t="n">
        <x:f>L290*N290</x:f>
        <x:v>10</x:v>
      </x:c>
      <x:c r="P290" s="64" t="n">
        <x:f>O290+Q290</x:f>
        <x:v>0</x:v>
      </x:c>
      <x:c r="Q290" s="64" t="n">
        <x:f>M290*N290</x:f>
        <x:v>-10</x:v>
      </x:c>
      <x:c r="R290" s="64" t="n">
        <x:f>R289+Q290</x:f>
        <x:v>8779.5</x:v>
      </x:c>
    </x:row>
    <x:row r="291">
      <x:c r="A291" s="61" t="n">
        <x:v>45115</x:v>
      </x:c>
      <x:c r="B291" s="27" t="str">
        <x:v>Q3 2023</x:v>
      </x:c>
      <x:c r="C291" s="27" t="n">
        <x:v>2023</x:v>
      </x:c>
      <x:c r="D291" s="59" t="str">
        <x:v>CAULFIELD</x:v>
      </x:c>
      <x:c r="E291" s="27" t="n">
        <x:v>8</x:v>
      </x:c>
      <x:c r="F291" s="27" t="n">
        <x:v>1</x:v>
      </x:c>
      <x:c r="G291" s="59" t="str">
        <x:v>INGRATIATING</x:v>
      </x:c>
      <x:c r="H291" s="27" t="str">
        <x:v>SYS</x:v>
      </x:c>
      <x:c r="I291" s="27" t="str">
        <x:v>Lost</x:v>
      </x:c>
      <x:c r="J291" s="27" t="str"/>
      <x:c r="K291" s="30"/>
      <x:c r="L291" s="27" t="n">
        <x:v>1</x:v>
      </x:c>
      <x:c r="M291" s="30" t="n">
        <x:v>-1</x:v>
      </x:c>
      <x:c r="N291" s="64" t="n">
        <x:f>Summary!$B$5*Summary!$B$6</x:f>
        <x:v>10</x:v>
      </x:c>
      <x:c r="O291" s="64" t="n">
        <x:f>L291*N291</x:f>
        <x:v>10</x:v>
      </x:c>
      <x:c r="P291" s="64" t="n">
        <x:f>O291+Q291</x:f>
        <x:v>0</x:v>
      </x:c>
      <x:c r="Q291" s="64" t="n">
        <x:f>M291*N291</x:f>
        <x:v>-10</x:v>
      </x:c>
      <x:c r="R291" s="64" t="n">
        <x:f>R290+Q291</x:f>
        <x:v>8769.5</x:v>
      </x:c>
    </x:row>
    <x:row r="292">
      <x:c r="A292" s="61" t="n">
        <x:v>45115</x:v>
      </x:c>
      <x:c r="B292" s="27" t="str">
        <x:v>Q3 2023</x:v>
      </x:c>
      <x:c r="C292" s="27" t="n">
        <x:v>2023</x:v>
      </x:c>
      <x:c r="D292" s="59" t="str">
        <x:v>CAULFIELD</x:v>
      </x:c>
      <x:c r="E292" s="27" t="n">
        <x:v>8</x:v>
      </x:c>
      <x:c r="F292" s="27" t="n">
        <x:v>13</x:v>
      </x:c>
      <x:c r="G292" s="59" t="str">
        <x:v>SIGH</x:v>
      </x:c>
      <x:c r="H292" s="27" t="str">
        <x:v>LSW</x:v>
      </x:c>
      <x:c r="I292" s="27" t="str">
        <x:v>Won</x:v>
      </x:c>
      <x:c r="J292" s="27" t="str">
        <x:v>Won</x:v>
      </x:c>
      <x:c r="K292" s="30" t="n">
        <x:v>6.7</x:v>
      </x:c>
      <x:c r="L292" s="27" t="n">
        <x:v>1</x:v>
      </x:c>
      <x:c r="M292" s="30" t="n">
        <x:v>5.7</x:v>
      </x:c>
      <x:c r="N292" s="64" t="n">
        <x:f>Summary!$B$5*Summary!$B$6</x:f>
        <x:v>10</x:v>
      </x:c>
      <x:c r="O292" s="64" t="n">
        <x:f>L292*N292</x:f>
        <x:v>10</x:v>
      </x:c>
      <x:c r="P292" s="64" t="n">
        <x:f>O292+Q292</x:f>
        <x:v>67</x:v>
      </x:c>
      <x:c r="Q292" s="64" t="n">
        <x:f>M292*N292</x:f>
        <x:v>57</x:v>
      </x:c>
      <x:c r="R292" s="64" t="n">
        <x:f>R291+Q292</x:f>
        <x:v>8826.5</x:v>
      </x:c>
    </x:row>
    <x:row r="293">
      <x:c r="A293" s="62" t="n">
        <x:v>45115</x:v>
      </x:c>
      <x:c r="B293" s="58" t="str">
        <x:v>Q3 2023</x:v>
      </x:c>
      <x:c r="C293" s="58" t="n">
        <x:v>2023</x:v>
      </x:c>
      <x:c r="D293" s="60" t="str">
        <x:v>CAULFIELD</x:v>
      </x:c>
      <x:c r="E293" s="58" t="n">
        <x:v>9</x:v>
      </x:c>
      <x:c r="F293" s="58" t="n">
        <x:v>7</x:v>
      </x:c>
      <x:c r="G293" s="60" t="str">
        <x:v>FLASH FLOOD</x:v>
      </x:c>
      <x:c r="H293" s="58" t="str">
        <x:v>LSW / SYS</x:v>
      </x:c>
      <x:c r="I293" s="58" t="str">
        <x:v>Won</x:v>
      </x:c>
      <x:c r="J293" s="58" t="str">
        <x:v>Won</x:v>
      </x:c>
      <x:c r="K293" s="63" t="n">
        <x:v>8.3</x:v>
      </x:c>
      <x:c r="L293" s="58" t="n">
        <x:v>2</x:v>
      </x:c>
      <x:c r="M293" s="63" t="n">
        <x:v>14.600000000000001</x:v>
      </x:c>
      <x:c r="N293" s="65" t="n">
        <x:f>Summary!$B$5*Summary!$B$6</x:f>
        <x:v>10</x:v>
      </x:c>
      <x:c r="O293" s="65" t="n">
        <x:f>L293*N293</x:f>
        <x:v>20</x:v>
      </x:c>
      <x:c r="P293" s="65" t="n">
        <x:f>O293+Q293</x:f>
        <x:v>166</x:v>
      </x:c>
      <x:c r="Q293" s="65" t="n">
        <x:f>M293*N293</x:f>
        <x:v>146</x:v>
      </x:c>
      <x:c r="R293" s="65" t="n">
        <x:f>R292+Q293</x:f>
        <x:v>8972.5</x:v>
      </x:c>
    </x:row>
    <x:row r="294">
      <x:c r="A294" s="61" t="n">
        <x:v>45115</x:v>
      </x:c>
      <x:c r="B294" s="27" t="str">
        <x:v>Q3 2023</x:v>
      </x:c>
      <x:c r="C294" s="27" t="n">
        <x:v>2023</x:v>
      </x:c>
      <x:c r="D294" s="59" t="str">
        <x:v>CAULFIELD</x:v>
      </x:c>
      <x:c r="E294" s="27" t="n">
        <x:v>9</x:v>
      </x:c>
      <x:c r="F294" s="27" t="n">
        <x:v>8</x:v>
      </x:c>
      <x:c r="G294" s="59" t="str">
        <x:v>FRENCH EMPEROR</x:v>
      </x:c>
      <x:c r="H294" s="27" t="str">
        <x:v>SYS</x:v>
      </x:c>
      <x:c r="I294" s="27" t="str">
        <x:v>Lost</x:v>
      </x:c>
      <x:c r="J294" s="27" t="str"/>
      <x:c r="K294" s="30"/>
      <x:c r="L294" s="27" t="n">
        <x:v>1</x:v>
      </x:c>
      <x:c r="M294" s="30" t="n">
        <x:v>-1</x:v>
      </x:c>
      <x:c r="N294" s="64" t="n">
        <x:f>Summary!$B$5*Summary!$B$6</x:f>
        <x:v>10</x:v>
      </x:c>
      <x:c r="O294" s="64" t="n">
        <x:f>L294*N294</x:f>
        <x:v>10</x:v>
      </x:c>
      <x:c r="P294" s="64" t="n">
        <x:f>O294+Q294</x:f>
        <x:v>0</x:v>
      </x:c>
      <x:c r="Q294" s="64" t="n">
        <x:f>M294*N294</x:f>
        <x:v>-10</x:v>
      </x:c>
      <x:c r="R294" s="64" t="n">
        <x:f>R293+Q294</x:f>
        <x:v>8962.5</x:v>
      </x:c>
    </x:row>
    <x:row r="295">
      <x:c r="A295" s="61" t="n">
        <x:v>45122</x:v>
      </x:c>
      <x:c r="B295" s="27" t="str">
        <x:v>Q3 2023</x:v>
      </x:c>
      <x:c r="C295" s="27" t="n">
        <x:v>2023</x:v>
      </x:c>
      <x:c r="D295" s="59" t="str">
        <x:v>FLEMINGTON</x:v>
      </x:c>
      <x:c r="E295" s="27" t="n">
        <x:v>1</x:v>
      </x:c>
      <x:c r="F295" s="27" t="n">
        <x:v>1</x:v>
      </x:c>
      <x:c r="G295" s="59" t="str">
        <x:v>EXPLORING</x:v>
      </x:c>
      <x:c r="H295" s="27" t="str">
        <x:v>SYS</x:v>
      </x:c>
      <x:c r="I295" s="27" t="str">
        <x:v>Won</x:v>
      </x:c>
      <x:c r="J295" s="27" t="str">
        <x:v>Won</x:v>
      </x:c>
      <x:c r="K295" s="30" t="n">
        <x:v>7.5</x:v>
      </x:c>
      <x:c r="L295" s="27" t="n">
        <x:v>1</x:v>
      </x:c>
      <x:c r="M295" s="30" t="n">
        <x:v>6.5</x:v>
      </x:c>
      <x:c r="N295" s="64" t="n">
        <x:f>Summary!$B$5*Summary!$B$6</x:f>
        <x:v>10</x:v>
      </x:c>
      <x:c r="O295" s="64" t="n">
        <x:f>L295*N295</x:f>
        <x:v>10</x:v>
      </x:c>
      <x:c r="P295" s="64" t="n">
        <x:f>O295+Q295</x:f>
        <x:v>75</x:v>
      </x:c>
      <x:c r="Q295" s="64" t="n">
        <x:f>M295*N295</x:f>
        <x:v>65</x:v>
      </x:c>
      <x:c r="R295" s="64" t="n">
        <x:f>R294+Q295</x:f>
        <x:v>9027.5</x:v>
      </x:c>
    </x:row>
    <x:row r="296">
      <x:c r="A296" s="61" t="n">
        <x:v>45122</x:v>
      </x:c>
      <x:c r="B296" s="27" t="str">
        <x:v>Q3 2023</x:v>
      </x:c>
      <x:c r="C296" s="27" t="n">
        <x:v>2023</x:v>
      </x:c>
      <x:c r="D296" s="59" t="str">
        <x:v>FLEMINGTON</x:v>
      </x:c>
      <x:c r="E296" s="27" t="n">
        <x:v>4</x:v>
      </x:c>
      <x:c r="F296" s="27" t="n">
        <x:v>4</x:v>
      </x:c>
      <x:c r="G296" s="59" t="str">
        <x:v>LEGIO TEN</x:v>
      </x:c>
      <x:c r="H296" s="27" t="str">
        <x:v>SYS</x:v>
      </x:c>
      <x:c r="I296" s="27" t="str">
        <x:v>Lost</x:v>
      </x:c>
      <x:c r="J296" s="27" t="str">
        <x:v>2nd</x:v>
      </x:c>
      <x:c r="K296" s="30"/>
      <x:c r="L296" s="27" t="n">
        <x:v>1</x:v>
      </x:c>
      <x:c r="M296" s="30" t="n">
        <x:v>-1</x:v>
      </x:c>
      <x:c r="N296" s="64" t="n">
        <x:f>Summary!$B$5*Summary!$B$6</x:f>
        <x:v>10</x:v>
      </x:c>
      <x:c r="O296" s="64" t="n">
        <x:f>L296*N296</x:f>
        <x:v>10</x:v>
      </x:c>
      <x:c r="P296" s="64" t="n">
        <x:f>O296+Q296</x:f>
        <x:v>0</x:v>
      </x:c>
      <x:c r="Q296" s="64" t="n">
        <x:f>M296*N296</x:f>
        <x:v>-10</x:v>
      </x:c>
      <x:c r="R296" s="64" t="n">
        <x:f>R295+Q296</x:f>
        <x:v>9017.5</x:v>
      </x:c>
    </x:row>
    <x:row r="297">
      <x:c r="A297" s="61" t="n">
        <x:v>45122</x:v>
      </x:c>
      <x:c r="B297" s="27" t="str">
        <x:v>Q3 2023</x:v>
      </x:c>
      <x:c r="C297" s="27" t="n">
        <x:v>2023</x:v>
      </x:c>
      <x:c r="D297" s="59" t="str">
        <x:v>FLEMINGTON</x:v>
      </x:c>
      <x:c r="E297" s="27" t="n">
        <x:v>5</x:v>
      </x:c>
      <x:c r="F297" s="27" t="n">
        <x:v>1</x:v>
      </x:c>
      <x:c r="G297" s="59" t="str">
        <x:v>DOLPHIN SKIN</x:v>
      </x:c>
      <x:c r="H297" s="27" t="str">
        <x:v>SYS</x:v>
      </x:c>
      <x:c r="I297" s="27" t="str">
        <x:v>Lost</x:v>
      </x:c>
      <x:c r="J297" s="27" t="str">
        <x:v>3rd</x:v>
      </x:c>
      <x:c r="K297" s="30"/>
      <x:c r="L297" s="27" t="n">
        <x:v>1</x:v>
      </x:c>
      <x:c r="M297" s="30" t="n">
        <x:v>-1</x:v>
      </x:c>
      <x:c r="N297" s="64" t="n">
        <x:f>Summary!$B$5*Summary!$B$6</x:f>
        <x:v>10</x:v>
      </x:c>
      <x:c r="O297" s="64" t="n">
        <x:f>L297*N297</x:f>
        <x:v>10</x:v>
      </x:c>
      <x:c r="P297" s="64" t="n">
        <x:f>O297+Q297</x:f>
        <x:v>0</x:v>
      </x:c>
      <x:c r="Q297" s="64" t="n">
        <x:f>M297*N297</x:f>
        <x:v>-10</x:v>
      </x:c>
      <x:c r="R297" s="64" t="n">
        <x:f>R296+Q297</x:f>
        <x:v>9007.5</x:v>
      </x:c>
    </x:row>
    <x:row r="298">
      <x:c r="A298" s="61" t="n">
        <x:v>45122</x:v>
      </x:c>
      <x:c r="B298" s="27" t="str">
        <x:v>Q3 2023</x:v>
      </x:c>
      <x:c r="C298" s="27" t="n">
        <x:v>2023</x:v>
      </x:c>
      <x:c r="D298" s="59" t="str">
        <x:v>FLEMINGTON</x:v>
      </x:c>
      <x:c r="E298" s="27" t="n">
        <x:v>5</x:v>
      </x:c>
      <x:c r="F298" s="27" t="n">
        <x:v>3</x:v>
      </x:c>
      <x:c r="G298" s="59" t="str">
        <x:v>SUNSOURCE</x:v>
      </x:c>
      <x:c r="H298" s="27" t="str">
        <x:v>SYS</x:v>
      </x:c>
      <x:c r="I298" s="27" t="str">
        <x:v>Won</x:v>
      </x:c>
      <x:c r="J298" s="27" t="str">
        <x:v>Won</x:v>
      </x:c>
      <x:c r="K298" s="30" t="n">
        <x:v>4.5</x:v>
      </x:c>
      <x:c r="L298" s="27" t="n">
        <x:v>1</x:v>
      </x:c>
      <x:c r="M298" s="30" t="n">
        <x:v>3.5</x:v>
      </x:c>
      <x:c r="N298" s="64" t="n">
        <x:f>Summary!$B$5*Summary!$B$6</x:f>
        <x:v>10</x:v>
      </x:c>
      <x:c r="O298" s="64" t="n">
        <x:f>L298*N298</x:f>
        <x:v>10</x:v>
      </x:c>
      <x:c r="P298" s="64" t="n">
        <x:f>O298+Q298</x:f>
        <x:v>45</x:v>
      </x:c>
      <x:c r="Q298" s="64" t="n">
        <x:f>M298*N298</x:f>
        <x:v>35</x:v>
      </x:c>
      <x:c r="R298" s="64" t="n">
        <x:f>R297+Q298</x:f>
        <x:v>9042.5</x:v>
      </x:c>
    </x:row>
    <x:row r="299">
      <x:c r="A299" s="61" t="n">
        <x:v>45122</x:v>
      </x:c>
      <x:c r="B299" s="27" t="str">
        <x:v>Q3 2023</x:v>
      </x:c>
      <x:c r="C299" s="27" t="n">
        <x:v>2023</x:v>
      </x:c>
      <x:c r="D299" s="59" t="str">
        <x:v>FLEMINGTON</x:v>
      </x:c>
      <x:c r="E299" s="27" t="n">
        <x:v>6</x:v>
      </x:c>
      <x:c r="F299" s="27" t="n">
        <x:v>3</x:v>
      </x:c>
      <x:c r="G299" s="59" t="str">
        <x:v>MIMI'S AWARD</x:v>
      </x:c>
      <x:c r="H299" s="27" t="str">
        <x:v>SYS</x:v>
      </x:c>
      <x:c r="I299" s="27" t="str">
        <x:v>Won</x:v>
      </x:c>
      <x:c r="J299" s="27" t="str">
        <x:v>Won</x:v>
      </x:c>
      <x:c r="K299" s="30" t="n">
        <x:v>4.6</x:v>
      </x:c>
      <x:c r="L299" s="27" t="n">
        <x:v>1</x:v>
      </x:c>
      <x:c r="M299" s="30" t="n">
        <x:v>3.5999999999999996</x:v>
      </x:c>
      <x:c r="N299" s="64" t="n">
        <x:f>Summary!$B$5*Summary!$B$6</x:f>
        <x:v>10</x:v>
      </x:c>
      <x:c r="O299" s="64" t="n">
        <x:f>L299*N299</x:f>
        <x:v>10</x:v>
      </x:c>
      <x:c r="P299" s="64" t="n">
        <x:f>O299+Q299</x:f>
        <x:v>46</x:v>
      </x:c>
      <x:c r="Q299" s="64" t="n">
        <x:f>M299*N299</x:f>
        <x:v>36</x:v>
      </x:c>
      <x:c r="R299" s="64" t="n">
        <x:f>R298+Q299</x:f>
        <x:v>9078.5</x:v>
      </x:c>
    </x:row>
    <x:row r="300">
      <x:c r="A300" s="61" t="n">
        <x:v>45122</x:v>
      </x:c>
      <x:c r="B300" s="27" t="str">
        <x:v>Q3 2023</x:v>
      </x:c>
      <x:c r="C300" s="27" t="n">
        <x:v>2023</x:v>
      </x:c>
      <x:c r="D300" s="59" t="str">
        <x:v>FLEMINGTON</x:v>
      </x:c>
      <x:c r="E300" s="27" t="n">
        <x:v>6</x:v>
      </x:c>
      <x:c r="F300" s="27" t="n">
        <x:v>8</x:v>
      </x:c>
      <x:c r="G300" s="59" t="str">
        <x:v>MOSTLY CLOUDY</x:v>
      </x:c>
      <x:c r="H300" s="27" t="str">
        <x:v>SYS</x:v>
      </x:c>
      <x:c r="I300" s="27" t="str">
        <x:v>Lost</x:v>
      </x:c>
      <x:c r="J300" s="27" t="str">
        <x:v>2nd</x:v>
      </x:c>
      <x:c r="K300" s="30"/>
      <x:c r="L300" s="27" t="n">
        <x:v>1</x:v>
      </x:c>
      <x:c r="M300" s="30" t="n">
        <x:v>-1</x:v>
      </x:c>
      <x:c r="N300" s="64" t="n">
        <x:f>Summary!$B$5*Summary!$B$6</x:f>
        <x:v>10</x:v>
      </x:c>
      <x:c r="O300" s="64" t="n">
        <x:f>L300*N300</x:f>
        <x:v>10</x:v>
      </x:c>
      <x:c r="P300" s="64" t="n">
        <x:f>O300+Q300</x:f>
        <x:v>0</x:v>
      </x:c>
      <x:c r="Q300" s="64" t="n">
        <x:f>M300*N300</x:f>
        <x:v>-10</x:v>
      </x:c>
      <x:c r="R300" s="64" t="n">
        <x:f>R299+Q300</x:f>
        <x:v>9068.5</x:v>
      </x:c>
    </x:row>
    <x:row r="301">
      <x:c r="A301" s="61" t="n">
        <x:v>45122</x:v>
      </x:c>
      <x:c r="B301" s="27" t="str">
        <x:v>Q3 2023</x:v>
      </x:c>
      <x:c r="C301" s="27" t="n">
        <x:v>2023</x:v>
      </x:c>
      <x:c r="D301" s="59" t="str">
        <x:v>FLEMINGTON</x:v>
      </x:c>
      <x:c r="E301" s="27" t="n">
        <x:v>7</x:v>
      </x:c>
      <x:c r="F301" s="27" t="n">
        <x:v>4</x:v>
      </x:c>
      <x:c r="G301" s="59" t="str">
        <x:v>DO YA PUNK</x:v>
      </x:c>
      <x:c r="H301" s="27" t="str">
        <x:v>SYS</x:v>
      </x:c>
      <x:c r="I301" s="27" t="str">
        <x:v>Lost</x:v>
      </x:c>
      <x:c r="J301" s="27" t="str">
        <x:v>3rd</x:v>
      </x:c>
      <x:c r="K301" s="30"/>
      <x:c r="L301" s="27" t="n">
        <x:v>1</x:v>
      </x:c>
      <x:c r="M301" s="30" t="n">
        <x:v>-1</x:v>
      </x:c>
      <x:c r="N301" s="64" t="n">
        <x:f>Summary!$B$5*Summary!$B$6</x:f>
        <x:v>10</x:v>
      </x:c>
      <x:c r="O301" s="64" t="n">
        <x:f>L301*N301</x:f>
        <x:v>10</x:v>
      </x:c>
      <x:c r="P301" s="64" t="n">
        <x:f>O301+Q301</x:f>
        <x:v>0</x:v>
      </x:c>
      <x:c r="Q301" s="64" t="n">
        <x:f>M301*N301</x:f>
        <x:v>-10</x:v>
      </x:c>
      <x:c r="R301" s="64" t="n">
        <x:f>R300+Q301</x:f>
        <x:v>9058.5</x:v>
      </x:c>
    </x:row>
    <x:row r="302">
      <x:c r="A302" s="61" t="n">
        <x:v>45122</x:v>
      </x:c>
      <x:c r="B302" s="27" t="str">
        <x:v>Q3 2023</x:v>
      </x:c>
      <x:c r="C302" s="27" t="n">
        <x:v>2023</x:v>
      </x:c>
      <x:c r="D302" s="59" t="str">
        <x:v>FLEMINGTON</x:v>
      </x:c>
      <x:c r="E302" s="27" t="n">
        <x:v>8</x:v>
      </x:c>
      <x:c r="F302" s="27" t="n">
        <x:v>3</x:v>
      </x:c>
      <x:c r="G302" s="59" t="str">
        <x:v>YOUNG WERTHER</x:v>
      </x:c>
      <x:c r="H302" s="27" t="str">
        <x:v>SYS</x:v>
      </x:c>
      <x:c r="I302" s="27" t="str">
        <x:v>Won</x:v>
      </x:c>
      <x:c r="J302" s="27" t="str">
        <x:v>Won</x:v>
      </x:c>
      <x:c r="K302" s="30" t="n">
        <x:v>11.5</x:v>
      </x:c>
      <x:c r="L302" s="27" t="n">
        <x:v>1</x:v>
      </x:c>
      <x:c r="M302" s="30" t="n">
        <x:v>10.5</x:v>
      </x:c>
      <x:c r="N302" s="64" t="n">
        <x:f>Summary!$B$5*Summary!$B$6</x:f>
        <x:v>10</x:v>
      </x:c>
      <x:c r="O302" s="64" t="n">
        <x:f>L302*N302</x:f>
        <x:v>10</x:v>
      </x:c>
      <x:c r="P302" s="64" t="n">
        <x:f>O302+Q302</x:f>
        <x:v>115</x:v>
      </x:c>
      <x:c r="Q302" s="64" t="n">
        <x:f>M302*N302</x:f>
        <x:v>105</x:v>
      </x:c>
      <x:c r="R302" s="64" t="n">
        <x:f>R301+Q302</x:f>
        <x:v>9163.5</x:v>
      </x:c>
    </x:row>
    <x:row r="303">
      <x:c r="A303" s="61" t="n">
        <x:v>45122</x:v>
      </x:c>
      <x:c r="B303" s="27" t="str">
        <x:v>Q3 2023</x:v>
      </x:c>
      <x:c r="C303" s="27" t="n">
        <x:v>2023</x:v>
      </x:c>
      <x:c r="D303" s="59" t="str">
        <x:v>FLEMINGTON</x:v>
      </x:c>
      <x:c r="E303" s="27" t="n">
        <x:v>9</x:v>
      </x:c>
      <x:c r="F303" s="27" t="n">
        <x:v>2</x:v>
      </x:c>
      <x:c r="G303" s="59" t="str">
        <x:v>NAJEM SUHAIL</x:v>
      </x:c>
      <x:c r="H303" s="27" t="str">
        <x:v>SYS</x:v>
      </x:c>
      <x:c r="I303" s="27" t="str">
        <x:v>Won</x:v>
      </x:c>
      <x:c r="J303" s="27" t="str">
        <x:v>Won</x:v>
      </x:c>
      <x:c r="K303" s="30" t="n">
        <x:v>2.8</x:v>
      </x:c>
      <x:c r="L303" s="27" t="n">
        <x:v>1</x:v>
      </x:c>
      <x:c r="M303" s="30" t="n">
        <x:v>1.7999999999999998</x:v>
      </x:c>
      <x:c r="N303" s="64" t="n">
        <x:f>Summary!$B$5*Summary!$B$6</x:f>
        <x:v>10</x:v>
      </x:c>
      <x:c r="O303" s="64" t="n">
        <x:f>L303*N303</x:f>
        <x:v>10</x:v>
      </x:c>
      <x:c r="P303" s="64" t="n">
        <x:f>O303+Q303</x:f>
        <x:v>28</x:v>
      </x:c>
      <x:c r="Q303" s="64" t="n">
        <x:f>M303*N303</x:f>
        <x:v>18</x:v>
      </x:c>
      <x:c r="R303" s="64" t="n">
        <x:f>R302+Q303</x:f>
        <x:v>9181.5</x:v>
      </x:c>
    </x:row>
    <x:row r="304">
      <x:c r="A304" s="61" t="n">
        <x:v>45129</x:v>
      </x:c>
      <x:c r="B304" s="27" t="str">
        <x:v>Q3 2023</x:v>
      </x:c>
      <x:c r="C304" s="27" t="n">
        <x:v>2023</x:v>
      </x:c>
      <x:c r="D304" s="59" t="str">
        <x:v>CAULFIELD</x:v>
      </x:c>
      <x:c r="E304" s="27" t="n">
        <x:v>2</x:v>
      </x:c>
      <x:c r="F304" s="27" t="n">
        <x:v>2</x:v>
      </x:c>
      <x:c r="G304" s="59" t="str">
        <x:v>KING'S CROSSING</x:v>
      </x:c>
      <x:c r="H304" s="27" t="str">
        <x:v>SYS</x:v>
      </x:c>
      <x:c r="I304" s="27" t="str">
        <x:v>Lost</x:v>
      </x:c>
      <x:c r="J304" s="27" t="str"/>
      <x:c r="K304" s="30"/>
      <x:c r="L304" s="27" t="n">
        <x:v>1</x:v>
      </x:c>
      <x:c r="M304" s="30" t="n">
        <x:v>-1</x:v>
      </x:c>
      <x:c r="N304" s="64" t="n">
        <x:f>Summary!$B$5*Summary!$B$6</x:f>
        <x:v>10</x:v>
      </x:c>
      <x:c r="O304" s="64" t="n">
        <x:f>L304*N304</x:f>
        <x:v>10</x:v>
      </x:c>
      <x:c r="P304" s="64" t="n">
        <x:f>O304+Q304</x:f>
        <x:v>0</x:v>
      </x:c>
      <x:c r="Q304" s="64" t="n">
        <x:f>M304*N304</x:f>
        <x:v>-10</x:v>
      </x:c>
      <x:c r="R304" s="64" t="n">
        <x:f>R303+Q304</x:f>
        <x:v>9171.5</x:v>
      </x:c>
    </x:row>
    <x:row r="305">
      <x:c r="A305" s="61" t="n">
        <x:v>45129</x:v>
      </x:c>
      <x:c r="B305" s="27" t="str">
        <x:v>Q3 2023</x:v>
      </x:c>
      <x:c r="C305" s="27" t="n">
        <x:v>2023</x:v>
      </x:c>
      <x:c r="D305" s="59" t="str">
        <x:v>CAULFIELD</x:v>
      </x:c>
      <x:c r="E305" s="27" t="n">
        <x:v>2</x:v>
      </x:c>
      <x:c r="F305" s="27" t="n">
        <x:v>3</x:v>
      </x:c>
      <x:c r="G305" s="59" t="str">
        <x:v>MOVEFORLEX</x:v>
      </x:c>
      <x:c r="H305" s="27" t="str">
        <x:v>SYS</x:v>
      </x:c>
      <x:c r="I305" s="27" t="str">
        <x:v>Won</x:v>
      </x:c>
      <x:c r="J305" s="27" t="str">
        <x:v>Won</x:v>
      </x:c>
      <x:c r="K305" s="30" t="n">
        <x:v>3.5</x:v>
      </x:c>
      <x:c r="L305" s="27" t="n">
        <x:v>1</x:v>
      </x:c>
      <x:c r="M305" s="30" t="n">
        <x:v>2.5</x:v>
      </x:c>
      <x:c r="N305" s="64" t="n">
        <x:f>Summary!$B$5*Summary!$B$6</x:f>
        <x:v>10</x:v>
      </x:c>
      <x:c r="O305" s="64" t="n">
        <x:f>L305*N305</x:f>
        <x:v>10</x:v>
      </x:c>
      <x:c r="P305" s="64" t="n">
        <x:f>O305+Q305</x:f>
        <x:v>35</x:v>
      </x:c>
      <x:c r="Q305" s="64" t="n">
        <x:f>M305*N305</x:f>
        <x:v>25</x:v>
      </x:c>
      <x:c r="R305" s="64" t="n">
        <x:f>R304+Q305</x:f>
        <x:v>9196.5</x:v>
      </x:c>
    </x:row>
    <x:row r="306">
      <x:c r="A306" s="61" t="n">
        <x:v>45129</x:v>
      </x:c>
      <x:c r="B306" s="27" t="str">
        <x:v>Q3 2023</x:v>
      </x:c>
      <x:c r="C306" s="27" t="n">
        <x:v>2023</x:v>
      </x:c>
      <x:c r="D306" s="59" t="str">
        <x:v>CAULFIELD</x:v>
      </x:c>
      <x:c r="E306" s="27" t="n">
        <x:v>3</x:v>
      </x:c>
      <x:c r="F306" s="27" t="n">
        <x:v>3</x:v>
      </x:c>
      <x:c r="G306" s="59" t="str">
        <x:v>TEEWATERS</x:v>
      </x:c>
      <x:c r="H306" s="27" t="str">
        <x:v>SYS</x:v>
      </x:c>
      <x:c r="I306" s="27" t="str">
        <x:v>Won</x:v>
      </x:c>
      <x:c r="J306" s="27" t="str">
        <x:v>Won</x:v>
      </x:c>
      <x:c r="K306" s="30" t="n">
        <x:v>4.6</x:v>
      </x:c>
      <x:c r="L306" s="27" t="n">
        <x:v>1</x:v>
      </x:c>
      <x:c r="M306" s="30" t="n">
        <x:v>3.5999999999999996</x:v>
      </x:c>
      <x:c r="N306" s="64" t="n">
        <x:f>Summary!$B$5*Summary!$B$6</x:f>
        <x:v>10</x:v>
      </x:c>
      <x:c r="O306" s="64" t="n">
        <x:f>L306*N306</x:f>
        <x:v>10</x:v>
      </x:c>
      <x:c r="P306" s="64" t="n">
        <x:f>O306+Q306</x:f>
        <x:v>46</x:v>
      </x:c>
      <x:c r="Q306" s="64" t="n">
        <x:f>M306*N306</x:f>
        <x:v>36</x:v>
      </x:c>
      <x:c r="R306" s="64" t="n">
        <x:f>R305+Q306</x:f>
        <x:v>9232.5</x:v>
      </x:c>
    </x:row>
    <x:row r="307">
      <x:c r="A307" s="62" t="n">
        <x:v>45129</x:v>
      </x:c>
      <x:c r="B307" s="58" t="str">
        <x:v>Q3 2023</x:v>
      </x:c>
      <x:c r="C307" s="58" t="n">
        <x:v>2023</x:v>
      </x:c>
      <x:c r="D307" s="60" t="str">
        <x:v>CAULFIELD</x:v>
      </x:c>
      <x:c r="E307" s="58" t="n">
        <x:v>4</x:v>
      </x:c>
      <x:c r="F307" s="58" t="n">
        <x:v>8</x:v>
      </x:c>
      <x:c r="G307" s="60" t="str">
        <x:v>MOLLYNICKERS</x:v>
      </x:c>
      <x:c r="H307" s="58" t="str">
        <x:v>LSW / SYS</x:v>
      </x:c>
      <x:c r="I307" s="58" t="str">
        <x:v>Won</x:v>
      </x:c>
      <x:c r="J307" s="58" t="str">
        <x:v>Won</x:v>
      </x:c>
      <x:c r="K307" s="63" t="n">
        <x:v>1.7</x:v>
      </x:c>
      <x:c r="L307" s="58" t="n">
        <x:v>2</x:v>
      </x:c>
      <x:c r="M307" s="63" t="n">
        <x:v>1.4</x:v>
      </x:c>
      <x:c r="N307" s="65" t="n">
        <x:f>Summary!$B$5*Summary!$B$6</x:f>
        <x:v>10</x:v>
      </x:c>
      <x:c r="O307" s="65" t="n">
        <x:f>L307*N307</x:f>
        <x:v>20</x:v>
      </x:c>
      <x:c r="P307" s="65" t="n">
        <x:f>O307+Q307</x:f>
        <x:v>34</x:v>
      </x:c>
      <x:c r="Q307" s="65" t="n">
        <x:f>M307*N307</x:f>
        <x:v>14</x:v>
      </x:c>
      <x:c r="R307" s="65" t="n">
        <x:f>R306+Q307</x:f>
        <x:v>9246.5</x:v>
      </x:c>
    </x:row>
    <x:row r="308">
      <x:c r="A308" s="61" t="n">
        <x:v>45129</x:v>
      </x:c>
      <x:c r="B308" s="27" t="str">
        <x:v>Q3 2023</x:v>
      </x:c>
      <x:c r="C308" s="27" t="n">
        <x:v>2023</x:v>
      </x:c>
      <x:c r="D308" s="59" t="str">
        <x:v>CAULFIELD</x:v>
      </x:c>
      <x:c r="E308" s="27" t="n">
        <x:v>5</x:v>
      </x:c>
      <x:c r="F308" s="27" t="n">
        <x:v>2</x:v>
      </x:c>
      <x:c r="G308" s="59" t="str">
        <x:v>CUBAN LINK</x:v>
      </x:c>
      <x:c r="H308" s="27" t="str">
        <x:v>SYS</x:v>
      </x:c>
      <x:c r="I308" s="27" t="str">
        <x:v>Lost</x:v>
      </x:c>
      <x:c r="J308" s="27" t="str">
        <x:v>3rd</x:v>
      </x:c>
      <x:c r="K308" s="30"/>
      <x:c r="L308" s="27" t="n">
        <x:v>1</x:v>
      </x:c>
      <x:c r="M308" s="30" t="n">
        <x:v>-1</x:v>
      </x:c>
      <x:c r="N308" s="64" t="n">
        <x:f>Summary!$B$5*Summary!$B$6</x:f>
        <x:v>10</x:v>
      </x:c>
      <x:c r="O308" s="64" t="n">
        <x:f>L308*N308</x:f>
        <x:v>10</x:v>
      </x:c>
      <x:c r="P308" s="64" t="n">
        <x:f>O308+Q308</x:f>
        <x:v>0</x:v>
      </x:c>
      <x:c r="Q308" s="64" t="n">
        <x:f>M308*N308</x:f>
        <x:v>-10</x:v>
      </x:c>
      <x:c r="R308" s="64" t="n">
        <x:f>R307+Q308</x:f>
        <x:v>9236.5</x:v>
      </x:c>
    </x:row>
    <x:row r="309">
      <x:c r="A309" s="61" t="n">
        <x:v>45129</x:v>
      </x:c>
      <x:c r="B309" s="27" t="str">
        <x:v>Q3 2023</x:v>
      </x:c>
      <x:c r="C309" s="27" t="n">
        <x:v>2023</x:v>
      </x:c>
      <x:c r="D309" s="59" t="str">
        <x:v>CAULFIELD</x:v>
      </x:c>
      <x:c r="E309" s="27" t="n">
        <x:v>6</x:v>
      </x:c>
      <x:c r="F309" s="27" t="n">
        <x:v>1</x:v>
      </x:c>
      <x:c r="G309" s="59" t="str">
        <x:v>KIN</x:v>
      </x:c>
      <x:c r="H309" s="27" t="str">
        <x:v>LSW</x:v>
      </x:c>
      <x:c r="I309" s="27" t="str">
        <x:v>Lost</x:v>
      </x:c>
      <x:c r="J309" s="27" t="str">
        <x:v>4th</x:v>
      </x:c>
      <x:c r="K309" s="30"/>
      <x:c r="L309" s="27" t="n">
        <x:v>1</x:v>
      </x:c>
      <x:c r="M309" s="30" t="n">
        <x:v>-1</x:v>
      </x:c>
      <x:c r="N309" s="64" t="n">
        <x:f>Summary!$B$5*Summary!$B$6</x:f>
        <x:v>10</x:v>
      </x:c>
      <x:c r="O309" s="64" t="n">
        <x:f>L309*N309</x:f>
        <x:v>10</x:v>
      </x:c>
      <x:c r="P309" s="64" t="n">
        <x:f>O309+Q309</x:f>
        <x:v>0</x:v>
      </x:c>
      <x:c r="Q309" s="64" t="n">
        <x:f>M309*N309</x:f>
        <x:v>-10</x:v>
      </x:c>
      <x:c r="R309" s="64" t="n">
        <x:f>R308+Q309</x:f>
        <x:v>9226.5</x:v>
      </x:c>
    </x:row>
    <x:row r="310">
      <x:c r="A310" s="61" t="n">
        <x:v>45129</x:v>
      </x:c>
      <x:c r="B310" s="27" t="str">
        <x:v>Q3 2023</x:v>
      </x:c>
      <x:c r="C310" s="27" t="n">
        <x:v>2023</x:v>
      </x:c>
      <x:c r="D310" s="59" t="str">
        <x:v>CAULFIELD</x:v>
      </x:c>
      <x:c r="E310" s="27" t="n">
        <x:v>6</x:v>
      </x:c>
      <x:c r="F310" s="27" t="n">
        <x:v>2</x:v>
      </x:c>
      <x:c r="G310" s="59" t="str">
        <x:v>COTEL</x:v>
      </x:c>
      <x:c r="H310" s="27" t="str">
        <x:v>SYS</x:v>
      </x:c>
      <x:c r="I310" s="27" t="str">
        <x:v>Lost</x:v>
      </x:c>
      <x:c r="J310" s="27" t="str">
        <x:v>3rd</x:v>
      </x:c>
      <x:c r="K310" s="30"/>
      <x:c r="L310" s="27" t="n">
        <x:v>1</x:v>
      </x:c>
      <x:c r="M310" s="30" t="n">
        <x:v>-1</x:v>
      </x:c>
      <x:c r="N310" s="64" t="n">
        <x:f>Summary!$B$5*Summary!$B$6</x:f>
        <x:v>10</x:v>
      </x:c>
      <x:c r="O310" s="64" t="n">
        <x:f>L310*N310</x:f>
        <x:v>10</x:v>
      </x:c>
      <x:c r="P310" s="64" t="n">
        <x:f>O310+Q310</x:f>
        <x:v>0</x:v>
      </x:c>
      <x:c r="Q310" s="64" t="n">
        <x:f>M310*N310</x:f>
        <x:v>-10</x:v>
      </x:c>
      <x:c r="R310" s="64" t="n">
        <x:f>R309+Q310</x:f>
        <x:v>9216.5</x:v>
      </x:c>
    </x:row>
    <x:row r="311">
      <x:c r="A311" s="62" t="n">
        <x:v>45129</x:v>
      </x:c>
      <x:c r="B311" s="58" t="str">
        <x:v>Q3 2023</x:v>
      </x:c>
      <x:c r="C311" s="58" t="n">
        <x:v>2023</x:v>
      </x:c>
      <x:c r="D311" s="60" t="str">
        <x:v>CAULFIELD</x:v>
      </x:c>
      <x:c r="E311" s="58" t="n">
        <x:v>7</x:v>
      </x:c>
      <x:c r="F311" s="58" t="n">
        <x:v>6</x:v>
      </x:c>
      <x:c r="G311" s="60" t="str">
        <x:v>VA VIA</x:v>
      </x:c>
      <x:c r="H311" s="58" t="str">
        <x:v>LSW / SYS</x:v>
      </x:c>
      <x:c r="I311" s="58" t="str">
        <x:v>Won</x:v>
      </x:c>
      <x:c r="J311" s="58" t="str">
        <x:v>Won</x:v>
      </x:c>
      <x:c r="K311" s="63" t="n">
        <x:v>2.5</x:v>
      </x:c>
      <x:c r="L311" s="58" t="n">
        <x:v>2</x:v>
      </x:c>
      <x:c r="M311" s="63" t="n">
        <x:v>3</x:v>
      </x:c>
      <x:c r="N311" s="65" t="n">
        <x:f>Summary!$B$5*Summary!$B$6</x:f>
        <x:v>10</x:v>
      </x:c>
      <x:c r="O311" s="65" t="n">
        <x:f>L311*N311</x:f>
        <x:v>20</x:v>
      </x:c>
      <x:c r="P311" s="65" t="n">
        <x:f>O311+Q311</x:f>
        <x:v>50</x:v>
      </x:c>
      <x:c r="Q311" s="65" t="n">
        <x:f>M311*N311</x:f>
        <x:v>30</x:v>
      </x:c>
      <x:c r="R311" s="65" t="n">
        <x:f>R310+Q311</x:f>
        <x:v>9246.5</x:v>
      </x:c>
    </x:row>
    <x:row r="312">
      <x:c r="A312" s="61" t="n">
        <x:v>45129</x:v>
      </x:c>
      <x:c r="B312" s="27" t="str">
        <x:v>Q3 2023</x:v>
      </x:c>
      <x:c r="C312" s="27" t="n">
        <x:v>2023</x:v>
      </x:c>
      <x:c r="D312" s="59" t="str">
        <x:v>CAULFIELD</x:v>
      </x:c>
      <x:c r="E312" s="27" t="n">
        <x:v>8</x:v>
      </x:c>
      <x:c r="F312" s="27" t="n">
        <x:v>1</x:v>
      </x:c>
      <x:c r="G312" s="59" t="str">
        <x:v>INGRATIATING</x:v>
      </x:c>
      <x:c r="H312" s="27" t="str">
        <x:v>SYS</x:v>
      </x:c>
      <x:c r="I312" s="27" t="str">
        <x:v>Won</x:v>
      </x:c>
      <x:c r="J312" s="27" t="str">
        <x:v>Won</x:v>
      </x:c>
      <x:c r="K312" s="30" t="n">
        <x:v>4.3</x:v>
      </x:c>
      <x:c r="L312" s="27" t="n">
        <x:v>1</x:v>
      </x:c>
      <x:c r="M312" s="30" t="n">
        <x:v>3.3</x:v>
      </x:c>
      <x:c r="N312" s="64" t="n">
        <x:f>Summary!$B$5*Summary!$B$6</x:f>
        <x:v>10</x:v>
      </x:c>
      <x:c r="O312" s="64" t="n">
        <x:f>L312*N312</x:f>
        <x:v>10</x:v>
      </x:c>
      <x:c r="P312" s="64" t="n">
        <x:f>O312+Q312</x:f>
        <x:v>43</x:v>
      </x:c>
      <x:c r="Q312" s="64" t="n">
        <x:f>M312*N312</x:f>
        <x:v>33</x:v>
      </x:c>
      <x:c r="R312" s="64" t="n">
        <x:f>R311+Q312</x:f>
        <x:v>9279.5</x:v>
      </x:c>
    </x:row>
    <x:row r="313">
      <x:c r="A313" s="61" t="n">
        <x:v>45129</x:v>
      </x:c>
      <x:c r="B313" s="27" t="str">
        <x:v>Q3 2023</x:v>
      </x:c>
      <x:c r="C313" s="27" t="n">
        <x:v>2023</x:v>
      </x:c>
      <x:c r="D313" s="59" t="str">
        <x:v>CAULFIELD</x:v>
      </x:c>
      <x:c r="E313" s="27" t="n">
        <x:v>8</x:v>
      </x:c>
      <x:c r="F313" s="27" t="n">
        <x:v>2</x:v>
      </x:c>
      <x:c r="G313" s="59" t="str">
        <x:v>GENERAL BEAU</x:v>
      </x:c>
      <x:c r="H313" s="27" t="str">
        <x:v>SYS</x:v>
      </x:c>
      <x:c r="I313" s="27" t="str">
        <x:v>Lost</x:v>
      </x:c>
      <x:c r="J313" s="27" t="str">
        <x:v>2nd</x:v>
      </x:c>
      <x:c r="K313" s="30"/>
      <x:c r="L313" s="27" t="n">
        <x:v>1</x:v>
      </x:c>
      <x:c r="M313" s="30" t="n">
        <x:v>-1</x:v>
      </x:c>
      <x:c r="N313" s="64" t="n">
        <x:f>Summary!$B$5*Summary!$B$6</x:f>
        <x:v>10</x:v>
      </x:c>
      <x:c r="O313" s="64" t="n">
        <x:f>L313*N313</x:f>
        <x:v>10</x:v>
      </x:c>
      <x:c r="P313" s="64" t="n">
        <x:f>O313+Q313</x:f>
        <x:v>0</x:v>
      </x:c>
      <x:c r="Q313" s="64" t="n">
        <x:f>M313*N313</x:f>
        <x:v>-10</x:v>
      </x:c>
      <x:c r="R313" s="64" t="n">
        <x:f>R312+Q313</x:f>
        <x:v>9269.5</x:v>
      </x:c>
    </x:row>
    <x:row r="314">
      <x:c r="A314" s="62" t="n">
        <x:v>45129</x:v>
      </x:c>
      <x:c r="B314" s="58" t="str">
        <x:v>Q3 2023</x:v>
      </x:c>
      <x:c r="C314" s="58" t="n">
        <x:v>2023</x:v>
      </x:c>
      <x:c r="D314" s="60" t="str">
        <x:v>CAULFIELD</x:v>
      </x:c>
      <x:c r="E314" s="58" t="n">
        <x:v>9</x:v>
      </x:c>
      <x:c r="F314" s="58" t="n">
        <x:v>1</x:v>
      </x:c>
      <x:c r="G314" s="60" t="str">
        <x:v>ST LAWRENCE</x:v>
      </x:c>
      <x:c r="H314" s="58" t="str">
        <x:v>LSW / SYS</x:v>
      </x:c>
      <x:c r="I314" s="58" t="str">
        <x:v>Won</x:v>
      </x:c>
      <x:c r="J314" s="58" t="str">
        <x:v>Won</x:v>
      </x:c>
      <x:c r="K314" s="63" t="n">
        <x:v>1.8</x:v>
      </x:c>
      <x:c r="L314" s="58" t="n">
        <x:v>2</x:v>
      </x:c>
      <x:c r="M314" s="63" t="n">
        <x:v>1.6</x:v>
      </x:c>
      <x:c r="N314" s="65" t="n">
        <x:f>Summary!$B$5*Summary!$B$6</x:f>
        <x:v>10</x:v>
      </x:c>
      <x:c r="O314" s="65" t="n">
        <x:f>L314*N314</x:f>
        <x:v>20</x:v>
      </x:c>
      <x:c r="P314" s="65" t="n">
        <x:f>O314+Q314</x:f>
        <x:v>36</x:v>
      </x:c>
      <x:c r="Q314" s="65" t="n">
        <x:f>M314*N314</x:f>
        <x:v>16</x:v>
      </x:c>
      <x:c r="R314" s="65" t="n">
        <x:f>R313+Q314</x:f>
        <x:v>9285.5</x:v>
      </x:c>
    </x:row>
    <x:row r="315">
      <x:c r="A315" s="61" t="n">
        <x:v>45136</x:v>
      </x:c>
      <x:c r="B315" s="27" t="str">
        <x:v>Q3 2023</x:v>
      </x:c>
      <x:c r="C315" s="27" t="n">
        <x:v>2023</x:v>
      </x:c>
      <x:c r="D315" s="59" t="str">
        <x:v>MOONEE VALLEY</x:v>
      </x:c>
      <x:c r="E315" s="27" t="n">
        <x:v>1</x:v>
      </x:c>
      <x:c r="F315" s="27" t="n">
        <x:v>1</x:v>
      </x:c>
      <x:c r="G315" s="59" t="str">
        <x:v>ROUSSILLON</x:v>
      </x:c>
      <x:c r="H315" s="27" t="str">
        <x:v>LSW</x:v>
      </x:c>
      <x:c r="I315" s="27" t="str">
        <x:v>Lost</x:v>
      </x:c>
      <x:c r="J315" s="27" t="str"/>
      <x:c r="K315" s="30"/>
      <x:c r="L315" s="27" t="n">
        <x:v>1</x:v>
      </x:c>
      <x:c r="M315" s="30" t="n">
        <x:v>-1</x:v>
      </x:c>
      <x:c r="N315" s="64" t="n">
        <x:f>Summary!$B$5*Summary!$B$6</x:f>
        <x:v>10</x:v>
      </x:c>
      <x:c r="O315" s="64" t="n">
        <x:f>L315*N315</x:f>
        <x:v>10</x:v>
      </x:c>
      <x:c r="P315" s="64" t="n">
        <x:f>O315+Q315</x:f>
        <x:v>0</x:v>
      </x:c>
      <x:c r="Q315" s="64" t="n">
        <x:f>M315*N315</x:f>
        <x:v>-10</x:v>
      </x:c>
      <x:c r="R315" s="64" t="n">
        <x:f>R314+Q315</x:f>
        <x:v>9275.5</x:v>
      </x:c>
    </x:row>
    <x:row r="316">
      <x:c r="A316" s="62" t="n">
        <x:v>45136</x:v>
      </x:c>
      <x:c r="B316" s="58" t="str">
        <x:v>Q3 2023</x:v>
      </x:c>
      <x:c r="C316" s="58" t="n">
        <x:v>2023</x:v>
      </x:c>
      <x:c r="D316" s="60" t="str">
        <x:v>MOONEE VALLEY</x:v>
      </x:c>
      <x:c r="E316" s="58" t="n">
        <x:v>2</x:v>
      </x:c>
      <x:c r="F316" s="58" t="n">
        <x:v>3</x:v>
      </x:c>
      <x:c r="G316" s="60" t="str">
        <x:v>SPICY MARGS</x:v>
      </x:c>
      <x:c r="H316" s="58" t="str">
        <x:v>LSW / SYS</x:v>
      </x:c>
      <x:c r="I316" s="58" t="str">
        <x:v>Lost</x:v>
      </x:c>
      <x:c r="J316" s="58" t="str"/>
      <x:c r="K316" s="63"/>
      <x:c r="L316" s="58" t="n">
        <x:v>2</x:v>
      </x:c>
      <x:c r="M316" s="63" t="n">
        <x:v>-2</x:v>
      </x:c>
      <x:c r="N316" s="65" t="n">
        <x:f>Summary!$B$5*Summary!$B$6</x:f>
        <x:v>10</x:v>
      </x:c>
      <x:c r="O316" s="65" t="n">
        <x:f>L316*N316</x:f>
        <x:v>20</x:v>
      </x:c>
      <x:c r="P316" s="65" t="n">
        <x:f>O316+Q316</x:f>
        <x:v>0</x:v>
      </x:c>
      <x:c r="Q316" s="65" t="n">
        <x:f>M316*N316</x:f>
        <x:v>-20</x:v>
      </x:c>
      <x:c r="R316" s="65" t="n">
        <x:f>R315+Q316</x:f>
        <x:v>9255.5</x:v>
      </x:c>
    </x:row>
    <x:row r="317">
      <x:c r="A317" s="61" t="n">
        <x:v>45136</x:v>
      </x:c>
      <x:c r="B317" s="27" t="str">
        <x:v>Q3 2023</x:v>
      </x:c>
      <x:c r="C317" s="27" t="n">
        <x:v>2023</x:v>
      </x:c>
      <x:c r="D317" s="59" t="str">
        <x:v>MOONEE VALLEY</x:v>
      </x:c>
      <x:c r="E317" s="27" t="n">
        <x:v>2</x:v>
      </x:c>
      <x:c r="F317" s="27" t="n">
        <x:v>9</x:v>
      </x:c>
      <x:c r="G317" s="59" t="str">
        <x:v>TIZ ENUF</x:v>
      </x:c>
      <x:c r="H317" s="27" t="str">
        <x:v>SYS</x:v>
      </x:c>
      <x:c r="I317" s="27" t="str">
        <x:v>Won</x:v>
      </x:c>
      <x:c r="J317" s="27" t="str">
        <x:v>Won</x:v>
      </x:c>
      <x:c r="K317" s="30" t="n">
        <x:v>13.2</x:v>
      </x:c>
      <x:c r="L317" s="27" t="n">
        <x:v>1</x:v>
      </x:c>
      <x:c r="M317" s="30" t="n">
        <x:v>12.2</x:v>
      </x:c>
      <x:c r="N317" s="64" t="n">
        <x:f>Summary!$B$5*Summary!$B$6</x:f>
        <x:v>10</x:v>
      </x:c>
      <x:c r="O317" s="64" t="n">
        <x:f>L317*N317</x:f>
        <x:v>10</x:v>
      </x:c>
      <x:c r="P317" s="64" t="n">
        <x:f>O317+Q317</x:f>
        <x:v>132</x:v>
      </x:c>
      <x:c r="Q317" s="64" t="n">
        <x:f>M317*N317</x:f>
        <x:v>122</x:v>
      </x:c>
      <x:c r="R317" s="64" t="n">
        <x:f>R316+Q317</x:f>
        <x:v>9377.5</x:v>
      </x:c>
    </x:row>
    <x:row r="318">
      <x:c r="A318" s="62" t="n">
        <x:v>45136</x:v>
      </x:c>
      <x:c r="B318" s="58" t="str">
        <x:v>Q3 2023</x:v>
      </x:c>
      <x:c r="C318" s="58" t="n">
        <x:v>2023</x:v>
      </x:c>
      <x:c r="D318" s="60" t="str">
        <x:v>MOONEE VALLEY</x:v>
      </x:c>
      <x:c r="E318" s="58" t="n">
        <x:v>3</x:v>
      </x:c>
      <x:c r="F318" s="58" t="n">
        <x:v>7</x:v>
      </x:c>
      <x:c r="G318" s="60" t="str">
        <x:v>ANOTHER WIL</x:v>
      </x:c>
      <x:c r="H318" s="58" t="str">
        <x:v>LSW / SYS</x:v>
      </x:c>
      <x:c r="I318" s="58" t="str">
        <x:v>Lost</x:v>
      </x:c>
      <x:c r="J318" s="58" t="str">
        <x:v>3rd</x:v>
      </x:c>
      <x:c r="K318" s="63"/>
      <x:c r="L318" s="58" t="n">
        <x:v>2</x:v>
      </x:c>
      <x:c r="M318" s="63" t="n">
        <x:v>-2</x:v>
      </x:c>
      <x:c r="N318" s="65" t="n">
        <x:f>Summary!$B$5*Summary!$B$6</x:f>
        <x:v>10</x:v>
      </x:c>
      <x:c r="O318" s="65" t="n">
        <x:f>L318*N318</x:f>
        <x:v>20</x:v>
      </x:c>
      <x:c r="P318" s="65" t="n">
        <x:f>O318+Q318</x:f>
        <x:v>0</x:v>
      </x:c>
      <x:c r="Q318" s="65" t="n">
        <x:f>M318*N318</x:f>
        <x:v>-20</x:v>
      </x:c>
      <x:c r="R318" s="65" t="n">
        <x:f>R317+Q318</x:f>
        <x:v>9357.5</x:v>
      </x:c>
    </x:row>
    <x:row r="319">
      <x:c r="A319" s="61" t="n">
        <x:v>45136</x:v>
      </x:c>
      <x:c r="B319" s="27" t="str">
        <x:v>Q3 2023</x:v>
      </x:c>
      <x:c r="C319" s="27" t="n">
        <x:v>2023</x:v>
      </x:c>
      <x:c r="D319" s="59" t="str">
        <x:v>MOONEE VALLEY</x:v>
      </x:c>
      <x:c r="E319" s="27" t="n">
        <x:v>4</x:v>
      </x:c>
      <x:c r="F319" s="27" t="n">
        <x:v>3</x:v>
      </x:c>
      <x:c r="G319" s="59" t="str">
        <x:v>MAGNASPIN</x:v>
      </x:c>
      <x:c r="H319" s="27" t="str">
        <x:v>SYS</x:v>
      </x:c>
      <x:c r="I319" s="27" t="str">
        <x:v>Won</x:v>
      </x:c>
      <x:c r="J319" s="27" t="str">
        <x:v>Won</x:v>
      </x:c>
      <x:c r="K319" s="30" t="n">
        <x:v>5.7</x:v>
      </x:c>
      <x:c r="L319" s="27" t="n">
        <x:v>1</x:v>
      </x:c>
      <x:c r="M319" s="30" t="n">
        <x:v>4.7</x:v>
      </x:c>
      <x:c r="N319" s="64" t="n">
        <x:f>Summary!$B$5*Summary!$B$6</x:f>
        <x:v>10</x:v>
      </x:c>
      <x:c r="O319" s="64" t="n">
        <x:f>L319*N319</x:f>
        <x:v>10</x:v>
      </x:c>
      <x:c r="P319" s="64" t="n">
        <x:f>O319+Q319</x:f>
        <x:v>57</x:v>
      </x:c>
      <x:c r="Q319" s="64" t="n">
        <x:f>M319*N319</x:f>
        <x:v>47</x:v>
      </x:c>
      <x:c r="R319" s="64" t="n">
        <x:f>R318+Q319</x:f>
        <x:v>9404.5</x:v>
      </x:c>
    </x:row>
    <x:row r="320">
      <x:c r="A320" s="61" t="n">
        <x:v>45136</x:v>
      </x:c>
      <x:c r="B320" s="27" t="str">
        <x:v>Q3 2023</x:v>
      </x:c>
      <x:c r="C320" s="27" t="n">
        <x:v>2023</x:v>
      </x:c>
      <x:c r="D320" s="59" t="str">
        <x:v>MOONEE VALLEY</x:v>
      </x:c>
      <x:c r="E320" s="27" t="n">
        <x:v>5</x:v>
      </x:c>
      <x:c r="F320" s="27" t="n">
        <x:v>1</x:v>
      </x:c>
      <x:c r="G320" s="59" t="str">
        <x:v>MILFORD</x:v>
      </x:c>
      <x:c r="H320" s="27" t="str">
        <x:v>SYS</x:v>
      </x:c>
      <x:c r="I320" s="27" t="str">
        <x:v>Lost</x:v>
      </x:c>
      <x:c r="J320" s="27" t="str">
        <x:v>3rd</x:v>
      </x:c>
      <x:c r="K320" s="30"/>
      <x:c r="L320" s="27" t="n">
        <x:v>1</x:v>
      </x:c>
      <x:c r="M320" s="30" t="n">
        <x:v>-1</x:v>
      </x:c>
      <x:c r="N320" s="64" t="n">
        <x:f>Summary!$B$5*Summary!$B$6</x:f>
        <x:v>10</x:v>
      </x:c>
      <x:c r="O320" s="64" t="n">
        <x:f>L320*N320</x:f>
        <x:v>10</x:v>
      </x:c>
      <x:c r="P320" s="64" t="n">
        <x:f>O320+Q320</x:f>
        <x:v>0</x:v>
      </x:c>
      <x:c r="Q320" s="64" t="n">
        <x:f>M320*N320</x:f>
        <x:v>-10</x:v>
      </x:c>
      <x:c r="R320" s="64" t="n">
        <x:f>R319+Q320</x:f>
        <x:v>9394.5</x:v>
      </x:c>
    </x:row>
    <x:row r="321">
      <x:c r="A321" s="62" t="n">
        <x:v>45136</x:v>
      </x:c>
      <x:c r="B321" s="58" t="str">
        <x:v>Q3 2023</x:v>
      </x:c>
      <x:c r="C321" s="58" t="n">
        <x:v>2023</x:v>
      </x:c>
      <x:c r="D321" s="60" t="str">
        <x:v>MOONEE VALLEY</x:v>
      </x:c>
      <x:c r="E321" s="58" t="n">
        <x:v>5</x:v>
      </x:c>
      <x:c r="F321" s="58" t="n">
        <x:v>5</x:v>
      </x:c>
      <x:c r="G321" s="60" t="str">
        <x:v>FLASH FLOOD</x:v>
      </x:c>
      <x:c r="H321" s="58" t="str">
        <x:v>LSW / SYS</x:v>
      </x:c>
      <x:c r="I321" s="58" t="str">
        <x:v>Won</x:v>
      </x:c>
      <x:c r="J321" s="58" t="str">
        <x:v>Won</x:v>
      </x:c>
      <x:c r="K321" s="63" t="n">
        <x:v>3.2</x:v>
      </x:c>
      <x:c r="L321" s="58" t="n">
        <x:v>2</x:v>
      </x:c>
      <x:c r="M321" s="63" t="n">
        <x:v>4.4</x:v>
      </x:c>
      <x:c r="N321" s="65" t="n">
        <x:f>Summary!$B$5*Summary!$B$6</x:f>
        <x:v>10</x:v>
      </x:c>
      <x:c r="O321" s="65" t="n">
        <x:f>L321*N321</x:f>
        <x:v>20</x:v>
      </x:c>
      <x:c r="P321" s="65" t="n">
        <x:f>O321+Q321</x:f>
        <x:v>64</x:v>
      </x:c>
      <x:c r="Q321" s="65" t="n">
        <x:f>M321*N321</x:f>
        <x:v>44</x:v>
      </x:c>
      <x:c r="R321" s="65" t="n">
        <x:f>R320+Q321</x:f>
        <x:v>9438.5</x:v>
      </x:c>
    </x:row>
    <x:row r="322">
      <x:c r="A322" s="61" t="n">
        <x:v>45136</x:v>
      </x:c>
      <x:c r="B322" s="27" t="str">
        <x:v>Q3 2023</x:v>
      </x:c>
      <x:c r="C322" s="27" t="n">
        <x:v>2023</x:v>
      </x:c>
      <x:c r="D322" s="59" t="str">
        <x:v>MOONEE VALLEY</x:v>
      </x:c>
      <x:c r="E322" s="27" t="n">
        <x:v>6</x:v>
      </x:c>
      <x:c r="F322" s="27" t="n">
        <x:v>3</x:v>
      </x:c>
      <x:c r="G322" s="59" t="str">
        <x:v>CLAIDHEAMH MOR</x:v>
      </x:c>
      <x:c r="H322" s="27" t="str">
        <x:v>SYS</x:v>
      </x:c>
      <x:c r="I322" s="27" t="str">
        <x:v>Won</x:v>
      </x:c>
      <x:c r="J322" s="27" t="str">
        <x:v>Won</x:v>
      </x:c>
      <x:c r="K322" s="30" t="n">
        <x:v>4.5</x:v>
      </x:c>
      <x:c r="L322" s="27" t="n">
        <x:v>1</x:v>
      </x:c>
      <x:c r="M322" s="30" t="n">
        <x:v>3.5</x:v>
      </x:c>
      <x:c r="N322" s="64" t="n">
        <x:f>Summary!$B$5*Summary!$B$6</x:f>
        <x:v>10</x:v>
      </x:c>
      <x:c r="O322" s="64" t="n">
        <x:f>L322*N322</x:f>
        <x:v>10</x:v>
      </x:c>
      <x:c r="P322" s="64" t="n">
        <x:f>O322+Q322</x:f>
        <x:v>45</x:v>
      </x:c>
      <x:c r="Q322" s="64" t="n">
        <x:f>M322*N322</x:f>
        <x:v>35</x:v>
      </x:c>
      <x:c r="R322" s="64" t="n">
        <x:f>R321+Q322</x:f>
        <x:v>9473.5</x:v>
      </x:c>
    </x:row>
    <x:row r="323">
      <x:c r="A323" s="61" t="n">
        <x:v>45136</x:v>
      </x:c>
      <x:c r="B323" s="27" t="str">
        <x:v>Q3 2023</x:v>
      </x:c>
      <x:c r="C323" s="27" t="n">
        <x:v>2023</x:v>
      </x:c>
      <x:c r="D323" s="59" t="str">
        <x:v>MOONEE VALLEY</x:v>
      </x:c>
      <x:c r="E323" s="27" t="n">
        <x:v>7</x:v>
      </x:c>
      <x:c r="F323" s="27" t="n">
        <x:v>5</x:v>
      </x:c>
      <x:c r="G323" s="59" t="str">
        <x:v>JIMMY THE BEAR</x:v>
      </x:c>
      <x:c r="H323" s="27" t="str">
        <x:v>SYS</x:v>
      </x:c>
      <x:c r="I323" s="27" t="str">
        <x:v>Lost</x:v>
      </x:c>
      <x:c r="J323" s="27" t="str">
        <x:v>4th</x:v>
      </x:c>
      <x:c r="K323" s="30"/>
      <x:c r="L323" s="27" t="n">
        <x:v>1</x:v>
      </x:c>
      <x:c r="M323" s="30" t="n">
        <x:v>-1</x:v>
      </x:c>
      <x:c r="N323" s="64" t="n">
        <x:f>Summary!$B$5*Summary!$B$6</x:f>
        <x:v>10</x:v>
      </x:c>
      <x:c r="O323" s="64" t="n">
        <x:f>L323*N323</x:f>
        <x:v>10</x:v>
      </x:c>
      <x:c r="P323" s="64" t="n">
        <x:f>O323+Q323</x:f>
        <x:v>0</x:v>
      </x:c>
      <x:c r="Q323" s="64" t="n">
        <x:f>M323*N323</x:f>
        <x:v>-10</x:v>
      </x:c>
      <x:c r="R323" s="64" t="n">
        <x:f>R322+Q323</x:f>
        <x:v>9463.5</x:v>
      </x:c>
    </x:row>
    <x:row r="324">
      <x:c r="A324" s="61" t="n">
        <x:v>45136</x:v>
      </x:c>
      <x:c r="B324" s="27" t="str">
        <x:v>Q3 2023</x:v>
      </x:c>
      <x:c r="C324" s="27" t="n">
        <x:v>2023</x:v>
      </x:c>
      <x:c r="D324" s="59" t="str">
        <x:v>MOONEE VALLEY</x:v>
      </x:c>
      <x:c r="E324" s="27" t="n">
        <x:v>8</x:v>
      </x:c>
      <x:c r="F324" s="27" t="n">
        <x:v>1</x:v>
      </x:c>
      <x:c r="G324" s="59" t="str">
        <x:v>CHANDON BURJ</x:v>
      </x:c>
      <x:c r="H324" s="27" t="str">
        <x:v>SYS</x:v>
      </x:c>
      <x:c r="I324" s="27" t="str">
        <x:v>Lost</x:v>
      </x:c>
      <x:c r="J324" s="27" t="str">
        <x:v>4th</x:v>
      </x:c>
      <x:c r="K324" s="30"/>
      <x:c r="L324" s="27" t="n">
        <x:v>1</x:v>
      </x:c>
      <x:c r="M324" s="30" t="n">
        <x:v>-1</x:v>
      </x:c>
      <x:c r="N324" s="64" t="n">
        <x:f>Summary!$B$5*Summary!$B$6</x:f>
        <x:v>10</x:v>
      </x:c>
      <x:c r="O324" s="64" t="n">
        <x:f>L324*N324</x:f>
        <x:v>10</x:v>
      </x:c>
      <x:c r="P324" s="64" t="n">
        <x:f>O324+Q324</x:f>
        <x:v>0</x:v>
      </x:c>
      <x:c r="Q324" s="64" t="n">
        <x:f>M324*N324</x:f>
        <x:v>-10</x:v>
      </x:c>
      <x:c r="R324" s="64" t="n">
        <x:f>R323+Q324</x:f>
        <x:v>9453.5</x:v>
      </x:c>
    </x:row>
    <x:row r="325">
      <x:c r="A325" s="61" t="n">
        <x:v>45136</x:v>
      </x:c>
      <x:c r="B325" s="27" t="str">
        <x:v>Q3 2023</x:v>
      </x:c>
      <x:c r="C325" s="27" t="n">
        <x:v>2023</x:v>
      </x:c>
      <x:c r="D325" s="59" t="str">
        <x:v>MOONEE VALLEY</x:v>
      </x:c>
      <x:c r="E325" s="27" t="n">
        <x:v>8</x:v>
      </x:c>
      <x:c r="F325" s="27" t="n">
        <x:v>12</x:v>
      </x:c>
      <x:c r="G325" s="59" t="str">
        <x:v>LIEVORE</x:v>
      </x:c>
      <x:c r="H325" s="27" t="str">
        <x:v>SYS</x:v>
      </x:c>
      <x:c r="I325" s="27" t="str">
        <x:v>Won</x:v>
      </x:c>
      <x:c r="J325" s="27" t="str">
        <x:v>Won</x:v>
      </x:c>
      <x:c r="K325" s="30" t="n">
        <x:v>5.8</x:v>
      </x:c>
      <x:c r="L325" s="27" t="n">
        <x:v>1</x:v>
      </x:c>
      <x:c r="M325" s="30" t="n">
        <x:v>4.8</x:v>
      </x:c>
      <x:c r="N325" s="64" t="n">
        <x:f>Summary!$B$5*Summary!$B$6</x:f>
        <x:v>10</x:v>
      </x:c>
      <x:c r="O325" s="64" t="n">
        <x:f>L325*N325</x:f>
        <x:v>10</x:v>
      </x:c>
      <x:c r="P325" s="64" t="n">
        <x:f>O325+Q325</x:f>
        <x:v>58</x:v>
      </x:c>
      <x:c r="Q325" s="64" t="n">
        <x:f>M325*N325</x:f>
        <x:v>48</x:v>
      </x:c>
      <x:c r="R325" s="64" t="n">
        <x:f>R324+Q325</x:f>
        <x:v>9501.5</x:v>
      </x:c>
    </x:row>
    <x:row r="326">
      <x:c r="A326" s="61" t="n">
        <x:v>45136</x:v>
      </x:c>
      <x:c r="B326" s="27" t="str">
        <x:v>Q3 2023</x:v>
      </x:c>
      <x:c r="C326" s="27" t="n">
        <x:v>2023</x:v>
      </x:c>
      <x:c r="D326" s="59" t="str">
        <x:v>MOONEE VALLEY</x:v>
      </x:c>
      <x:c r="E326" s="27" t="n">
        <x:v>9</x:v>
      </x:c>
      <x:c r="F326" s="27" t="n">
        <x:v>8</x:v>
      </x:c>
      <x:c r="G326" s="59" t="str">
        <x:v>SHALAMAN</x:v>
      </x:c>
      <x:c r="H326" s="27" t="str">
        <x:v>SYS</x:v>
      </x:c>
      <x:c r="I326" s="27" t="str">
        <x:v>Won</x:v>
      </x:c>
      <x:c r="J326" s="27" t="str">
        <x:v>Won</x:v>
      </x:c>
      <x:c r="K326" s="30" t="n">
        <x:v>8</x:v>
      </x:c>
      <x:c r="L326" s="27" t="n">
        <x:v>1</x:v>
      </x:c>
      <x:c r="M326" s="30" t="n">
        <x:v>7</x:v>
      </x:c>
      <x:c r="N326" s="64" t="n">
        <x:f>Summary!$B$5*Summary!$B$6</x:f>
        <x:v>10</x:v>
      </x:c>
      <x:c r="O326" s="64" t="n">
        <x:f>L326*N326</x:f>
        <x:v>10</x:v>
      </x:c>
      <x:c r="P326" s="64" t="n">
        <x:f>O326+Q326</x:f>
        <x:v>80</x:v>
      </x:c>
      <x:c r="Q326" s="64" t="n">
        <x:f>M326*N326</x:f>
        <x:v>70</x:v>
      </x:c>
      <x:c r="R326" s="64" t="n">
        <x:f>R325+Q326</x:f>
        <x:v>9571.5</x:v>
      </x:c>
    </x:row>
    <x:row r="327">
      <x:c r="A327" s="61" t="n">
        <x:v>45143</x:v>
      </x:c>
      <x:c r="B327" s="27" t="str">
        <x:v>Q3 2023</x:v>
      </x:c>
      <x:c r="C327" s="27" t="n">
        <x:v>2023</x:v>
      </x:c>
      <x:c r="D327" s="59" t="str">
        <x:v>FLEMINGTON</x:v>
      </x:c>
      <x:c r="E327" s="27" t="n">
        <x:v>1</x:v>
      </x:c>
      <x:c r="F327" s="27" t="n">
        <x:v>2</x:v>
      </x:c>
      <x:c r="G327" s="59" t="str">
        <x:v>OUR LAST CASH</x:v>
      </x:c>
      <x:c r="H327" s="27" t="str">
        <x:v>SYS</x:v>
      </x:c>
      <x:c r="I327" s="27" t="str">
        <x:v>Won</x:v>
      </x:c>
      <x:c r="J327" s="27" t="str">
        <x:v>Won</x:v>
      </x:c>
      <x:c r="K327" s="30" t="n">
        <x:v>10.3</x:v>
      </x:c>
      <x:c r="L327" s="27" t="n">
        <x:v>1</x:v>
      </x:c>
      <x:c r="M327" s="30" t="n">
        <x:v>9.3</x:v>
      </x:c>
      <x:c r="N327" s="64" t="n">
        <x:f>Summary!$B$5*Summary!$B$6</x:f>
        <x:v>10</x:v>
      </x:c>
      <x:c r="O327" s="64" t="n">
        <x:f>L327*N327</x:f>
        <x:v>10</x:v>
      </x:c>
      <x:c r="P327" s="64" t="n">
        <x:f>O327+Q327</x:f>
        <x:v>103</x:v>
      </x:c>
      <x:c r="Q327" s="64" t="n">
        <x:f>M327*N327</x:f>
        <x:v>93</x:v>
      </x:c>
      <x:c r="R327" s="64" t="n">
        <x:f>R326+Q327</x:f>
        <x:v>9664.5</x:v>
      </x:c>
    </x:row>
    <x:row r="328">
      <x:c r="A328" s="61" t="n">
        <x:v>45143</x:v>
      </x:c>
      <x:c r="B328" s="27" t="str">
        <x:v>Q3 2023</x:v>
      </x:c>
      <x:c r="C328" s="27" t="n">
        <x:v>2023</x:v>
      </x:c>
      <x:c r="D328" s="59" t="str">
        <x:v>FLEMINGTON</x:v>
      </x:c>
      <x:c r="E328" s="27" t="n">
        <x:v>2</x:v>
      </x:c>
      <x:c r="F328" s="27" t="n">
        <x:v>13</x:v>
      </x:c>
      <x:c r="G328" s="59" t="str">
        <x:v>THE PRODIGAL SON</x:v>
      </x:c>
      <x:c r="H328" s="27" t="str">
        <x:v>SYS</x:v>
      </x:c>
      <x:c r="I328" s="27" t="str">
        <x:v>Won</x:v>
      </x:c>
      <x:c r="J328" s="27" t="str">
        <x:v>Won</x:v>
      </x:c>
      <x:c r="K328" s="30" t="n">
        <x:v>3.1</x:v>
      </x:c>
      <x:c r="L328" s="27" t="n">
        <x:v>1</x:v>
      </x:c>
      <x:c r="M328" s="30" t="n">
        <x:v>2.1</x:v>
      </x:c>
      <x:c r="N328" s="64" t="n">
        <x:f>Summary!$B$5*Summary!$B$6</x:f>
        <x:v>10</x:v>
      </x:c>
      <x:c r="O328" s="64" t="n">
        <x:f>L328*N328</x:f>
        <x:v>10</x:v>
      </x:c>
      <x:c r="P328" s="64" t="n">
        <x:f>O328+Q328</x:f>
        <x:v>31</x:v>
      </x:c>
      <x:c r="Q328" s="64" t="n">
        <x:f>M328*N328</x:f>
        <x:v>21</x:v>
      </x:c>
      <x:c r="R328" s="64" t="n">
        <x:f>R327+Q328</x:f>
        <x:v>9685.5</x:v>
      </x:c>
    </x:row>
    <x:row r="329">
      <x:c r="A329" s="61" t="n">
        <x:v>45143</x:v>
      </x:c>
      <x:c r="B329" s="27" t="str">
        <x:v>Q3 2023</x:v>
      </x:c>
      <x:c r="C329" s="27" t="n">
        <x:v>2023</x:v>
      </x:c>
      <x:c r="D329" s="59" t="str">
        <x:v>FLEMINGTON</x:v>
      </x:c>
      <x:c r="E329" s="27" t="n">
        <x:v>5</x:v>
      </x:c>
      <x:c r="F329" s="27" t="n">
        <x:v>6</x:v>
      </x:c>
      <x:c r="G329" s="59" t="str">
        <x:v>FIRST IN LINE</x:v>
      </x:c>
      <x:c r="H329" s="27" t="str">
        <x:v>SYS</x:v>
      </x:c>
      <x:c r="I329" s="27" t="str">
        <x:v>Won</x:v>
      </x:c>
      <x:c r="J329" s="27" t="str">
        <x:v>Won</x:v>
      </x:c>
      <x:c r="K329" s="30" t="n">
        <x:v>3.7</x:v>
      </x:c>
      <x:c r="L329" s="27" t="n">
        <x:v>1</x:v>
      </x:c>
      <x:c r="M329" s="30" t="n">
        <x:v>2.7</x:v>
      </x:c>
      <x:c r="N329" s="64" t="n">
        <x:f>Summary!$B$5*Summary!$B$6</x:f>
        <x:v>10</x:v>
      </x:c>
      <x:c r="O329" s="64" t="n">
        <x:f>L329*N329</x:f>
        <x:v>10</x:v>
      </x:c>
      <x:c r="P329" s="64" t="n">
        <x:f>O329+Q329</x:f>
        <x:v>37</x:v>
      </x:c>
      <x:c r="Q329" s="64" t="n">
        <x:f>M329*N329</x:f>
        <x:v>27</x:v>
      </x:c>
      <x:c r="R329" s="64" t="n">
        <x:f>R328+Q329</x:f>
        <x:v>9712.5</x:v>
      </x:c>
    </x:row>
    <x:row r="330">
      <x:c r="A330" s="61" t="n">
        <x:v>45143</x:v>
      </x:c>
      <x:c r="B330" s="27" t="str">
        <x:v>Q3 2023</x:v>
      </x:c>
      <x:c r="C330" s="27" t="n">
        <x:v>2023</x:v>
      </x:c>
      <x:c r="D330" s="59" t="str">
        <x:v>FLEMINGTON</x:v>
      </x:c>
      <x:c r="E330" s="27" t="n">
        <x:v>6</x:v>
      </x:c>
      <x:c r="F330" s="27" t="n">
        <x:v>10</x:v>
      </x:c>
      <x:c r="G330" s="59" t="str">
        <x:v>MARTIAL EAGLE</x:v>
      </x:c>
      <x:c r="H330" s="27" t="str">
        <x:v>SYS</x:v>
      </x:c>
      <x:c r="I330" s="27" t="str">
        <x:v>Lost</x:v>
      </x:c>
      <x:c r="J330" s="27" t="str">
        <x:v>2nd</x:v>
      </x:c>
      <x:c r="K330" s="30"/>
      <x:c r="L330" s="27" t="n">
        <x:v>1</x:v>
      </x:c>
      <x:c r="M330" s="30" t="n">
        <x:v>-1</x:v>
      </x:c>
      <x:c r="N330" s="64" t="n">
        <x:f>Summary!$B$5*Summary!$B$6</x:f>
        <x:v>10</x:v>
      </x:c>
      <x:c r="O330" s="64" t="n">
        <x:f>L330*N330</x:f>
        <x:v>10</x:v>
      </x:c>
      <x:c r="P330" s="64" t="n">
        <x:f>O330+Q330</x:f>
        <x:v>0</x:v>
      </x:c>
      <x:c r="Q330" s="64" t="n">
        <x:f>M330*N330</x:f>
        <x:v>-10</x:v>
      </x:c>
      <x:c r="R330" s="64" t="n">
        <x:f>R329+Q330</x:f>
        <x:v>9702.5</x:v>
      </x:c>
    </x:row>
    <x:row r="331">
      <x:c r="A331" s="61" t="n">
        <x:v>45143</x:v>
      </x:c>
      <x:c r="B331" s="27" t="str">
        <x:v>Q3 2023</x:v>
      </x:c>
      <x:c r="C331" s="27" t="n">
        <x:v>2023</x:v>
      </x:c>
      <x:c r="D331" s="59" t="str">
        <x:v>FLEMINGTON</x:v>
      </x:c>
      <x:c r="E331" s="27" t="n">
        <x:v>7</x:v>
      </x:c>
      <x:c r="F331" s="27" t="n">
        <x:v>2</x:v>
      </x:c>
      <x:c r="G331" s="59" t="str">
        <x:v>GENERAL BEAU</x:v>
      </x:c>
      <x:c r="H331" s="27" t="str">
        <x:v>SYS</x:v>
      </x:c>
      <x:c r="I331" s="27" t="str">
        <x:v>Lost</x:v>
      </x:c>
      <x:c r="J331" s="27" t="str">
        <x:v>4th</x:v>
      </x:c>
      <x:c r="K331" s="30"/>
      <x:c r="L331" s="27" t="n">
        <x:v>1</x:v>
      </x:c>
      <x:c r="M331" s="30" t="n">
        <x:v>-1</x:v>
      </x:c>
      <x:c r="N331" s="64" t="n">
        <x:f>Summary!$B$5*Summary!$B$6</x:f>
        <x:v>10</x:v>
      </x:c>
      <x:c r="O331" s="64" t="n">
        <x:f>L331*N331</x:f>
        <x:v>10</x:v>
      </x:c>
      <x:c r="P331" s="64" t="n">
        <x:f>O331+Q331</x:f>
        <x:v>0</x:v>
      </x:c>
      <x:c r="Q331" s="64" t="n">
        <x:f>M331*N331</x:f>
        <x:v>-10</x:v>
      </x:c>
      <x:c r="R331" s="64" t="n">
        <x:f>R330+Q331</x:f>
        <x:v>9692.5</x:v>
      </x:c>
    </x:row>
    <x:row r="332">
      <x:c r="A332" s="61" t="n">
        <x:v>45143</x:v>
      </x:c>
      <x:c r="B332" s="27" t="str">
        <x:v>Q3 2023</x:v>
      </x:c>
      <x:c r="C332" s="27" t="n">
        <x:v>2023</x:v>
      </x:c>
      <x:c r="D332" s="59" t="str">
        <x:v>FLEMINGTON</x:v>
      </x:c>
      <x:c r="E332" s="27" t="n">
        <x:v>7</x:v>
      </x:c>
      <x:c r="F332" s="27" t="n">
        <x:v>4</x:v>
      </x:c>
      <x:c r="G332" s="59" t="str">
        <x:v>IT'SOURTIME</x:v>
      </x:c>
      <x:c r="H332" s="27" t="str">
        <x:v>SYS</x:v>
      </x:c>
      <x:c r="I332" s="27" t="str">
        <x:v>Won</x:v>
      </x:c>
      <x:c r="J332" s="27" t="str">
        <x:v>Won</x:v>
      </x:c>
      <x:c r="K332" s="30" t="n">
        <x:v>4.1</x:v>
      </x:c>
      <x:c r="L332" s="27" t="n">
        <x:v>1</x:v>
      </x:c>
      <x:c r="M332" s="30" t="n">
        <x:v>3.0999999999999996</x:v>
      </x:c>
      <x:c r="N332" s="64" t="n">
        <x:f>Summary!$B$5*Summary!$B$6</x:f>
        <x:v>10</x:v>
      </x:c>
      <x:c r="O332" s="64" t="n">
        <x:f>L332*N332</x:f>
        <x:v>10</x:v>
      </x:c>
      <x:c r="P332" s="64" t="n">
        <x:f>O332+Q332</x:f>
        <x:v>41</x:v>
      </x:c>
      <x:c r="Q332" s="64" t="n">
        <x:f>M332*N332</x:f>
        <x:v>30.999999999999996</x:v>
      </x:c>
      <x:c r="R332" s="64" t="n">
        <x:f>R331+Q332</x:f>
        <x:v>9723.5</x:v>
      </x:c>
    </x:row>
    <x:row r="333">
      <x:c r="A333" s="61" t="n">
        <x:v>45143</x:v>
      </x:c>
      <x:c r="B333" s="27" t="str">
        <x:v>Q3 2023</x:v>
      </x:c>
      <x:c r="C333" s="27" t="n">
        <x:v>2023</x:v>
      </x:c>
      <x:c r="D333" s="59" t="str">
        <x:v>FLEMINGTON</x:v>
      </x:c>
      <x:c r="E333" s="27" t="n">
        <x:v>7</x:v>
      </x:c>
      <x:c r="F333" s="27" t="n">
        <x:v>7</x:v>
      </x:c>
      <x:c r="G333" s="59" t="str">
        <x:v>MUCH MUCH BETTER</x:v>
      </x:c>
      <x:c r="H333" s="27" t="str">
        <x:v>SYS</x:v>
      </x:c>
      <x:c r="I333" s="27" t="str">
        <x:v>Lost</x:v>
      </x:c>
      <x:c r="J333" s="27" t="str"/>
      <x:c r="K333" s="30"/>
      <x:c r="L333" s="27" t="n">
        <x:v>1</x:v>
      </x:c>
      <x:c r="M333" s="30" t="n">
        <x:v>-1</x:v>
      </x:c>
      <x:c r="N333" s="64" t="n">
        <x:f>Summary!$B$5*Summary!$B$6</x:f>
        <x:v>10</x:v>
      </x:c>
      <x:c r="O333" s="64" t="n">
        <x:f>L333*N333</x:f>
        <x:v>10</x:v>
      </x:c>
      <x:c r="P333" s="64" t="n">
        <x:f>O333+Q333</x:f>
        <x:v>0</x:v>
      </x:c>
      <x:c r="Q333" s="64" t="n">
        <x:f>M333*N333</x:f>
        <x:v>-10</x:v>
      </x:c>
      <x:c r="R333" s="64" t="n">
        <x:f>R332+Q333</x:f>
        <x:v>9713.5</x:v>
      </x:c>
    </x:row>
    <x:row r="334">
      <x:c r="A334" s="61" t="n">
        <x:v>45143</x:v>
      </x:c>
      <x:c r="B334" s="27" t="str">
        <x:v>Q3 2023</x:v>
      </x:c>
      <x:c r="C334" s="27" t="n">
        <x:v>2023</x:v>
      </x:c>
      <x:c r="D334" s="59" t="str">
        <x:v>FLEMINGTON</x:v>
      </x:c>
      <x:c r="E334" s="27" t="n">
        <x:v>8</x:v>
      </x:c>
      <x:c r="F334" s="27" t="n">
        <x:v>3</x:v>
      </x:c>
      <x:c r="G334" s="59" t="str">
        <x:v>BRAYDEN STAR</x:v>
      </x:c>
      <x:c r="H334" s="27" t="str">
        <x:v>SYS</x:v>
      </x:c>
      <x:c r="I334" s="27" t="str">
        <x:v>Won</x:v>
      </x:c>
      <x:c r="J334" s="27" t="str">
        <x:v>Won</x:v>
      </x:c>
      <x:c r="K334" s="30" t="n">
        <x:v>3.4</x:v>
      </x:c>
      <x:c r="L334" s="27" t="n">
        <x:v>1</x:v>
      </x:c>
      <x:c r="M334" s="30" t="n">
        <x:v>2.4</x:v>
      </x:c>
      <x:c r="N334" s="64" t="n">
        <x:f>Summary!$B$5*Summary!$B$6</x:f>
        <x:v>10</x:v>
      </x:c>
      <x:c r="O334" s="64" t="n">
        <x:f>L334*N334</x:f>
        <x:v>10</x:v>
      </x:c>
      <x:c r="P334" s="64" t="n">
        <x:f>O334+Q334</x:f>
        <x:v>34</x:v>
      </x:c>
      <x:c r="Q334" s="64" t="n">
        <x:f>M334*N334</x:f>
        <x:v>24</x:v>
      </x:c>
      <x:c r="R334" s="64" t="n">
        <x:f>R333+Q334</x:f>
        <x:v>9737.5</x:v>
      </x:c>
    </x:row>
    <x:row r="335">
      <x:c r="A335" s="61" t="n">
        <x:v>45143</x:v>
      </x:c>
      <x:c r="B335" s="27" t="str">
        <x:v>Q3 2023</x:v>
      </x:c>
      <x:c r="C335" s="27" t="n">
        <x:v>2023</x:v>
      </x:c>
      <x:c r="D335" s="59" t="str">
        <x:v>FLEMINGTON</x:v>
      </x:c>
      <x:c r="E335" s="27" t="n">
        <x:v>10</x:v>
      </x:c>
      <x:c r="F335" s="27" t="n">
        <x:v>2</x:v>
      </x:c>
      <x:c r="G335" s="59" t="str">
        <x:v>BENEDETTA</x:v>
      </x:c>
      <x:c r="H335" s="27" t="str">
        <x:v>SYS</x:v>
      </x:c>
      <x:c r="I335" s="27" t="str">
        <x:v>Won</x:v>
      </x:c>
      <x:c r="J335" s="27" t="str">
        <x:v>Won</x:v>
      </x:c>
      <x:c r="K335" s="30" t="n">
        <x:v>1.9</x:v>
      </x:c>
      <x:c r="L335" s="27" t="n">
        <x:v>1</x:v>
      </x:c>
      <x:c r="M335" s="30" t="n">
        <x:v>0.8999999999999999</x:v>
      </x:c>
      <x:c r="N335" s="64" t="n">
        <x:f>Summary!$B$5*Summary!$B$6</x:f>
        <x:v>10</x:v>
      </x:c>
      <x:c r="O335" s="64" t="n">
        <x:f>L335*N335</x:f>
        <x:v>10</x:v>
      </x:c>
      <x:c r="P335" s="64" t="n">
        <x:f>O335+Q335</x:f>
        <x:v>19</x:v>
      </x:c>
      <x:c r="Q335" s="64" t="n">
        <x:f>M335*N335</x:f>
        <x:v>9</x:v>
      </x:c>
      <x:c r="R335" s="64" t="n">
        <x:f>R334+Q335</x:f>
        <x:v>9746.5</x:v>
      </x:c>
    </x:row>
    <x:row r="336">
      <x:c r="A336" s="61" t="n">
        <x:v>45150</x:v>
      </x:c>
      <x:c r="B336" s="27" t="str">
        <x:v>Q3 2023</x:v>
      </x:c>
      <x:c r="C336" s="27" t="n">
        <x:v>2023</x:v>
      </x:c>
      <x:c r="D336" s="59" t="str">
        <x:v>MOONEE VALLEY</x:v>
      </x:c>
      <x:c r="E336" s="27" t="n">
        <x:v>1</x:v>
      </x:c>
      <x:c r="F336" s="27" t="n">
        <x:v>1</x:v>
      </x:c>
      <x:c r="G336" s="59" t="str">
        <x:v>EPIC PROPORTIONS</x:v>
      </x:c>
      <x:c r="H336" s="27" t="str">
        <x:v>SYS</x:v>
      </x:c>
      <x:c r="I336" s="27" t="str">
        <x:v>Lost</x:v>
      </x:c>
      <x:c r="J336" s="27" t="str"/>
      <x:c r="K336" s="30"/>
      <x:c r="L336" s="27" t="n">
        <x:v>1</x:v>
      </x:c>
      <x:c r="M336" s="30" t="n">
        <x:v>-1</x:v>
      </x:c>
      <x:c r="N336" s="64" t="n">
        <x:f>Summary!$B$5*Summary!$B$6</x:f>
        <x:v>10</x:v>
      </x:c>
      <x:c r="O336" s="64" t="n">
        <x:f>L336*N336</x:f>
        <x:v>10</x:v>
      </x:c>
      <x:c r="P336" s="64" t="n">
        <x:f>O336+Q336</x:f>
        <x:v>0</x:v>
      </x:c>
      <x:c r="Q336" s="64" t="n">
        <x:f>M336*N336</x:f>
        <x:v>-10</x:v>
      </x:c>
      <x:c r="R336" s="64" t="n">
        <x:f>R335+Q336</x:f>
        <x:v>9736.5</x:v>
      </x:c>
    </x:row>
    <x:row r="337">
      <x:c r="A337" s="62" t="n">
        <x:v>45150</x:v>
      </x:c>
      <x:c r="B337" s="58" t="str">
        <x:v>Q3 2023</x:v>
      </x:c>
      <x:c r="C337" s="58" t="n">
        <x:v>2023</x:v>
      </x:c>
      <x:c r="D337" s="60" t="str">
        <x:v>MOONEE VALLEY</x:v>
      </x:c>
      <x:c r="E337" s="58" t="n">
        <x:v>1</x:v>
      </x:c>
      <x:c r="F337" s="58" t="n">
        <x:v>3</x:v>
      </x:c>
      <x:c r="G337" s="60" t="str">
        <x:v>LAKOTA FIRE</x:v>
      </x:c>
      <x:c r="H337" s="58" t="str">
        <x:v>LSW / SYS</x:v>
      </x:c>
      <x:c r="I337" s="58" t="str">
        <x:v>Won</x:v>
      </x:c>
      <x:c r="J337" s="58" t="str">
        <x:v>Won</x:v>
      </x:c>
      <x:c r="K337" s="63" t="n">
        <x:v>3.6</x:v>
      </x:c>
      <x:c r="L337" s="58" t="n">
        <x:v>2</x:v>
      </x:c>
      <x:c r="M337" s="63" t="n">
        <x:v>5.2</x:v>
      </x:c>
      <x:c r="N337" s="65" t="n">
        <x:f>Summary!$B$5*Summary!$B$6</x:f>
        <x:v>10</x:v>
      </x:c>
      <x:c r="O337" s="65" t="n">
        <x:f>L337*N337</x:f>
        <x:v>20</x:v>
      </x:c>
      <x:c r="P337" s="65" t="n">
        <x:f>O337+Q337</x:f>
        <x:v>72</x:v>
      </x:c>
      <x:c r="Q337" s="65" t="n">
        <x:f>M337*N337</x:f>
        <x:v>52</x:v>
      </x:c>
      <x:c r="R337" s="65" t="n">
        <x:f>R336+Q337</x:f>
        <x:v>9788.5</x:v>
      </x:c>
    </x:row>
    <x:row r="338">
      <x:c r="A338" s="62" t="n">
        <x:v>45150</x:v>
      </x:c>
      <x:c r="B338" s="58" t="str">
        <x:v>Q3 2023</x:v>
      </x:c>
      <x:c r="C338" s="58" t="n">
        <x:v>2023</x:v>
      </x:c>
      <x:c r="D338" s="60" t="str">
        <x:v>MOONEE VALLEY</x:v>
      </x:c>
      <x:c r="E338" s="58" t="n">
        <x:v>2</x:v>
      </x:c>
      <x:c r="F338" s="58" t="n">
        <x:v>4</x:v>
      </x:c>
      <x:c r="G338" s="60" t="str">
        <x:v>TWIN PERFECTION</x:v>
      </x:c>
      <x:c r="H338" s="58" t="str">
        <x:v>LSW / SYS</x:v>
      </x:c>
      <x:c r="I338" s="58" t="str">
        <x:v>Won</x:v>
      </x:c>
      <x:c r="J338" s="58" t="str">
        <x:v>Won</x:v>
      </x:c>
      <x:c r="K338" s="63" t="n">
        <x:v>1.6</x:v>
      </x:c>
      <x:c r="L338" s="58" t="n">
        <x:v>2</x:v>
      </x:c>
      <x:c r="M338" s="63" t="n">
        <x:v>1.2000000000000002</x:v>
      </x:c>
      <x:c r="N338" s="65" t="n">
        <x:f>Summary!$B$5*Summary!$B$6</x:f>
        <x:v>10</x:v>
      </x:c>
      <x:c r="O338" s="65" t="n">
        <x:f>L338*N338</x:f>
        <x:v>20</x:v>
      </x:c>
      <x:c r="P338" s="65" t="n">
        <x:f>O338+Q338</x:f>
        <x:v>32</x:v>
      </x:c>
      <x:c r="Q338" s="65" t="n">
        <x:f>M338*N338</x:f>
        <x:v>12.000000000000002</x:v>
      </x:c>
      <x:c r="R338" s="65" t="n">
        <x:f>R337+Q338</x:f>
        <x:v>9800.5</x:v>
      </x:c>
    </x:row>
    <x:row r="339">
      <x:c r="A339" s="61" t="n">
        <x:v>45150</x:v>
      </x:c>
      <x:c r="B339" s="27" t="str">
        <x:v>Q3 2023</x:v>
      </x:c>
      <x:c r="C339" s="27" t="n">
        <x:v>2023</x:v>
      </x:c>
      <x:c r="D339" s="59" t="str">
        <x:v>MOONEE VALLEY</x:v>
      </x:c>
      <x:c r="E339" s="27" t="n">
        <x:v>2</x:v>
      </x:c>
      <x:c r="F339" s="27" t="n">
        <x:v>10</x:v>
      </x:c>
      <x:c r="G339" s="59" t="str">
        <x:v>HISSY FIT</x:v>
      </x:c>
      <x:c r="H339" s="27" t="str">
        <x:v>SYS</x:v>
      </x:c>
      <x:c r="I339" s="27" t="str">
        <x:v>Lost</x:v>
      </x:c>
      <x:c r="J339" s="27" t="str">
        <x:v>2nd</x:v>
      </x:c>
      <x:c r="K339" s="30"/>
      <x:c r="L339" s="27" t="n">
        <x:v>1</x:v>
      </x:c>
      <x:c r="M339" s="30" t="n">
        <x:v>-1</x:v>
      </x:c>
      <x:c r="N339" s="64" t="n">
        <x:f>Summary!$B$5*Summary!$B$6</x:f>
        <x:v>10</x:v>
      </x:c>
      <x:c r="O339" s="64" t="n">
        <x:f>L339*N339</x:f>
        <x:v>10</x:v>
      </x:c>
      <x:c r="P339" s="64" t="n">
        <x:f>O339+Q339</x:f>
        <x:v>0</x:v>
      </x:c>
      <x:c r="Q339" s="64" t="n">
        <x:f>M339*N339</x:f>
        <x:v>-10</x:v>
      </x:c>
      <x:c r="R339" s="64" t="n">
        <x:f>R338+Q339</x:f>
        <x:v>9790.5</x:v>
      </x:c>
    </x:row>
    <x:row r="340">
      <x:c r="A340" s="62" t="n">
        <x:v>45150</x:v>
      </x:c>
      <x:c r="B340" s="58" t="str">
        <x:v>Q3 2023</x:v>
      </x:c>
      <x:c r="C340" s="58" t="n">
        <x:v>2023</x:v>
      </x:c>
      <x:c r="D340" s="60" t="str">
        <x:v>MOONEE VALLEY</x:v>
      </x:c>
      <x:c r="E340" s="58" t="n">
        <x:v>3</x:v>
      </x:c>
      <x:c r="F340" s="58" t="n">
        <x:v>7</x:v>
      </x:c>
      <x:c r="G340" s="60" t="str">
        <x:v>LIEVORE</x:v>
      </x:c>
      <x:c r="H340" s="58" t="str">
        <x:v>LSW / SYS</x:v>
      </x:c>
      <x:c r="I340" s="58" t="str">
        <x:v>Lost</x:v>
      </x:c>
      <x:c r="J340" s="58" t="str"/>
      <x:c r="K340" s="63"/>
      <x:c r="L340" s="58" t="n">
        <x:v>2</x:v>
      </x:c>
      <x:c r="M340" s="63" t="n">
        <x:v>-2</x:v>
      </x:c>
      <x:c r="N340" s="65" t="n">
        <x:f>Summary!$B$5*Summary!$B$6</x:f>
        <x:v>10</x:v>
      </x:c>
      <x:c r="O340" s="65" t="n">
        <x:f>L340*N340</x:f>
        <x:v>20</x:v>
      </x:c>
      <x:c r="P340" s="65" t="n">
        <x:f>O340+Q340</x:f>
        <x:v>0</x:v>
      </x:c>
      <x:c r="Q340" s="65" t="n">
        <x:f>M340*N340</x:f>
        <x:v>-20</x:v>
      </x:c>
      <x:c r="R340" s="65" t="n">
        <x:f>R339+Q340</x:f>
        <x:v>9770.5</x:v>
      </x:c>
    </x:row>
    <x:row r="341">
      <x:c r="A341" s="62" t="n">
        <x:v>45150</x:v>
      </x:c>
      <x:c r="B341" s="58" t="str">
        <x:v>Q3 2023</x:v>
      </x:c>
      <x:c r="C341" s="58" t="n">
        <x:v>2023</x:v>
      </x:c>
      <x:c r="D341" s="60" t="str">
        <x:v>MOONEE VALLEY</x:v>
      </x:c>
      <x:c r="E341" s="58" t="n">
        <x:v>3</x:v>
      </x:c>
      <x:c r="F341" s="58" t="n">
        <x:v>10</x:v>
      </x:c>
      <x:c r="G341" s="60" t="str">
        <x:v>ALORS TU CROIS</x:v>
      </x:c>
      <x:c r="H341" s="58" t="str">
        <x:v>LSW / SYS</x:v>
      </x:c>
      <x:c r="I341" s="58" t="str">
        <x:v>Won</x:v>
      </x:c>
      <x:c r="J341" s="58" t="str">
        <x:v>Won</x:v>
      </x:c>
      <x:c r="K341" s="63" t="n">
        <x:v>11.9</x:v>
      </x:c>
      <x:c r="L341" s="58" t="n">
        <x:v>2</x:v>
      </x:c>
      <x:c r="M341" s="63" t="n">
        <x:v>21.8</x:v>
      </x:c>
      <x:c r="N341" s="65" t="n">
        <x:f>Summary!$B$5*Summary!$B$6</x:f>
        <x:v>10</x:v>
      </x:c>
      <x:c r="O341" s="65" t="n">
        <x:f>L341*N341</x:f>
        <x:v>20</x:v>
      </x:c>
      <x:c r="P341" s="65" t="n">
        <x:f>O341+Q341</x:f>
        <x:v>238</x:v>
      </x:c>
      <x:c r="Q341" s="65" t="n">
        <x:f>M341*N341</x:f>
        <x:v>218</x:v>
      </x:c>
      <x:c r="R341" s="65" t="n">
        <x:f>R340+Q341</x:f>
        <x:v>9988.5</x:v>
      </x:c>
    </x:row>
    <x:row r="342">
      <x:c r="A342" s="61" t="n">
        <x:v>45150</x:v>
      </x:c>
      <x:c r="B342" s="27" t="str">
        <x:v>Q3 2023</x:v>
      </x:c>
      <x:c r="C342" s="27" t="n">
        <x:v>2023</x:v>
      </x:c>
      <x:c r="D342" s="59" t="str">
        <x:v>MOONEE VALLEY</x:v>
      </x:c>
      <x:c r="E342" s="27" t="n">
        <x:v>4</x:v>
      </x:c>
      <x:c r="F342" s="27" t="n">
        <x:v>3</x:v>
      </x:c>
      <x:c r="G342" s="59" t="str">
        <x:v>ASPEN COLORADO</x:v>
      </x:c>
      <x:c r="H342" s="27" t="str">
        <x:v>SYS</x:v>
      </x:c>
      <x:c r="I342" s="27" t="str">
        <x:v>Lost</x:v>
      </x:c>
      <x:c r="J342" s="27" t="str"/>
      <x:c r="K342" s="30"/>
      <x:c r="L342" s="27" t="n">
        <x:v>1</x:v>
      </x:c>
      <x:c r="M342" s="30" t="n">
        <x:v>-1</x:v>
      </x:c>
      <x:c r="N342" s="64" t="n">
        <x:f>Summary!$B$5*Summary!$B$6</x:f>
        <x:v>10</x:v>
      </x:c>
      <x:c r="O342" s="64" t="n">
        <x:f>L342*N342</x:f>
        <x:v>10</x:v>
      </x:c>
      <x:c r="P342" s="64" t="n">
        <x:f>O342+Q342</x:f>
        <x:v>0</x:v>
      </x:c>
      <x:c r="Q342" s="64" t="n">
        <x:f>M342*N342</x:f>
        <x:v>-10</x:v>
      </x:c>
      <x:c r="R342" s="64" t="n">
        <x:f>R341+Q342</x:f>
        <x:v>9978.5</x:v>
      </x:c>
    </x:row>
    <x:row r="343">
      <x:c r="A343" s="61" t="n">
        <x:v>45150</x:v>
      </x:c>
      <x:c r="B343" s="27" t="str">
        <x:v>Q3 2023</x:v>
      </x:c>
      <x:c r="C343" s="27" t="n">
        <x:v>2023</x:v>
      </x:c>
      <x:c r="D343" s="59" t="str">
        <x:v>MOONEE VALLEY</x:v>
      </x:c>
      <x:c r="E343" s="27" t="n">
        <x:v>5</x:v>
      </x:c>
      <x:c r="F343" s="27" t="n">
        <x:v>1</x:v>
      </x:c>
      <x:c r="G343" s="59" t="str">
        <x:v>RECOMMENDATION</x:v>
      </x:c>
      <x:c r="H343" s="27" t="str">
        <x:v>SYS</x:v>
      </x:c>
      <x:c r="I343" s="27" t="str">
        <x:v>Lost</x:v>
      </x:c>
      <x:c r="J343" s="27" t="str">
        <x:v>2nd</x:v>
      </x:c>
      <x:c r="K343" s="30"/>
      <x:c r="L343" s="27" t="n">
        <x:v>1</x:v>
      </x:c>
      <x:c r="M343" s="30" t="n">
        <x:v>-1</x:v>
      </x:c>
      <x:c r="N343" s="64" t="n">
        <x:f>Summary!$B$5*Summary!$B$6</x:f>
        <x:v>10</x:v>
      </x:c>
      <x:c r="O343" s="64" t="n">
        <x:f>L343*N343</x:f>
        <x:v>10</x:v>
      </x:c>
      <x:c r="P343" s="64" t="n">
        <x:f>O343+Q343</x:f>
        <x:v>0</x:v>
      </x:c>
      <x:c r="Q343" s="64" t="n">
        <x:f>M343*N343</x:f>
        <x:v>-10</x:v>
      </x:c>
      <x:c r="R343" s="64" t="n">
        <x:f>R342+Q343</x:f>
        <x:v>9968.5</x:v>
      </x:c>
    </x:row>
    <x:row r="344">
      <x:c r="A344" s="61" t="n">
        <x:v>45150</x:v>
      </x:c>
      <x:c r="B344" s="27" t="str">
        <x:v>Q3 2023</x:v>
      </x:c>
      <x:c r="C344" s="27" t="n">
        <x:v>2023</x:v>
      </x:c>
      <x:c r="D344" s="59" t="str">
        <x:v>MOONEE VALLEY</x:v>
      </x:c>
      <x:c r="E344" s="27" t="n">
        <x:v>6</x:v>
      </x:c>
      <x:c r="F344" s="27" t="n">
        <x:v>11</x:v>
      </x:c>
      <x:c r="G344" s="59" t="str">
        <x:v>SUPERSTOCK</x:v>
      </x:c>
      <x:c r="H344" s="27" t="str">
        <x:v>SYS</x:v>
      </x:c>
      <x:c r="I344" s="27" t="str">
        <x:v>Won</x:v>
      </x:c>
      <x:c r="J344" s="27" t="str">
        <x:v>Won</x:v>
      </x:c>
      <x:c r="K344" s="30" t="n">
        <x:v>4</x:v>
      </x:c>
      <x:c r="L344" s="27" t="n">
        <x:v>1</x:v>
      </x:c>
      <x:c r="M344" s="30" t="n">
        <x:v>3</x:v>
      </x:c>
      <x:c r="N344" s="64" t="n">
        <x:f>Summary!$B$5*Summary!$B$6</x:f>
        <x:v>10</x:v>
      </x:c>
      <x:c r="O344" s="64" t="n">
        <x:f>L344*N344</x:f>
        <x:v>10</x:v>
      </x:c>
      <x:c r="P344" s="64" t="n">
        <x:f>O344+Q344</x:f>
        <x:v>40</x:v>
      </x:c>
      <x:c r="Q344" s="64" t="n">
        <x:f>M344*N344</x:f>
        <x:v>30</x:v>
      </x:c>
      <x:c r="R344" s="64" t="n">
        <x:f>R343+Q344</x:f>
        <x:v>9998.5</x:v>
      </x:c>
    </x:row>
    <x:row r="345">
      <x:c r="A345" s="61" t="n">
        <x:v>45150</x:v>
      </x:c>
      <x:c r="B345" s="27" t="str">
        <x:v>Q3 2023</x:v>
      </x:c>
      <x:c r="C345" s="27" t="n">
        <x:v>2023</x:v>
      </x:c>
      <x:c r="D345" s="59" t="str">
        <x:v>MOONEE VALLEY</x:v>
      </x:c>
      <x:c r="E345" s="27" t="n">
        <x:v>8</x:v>
      </x:c>
      <x:c r="F345" s="27" t="n">
        <x:v>4</x:v>
      </x:c>
      <x:c r="G345" s="59" t="str">
        <x:v>WUDDZZ</x:v>
      </x:c>
      <x:c r="H345" s="27" t="str">
        <x:v>SYS</x:v>
      </x:c>
      <x:c r="I345" s="27" t="str">
        <x:v>Lost</x:v>
      </x:c>
      <x:c r="J345" s="27" t="str"/>
      <x:c r="K345" s="30"/>
      <x:c r="L345" s="27" t="n">
        <x:v>1</x:v>
      </x:c>
      <x:c r="M345" s="30" t="n">
        <x:v>-1</x:v>
      </x:c>
      <x:c r="N345" s="64" t="n">
        <x:f>Summary!$B$5*Summary!$B$6</x:f>
        <x:v>10</x:v>
      </x:c>
      <x:c r="O345" s="64" t="n">
        <x:f>L345*N345</x:f>
        <x:v>10</x:v>
      </x:c>
      <x:c r="P345" s="64" t="n">
        <x:f>O345+Q345</x:f>
        <x:v>0</x:v>
      </x:c>
      <x:c r="Q345" s="64" t="n">
        <x:f>M345*N345</x:f>
        <x:v>-10</x:v>
      </x:c>
      <x:c r="R345" s="64" t="n">
        <x:f>R344+Q345</x:f>
        <x:v>9988.5</x:v>
      </x:c>
    </x:row>
    <x:row r="346">
      <x:c r="A346" s="61" t="n">
        <x:v>45150</x:v>
      </x:c>
      <x:c r="B346" s="27" t="str">
        <x:v>Q3 2023</x:v>
      </x:c>
      <x:c r="C346" s="27" t="n">
        <x:v>2023</x:v>
      </x:c>
      <x:c r="D346" s="59" t="str">
        <x:v>MOONEE VALLEY</x:v>
      </x:c>
      <x:c r="E346" s="27" t="n">
        <x:v>9</x:v>
      </x:c>
      <x:c r="F346" s="27" t="n">
        <x:v>5</x:v>
      </x:c>
      <x:c r="G346" s="59" t="str">
        <x:v>SWEET RIDE</x:v>
      </x:c>
      <x:c r="H346" s="27" t="str">
        <x:v>SYS</x:v>
      </x:c>
      <x:c r="I346" s="27" t="str">
        <x:v>Won</x:v>
      </x:c>
      <x:c r="J346" s="27" t="str">
        <x:v>Won</x:v>
      </x:c>
      <x:c r="K346" s="30" t="n">
        <x:v>4.4</x:v>
      </x:c>
      <x:c r="L346" s="27" t="n">
        <x:v>1</x:v>
      </x:c>
      <x:c r="M346" s="30" t="n">
        <x:v>3.4000000000000004</x:v>
      </x:c>
      <x:c r="N346" s="64" t="n">
        <x:f>Summary!$B$5*Summary!$B$6</x:f>
        <x:v>10</x:v>
      </x:c>
      <x:c r="O346" s="64" t="n">
        <x:f>L346*N346</x:f>
        <x:v>10</x:v>
      </x:c>
      <x:c r="P346" s="64" t="n">
        <x:f>O346+Q346</x:f>
        <x:v>44</x:v>
      </x:c>
      <x:c r="Q346" s="64" t="n">
        <x:f>M346*N346</x:f>
        <x:v>34</x:v>
      </x:c>
      <x:c r="R346" s="64" t="n">
        <x:f>R345+Q346</x:f>
        <x:v>10022.5</x:v>
      </x:c>
    </x:row>
    <x:row r="347">
      <x:c r="A347" s="61" t="n">
        <x:v>45150</x:v>
      </x:c>
      <x:c r="B347" s="27" t="str">
        <x:v>Q3 2023</x:v>
      </x:c>
      <x:c r="C347" s="27" t="n">
        <x:v>2023</x:v>
      </x:c>
      <x:c r="D347" s="59" t="str">
        <x:v>MOONEE VALLEY</x:v>
      </x:c>
      <x:c r="E347" s="27" t="n">
        <x:v>10</x:v>
      </x:c>
      <x:c r="F347" s="27" t="n">
        <x:v>11</x:v>
      </x:c>
      <x:c r="G347" s="59" t="str">
        <x:v>PEREILLE</x:v>
      </x:c>
      <x:c r="H347" s="27" t="str">
        <x:v>SYS</x:v>
      </x:c>
      <x:c r="I347" s="27" t="str">
        <x:v>Won</x:v>
      </x:c>
      <x:c r="J347" s="27" t="str">
        <x:v>Won</x:v>
      </x:c>
      <x:c r="K347" s="30" t="n">
        <x:v>2.2</x:v>
      </x:c>
      <x:c r="L347" s="27" t="n">
        <x:v>1</x:v>
      </x:c>
      <x:c r="M347" s="30" t="n">
        <x:v>1.2000000000000002</x:v>
      </x:c>
      <x:c r="N347" s="64" t="n">
        <x:f>Summary!$B$5*Summary!$B$6</x:f>
        <x:v>10</x:v>
      </x:c>
      <x:c r="O347" s="64" t="n">
        <x:f>L347*N347</x:f>
        <x:v>10</x:v>
      </x:c>
      <x:c r="P347" s="64" t="n">
        <x:f>O347+Q347</x:f>
        <x:v>22</x:v>
      </x:c>
      <x:c r="Q347" s="64" t="n">
        <x:f>M347*N347</x:f>
        <x:v>12.000000000000002</x:v>
      </x:c>
      <x:c r="R347" s="64" t="n">
        <x:f>R346+Q347</x:f>
        <x:v>10034.5</x:v>
      </x:c>
    </x:row>
    <x:row r="348">
      <x:c r="A348" s="61" t="n">
        <x:v>45157</x:v>
      </x:c>
      <x:c r="B348" s="27" t="str">
        <x:v>Q3 2023</x:v>
      </x:c>
      <x:c r="C348" s="27" t="n">
        <x:v>2023</x:v>
      </x:c>
      <x:c r="D348" s="59" t="str">
        <x:v>CAULFIELD</x:v>
      </x:c>
      <x:c r="E348" s="27" t="n">
        <x:v>2</x:v>
      </x:c>
      <x:c r="F348" s="27" t="n">
        <x:v>6</x:v>
      </x:c>
      <x:c r="G348" s="59" t="str">
        <x:v>BEOUR BAY</x:v>
      </x:c>
      <x:c r="H348" s="27" t="str">
        <x:v>SYS</x:v>
      </x:c>
      <x:c r="I348" s="27" t="str">
        <x:v>Won</x:v>
      </x:c>
      <x:c r="J348" s="27" t="str">
        <x:v>Won</x:v>
      </x:c>
      <x:c r="K348" s="30" t="n">
        <x:v>3.7</x:v>
      </x:c>
      <x:c r="L348" s="27" t="n">
        <x:v>1</x:v>
      </x:c>
      <x:c r="M348" s="30" t="n">
        <x:v>2.7</x:v>
      </x:c>
      <x:c r="N348" s="64" t="n">
        <x:f>Summary!$B$5*Summary!$B$6</x:f>
        <x:v>10</x:v>
      </x:c>
      <x:c r="O348" s="64" t="n">
        <x:f>L348*N348</x:f>
        <x:v>10</x:v>
      </x:c>
      <x:c r="P348" s="64" t="n">
        <x:f>O348+Q348</x:f>
        <x:v>37</x:v>
      </x:c>
      <x:c r="Q348" s="64" t="n">
        <x:f>M348*N348</x:f>
        <x:v>27</x:v>
      </x:c>
      <x:c r="R348" s="64" t="n">
        <x:f>R347+Q348</x:f>
        <x:v>10061.5</x:v>
      </x:c>
    </x:row>
    <x:row r="349">
      <x:c r="A349" s="61" t="n">
        <x:v>45157</x:v>
      </x:c>
      <x:c r="B349" s="27" t="str">
        <x:v>Q3 2023</x:v>
      </x:c>
      <x:c r="C349" s="27" t="n">
        <x:v>2023</x:v>
      </x:c>
      <x:c r="D349" s="59" t="str">
        <x:v>CAULFIELD</x:v>
      </x:c>
      <x:c r="E349" s="27" t="n">
        <x:v>3</x:v>
      </x:c>
      <x:c r="F349" s="27" t="n">
        <x:v>9</x:v>
      </x:c>
      <x:c r="G349" s="59" t="str">
        <x:v>CLIMBING STAR</x:v>
      </x:c>
      <x:c r="H349" s="27" t="str">
        <x:v>SYS</x:v>
      </x:c>
      <x:c r="I349" s="27" t="str">
        <x:v>Lost</x:v>
      </x:c>
      <x:c r="J349" s="27" t="str">
        <x:v>2nd</x:v>
      </x:c>
      <x:c r="K349" s="30"/>
      <x:c r="L349" s="27" t="n">
        <x:v>1</x:v>
      </x:c>
      <x:c r="M349" s="30" t="n">
        <x:v>-1</x:v>
      </x:c>
      <x:c r="N349" s="64" t="n">
        <x:f>Summary!$B$5*Summary!$B$6</x:f>
        <x:v>10</x:v>
      </x:c>
      <x:c r="O349" s="64" t="n">
        <x:f>L349*N349</x:f>
        <x:v>10</x:v>
      </x:c>
      <x:c r="P349" s="64" t="n">
        <x:f>O349+Q349</x:f>
        <x:v>0</x:v>
      </x:c>
      <x:c r="Q349" s="64" t="n">
        <x:f>M349*N349</x:f>
        <x:v>-10</x:v>
      </x:c>
      <x:c r="R349" s="64" t="n">
        <x:f>R348+Q349</x:f>
        <x:v>10051.5</x:v>
      </x:c>
    </x:row>
    <x:row r="350">
      <x:c r="A350" s="62" t="n">
        <x:v>45157</x:v>
      </x:c>
      <x:c r="B350" s="58" t="str">
        <x:v>Q3 2023</x:v>
      </x:c>
      <x:c r="C350" s="58" t="n">
        <x:v>2023</x:v>
      </x:c>
      <x:c r="D350" s="60" t="str">
        <x:v>CAULFIELD</x:v>
      </x:c>
      <x:c r="E350" s="58" t="n">
        <x:v>3</x:v>
      </x:c>
      <x:c r="F350" s="58" t="n">
        <x:v>10</x:v>
      </x:c>
      <x:c r="G350" s="60" t="str">
        <x:v>VA VIA</x:v>
      </x:c>
      <x:c r="H350" s="58" t="str">
        <x:v>LSW / SYS</x:v>
      </x:c>
      <x:c r="I350" s="58" t="str">
        <x:v>Won</x:v>
      </x:c>
      <x:c r="J350" s="58" t="str">
        <x:v>Won</x:v>
      </x:c>
      <x:c r="K350" s="63" t="n">
        <x:v>3</x:v>
      </x:c>
      <x:c r="L350" s="58" t="n">
        <x:v>2</x:v>
      </x:c>
      <x:c r="M350" s="63" t="n">
        <x:v>4</x:v>
      </x:c>
      <x:c r="N350" s="65" t="n">
        <x:f>Summary!$B$5*Summary!$B$6</x:f>
        <x:v>10</x:v>
      </x:c>
      <x:c r="O350" s="65" t="n">
        <x:f>L350*N350</x:f>
        <x:v>20</x:v>
      </x:c>
      <x:c r="P350" s="65" t="n">
        <x:f>O350+Q350</x:f>
        <x:v>60</x:v>
      </x:c>
      <x:c r="Q350" s="65" t="n">
        <x:f>M350*N350</x:f>
        <x:v>40</x:v>
      </x:c>
      <x:c r="R350" s="65" t="n">
        <x:f>R349+Q350</x:f>
        <x:v>10091.5</x:v>
      </x:c>
    </x:row>
    <x:row r="351">
      <x:c r="A351" s="62" t="n">
        <x:v>45157</x:v>
      </x:c>
      <x:c r="B351" s="58" t="str">
        <x:v>Q3 2023</x:v>
      </x:c>
      <x:c r="C351" s="58" t="n">
        <x:v>2023</x:v>
      </x:c>
      <x:c r="D351" s="60" t="str">
        <x:v>CAULFIELD</x:v>
      </x:c>
      <x:c r="E351" s="58" t="n">
        <x:v>4</x:v>
      </x:c>
      <x:c r="F351" s="58" t="n">
        <x:v>3</x:v>
      </x:c>
      <x:c r="G351" s="60" t="str">
        <x:v>VIVIANE</x:v>
      </x:c>
      <x:c r="H351" s="58" t="str">
        <x:v>LSW / SYS</x:v>
      </x:c>
      <x:c r="I351" s="58" t="str">
        <x:v>Won</x:v>
      </x:c>
      <x:c r="J351" s="58" t="str">
        <x:v>Won</x:v>
      </x:c>
      <x:c r="K351" s="63" t="n">
        <x:v>8.9</x:v>
      </x:c>
      <x:c r="L351" s="58" t="n">
        <x:v>2</x:v>
      </x:c>
      <x:c r="M351" s="63" t="n">
        <x:v>15.8</x:v>
      </x:c>
      <x:c r="N351" s="65" t="n">
        <x:f>Summary!$B$5*Summary!$B$6</x:f>
        <x:v>10</x:v>
      </x:c>
      <x:c r="O351" s="65" t="n">
        <x:f>L351*N351</x:f>
        <x:v>20</x:v>
      </x:c>
      <x:c r="P351" s="65" t="n">
        <x:f>O351+Q351</x:f>
        <x:v>178</x:v>
      </x:c>
      <x:c r="Q351" s="65" t="n">
        <x:f>M351*N351</x:f>
        <x:v>158</x:v>
      </x:c>
      <x:c r="R351" s="65" t="n">
        <x:f>R350+Q351</x:f>
        <x:v>10249.5</x:v>
      </x:c>
    </x:row>
    <x:row r="352">
      <x:c r="A352" s="61" t="n">
        <x:v>45157</x:v>
      </x:c>
      <x:c r="B352" s="27" t="str">
        <x:v>Q3 2023</x:v>
      </x:c>
      <x:c r="C352" s="27" t="n">
        <x:v>2023</x:v>
      </x:c>
      <x:c r="D352" s="59" t="str">
        <x:v>CAULFIELD</x:v>
      </x:c>
      <x:c r="E352" s="27" t="n">
        <x:v>5</x:v>
      </x:c>
      <x:c r="F352" s="27" t="n">
        <x:v>4</x:v>
      </x:c>
      <x:c r="G352" s="59" t="str">
        <x:v>AMENABLE</x:v>
      </x:c>
      <x:c r="H352" s="27" t="str">
        <x:v>SYS</x:v>
      </x:c>
      <x:c r="I352" s="27" t="str">
        <x:v>Won</x:v>
      </x:c>
      <x:c r="J352" s="27" t="str">
        <x:v>Won</x:v>
      </x:c>
      <x:c r="K352" s="30" t="n">
        <x:v>5.3</x:v>
      </x:c>
      <x:c r="L352" s="27" t="n">
        <x:v>1</x:v>
      </x:c>
      <x:c r="M352" s="30" t="n">
        <x:v>4.3</x:v>
      </x:c>
      <x:c r="N352" s="64" t="n">
        <x:f>Summary!$B$5*Summary!$B$6</x:f>
        <x:v>10</x:v>
      </x:c>
      <x:c r="O352" s="64" t="n">
        <x:f>L352*N352</x:f>
        <x:v>10</x:v>
      </x:c>
      <x:c r="P352" s="64" t="n">
        <x:f>O352+Q352</x:f>
        <x:v>53</x:v>
      </x:c>
      <x:c r="Q352" s="64" t="n">
        <x:f>M352*N352</x:f>
        <x:v>43</x:v>
      </x:c>
      <x:c r="R352" s="64" t="n">
        <x:f>R351+Q352</x:f>
        <x:v>10292.5</x:v>
      </x:c>
    </x:row>
    <x:row r="353">
      <x:c r="A353" s="61" t="n">
        <x:v>45157</x:v>
      </x:c>
      <x:c r="B353" s="27" t="str">
        <x:v>Q3 2023</x:v>
      </x:c>
      <x:c r="C353" s="27" t="n">
        <x:v>2023</x:v>
      </x:c>
      <x:c r="D353" s="59" t="str">
        <x:v>CAULFIELD</x:v>
      </x:c>
      <x:c r="E353" s="27" t="n">
        <x:v>7</x:v>
      </x:c>
      <x:c r="F353" s="27" t="n">
        <x:v>3</x:v>
      </x:c>
      <x:c r="G353" s="59" t="str">
        <x:v>CHARM STONE</x:v>
      </x:c>
      <x:c r="H353" s="27" t="str">
        <x:v>SYS</x:v>
      </x:c>
      <x:c r="I353" s="27" t="str">
        <x:v>Won</x:v>
      </x:c>
      <x:c r="J353" s="27" t="str">
        <x:v>Won</x:v>
      </x:c>
      <x:c r="K353" s="30" t="n">
        <x:v>3.7</x:v>
      </x:c>
      <x:c r="L353" s="27" t="n">
        <x:v>1</x:v>
      </x:c>
      <x:c r="M353" s="30" t="n">
        <x:v>2.7</x:v>
      </x:c>
      <x:c r="N353" s="64" t="n">
        <x:f>Summary!$B$5*Summary!$B$6</x:f>
        <x:v>10</x:v>
      </x:c>
      <x:c r="O353" s="64" t="n">
        <x:f>L353*N353</x:f>
        <x:v>10</x:v>
      </x:c>
      <x:c r="P353" s="64" t="n">
        <x:f>O353+Q353</x:f>
        <x:v>37</x:v>
      </x:c>
      <x:c r="Q353" s="64" t="n">
        <x:f>M353*N353</x:f>
        <x:v>27</x:v>
      </x:c>
      <x:c r="R353" s="64" t="n">
        <x:f>R352+Q353</x:f>
        <x:v>10319.5</x:v>
      </x:c>
    </x:row>
    <x:row r="354">
      <x:c r="A354" s="61" t="n">
        <x:v>45157</x:v>
      </x:c>
      <x:c r="B354" s="27" t="str">
        <x:v>Q3 2023</x:v>
      </x:c>
      <x:c r="C354" s="27" t="n">
        <x:v>2023</x:v>
      </x:c>
      <x:c r="D354" s="59" t="str">
        <x:v>CAULFIELD</x:v>
      </x:c>
      <x:c r="E354" s="27" t="n">
        <x:v>7</x:v>
      </x:c>
      <x:c r="F354" s="27" t="n">
        <x:v>8</x:v>
      </x:c>
      <x:c r="G354" s="59" t="str">
        <x:v>SHESALLSHENANIGANS</x:v>
      </x:c>
      <x:c r="H354" s="27" t="str">
        <x:v>SYS</x:v>
      </x:c>
      <x:c r="I354" s="27" t="str">
        <x:v>Lost</x:v>
      </x:c>
      <x:c r="J354" s="27" t="str"/>
      <x:c r="K354" s="30"/>
      <x:c r="L354" s="27" t="n">
        <x:v>1</x:v>
      </x:c>
      <x:c r="M354" s="30" t="n">
        <x:v>-1</x:v>
      </x:c>
      <x:c r="N354" s="64" t="n">
        <x:f>Summary!$B$5*Summary!$B$6</x:f>
        <x:v>10</x:v>
      </x:c>
      <x:c r="O354" s="64" t="n">
        <x:f>L354*N354</x:f>
        <x:v>10</x:v>
      </x:c>
      <x:c r="P354" s="64" t="n">
        <x:f>O354+Q354</x:f>
        <x:v>0</x:v>
      </x:c>
      <x:c r="Q354" s="64" t="n">
        <x:f>M354*N354</x:f>
        <x:v>-10</x:v>
      </x:c>
      <x:c r="R354" s="64" t="n">
        <x:f>R353+Q354</x:f>
        <x:v>10309.5</x:v>
      </x:c>
    </x:row>
    <x:row r="355">
      <x:c r="A355" s="61" t="n">
        <x:v>45157</x:v>
      </x:c>
      <x:c r="B355" s="27" t="str">
        <x:v>Q3 2023</x:v>
      </x:c>
      <x:c r="C355" s="27" t="n">
        <x:v>2023</x:v>
      </x:c>
      <x:c r="D355" s="59" t="str">
        <x:v>CAULFIELD</x:v>
      </x:c>
      <x:c r="E355" s="27" t="n">
        <x:v>8</x:v>
      </x:c>
      <x:c r="F355" s="27" t="n">
        <x:v>2</x:v>
      </x:c>
      <x:c r="G355" s="59" t="str">
        <x:v>CYLINDER</x:v>
      </x:c>
      <x:c r="H355" s="27" t="str">
        <x:v>SYS</x:v>
      </x:c>
      <x:c r="I355" s="27" t="str">
        <x:v>Won</x:v>
      </x:c>
      <x:c r="J355" s="27" t="str">
        <x:v>Won</x:v>
      </x:c>
      <x:c r="K355" s="30" t="n">
        <x:v>1.5</x:v>
      </x:c>
      <x:c r="L355" s="27" t="n">
        <x:v>1</x:v>
      </x:c>
      <x:c r="M355" s="30" t="n">
        <x:v>0.5</x:v>
      </x:c>
      <x:c r="N355" s="64" t="n">
        <x:f>Summary!$B$5*Summary!$B$6</x:f>
        <x:v>10</x:v>
      </x:c>
      <x:c r="O355" s="64" t="n">
        <x:f>L355*N355</x:f>
        <x:v>10</x:v>
      </x:c>
      <x:c r="P355" s="64" t="n">
        <x:f>O355+Q355</x:f>
        <x:v>15</x:v>
      </x:c>
      <x:c r="Q355" s="64" t="n">
        <x:f>M355*N355</x:f>
        <x:v>5</x:v>
      </x:c>
      <x:c r="R355" s="64" t="n">
        <x:f>R354+Q355</x:f>
        <x:v>10314.5</x:v>
      </x:c>
    </x:row>
    <x:row r="356">
      <x:c r="A356" s="61" t="n">
        <x:v>45157</x:v>
      </x:c>
      <x:c r="B356" s="27" t="str">
        <x:v>Q3 2023</x:v>
      </x:c>
      <x:c r="C356" s="27" t="n">
        <x:v>2023</x:v>
      </x:c>
      <x:c r="D356" s="59" t="str">
        <x:v>CAULFIELD</x:v>
      </x:c>
      <x:c r="E356" s="27" t="n">
        <x:v>9</x:v>
      </x:c>
      <x:c r="F356" s="27" t="n">
        <x:v>1</x:v>
      </x:c>
      <x:c r="G356" s="59" t="str">
        <x:v>MR BRIGHTSIDE</x:v>
      </x:c>
      <x:c r="H356" s="27" t="str">
        <x:v>SYS</x:v>
      </x:c>
      <x:c r="I356" s="27" t="str">
        <x:v>Won</x:v>
      </x:c>
      <x:c r="J356" s="27" t="str">
        <x:v>Won</x:v>
      </x:c>
      <x:c r="K356" s="30" t="n">
        <x:v>2.4</x:v>
      </x:c>
      <x:c r="L356" s="27" t="n">
        <x:v>1</x:v>
      </x:c>
      <x:c r="M356" s="30" t="n">
        <x:v>1.4</x:v>
      </x:c>
      <x:c r="N356" s="64" t="n">
        <x:f>Summary!$B$5*Summary!$B$6</x:f>
        <x:v>10</x:v>
      </x:c>
      <x:c r="O356" s="64" t="n">
        <x:f>L356*N356</x:f>
        <x:v>10</x:v>
      </x:c>
      <x:c r="P356" s="64" t="n">
        <x:f>O356+Q356</x:f>
        <x:v>24</x:v>
      </x:c>
      <x:c r="Q356" s="64" t="n">
        <x:f>M356*N356</x:f>
        <x:v>14</x:v>
      </x:c>
      <x:c r="R356" s="64" t="n">
        <x:f>R355+Q356</x:f>
        <x:v>10328.5</x:v>
      </x:c>
    </x:row>
    <x:row r="357">
      <x:c r="A357" s="61" t="n">
        <x:v>45157</x:v>
      </x:c>
      <x:c r="B357" s="27" t="str">
        <x:v>Q3 2023</x:v>
      </x:c>
      <x:c r="C357" s="27" t="n">
        <x:v>2023</x:v>
      </x:c>
      <x:c r="D357" s="59" t="str">
        <x:v>CAULFIELD</x:v>
      </x:c>
      <x:c r="E357" s="27" t="n">
        <x:v>10</x:v>
      </x:c>
      <x:c r="F357" s="27" t="n">
        <x:v>12</x:v>
      </x:c>
      <x:c r="G357" s="59" t="str">
        <x:v>JIMMY THE BEAR</x:v>
      </x:c>
      <x:c r="H357" s="27" t="str">
        <x:v>SYS</x:v>
      </x:c>
      <x:c r="I357" s="27" t="str">
        <x:v>Won</x:v>
      </x:c>
      <x:c r="J357" s="27" t="str">
        <x:v>Won</x:v>
      </x:c>
      <x:c r="K357" s="30" t="n">
        <x:v>5.4</x:v>
      </x:c>
      <x:c r="L357" s="27" t="n">
        <x:v>1</x:v>
      </x:c>
      <x:c r="M357" s="30" t="n">
        <x:v>4.4</x:v>
      </x:c>
      <x:c r="N357" s="64" t="n">
        <x:f>Summary!$B$5*Summary!$B$6</x:f>
        <x:v>10</x:v>
      </x:c>
      <x:c r="O357" s="64" t="n">
        <x:f>L357*N357</x:f>
        <x:v>10</x:v>
      </x:c>
      <x:c r="P357" s="64" t="n">
        <x:f>O357+Q357</x:f>
        <x:v>54</x:v>
      </x:c>
      <x:c r="Q357" s="64" t="n">
        <x:f>M357*N357</x:f>
        <x:v>44</x:v>
      </x:c>
      <x:c r="R357" s="64" t="n">
        <x:f>R356+Q357</x:f>
        <x:v>10372.5</x:v>
      </x:c>
    </x:row>
    <x:row r="358">
      <x:c r="A358" s="61" t="n">
        <x:v>45164</x:v>
      </x:c>
      <x:c r="B358" s="27" t="str">
        <x:v>Q3 2023</x:v>
      </x:c>
      <x:c r="C358" s="27" t="n">
        <x:v>2023</x:v>
      </x:c>
      <x:c r="D358" s="59" t="str">
        <x:v>MOONEE VALLEY</x:v>
      </x:c>
      <x:c r="E358" s="27" t="n">
        <x:v>2</x:v>
      </x:c>
      <x:c r="F358" s="27" t="n">
        <x:v>14</x:v>
      </x:c>
      <x:c r="G358" s="59" t="str">
        <x:v>MAWALLOCK</x:v>
      </x:c>
      <x:c r="H358" s="27" t="str">
        <x:v>SYS</x:v>
      </x:c>
      <x:c r="I358" s="27" t="str">
        <x:v>Won</x:v>
      </x:c>
      <x:c r="J358" s="27" t="str">
        <x:v>Won</x:v>
      </x:c>
      <x:c r="K358" s="30" t="n">
        <x:v>3.1</x:v>
      </x:c>
      <x:c r="L358" s="27" t="n">
        <x:v>1</x:v>
      </x:c>
      <x:c r="M358" s="30" t="n">
        <x:v>2.1</x:v>
      </x:c>
      <x:c r="N358" s="64" t="n">
        <x:f>Summary!$B$5*Summary!$B$6</x:f>
        <x:v>10</x:v>
      </x:c>
      <x:c r="O358" s="64" t="n">
        <x:f>L358*N358</x:f>
        <x:v>10</x:v>
      </x:c>
      <x:c r="P358" s="64" t="n">
        <x:f>O358+Q358</x:f>
        <x:v>31</x:v>
      </x:c>
      <x:c r="Q358" s="64" t="n">
        <x:f>M358*N358</x:f>
        <x:v>21</x:v>
      </x:c>
      <x:c r="R358" s="64" t="n">
        <x:f>R357+Q358</x:f>
        <x:v>10393.5</x:v>
      </x:c>
    </x:row>
    <x:row r="359">
      <x:c r="A359" s="62" t="n">
        <x:v>45164</x:v>
      </x:c>
      <x:c r="B359" s="58" t="str">
        <x:v>Q3 2023</x:v>
      </x:c>
      <x:c r="C359" s="58" t="n">
        <x:v>2023</x:v>
      </x:c>
      <x:c r="D359" s="60" t="str">
        <x:v>MOONEE VALLEY</x:v>
      </x:c>
      <x:c r="E359" s="58" t="n">
        <x:v>3</x:v>
      </x:c>
      <x:c r="F359" s="58" t="n">
        <x:v>4</x:v>
      </x:c>
      <x:c r="G359" s="60" t="str">
        <x:v>AMBASSADORIAL</x:v>
      </x:c>
      <x:c r="H359" s="58" t="str">
        <x:v>LSW / SYS</x:v>
      </x:c>
      <x:c r="I359" s="58" t="str">
        <x:v>Won</x:v>
      </x:c>
      <x:c r="J359" s="58" t="str">
        <x:v>Won</x:v>
      </x:c>
      <x:c r="K359" s="63" t="n">
        <x:v>18.1</x:v>
      </x:c>
      <x:c r="L359" s="58" t="n">
        <x:v>2</x:v>
      </x:c>
      <x:c r="M359" s="63" t="n">
        <x:v>34.2</x:v>
      </x:c>
      <x:c r="N359" s="65" t="n">
        <x:f>Summary!$B$5*Summary!$B$6</x:f>
        <x:v>10</x:v>
      </x:c>
      <x:c r="O359" s="65" t="n">
        <x:f>L359*N359</x:f>
        <x:v>20</x:v>
      </x:c>
      <x:c r="P359" s="65" t="n">
        <x:f>O359+Q359</x:f>
        <x:v>362</x:v>
      </x:c>
      <x:c r="Q359" s="65" t="n">
        <x:f>M359*N359</x:f>
        <x:v>342</x:v>
      </x:c>
      <x:c r="R359" s="65" t="n">
        <x:f>R358+Q359</x:f>
        <x:v>10735.5</x:v>
      </x:c>
    </x:row>
    <x:row r="360">
      <x:c r="A360" s="61" t="n">
        <x:v>45164</x:v>
      </x:c>
      <x:c r="B360" s="27" t="str">
        <x:v>Q3 2023</x:v>
      </x:c>
      <x:c r="C360" s="27" t="n">
        <x:v>2023</x:v>
      </x:c>
      <x:c r="D360" s="59" t="str">
        <x:v>MOONEE VALLEY</x:v>
      </x:c>
      <x:c r="E360" s="27" t="n">
        <x:v>4</x:v>
      </x:c>
      <x:c r="F360" s="27" t="n">
        <x:v>1</x:v>
      </x:c>
      <x:c r="G360" s="59" t="str">
        <x:v>IMA SHELBY</x:v>
      </x:c>
      <x:c r="H360" s="27" t="str">
        <x:v>LSW</x:v>
      </x:c>
      <x:c r="I360" s="27" t="str">
        <x:v>Lost</x:v>
      </x:c>
      <x:c r="J360" s="27" t="str">
        <x:v>3rd</x:v>
      </x:c>
      <x:c r="K360" s="30"/>
      <x:c r="L360" s="27" t="n">
        <x:v>1</x:v>
      </x:c>
      <x:c r="M360" s="30" t="n">
        <x:v>-1</x:v>
      </x:c>
      <x:c r="N360" s="64" t="n">
        <x:f>Summary!$B$5*Summary!$B$6</x:f>
        <x:v>10</x:v>
      </x:c>
      <x:c r="O360" s="64" t="n">
        <x:f>L360*N360</x:f>
        <x:v>10</x:v>
      </x:c>
      <x:c r="P360" s="64" t="n">
        <x:f>O360+Q360</x:f>
        <x:v>0</x:v>
      </x:c>
      <x:c r="Q360" s="64" t="n">
        <x:f>M360*N360</x:f>
        <x:v>-10</x:v>
      </x:c>
      <x:c r="R360" s="64" t="n">
        <x:f>R359+Q360</x:f>
        <x:v>10725.5</x:v>
      </x:c>
    </x:row>
    <x:row r="361">
      <x:c r="A361" s="61" t="n">
        <x:v>45164</x:v>
      </x:c>
      <x:c r="B361" s="27" t="str">
        <x:v>Q3 2023</x:v>
      </x:c>
      <x:c r="C361" s="27" t="n">
        <x:v>2023</x:v>
      </x:c>
      <x:c r="D361" s="59" t="str">
        <x:v>MOONEE VALLEY</x:v>
      </x:c>
      <x:c r="E361" s="27" t="n">
        <x:v>4</x:v>
      </x:c>
      <x:c r="F361" s="27" t="n">
        <x:v>7</x:v>
      </x:c>
      <x:c r="G361" s="59" t="str">
        <x:v>HENNESSY LAD</x:v>
      </x:c>
      <x:c r="H361" s="27" t="str">
        <x:v>SYS</x:v>
      </x:c>
      <x:c r="I361" s="27" t="str">
        <x:v>Won</x:v>
      </x:c>
      <x:c r="J361" s="27" t="str">
        <x:v>Won</x:v>
      </x:c>
      <x:c r="K361" s="30" t="n">
        <x:v>2.9</x:v>
      </x:c>
      <x:c r="L361" s="27" t="n">
        <x:v>1</x:v>
      </x:c>
      <x:c r="M361" s="30" t="n">
        <x:v>1.9</x:v>
      </x:c>
      <x:c r="N361" s="64" t="n">
        <x:f>Summary!$B$5*Summary!$B$6</x:f>
        <x:v>10</x:v>
      </x:c>
      <x:c r="O361" s="64" t="n">
        <x:f>L361*N361</x:f>
        <x:v>10</x:v>
      </x:c>
      <x:c r="P361" s="64" t="n">
        <x:f>O361+Q361</x:f>
        <x:v>29</x:v>
      </x:c>
      <x:c r="Q361" s="64" t="n">
        <x:f>M361*N361</x:f>
        <x:v>19</x:v>
      </x:c>
      <x:c r="R361" s="64" t="n">
        <x:f>R360+Q361</x:f>
        <x:v>10744.5</x:v>
      </x:c>
    </x:row>
    <x:row r="362">
      <x:c r="A362" s="61" t="n">
        <x:v>45164</x:v>
      </x:c>
      <x:c r="B362" s="27" t="str">
        <x:v>Q3 2023</x:v>
      </x:c>
      <x:c r="C362" s="27" t="n">
        <x:v>2023</x:v>
      </x:c>
      <x:c r="D362" s="59" t="str">
        <x:v>MOONEE VALLEY</x:v>
      </x:c>
      <x:c r="E362" s="27" t="n">
        <x:v>6</x:v>
      </x:c>
      <x:c r="F362" s="27" t="n">
        <x:v>3</x:v>
      </x:c>
      <x:c r="G362" s="59" t="str">
        <x:v>INHIBITIONS</x:v>
      </x:c>
      <x:c r="H362" s="27" t="str">
        <x:v>SYS</x:v>
      </x:c>
      <x:c r="I362" s="27" t="str">
        <x:v>Won</x:v>
      </x:c>
      <x:c r="J362" s="27" t="str">
        <x:v>Won</x:v>
      </x:c>
      <x:c r="K362" s="30" t="n">
        <x:v>2.7</x:v>
      </x:c>
      <x:c r="L362" s="27" t="n">
        <x:v>1</x:v>
      </x:c>
      <x:c r="M362" s="30" t="n">
        <x:v>1.7000000000000002</x:v>
      </x:c>
      <x:c r="N362" s="64" t="n">
        <x:f>Summary!$B$5*Summary!$B$6</x:f>
        <x:v>10</x:v>
      </x:c>
      <x:c r="O362" s="64" t="n">
        <x:f>L362*N362</x:f>
        <x:v>10</x:v>
      </x:c>
      <x:c r="P362" s="64" t="n">
        <x:f>O362+Q362</x:f>
        <x:v>27</x:v>
      </x:c>
      <x:c r="Q362" s="64" t="n">
        <x:f>M362*N362</x:f>
        <x:v>17</x:v>
      </x:c>
      <x:c r="R362" s="64" t="n">
        <x:f>R361+Q362</x:f>
        <x:v>10761.5</x:v>
      </x:c>
    </x:row>
    <x:row r="363">
      <x:c r="A363" s="61" t="n">
        <x:v>45164</x:v>
      </x:c>
      <x:c r="B363" s="27" t="str">
        <x:v>Q3 2023</x:v>
      </x:c>
      <x:c r="C363" s="27" t="n">
        <x:v>2023</x:v>
      </x:c>
      <x:c r="D363" s="59" t="str">
        <x:v>MOONEE VALLEY</x:v>
      </x:c>
      <x:c r="E363" s="27" t="n">
        <x:v>7</x:v>
      </x:c>
      <x:c r="F363" s="27" t="n">
        <x:v>6</x:v>
      </x:c>
      <x:c r="G363" s="59" t="str">
        <x:v>BRAYDEN STAR</x:v>
      </x:c>
      <x:c r="H363" s="27" t="str">
        <x:v>LSW</x:v>
      </x:c>
      <x:c r="I363" s="27" t="str">
        <x:v>Lost</x:v>
      </x:c>
      <x:c r="J363" s="27" t="str">
        <x:v>3rd</x:v>
      </x:c>
      <x:c r="K363" s="30"/>
      <x:c r="L363" s="27" t="n">
        <x:v>1</x:v>
      </x:c>
      <x:c r="M363" s="30" t="n">
        <x:v>-1</x:v>
      </x:c>
      <x:c r="N363" s="64" t="n">
        <x:f>Summary!$B$5*Summary!$B$6</x:f>
        <x:v>10</x:v>
      </x:c>
      <x:c r="O363" s="64" t="n">
        <x:f>L363*N363</x:f>
        <x:v>10</x:v>
      </x:c>
      <x:c r="P363" s="64" t="n">
        <x:f>O363+Q363</x:f>
        <x:v>0</x:v>
      </x:c>
      <x:c r="Q363" s="64" t="n">
        <x:f>M363*N363</x:f>
        <x:v>-10</x:v>
      </x:c>
      <x:c r="R363" s="64" t="n">
        <x:f>R362+Q363</x:f>
        <x:v>10751.5</x:v>
      </x:c>
    </x:row>
    <x:row r="364">
      <x:c r="A364" s="61" t="n">
        <x:v>45164</x:v>
      </x:c>
      <x:c r="B364" s="27" t="str">
        <x:v>Q3 2023</x:v>
      </x:c>
      <x:c r="C364" s="27" t="n">
        <x:v>2023</x:v>
      </x:c>
      <x:c r="D364" s="59" t="str">
        <x:v>MOONEE VALLEY</x:v>
      </x:c>
      <x:c r="E364" s="27" t="n">
        <x:v>8</x:v>
      </x:c>
      <x:c r="F364" s="27" t="n">
        <x:v>7</x:v>
      </x:c>
      <x:c r="G364" s="59" t="str">
        <x:v>ACROMANTULA</x:v>
      </x:c>
      <x:c r="H364" s="27" t="str">
        <x:v>SYS</x:v>
      </x:c>
      <x:c r="I364" s="27" t="str">
        <x:v>Won</x:v>
      </x:c>
      <x:c r="J364" s="27" t="str">
        <x:v>Won</x:v>
      </x:c>
      <x:c r="K364" s="30" t="n">
        <x:v>3.5</x:v>
      </x:c>
      <x:c r="L364" s="27" t="n">
        <x:v>1</x:v>
      </x:c>
      <x:c r="M364" s="30" t="n">
        <x:v>2.5</x:v>
      </x:c>
      <x:c r="N364" s="64" t="n">
        <x:f>Summary!$B$5*Summary!$B$6</x:f>
        <x:v>10</x:v>
      </x:c>
      <x:c r="O364" s="64" t="n">
        <x:f>L364*N364</x:f>
        <x:v>10</x:v>
      </x:c>
      <x:c r="P364" s="64" t="n">
        <x:f>O364+Q364</x:f>
        <x:v>35</x:v>
      </x:c>
      <x:c r="Q364" s="64" t="n">
        <x:f>M364*N364</x:f>
        <x:v>25</x:v>
      </x:c>
      <x:c r="R364" s="64" t="n">
        <x:f>R363+Q364</x:f>
        <x:v>10776.5</x:v>
      </x:c>
    </x:row>
    <x:row r="365">
      <x:c r="A365" s="61" t="n">
        <x:v>45164</x:v>
      </x:c>
      <x:c r="B365" s="27" t="str">
        <x:v>Q3 2023</x:v>
      </x:c>
      <x:c r="C365" s="27" t="n">
        <x:v>2023</x:v>
      </x:c>
      <x:c r="D365" s="59" t="str">
        <x:v>MOONEE VALLEY</x:v>
      </x:c>
      <x:c r="E365" s="27" t="n">
        <x:v>9</x:v>
      </x:c>
      <x:c r="F365" s="27" t="n">
        <x:v>6</x:v>
      </x:c>
      <x:c r="G365" s="59" t="str">
        <x:v>DENY KNOWLEDGE</x:v>
      </x:c>
      <x:c r="H365" s="27" t="str">
        <x:v>SYS</x:v>
      </x:c>
      <x:c r="I365" s="27" t="str">
        <x:v>Won</x:v>
      </x:c>
      <x:c r="J365" s="27" t="str">
        <x:v>Won</x:v>
      </x:c>
      <x:c r="K365" s="30" t="n">
        <x:v>4.8</x:v>
      </x:c>
      <x:c r="L365" s="27" t="n">
        <x:v>1</x:v>
      </x:c>
      <x:c r="M365" s="30" t="n">
        <x:v>3.8</x:v>
      </x:c>
      <x:c r="N365" s="64" t="n">
        <x:f>Summary!$B$5*Summary!$B$6</x:f>
        <x:v>10</x:v>
      </x:c>
      <x:c r="O365" s="64" t="n">
        <x:f>L365*N365</x:f>
        <x:v>10</x:v>
      </x:c>
      <x:c r="P365" s="64" t="n">
        <x:f>O365+Q365</x:f>
        <x:v>48</x:v>
      </x:c>
      <x:c r="Q365" s="64" t="n">
        <x:f>M365*N365</x:f>
        <x:v>38</x:v>
      </x:c>
      <x:c r="R365" s="64" t="n">
        <x:f>R364+Q365</x:f>
        <x:v>10814.5</x:v>
      </x:c>
    </x:row>
    <x:row r="366">
      <x:c r="A366" s="62" t="n">
        <x:v>45164</x:v>
      </x:c>
      <x:c r="B366" s="58" t="str">
        <x:v>Q3 2023</x:v>
      </x:c>
      <x:c r="C366" s="58" t="n">
        <x:v>2023</x:v>
      </x:c>
      <x:c r="D366" s="60" t="str">
        <x:v>MOONEE VALLEY</x:v>
      </x:c>
      <x:c r="E366" s="58" t="n">
        <x:v>9</x:v>
      </x:c>
      <x:c r="F366" s="58" t="n">
        <x:v>7</x:v>
      </x:c>
      <x:c r="G366" s="60" t="str">
        <x:v>ST LAWRENCE</x:v>
      </x:c>
      <x:c r="H366" s="58" t="str">
        <x:v>LSW / SYS</x:v>
      </x:c>
      <x:c r="I366" s="58" t="str">
        <x:v>Lost</x:v>
      </x:c>
      <x:c r="J366" s="58" t="str"/>
      <x:c r="K366" s="63"/>
      <x:c r="L366" s="58" t="n">
        <x:v>2</x:v>
      </x:c>
      <x:c r="M366" s="63" t="n">
        <x:v>-2</x:v>
      </x:c>
      <x:c r="N366" s="65" t="n">
        <x:f>Summary!$B$5*Summary!$B$6</x:f>
        <x:v>10</x:v>
      </x:c>
      <x:c r="O366" s="65" t="n">
        <x:f>L366*N366</x:f>
        <x:v>20</x:v>
      </x:c>
      <x:c r="P366" s="65" t="n">
        <x:f>O366+Q366</x:f>
        <x:v>0</x:v>
      </x:c>
      <x:c r="Q366" s="65" t="n">
        <x:f>M366*N366</x:f>
        <x:v>-20</x:v>
      </x:c>
      <x:c r="R366" s="65" t="n">
        <x:f>R365+Q366</x:f>
        <x:v>10794.5</x:v>
      </x:c>
    </x:row>
    <x:row r="367">
      <x:c r="A367" s="61" t="n">
        <x:v>45164</x:v>
      </x:c>
      <x:c r="B367" s="27" t="str">
        <x:v>Q3 2023</x:v>
      </x:c>
      <x:c r="C367" s="27" t="n">
        <x:v>2023</x:v>
      </x:c>
      <x:c r="D367" s="59" t="str">
        <x:v>MOONEE VALLEY</x:v>
      </x:c>
      <x:c r="E367" s="27" t="n">
        <x:v>9</x:v>
      </x:c>
      <x:c r="F367" s="27" t="n">
        <x:v>9</x:v>
      </x:c>
      <x:c r="G367" s="59" t="str">
        <x:v>ARRAN BAY</x:v>
      </x:c>
      <x:c r="H367" s="27" t="str">
        <x:v>SYS</x:v>
      </x:c>
      <x:c r="I367" s="27" t="str">
        <x:v>Lost</x:v>
      </x:c>
      <x:c r="J367" s="27" t="str"/>
      <x:c r="K367" s="30"/>
      <x:c r="L367" s="27" t="n">
        <x:v>1</x:v>
      </x:c>
      <x:c r="M367" s="30" t="n">
        <x:v>-1</x:v>
      </x:c>
      <x:c r="N367" s="64" t="n">
        <x:f>Summary!$B$5*Summary!$B$6</x:f>
        <x:v>10</x:v>
      </x:c>
      <x:c r="O367" s="64" t="n">
        <x:f>L367*N367</x:f>
        <x:v>10</x:v>
      </x:c>
      <x:c r="P367" s="64" t="n">
        <x:f>O367+Q367</x:f>
        <x:v>0</x:v>
      </x:c>
      <x:c r="Q367" s="64" t="n">
        <x:f>M367*N367</x:f>
        <x:v>-10</x:v>
      </x:c>
      <x:c r="R367" s="64" t="n">
        <x:f>R366+Q367</x:f>
        <x:v>10784.5</x:v>
      </x:c>
    </x:row>
    <x:row r="368">
      <x:c r="A368" s="62" t="n">
        <x:v>45164</x:v>
      </x:c>
      <x:c r="B368" s="58" t="str">
        <x:v>Q3 2023</x:v>
      </x:c>
      <x:c r="C368" s="58" t="n">
        <x:v>2023</x:v>
      </x:c>
      <x:c r="D368" s="60" t="str">
        <x:v>MOONEE VALLEY</x:v>
      </x:c>
      <x:c r="E368" s="58" t="n">
        <x:v>10</x:v>
      </x:c>
      <x:c r="F368" s="58" t="n">
        <x:v>4</x:v>
      </x:c>
      <x:c r="G368" s="60" t="str">
        <x:v>NAJEM SUHAIL</x:v>
      </x:c>
      <x:c r="H368" s="58" t="str">
        <x:v>LSW / SYS</x:v>
      </x:c>
      <x:c r="I368" s="58" t="str">
        <x:v>Won</x:v>
      </x:c>
      <x:c r="J368" s="58" t="str">
        <x:v>Won</x:v>
      </x:c>
      <x:c r="K368" s="63" t="n">
        <x:v>4.3</x:v>
      </x:c>
      <x:c r="L368" s="58" t="n">
        <x:v>2</x:v>
      </x:c>
      <x:c r="M368" s="63" t="n">
        <x:v>6.6</x:v>
      </x:c>
      <x:c r="N368" s="65" t="n">
        <x:f>Summary!$B$5*Summary!$B$6</x:f>
        <x:v>10</x:v>
      </x:c>
      <x:c r="O368" s="65" t="n">
        <x:f>L368*N368</x:f>
        <x:v>20</x:v>
      </x:c>
      <x:c r="P368" s="65" t="n">
        <x:f>O368+Q368</x:f>
        <x:v>86</x:v>
      </x:c>
      <x:c r="Q368" s="65" t="n">
        <x:f>M368*N368</x:f>
        <x:v>66</x:v>
      </x:c>
      <x:c r="R368" s="65" t="n">
        <x:f>R367+Q368</x:f>
        <x:v>10850.5</x:v>
      </x:c>
    </x:row>
    <x:row r="369">
      <x:c r="A369" s="62" t="n">
        <x:v>45171</x:v>
      </x:c>
      <x:c r="B369" s="58" t="str">
        <x:v>Q3 2023</x:v>
      </x:c>
      <x:c r="C369" s="58" t="n">
        <x:v>2023</x:v>
      </x:c>
      <x:c r="D369" s="60" t="str">
        <x:v>CAULFIELD</x:v>
      </x:c>
      <x:c r="E369" s="58" t="n">
        <x:v>2</x:v>
      </x:c>
      <x:c r="F369" s="58" t="n">
        <x:v>14</x:v>
      </x:c>
      <x:c r="G369" s="60" t="str">
        <x:v>RHEINBERG</x:v>
      </x:c>
      <x:c r="H369" s="58" t="str">
        <x:v>LSW / SYS</x:v>
      </x:c>
      <x:c r="I369" s="58" t="str">
        <x:v>Won</x:v>
      </x:c>
      <x:c r="J369" s="58" t="str">
        <x:v>Won</x:v>
      </x:c>
      <x:c r="K369" s="63" t="n">
        <x:v>2.3</x:v>
      </x:c>
      <x:c r="L369" s="58" t="n">
        <x:v>2</x:v>
      </x:c>
      <x:c r="M369" s="63" t="n">
        <x:v>2.5999999999999996</x:v>
      </x:c>
      <x:c r="N369" s="65" t="n">
        <x:f>Summary!$B$5*Summary!$B$6</x:f>
        <x:v>10</x:v>
      </x:c>
      <x:c r="O369" s="65" t="n">
        <x:f>L369*N369</x:f>
        <x:v>20</x:v>
      </x:c>
      <x:c r="P369" s="65" t="n">
        <x:f>O369+Q369</x:f>
        <x:v>46</x:v>
      </x:c>
      <x:c r="Q369" s="65" t="n">
        <x:f>M369*N369</x:f>
        <x:v>25.999999999999996</x:v>
      </x:c>
      <x:c r="R369" s="65" t="n">
        <x:f>R368+Q369</x:f>
        <x:v>10876.5</x:v>
      </x:c>
    </x:row>
    <x:row r="370">
      <x:c r="A370" s="61" t="n">
        <x:v>45171</x:v>
      </x:c>
      <x:c r="B370" s="27" t="str">
        <x:v>Q3 2023</x:v>
      </x:c>
      <x:c r="C370" s="27" t="n">
        <x:v>2023</x:v>
      </x:c>
      <x:c r="D370" s="59" t="str">
        <x:v>CAULFIELD</x:v>
      </x:c>
      <x:c r="E370" s="27" t="n">
        <x:v>3</x:v>
      </x:c>
      <x:c r="F370" s="27" t="n">
        <x:v>2</x:v>
      </x:c>
      <x:c r="G370" s="59" t="str">
        <x:v>BELLE ET RICHE</x:v>
      </x:c>
      <x:c r="H370" s="27" t="str">
        <x:v>SYS</x:v>
      </x:c>
      <x:c r="I370" s="27" t="str">
        <x:v>Lost</x:v>
      </x:c>
      <x:c r="J370" s="27" t="str">
        <x:v>4th</x:v>
      </x:c>
      <x:c r="K370" s="30"/>
      <x:c r="L370" s="27" t="n">
        <x:v>1</x:v>
      </x:c>
      <x:c r="M370" s="30" t="n">
        <x:v>-1</x:v>
      </x:c>
      <x:c r="N370" s="64" t="n">
        <x:f>Summary!$B$5*Summary!$B$6</x:f>
        <x:v>10</x:v>
      </x:c>
      <x:c r="O370" s="64" t="n">
        <x:f>L370*N370</x:f>
        <x:v>10</x:v>
      </x:c>
      <x:c r="P370" s="64" t="n">
        <x:f>O370+Q370</x:f>
        <x:v>0</x:v>
      </x:c>
      <x:c r="Q370" s="64" t="n">
        <x:f>M370*N370</x:f>
        <x:v>-10</x:v>
      </x:c>
      <x:c r="R370" s="64" t="n">
        <x:f>R369+Q370</x:f>
        <x:v>10866.5</x:v>
      </x:c>
    </x:row>
    <x:row r="371">
      <x:c r="A371" s="61" t="n">
        <x:v>45171</x:v>
      </x:c>
      <x:c r="B371" s="27" t="str">
        <x:v>Q3 2023</x:v>
      </x:c>
      <x:c r="C371" s="27" t="n">
        <x:v>2023</x:v>
      </x:c>
      <x:c r="D371" s="59" t="str">
        <x:v>CAULFIELD</x:v>
      </x:c>
      <x:c r="E371" s="27" t="n">
        <x:v>3</x:v>
      </x:c>
      <x:c r="F371" s="27" t="n">
        <x:v>8</x:v>
      </x:c>
      <x:c r="G371" s="59" t="str">
        <x:v>NUNTHORPE</x:v>
      </x:c>
      <x:c r="H371" s="27" t="str">
        <x:v>SYS</x:v>
      </x:c>
      <x:c r="I371" s="27" t="str">
        <x:v>Won</x:v>
      </x:c>
      <x:c r="J371" s="27" t="str">
        <x:v>Won</x:v>
      </x:c>
      <x:c r="K371" s="30" t="n">
        <x:v>3</x:v>
      </x:c>
      <x:c r="L371" s="27" t="n">
        <x:v>1</x:v>
      </x:c>
      <x:c r="M371" s="30" t="n">
        <x:v>2</x:v>
      </x:c>
      <x:c r="N371" s="64" t="n">
        <x:f>Summary!$B$5*Summary!$B$6</x:f>
        <x:v>10</x:v>
      </x:c>
      <x:c r="O371" s="64" t="n">
        <x:f>L371*N371</x:f>
        <x:v>10</x:v>
      </x:c>
      <x:c r="P371" s="64" t="n">
        <x:f>O371+Q371</x:f>
        <x:v>30</x:v>
      </x:c>
      <x:c r="Q371" s="64" t="n">
        <x:f>M371*N371</x:f>
        <x:v>20</x:v>
      </x:c>
      <x:c r="R371" s="64" t="n">
        <x:f>R370+Q371</x:f>
        <x:v>10886.5</x:v>
      </x:c>
    </x:row>
    <x:row r="372">
      <x:c r="A372" s="62" t="n">
        <x:v>45171</x:v>
      </x:c>
      <x:c r="B372" s="58" t="str">
        <x:v>Q3 2023</x:v>
      </x:c>
      <x:c r="C372" s="58" t="n">
        <x:v>2023</x:v>
      </x:c>
      <x:c r="D372" s="60" t="str">
        <x:v>CAULFIELD</x:v>
      </x:c>
      <x:c r="E372" s="58" t="n">
        <x:v>4</x:v>
      </x:c>
      <x:c r="F372" s="58" t="n">
        <x:v>14</x:v>
      </x:c>
      <x:c r="G372" s="60" t="str">
        <x:v>FRIGID</x:v>
      </x:c>
      <x:c r="H372" s="58" t="str">
        <x:v>LSW / SYS</x:v>
      </x:c>
      <x:c r="I372" s="58" t="str">
        <x:v>Won</x:v>
      </x:c>
      <x:c r="J372" s="58" t="str">
        <x:v>Won</x:v>
      </x:c>
      <x:c r="K372" s="63" t="n">
        <x:v>4.4</x:v>
      </x:c>
      <x:c r="L372" s="58" t="n">
        <x:v>2</x:v>
      </x:c>
      <x:c r="M372" s="63" t="n">
        <x:v>6.800000000000001</x:v>
      </x:c>
      <x:c r="N372" s="65" t="n">
        <x:f>Summary!$B$5*Summary!$B$6</x:f>
        <x:v>10</x:v>
      </x:c>
      <x:c r="O372" s="65" t="n">
        <x:f>L372*N372</x:f>
        <x:v>20</x:v>
      </x:c>
      <x:c r="P372" s="65" t="n">
        <x:f>O372+Q372</x:f>
        <x:v>88</x:v>
      </x:c>
      <x:c r="Q372" s="65" t="n">
        <x:f>M372*N372</x:f>
        <x:v>68</x:v>
      </x:c>
      <x:c r="R372" s="65" t="n">
        <x:f>R371+Q372</x:f>
        <x:v>10954.5</x:v>
      </x:c>
    </x:row>
    <x:row r="373">
      <x:c r="A373" s="61" t="n">
        <x:v>45171</x:v>
      </x:c>
      <x:c r="B373" s="27" t="str">
        <x:v>Q3 2023</x:v>
      </x:c>
      <x:c r="C373" s="27" t="n">
        <x:v>2023</x:v>
      </x:c>
      <x:c r="D373" s="59" t="str">
        <x:v>CAULFIELD</x:v>
      </x:c>
      <x:c r="E373" s="27" t="n">
        <x:v>5</x:v>
      </x:c>
      <x:c r="F373" s="27" t="n">
        <x:v>1</x:v>
      </x:c>
      <x:c r="G373" s="59" t="str">
        <x:v>LITTLE BROSE</x:v>
      </x:c>
      <x:c r="H373" s="27" t="str">
        <x:v>SYS</x:v>
      </x:c>
      <x:c r="I373" s="27" t="str">
        <x:v>Lost</x:v>
      </x:c>
      <x:c r="J373" s="27" t="str">
        <x:v>3rd</x:v>
      </x:c>
      <x:c r="K373" s="30"/>
      <x:c r="L373" s="27" t="n">
        <x:v>1</x:v>
      </x:c>
      <x:c r="M373" s="30" t="n">
        <x:v>-1</x:v>
      </x:c>
      <x:c r="N373" s="64" t="n">
        <x:f>Summary!$B$5*Summary!$B$6</x:f>
        <x:v>10</x:v>
      </x:c>
      <x:c r="O373" s="64" t="n">
        <x:f>L373*N373</x:f>
        <x:v>10</x:v>
      </x:c>
      <x:c r="P373" s="64" t="n">
        <x:f>O373+Q373</x:f>
        <x:v>0</x:v>
      </x:c>
      <x:c r="Q373" s="64" t="n">
        <x:f>M373*N373</x:f>
        <x:v>-10</x:v>
      </x:c>
      <x:c r="R373" s="64" t="n">
        <x:f>R372+Q373</x:f>
        <x:v>10944.5</x:v>
      </x:c>
    </x:row>
    <x:row r="374">
      <x:c r="A374" s="61" t="n">
        <x:v>45171</x:v>
      </x:c>
      <x:c r="B374" s="27" t="str">
        <x:v>Q3 2023</x:v>
      </x:c>
      <x:c r="C374" s="27" t="n">
        <x:v>2023</x:v>
      </x:c>
      <x:c r="D374" s="59" t="str">
        <x:v>CAULFIELD</x:v>
      </x:c>
      <x:c r="E374" s="27" t="n">
        <x:v>5</x:v>
      </x:c>
      <x:c r="F374" s="27" t="n">
        <x:v>3</x:v>
      </x:c>
      <x:c r="G374" s="59" t="str">
        <x:v>VEIGHT</x:v>
      </x:c>
      <x:c r="H374" s="27" t="str">
        <x:v>SYS</x:v>
      </x:c>
      <x:c r="I374" s="27" t="str">
        <x:v>Won</x:v>
      </x:c>
      <x:c r="J374" s="27" t="str">
        <x:v>Won</x:v>
      </x:c>
      <x:c r="K374" s="30" t="n">
        <x:v>5.2</x:v>
      </x:c>
      <x:c r="L374" s="27" t="n">
        <x:v>1</x:v>
      </x:c>
      <x:c r="M374" s="30" t="n">
        <x:v>4.2</x:v>
      </x:c>
      <x:c r="N374" s="64" t="n">
        <x:f>Summary!$B$5*Summary!$B$6</x:f>
        <x:v>10</x:v>
      </x:c>
      <x:c r="O374" s="64" t="n">
        <x:f>L374*N374</x:f>
        <x:v>10</x:v>
      </x:c>
      <x:c r="P374" s="64" t="n">
        <x:f>O374+Q374</x:f>
        <x:v>52</x:v>
      </x:c>
      <x:c r="Q374" s="64" t="n">
        <x:f>M374*N374</x:f>
        <x:v>42</x:v>
      </x:c>
      <x:c r="R374" s="64" t="n">
        <x:f>R373+Q374</x:f>
        <x:v>10986.5</x:v>
      </x:c>
    </x:row>
    <x:row r="375">
      <x:c r="A375" s="61" t="n">
        <x:v>45171</x:v>
      </x:c>
      <x:c r="B375" s="27" t="str">
        <x:v>Q3 2023</x:v>
      </x:c>
      <x:c r="C375" s="27" t="n">
        <x:v>2023</x:v>
      </x:c>
      <x:c r="D375" s="59" t="str">
        <x:v>CAULFIELD</x:v>
      </x:c>
      <x:c r="E375" s="27" t="n">
        <x:v>6</x:v>
      </x:c>
      <x:c r="F375" s="27" t="n">
        <x:v>18</x:v>
      </x:c>
      <x:c r="G375" s="59" t="str">
        <x:v>FLASH FLOOD</x:v>
      </x:c>
      <x:c r="H375" s="27" t="str">
        <x:v>SYS</x:v>
      </x:c>
      <x:c r="I375" s="27" t="str">
        <x:v>Lost</x:v>
      </x:c>
      <x:c r="J375" s="27" t="str">
        <x:v>2nd</x:v>
      </x:c>
      <x:c r="K375" s="30"/>
      <x:c r="L375" s="27" t="n">
        <x:v>1</x:v>
      </x:c>
      <x:c r="M375" s="30" t="n">
        <x:v>-1</x:v>
      </x:c>
      <x:c r="N375" s="64" t="n">
        <x:f>Summary!$B$5*Summary!$B$6</x:f>
        <x:v>10</x:v>
      </x:c>
      <x:c r="O375" s="64" t="n">
        <x:f>L375*N375</x:f>
        <x:v>10</x:v>
      </x:c>
      <x:c r="P375" s="64" t="n">
        <x:f>O375+Q375</x:f>
        <x:v>0</x:v>
      </x:c>
      <x:c r="Q375" s="64" t="n">
        <x:f>M375*N375</x:f>
        <x:v>-10</x:v>
      </x:c>
      <x:c r="R375" s="64" t="n">
        <x:f>R374+Q375</x:f>
        <x:v>10976.5</x:v>
      </x:c>
    </x:row>
    <x:row r="376">
      <x:c r="A376" s="62" t="n">
        <x:v>45171</x:v>
      </x:c>
      <x:c r="B376" s="58" t="str">
        <x:v>Q3 2023</x:v>
      </x:c>
      <x:c r="C376" s="58" t="n">
        <x:v>2023</x:v>
      </x:c>
      <x:c r="D376" s="60" t="str">
        <x:v>CAULFIELD</x:v>
      </x:c>
      <x:c r="E376" s="58" t="n">
        <x:v>7</x:v>
      </x:c>
      <x:c r="F376" s="58" t="n">
        <x:v>2</x:v>
      </x:c>
      <x:c r="G376" s="60" t="str">
        <x:v>PARISAL</x:v>
      </x:c>
      <x:c r="H376" s="58" t="str">
        <x:v>LSW / SYS</x:v>
      </x:c>
      <x:c r="I376" s="58" t="str">
        <x:v>Lost</x:v>
      </x:c>
      <x:c r="J376" s="58" t="str">
        <x:v>2nd</x:v>
      </x:c>
      <x:c r="K376" s="63"/>
      <x:c r="L376" s="58" t="n">
        <x:v>2</x:v>
      </x:c>
      <x:c r="M376" s="63" t="n">
        <x:v>-2</x:v>
      </x:c>
      <x:c r="N376" s="65" t="n">
        <x:f>Summary!$B$5*Summary!$B$6</x:f>
        <x:v>10</x:v>
      </x:c>
      <x:c r="O376" s="65" t="n">
        <x:f>L376*N376</x:f>
        <x:v>20</x:v>
      </x:c>
      <x:c r="P376" s="65" t="n">
        <x:f>O376+Q376</x:f>
        <x:v>0</x:v>
      </x:c>
      <x:c r="Q376" s="65" t="n">
        <x:f>M376*N376</x:f>
        <x:v>-20</x:v>
      </x:c>
      <x:c r="R376" s="65" t="n">
        <x:f>R375+Q376</x:f>
        <x:v>10956.5</x:v>
      </x:c>
    </x:row>
    <x:row r="377">
      <x:c r="A377" s="62" t="n">
        <x:v>45171</x:v>
      </x:c>
      <x:c r="B377" s="58" t="str">
        <x:v>Q3 2023</x:v>
      </x:c>
      <x:c r="C377" s="58" t="n">
        <x:v>2023</x:v>
      </x:c>
      <x:c r="D377" s="60" t="str">
        <x:v>CAULFIELD</x:v>
      </x:c>
      <x:c r="E377" s="58" t="n">
        <x:v>7</x:v>
      </x:c>
      <x:c r="F377" s="58" t="n">
        <x:v>7</x:v>
      </x:c>
      <x:c r="G377" s="60" t="str">
        <x:v>BENEDETTA</x:v>
      </x:c>
      <x:c r="H377" s="58" t="str">
        <x:v>LSW / SYS</x:v>
      </x:c>
      <x:c r="I377" s="58" t="str">
        <x:v>Won</x:v>
      </x:c>
      <x:c r="J377" s="58" t="str">
        <x:v>Won</x:v>
      </x:c>
      <x:c r="K377" s="63" t="n">
        <x:v>3.1</x:v>
      </x:c>
      <x:c r="L377" s="58" t="n">
        <x:v>2</x:v>
      </x:c>
      <x:c r="M377" s="63" t="n">
        <x:v>4.2</x:v>
      </x:c>
      <x:c r="N377" s="65" t="n">
        <x:f>Summary!$B$5*Summary!$B$6</x:f>
        <x:v>10</x:v>
      </x:c>
      <x:c r="O377" s="65" t="n">
        <x:f>L377*N377</x:f>
        <x:v>20</x:v>
      </x:c>
      <x:c r="P377" s="65" t="n">
        <x:f>O377+Q377</x:f>
        <x:v>62</x:v>
      </x:c>
      <x:c r="Q377" s="65" t="n">
        <x:f>M377*N377</x:f>
        <x:v>42</x:v>
      </x:c>
      <x:c r="R377" s="65" t="n">
        <x:f>R376+Q377</x:f>
        <x:v>10998.5</x:v>
      </x:c>
    </x:row>
    <x:row r="378">
      <x:c r="A378" s="61" t="n">
        <x:v>45171</x:v>
      </x:c>
      <x:c r="B378" s="27" t="str">
        <x:v>Q3 2023</x:v>
      </x:c>
      <x:c r="C378" s="27" t="n">
        <x:v>2023</x:v>
      </x:c>
      <x:c r="D378" s="59" t="str">
        <x:v>CAULFIELD</x:v>
      </x:c>
      <x:c r="E378" s="27" t="n">
        <x:v>8</x:v>
      </x:c>
      <x:c r="F378" s="27" t="n">
        <x:v>6</x:v>
      </x:c>
      <x:c r="G378" s="59" t="str">
        <x:v>ASFOORA</x:v>
      </x:c>
      <x:c r="H378" s="27" t="str">
        <x:v>SYS</x:v>
      </x:c>
      <x:c r="I378" s="27" t="str">
        <x:v>Won</x:v>
      </x:c>
      <x:c r="J378" s="27" t="str">
        <x:v>Won</x:v>
      </x:c>
      <x:c r="K378" s="30" t="n">
        <x:v>2.8</x:v>
      </x:c>
      <x:c r="L378" s="27" t="n">
        <x:v>1</x:v>
      </x:c>
      <x:c r="M378" s="30" t="n">
        <x:v>1.7999999999999998</x:v>
      </x:c>
      <x:c r="N378" s="64" t="n">
        <x:f>Summary!$B$5*Summary!$B$6</x:f>
        <x:v>10</x:v>
      </x:c>
      <x:c r="O378" s="64" t="n">
        <x:f>L378*N378</x:f>
        <x:v>10</x:v>
      </x:c>
      <x:c r="P378" s="64" t="n">
        <x:f>O378+Q378</x:f>
        <x:v>28</x:v>
      </x:c>
      <x:c r="Q378" s="64" t="n">
        <x:f>M378*N378</x:f>
        <x:v>18</x:v>
      </x:c>
      <x:c r="R378" s="64" t="n">
        <x:f>R377+Q378</x:f>
        <x:v>11016.5</x:v>
      </x:c>
    </x:row>
    <x:row r="379">
      <x:c r="A379" s="61" t="n">
        <x:v>45171</x:v>
      </x:c>
      <x:c r="B379" s="27" t="str">
        <x:v>Q3 2023</x:v>
      </x:c>
      <x:c r="C379" s="27" t="n">
        <x:v>2023</x:v>
      </x:c>
      <x:c r="D379" s="59" t="str">
        <x:v>CAULFIELD</x:v>
      </x:c>
      <x:c r="E379" s="27" t="n">
        <x:v>9</x:v>
      </x:c>
      <x:c r="F379" s="27" t="n">
        <x:v>1</x:v>
      </x:c>
      <x:c r="G379" s="59" t="str">
        <x:v>MR BRIGHTSIDE</x:v>
      </x:c>
      <x:c r="H379" s="27" t="str">
        <x:v>LSW</x:v>
      </x:c>
      <x:c r="I379" s="27" t="str">
        <x:v>Won</x:v>
      </x:c>
      <x:c r="J379" s="27" t="str">
        <x:v>Won</x:v>
      </x:c>
      <x:c r="K379" s="30" t="n">
        <x:v>2.5</x:v>
      </x:c>
      <x:c r="L379" s="27" t="n">
        <x:v>1</x:v>
      </x:c>
      <x:c r="M379" s="30" t="n">
        <x:v>1.5</x:v>
      </x:c>
      <x:c r="N379" s="64" t="n">
        <x:f>Summary!$B$5*Summary!$B$6</x:f>
        <x:v>10</x:v>
      </x:c>
      <x:c r="O379" s="64" t="n">
        <x:f>L379*N379</x:f>
        <x:v>10</x:v>
      </x:c>
      <x:c r="P379" s="64" t="n">
        <x:f>O379+Q379</x:f>
        <x:v>25</x:v>
      </x:c>
      <x:c r="Q379" s="64" t="n">
        <x:f>M379*N379</x:f>
        <x:v>15</x:v>
      </x:c>
      <x:c r="R379" s="64" t="n">
        <x:f>R378+Q379</x:f>
        <x:v>11031.5</x:v>
      </x:c>
    </x:row>
    <x:row r="380">
      <x:c r="A380" s="61" t="n">
        <x:v>45171</x:v>
      </x:c>
      <x:c r="B380" s="27" t="str">
        <x:v>Q3 2023</x:v>
      </x:c>
      <x:c r="C380" s="27" t="n">
        <x:v>2023</x:v>
      </x:c>
      <x:c r="D380" s="59" t="str">
        <x:v>CAULFIELD</x:v>
      </x:c>
      <x:c r="E380" s="27" t="n">
        <x:v>10</x:v>
      </x:c>
      <x:c r="F380" s="27" t="n">
        <x:v>14</x:v>
      </x:c>
      <x:c r="G380" s="59" t="str">
        <x:v>DEVOTED</x:v>
      </x:c>
      <x:c r="H380" s="27" t="str">
        <x:v>SYS</x:v>
      </x:c>
      <x:c r="I380" s="27" t="str">
        <x:v>Won</x:v>
      </x:c>
      <x:c r="J380" s="27" t="str">
        <x:v>Won</x:v>
      </x:c>
      <x:c r="K380" s="30" t="n">
        <x:v>2.4</x:v>
      </x:c>
      <x:c r="L380" s="27" t="n">
        <x:v>1</x:v>
      </x:c>
      <x:c r="M380" s="30" t="n">
        <x:v>1.4</x:v>
      </x:c>
      <x:c r="N380" s="64" t="n">
        <x:f>Summary!$B$5*Summary!$B$6</x:f>
        <x:v>10</x:v>
      </x:c>
      <x:c r="O380" s="64" t="n">
        <x:f>L380*N380</x:f>
        <x:v>10</x:v>
      </x:c>
      <x:c r="P380" s="64" t="n">
        <x:f>O380+Q380</x:f>
        <x:v>24</x:v>
      </x:c>
      <x:c r="Q380" s="64" t="n">
        <x:f>M380*N380</x:f>
        <x:v>14</x:v>
      </x:c>
      <x:c r="R380" s="64" t="n">
        <x:f>R379+Q380</x:f>
        <x:v>11045.5</x:v>
      </x:c>
    </x:row>
    <x:row r="381">
      <x:c r="A381" s="61" t="n">
        <x:v>45178</x:v>
      </x:c>
      <x:c r="B381" s="27" t="str">
        <x:v>Q3 2023</x:v>
      </x:c>
      <x:c r="C381" s="27" t="n">
        <x:v>2023</x:v>
      </x:c>
      <x:c r="D381" s="59" t="str">
        <x:v>MOONEE VALLEY</x:v>
      </x:c>
      <x:c r="E381" s="27" t="n">
        <x:v>1</x:v>
      </x:c>
      <x:c r="F381" s="27" t="n">
        <x:v>1</x:v>
      </x:c>
      <x:c r="G381" s="59" t="str">
        <x:v>APULIA</x:v>
      </x:c>
      <x:c r="H381" s="27" t="str">
        <x:v>LSW</x:v>
      </x:c>
      <x:c r="I381" s="27" t="str">
        <x:v>Lost</x:v>
      </x:c>
      <x:c r="J381" s="27" t="str">
        <x:v>2nd</x:v>
      </x:c>
      <x:c r="K381" s="30"/>
      <x:c r="L381" s="27" t="n">
        <x:v>1</x:v>
      </x:c>
      <x:c r="M381" s="30" t="n">
        <x:v>-1</x:v>
      </x:c>
      <x:c r="N381" s="64" t="n">
        <x:f>Summary!$B$5*Summary!$B$6</x:f>
        <x:v>10</x:v>
      </x:c>
      <x:c r="O381" s="64" t="n">
        <x:f>L381*N381</x:f>
        <x:v>10</x:v>
      </x:c>
      <x:c r="P381" s="64" t="n">
        <x:f>O381+Q381</x:f>
        <x:v>0</x:v>
      </x:c>
      <x:c r="Q381" s="64" t="n">
        <x:f>M381*N381</x:f>
        <x:v>-10</x:v>
      </x:c>
      <x:c r="R381" s="64" t="n">
        <x:f>R380+Q381</x:f>
        <x:v>11035.5</x:v>
      </x:c>
    </x:row>
    <x:row r="382">
      <x:c r="A382" s="61" t="n">
        <x:v>45178</x:v>
      </x:c>
      <x:c r="B382" s="27" t="str">
        <x:v>Q3 2023</x:v>
      </x:c>
      <x:c r="C382" s="27" t="n">
        <x:v>2023</x:v>
      </x:c>
      <x:c r="D382" s="59" t="str">
        <x:v>MOONEE VALLEY</x:v>
      </x:c>
      <x:c r="E382" s="27" t="n">
        <x:v>2</x:v>
      </x:c>
      <x:c r="F382" s="27" t="n">
        <x:v>7</x:v>
      </x:c>
      <x:c r="G382" s="59" t="str">
        <x:v>PLACE OF GOLD</x:v>
      </x:c>
      <x:c r="H382" s="27" t="str">
        <x:v>SYS</x:v>
      </x:c>
      <x:c r="I382" s="27" t="str">
        <x:v>Won</x:v>
      </x:c>
      <x:c r="J382" s="27" t="str">
        <x:v>Won</x:v>
      </x:c>
      <x:c r="K382" s="30" t="n">
        <x:v>5</x:v>
      </x:c>
      <x:c r="L382" s="27" t="n">
        <x:v>1</x:v>
      </x:c>
      <x:c r="M382" s="30" t="n">
        <x:v>4</x:v>
      </x:c>
      <x:c r="N382" s="64" t="n">
        <x:f>Summary!$B$5*Summary!$B$6</x:f>
        <x:v>10</x:v>
      </x:c>
      <x:c r="O382" s="64" t="n">
        <x:f>L382*N382</x:f>
        <x:v>10</x:v>
      </x:c>
      <x:c r="P382" s="64" t="n">
        <x:f>O382+Q382</x:f>
        <x:v>50</x:v>
      </x:c>
      <x:c r="Q382" s="64" t="n">
        <x:f>M382*N382</x:f>
        <x:v>40</x:v>
      </x:c>
      <x:c r="R382" s="64" t="n">
        <x:f>R381+Q382</x:f>
        <x:v>11075.5</x:v>
      </x:c>
    </x:row>
    <x:row r="383">
      <x:c r="A383" s="61" t="n">
        <x:v>45178</x:v>
      </x:c>
      <x:c r="B383" s="27" t="str">
        <x:v>Q3 2023</x:v>
      </x:c>
      <x:c r="C383" s="27" t="n">
        <x:v>2023</x:v>
      </x:c>
      <x:c r="D383" s="59" t="str">
        <x:v>MOONEE VALLEY</x:v>
      </x:c>
      <x:c r="E383" s="27" t="n">
        <x:v>3</x:v>
      </x:c>
      <x:c r="F383" s="27" t="n">
        <x:v>4</x:v>
      </x:c>
      <x:c r="G383" s="59" t="str">
        <x:v>MAGNASPIN</x:v>
      </x:c>
      <x:c r="H383" s="27" t="str">
        <x:v>SYS</x:v>
      </x:c>
      <x:c r="I383" s="27" t="str">
        <x:v>Lost</x:v>
      </x:c>
      <x:c r="J383" s="27" t="str"/>
      <x:c r="K383" s="30"/>
      <x:c r="L383" s="27" t="n">
        <x:v>1</x:v>
      </x:c>
      <x:c r="M383" s="30" t="n">
        <x:v>-1</x:v>
      </x:c>
      <x:c r="N383" s="64" t="n">
        <x:f>Summary!$B$5*Summary!$B$6</x:f>
        <x:v>10</x:v>
      </x:c>
      <x:c r="O383" s="64" t="n">
        <x:f>L383*N383</x:f>
        <x:v>10</x:v>
      </x:c>
      <x:c r="P383" s="64" t="n">
        <x:f>O383+Q383</x:f>
        <x:v>0</x:v>
      </x:c>
      <x:c r="Q383" s="64" t="n">
        <x:f>M383*N383</x:f>
        <x:v>-10</x:v>
      </x:c>
      <x:c r="R383" s="64" t="n">
        <x:f>R382+Q383</x:f>
        <x:v>11065.5</x:v>
      </x:c>
    </x:row>
    <x:row r="384">
      <x:c r="A384" s="61" t="n">
        <x:v>45178</x:v>
      </x:c>
      <x:c r="B384" s="27" t="str">
        <x:v>Q3 2023</x:v>
      </x:c>
      <x:c r="C384" s="27" t="n">
        <x:v>2023</x:v>
      </x:c>
      <x:c r="D384" s="59" t="str">
        <x:v>MOONEE VALLEY</x:v>
      </x:c>
      <x:c r="E384" s="27" t="n">
        <x:v>4</x:v>
      </x:c>
      <x:c r="F384" s="27" t="n">
        <x:v>5</x:v>
      </x:c>
      <x:c r="G384" s="59" t="str">
        <x:v>RECOMMENDATION</x:v>
      </x:c>
      <x:c r="H384" s="27" t="str">
        <x:v>SYS</x:v>
      </x:c>
      <x:c r="I384" s="27" t="str">
        <x:v>Won</x:v>
      </x:c>
      <x:c r="J384" s="27" t="str">
        <x:v>Won</x:v>
      </x:c>
      <x:c r="K384" s="30" t="n">
        <x:v>1.5</x:v>
      </x:c>
      <x:c r="L384" s="27" t="n">
        <x:v>1</x:v>
      </x:c>
      <x:c r="M384" s="30" t="n">
        <x:v>0.5</x:v>
      </x:c>
      <x:c r="N384" s="64" t="n">
        <x:f>Summary!$B$5*Summary!$B$6</x:f>
        <x:v>10</x:v>
      </x:c>
      <x:c r="O384" s="64" t="n">
        <x:f>L384*N384</x:f>
        <x:v>10</x:v>
      </x:c>
      <x:c r="P384" s="64" t="n">
        <x:f>O384+Q384</x:f>
        <x:v>15</x:v>
      </x:c>
      <x:c r="Q384" s="64" t="n">
        <x:f>M384*N384</x:f>
        <x:v>5</x:v>
      </x:c>
      <x:c r="R384" s="64" t="n">
        <x:f>R383+Q384</x:f>
        <x:v>11070.5</x:v>
      </x:c>
    </x:row>
    <x:row r="385">
      <x:c r="A385" s="61" t="n">
        <x:v>45178</x:v>
      </x:c>
      <x:c r="B385" s="27" t="str">
        <x:v>Q3 2023</x:v>
      </x:c>
      <x:c r="C385" s="27" t="n">
        <x:v>2023</x:v>
      </x:c>
      <x:c r="D385" s="59" t="str">
        <x:v>MOONEE VALLEY</x:v>
      </x:c>
      <x:c r="E385" s="27" t="n">
        <x:v>5</x:v>
      </x:c>
      <x:c r="F385" s="27" t="n">
        <x:v>4</x:v>
      </x:c>
      <x:c r="G385" s="59" t="str">
        <x:v>STEPARTY</x:v>
      </x:c>
      <x:c r="H385" s="27" t="str">
        <x:v>SYS</x:v>
      </x:c>
      <x:c r="I385" s="27" t="str">
        <x:v>Won</x:v>
      </x:c>
      <x:c r="J385" s="27" t="str">
        <x:v>Won</x:v>
      </x:c>
      <x:c r="K385" s="30" t="n">
        <x:v>2.5</x:v>
      </x:c>
      <x:c r="L385" s="27" t="n">
        <x:v>1</x:v>
      </x:c>
      <x:c r="M385" s="30" t="n">
        <x:v>1.5</x:v>
      </x:c>
      <x:c r="N385" s="64" t="n">
        <x:f>Summary!$B$5*Summary!$B$6</x:f>
        <x:v>10</x:v>
      </x:c>
      <x:c r="O385" s="64" t="n">
        <x:f>L385*N385</x:f>
        <x:v>10</x:v>
      </x:c>
      <x:c r="P385" s="64" t="n">
        <x:f>O385+Q385</x:f>
        <x:v>25</x:v>
      </x:c>
      <x:c r="Q385" s="64" t="n">
        <x:f>M385*N385</x:f>
        <x:v>15</x:v>
      </x:c>
      <x:c r="R385" s="64" t="n">
        <x:f>R384+Q385</x:f>
        <x:v>11085.5</x:v>
      </x:c>
    </x:row>
    <x:row r="386">
      <x:c r="A386" s="61" t="n">
        <x:v>45178</x:v>
      </x:c>
      <x:c r="B386" s="27" t="str">
        <x:v>Q3 2023</x:v>
      </x:c>
      <x:c r="C386" s="27" t="n">
        <x:v>2023</x:v>
      </x:c>
      <x:c r="D386" s="59" t="str">
        <x:v>MOONEE VALLEY</x:v>
      </x:c>
      <x:c r="E386" s="27" t="n">
        <x:v>5</x:v>
      </x:c>
      <x:c r="F386" s="27" t="n">
        <x:v>5</x:v>
      </x:c>
      <x:c r="G386" s="59" t="str">
        <x:v>SCENTIFY</x:v>
      </x:c>
      <x:c r="H386" s="27" t="str">
        <x:v>LSW</x:v>
      </x:c>
      <x:c r="I386" s="27" t="str">
        <x:v>Lost</x:v>
      </x:c>
      <x:c r="J386" s="27" t="str">
        <x:v>2nd</x:v>
      </x:c>
      <x:c r="K386" s="30"/>
      <x:c r="L386" s="27" t="n">
        <x:v>1</x:v>
      </x:c>
      <x:c r="M386" s="30" t="n">
        <x:v>-1</x:v>
      </x:c>
      <x:c r="N386" s="64" t="n">
        <x:f>Summary!$B$5*Summary!$B$6</x:f>
        <x:v>10</x:v>
      </x:c>
      <x:c r="O386" s="64" t="n">
        <x:f>L386*N386</x:f>
        <x:v>10</x:v>
      </x:c>
      <x:c r="P386" s="64" t="n">
        <x:f>O386+Q386</x:f>
        <x:v>0</x:v>
      </x:c>
      <x:c r="Q386" s="64" t="n">
        <x:f>M386*N386</x:f>
        <x:v>-10</x:v>
      </x:c>
      <x:c r="R386" s="64" t="n">
        <x:f>R385+Q386</x:f>
        <x:v>11075.5</x:v>
      </x:c>
    </x:row>
    <x:row r="387">
      <x:c r="A387" s="62" t="n">
        <x:v>45178</x:v>
      </x:c>
      <x:c r="B387" s="58" t="str">
        <x:v>Q3 2023</x:v>
      </x:c>
      <x:c r="C387" s="58" t="n">
        <x:v>2023</x:v>
      </x:c>
      <x:c r="D387" s="60" t="str">
        <x:v>MOONEE VALLEY</x:v>
      </x:c>
      <x:c r="E387" s="58" t="n">
        <x:v>6</x:v>
      </x:c>
      <x:c r="F387" s="58" t="n">
        <x:v>1</x:v>
      </x:c>
      <x:c r="G387" s="60" t="str">
        <x:v>CHARM STONE</x:v>
      </x:c>
      <x:c r="H387" s="58" t="str">
        <x:v>LSW / SYS</x:v>
      </x:c>
      <x:c r="I387" s="58" t="str">
        <x:v>Won</x:v>
      </x:c>
      <x:c r="J387" s="58" t="str">
        <x:v>Won</x:v>
      </x:c>
      <x:c r="K387" s="63" t="n">
        <x:v>2.7</x:v>
      </x:c>
      <x:c r="L387" s="58" t="n">
        <x:v>2</x:v>
      </x:c>
      <x:c r="M387" s="63" t="n">
        <x:v>3.4000000000000004</x:v>
      </x:c>
      <x:c r="N387" s="65" t="n">
        <x:f>Summary!$B$5*Summary!$B$6</x:f>
        <x:v>10</x:v>
      </x:c>
      <x:c r="O387" s="65" t="n">
        <x:f>L387*N387</x:f>
        <x:v>20</x:v>
      </x:c>
      <x:c r="P387" s="65" t="n">
        <x:f>O387+Q387</x:f>
        <x:v>54</x:v>
      </x:c>
      <x:c r="Q387" s="65" t="n">
        <x:f>M387*N387</x:f>
        <x:v>34</x:v>
      </x:c>
      <x:c r="R387" s="65" t="n">
        <x:f>R386+Q387</x:f>
        <x:v>11109.5</x:v>
      </x:c>
    </x:row>
    <x:row r="388">
      <x:c r="A388" s="62" t="n">
        <x:v>45178</x:v>
      </x:c>
      <x:c r="B388" s="58" t="str">
        <x:v>Q3 2023</x:v>
      </x:c>
      <x:c r="C388" s="58" t="n">
        <x:v>2023</x:v>
      </x:c>
      <x:c r="D388" s="60" t="str">
        <x:v>MOONEE VALLEY</x:v>
      </x:c>
      <x:c r="E388" s="58" t="n">
        <x:v>7</x:v>
      </x:c>
      <x:c r="F388" s="58" t="n">
        <x:v>3</x:v>
      </x:c>
      <x:c r="G388" s="60" t="str">
        <x:v>YOUNG WERTHER</x:v>
      </x:c>
      <x:c r="H388" s="58" t="str">
        <x:v>LSW / SYS</x:v>
      </x:c>
      <x:c r="I388" s="58" t="str">
        <x:v>Won</x:v>
      </x:c>
      <x:c r="J388" s="58" t="str">
        <x:v>Won</x:v>
      </x:c>
      <x:c r="K388" s="63" t="n">
        <x:v>10.9</x:v>
      </x:c>
      <x:c r="L388" s="58" t="n">
        <x:v>2</x:v>
      </x:c>
      <x:c r="M388" s="63" t="n">
        <x:v>19.8</x:v>
      </x:c>
      <x:c r="N388" s="65" t="n">
        <x:f>Summary!$B$5*Summary!$B$6</x:f>
        <x:v>10</x:v>
      </x:c>
      <x:c r="O388" s="65" t="n">
        <x:f>L388*N388</x:f>
        <x:v>20</x:v>
      </x:c>
      <x:c r="P388" s="65" t="n">
        <x:f>O388+Q388</x:f>
        <x:v>218</x:v>
      </x:c>
      <x:c r="Q388" s="65" t="n">
        <x:f>M388*N388</x:f>
        <x:v>198</x:v>
      </x:c>
      <x:c r="R388" s="65" t="n">
        <x:f>R387+Q388</x:f>
        <x:v>11307.5</x:v>
      </x:c>
    </x:row>
    <x:row r="389">
      <x:c r="A389" s="61" t="n">
        <x:v>45178</x:v>
      </x:c>
      <x:c r="B389" s="27" t="str">
        <x:v>Q3 2023</x:v>
      </x:c>
      <x:c r="C389" s="27" t="n">
        <x:v>2023</x:v>
      </x:c>
      <x:c r="D389" s="59" t="str">
        <x:v>MOONEE VALLEY</x:v>
      </x:c>
      <x:c r="E389" s="27" t="n">
        <x:v>8</x:v>
      </x:c>
      <x:c r="F389" s="27" t="n">
        <x:v>5</x:v>
      </x:c>
      <x:c r="G389" s="59" t="str">
        <x:v>IMPERATRIZ</x:v>
      </x:c>
      <x:c r="H389" s="27" t="str">
        <x:v>SYS</x:v>
      </x:c>
      <x:c r="I389" s="27" t="str">
        <x:v>Won</x:v>
      </x:c>
      <x:c r="J389" s="27" t="str">
        <x:v>Won</x:v>
      </x:c>
      <x:c r="K389" s="30" t="n">
        <x:v>4.2</x:v>
      </x:c>
      <x:c r="L389" s="27" t="n">
        <x:v>1</x:v>
      </x:c>
      <x:c r="M389" s="30" t="n">
        <x:v>3.2</x:v>
      </x:c>
      <x:c r="N389" s="64" t="n">
        <x:f>Summary!$B$5*Summary!$B$6</x:f>
        <x:v>10</x:v>
      </x:c>
      <x:c r="O389" s="64" t="n">
        <x:f>L389*N389</x:f>
        <x:v>10</x:v>
      </x:c>
      <x:c r="P389" s="64" t="n">
        <x:f>O389+Q389</x:f>
        <x:v>42</x:v>
      </x:c>
      <x:c r="Q389" s="64" t="n">
        <x:f>M389*N389</x:f>
        <x:v>32</x:v>
      </x:c>
      <x:c r="R389" s="64" t="n">
        <x:f>R388+Q389</x:f>
        <x:v>11339.5</x:v>
      </x:c>
    </x:row>
    <x:row r="390">
      <x:c r="A390" s="61" t="n">
        <x:v>45178</x:v>
      </x:c>
      <x:c r="B390" s="27" t="str">
        <x:v>Q3 2023</x:v>
      </x:c>
      <x:c r="C390" s="27" t="n">
        <x:v>2023</x:v>
      </x:c>
      <x:c r="D390" s="59" t="str">
        <x:v>MOONEE VALLEY</x:v>
      </x:c>
      <x:c r="E390" s="27" t="n">
        <x:v>9</x:v>
      </x:c>
      <x:c r="F390" s="27" t="n">
        <x:v>1</x:v>
      </x:c>
      <x:c r="G390" s="59" t="str">
        <x:v>TUVALU</x:v>
      </x:c>
      <x:c r="H390" s="27" t="str">
        <x:v>SYS</x:v>
      </x:c>
      <x:c r="I390" s="27" t="str">
        <x:v>Lost</x:v>
      </x:c>
      <x:c r="J390" s="27" t="str">
        <x:v>3rd</x:v>
      </x:c>
      <x:c r="K390" s="30"/>
      <x:c r="L390" s="27" t="n">
        <x:v>1</x:v>
      </x:c>
      <x:c r="M390" s="30" t="n">
        <x:v>-1</x:v>
      </x:c>
      <x:c r="N390" s="64" t="n">
        <x:f>Summary!$B$5*Summary!$B$6</x:f>
        <x:v>10</x:v>
      </x:c>
      <x:c r="O390" s="64" t="n">
        <x:f>L390*N390</x:f>
        <x:v>10</x:v>
      </x:c>
      <x:c r="P390" s="64" t="n">
        <x:f>O390+Q390</x:f>
        <x:v>0</x:v>
      </x:c>
      <x:c r="Q390" s="64" t="n">
        <x:f>M390*N390</x:f>
        <x:v>-10</x:v>
      </x:c>
      <x:c r="R390" s="64" t="n">
        <x:f>R389+Q390</x:f>
        <x:v>11329.5</x:v>
      </x:c>
    </x:row>
    <x:row r="391">
      <x:c r="A391" s="61" t="n">
        <x:v>45178</x:v>
      </x:c>
      <x:c r="B391" s="27" t="str">
        <x:v>Q3 2023</x:v>
      </x:c>
      <x:c r="C391" s="27" t="n">
        <x:v>2023</x:v>
      </x:c>
      <x:c r="D391" s="59" t="str">
        <x:v>MOONEE VALLEY</x:v>
      </x:c>
      <x:c r="E391" s="27" t="n">
        <x:v>9</x:v>
      </x:c>
      <x:c r="F391" s="27" t="n">
        <x:v>7</x:v>
      </x:c>
      <x:c r="G391" s="59" t="str">
        <x:v>PINSTRIPED</x:v>
      </x:c>
      <x:c r="H391" s="27" t="str">
        <x:v>SYS</x:v>
      </x:c>
      <x:c r="I391" s="27" t="str">
        <x:v>Won</x:v>
      </x:c>
      <x:c r="J391" s="27" t="str">
        <x:v>Won</x:v>
      </x:c>
      <x:c r="K391" s="30" t="n">
        <x:v>7.2</x:v>
      </x:c>
      <x:c r="L391" s="27" t="n">
        <x:v>1</x:v>
      </x:c>
      <x:c r="M391" s="30" t="n">
        <x:v>6.2</x:v>
      </x:c>
      <x:c r="N391" s="64" t="n">
        <x:f>Summary!$B$5*Summary!$B$6</x:f>
        <x:v>10</x:v>
      </x:c>
      <x:c r="O391" s="64" t="n">
        <x:f>L391*N391</x:f>
        <x:v>10</x:v>
      </x:c>
      <x:c r="P391" s="64" t="n">
        <x:f>O391+Q391</x:f>
        <x:v>72</x:v>
      </x:c>
      <x:c r="Q391" s="64" t="n">
        <x:f>M391*N391</x:f>
        <x:v>62</x:v>
      </x:c>
      <x:c r="R391" s="64" t="n">
        <x:f>R390+Q391</x:f>
        <x:v>11391.5</x:v>
      </x:c>
    </x:row>
    <x:row r="392">
      <x:c r="A392" s="61" t="n">
        <x:v>45185</x:v>
      </x:c>
      <x:c r="B392" s="27" t="str">
        <x:v>Q3 2023</x:v>
      </x:c>
      <x:c r="C392" s="27" t="n">
        <x:v>2023</x:v>
      </x:c>
      <x:c r="D392" s="59" t="str">
        <x:v>FLEMINGTON</x:v>
      </x:c>
      <x:c r="E392" s="27" t="n">
        <x:v>1</x:v>
      </x:c>
      <x:c r="F392" s="27" t="n">
        <x:v>5</x:v>
      </x:c>
      <x:c r="G392" s="59" t="str">
        <x:v>OUR LAST CASH</x:v>
      </x:c>
      <x:c r="H392" s="27" t="str">
        <x:v>SYS</x:v>
      </x:c>
      <x:c r="I392" s="27" t="str">
        <x:v>Won</x:v>
      </x:c>
      <x:c r="J392" s="27" t="str">
        <x:v>Won</x:v>
      </x:c>
      <x:c r="K392" s="30" t="n">
        <x:v>8.1</x:v>
      </x:c>
      <x:c r="L392" s="27" t="n">
        <x:v>1</x:v>
      </x:c>
      <x:c r="M392" s="30" t="n">
        <x:v>7.1</x:v>
      </x:c>
      <x:c r="N392" s="64" t="n">
        <x:f>Summary!$B$5*Summary!$B$6</x:f>
        <x:v>10</x:v>
      </x:c>
      <x:c r="O392" s="64" t="n">
        <x:f>L392*N392</x:f>
        <x:v>10</x:v>
      </x:c>
      <x:c r="P392" s="64" t="n">
        <x:f>O392+Q392</x:f>
        <x:v>81</x:v>
      </x:c>
      <x:c r="Q392" s="64" t="n">
        <x:f>M392*N392</x:f>
        <x:v>71</x:v>
      </x:c>
      <x:c r="R392" s="64" t="n">
        <x:f>R391+Q392</x:f>
        <x:v>11462.5</x:v>
      </x:c>
    </x:row>
    <x:row r="393">
      <x:c r="A393" s="61" t="n">
        <x:v>45185</x:v>
      </x:c>
      <x:c r="B393" s="27" t="str">
        <x:v>Q3 2023</x:v>
      </x:c>
      <x:c r="C393" s="27" t="n">
        <x:v>2023</x:v>
      </x:c>
      <x:c r="D393" s="59" t="str">
        <x:v>FLEMINGTON</x:v>
      </x:c>
      <x:c r="E393" s="27" t="n">
        <x:v>1</x:v>
      </x:c>
      <x:c r="F393" s="27" t="n">
        <x:v>18</x:v>
      </x:c>
      <x:c r="G393" s="59" t="str">
        <x:v>SKIDAMARINK</x:v>
      </x:c>
      <x:c r="H393" s="27" t="str">
        <x:v>LSW</x:v>
      </x:c>
      <x:c r="I393" s="27" t="str">
        <x:v>Lost</x:v>
      </x:c>
      <x:c r="J393" s="27" t="str"/>
      <x:c r="K393" s="30"/>
      <x:c r="L393" s="27" t="n">
        <x:v>1</x:v>
      </x:c>
      <x:c r="M393" s="30" t="n">
        <x:v>-1</x:v>
      </x:c>
      <x:c r="N393" s="64" t="n">
        <x:f>Summary!$B$5*Summary!$B$6</x:f>
        <x:v>10</x:v>
      </x:c>
      <x:c r="O393" s="64" t="n">
        <x:f>L393*N393</x:f>
        <x:v>10</x:v>
      </x:c>
      <x:c r="P393" s="64" t="n">
        <x:f>O393+Q393</x:f>
        <x:v>0</x:v>
      </x:c>
      <x:c r="Q393" s="64" t="n">
        <x:f>M393*N393</x:f>
        <x:v>-10</x:v>
      </x:c>
      <x:c r="R393" s="64" t="n">
        <x:f>R392+Q393</x:f>
        <x:v>11452.5</x:v>
      </x:c>
    </x:row>
    <x:row r="394">
      <x:c r="A394" s="61" t="n">
        <x:v>45185</x:v>
      </x:c>
      <x:c r="B394" s="27" t="str">
        <x:v>Q3 2023</x:v>
      </x:c>
      <x:c r="C394" s="27" t="n">
        <x:v>2023</x:v>
      </x:c>
      <x:c r="D394" s="59" t="str">
        <x:v>FLEMINGTON</x:v>
      </x:c>
      <x:c r="E394" s="27" t="n">
        <x:v>3</x:v>
      </x:c>
      <x:c r="F394" s="27" t="n">
        <x:v>2</x:v>
      </x:c>
      <x:c r="G394" s="59" t="str">
        <x:v>ANTINO</x:v>
      </x:c>
      <x:c r="H394" s="27" t="str">
        <x:v>SYS</x:v>
      </x:c>
      <x:c r="I394" s="27" t="str">
        <x:v>Lost</x:v>
      </x:c>
      <x:c r="J394" s="27" t="str">
        <x:v>4th</x:v>
      </x:c>
      <x:c r="K394" s="30"/>
      <x:c r="L394" s="27" t="n">
        <x:v>1</x:v>
      </x:c>
      <x:c r="M394" s="30" t="n">
        <x:v>-1</x:v>
      </x:c>
      <x:c r="N394" s="64" t="n">
        <x:f>Summary!$B$5*Summary!$B$6</x:f>
        <x:v>10</x:v>
      </x:c>
      <x:c r="O394" s="64" t="n">
        <x:f>L394*N394</x:f>
        <x:v>10</x:v>
      </x:c>
      <x:c r="P394" s="64" t="n">
        <x:f>O394+Q394</x:f>
        <x:v>0</x:v>
      </x:c>
      <x:c r="Q394" s="64" t="n">
        <x:f>M394*N394</x:f>
        <x:v>-10</x:v>
      </x:c>
      <x:c r="R394" s="64" t="n">
        <x:f>R393+Q394</x:f>
        <x:v>11442.5</x:v>
      </x:c>
    </x:row>
    <x:row r="395">
      <x:c r="A395" s="61" t="n">
        <x:v>45185</x:v>
      </x:c>
      <x:c r="B395" s="27" t="str">
        <x:v>Q3 2023</x:v>
      </x:c>
      <x:c r="C395" s="27" t="n">
        <x:v>2023</x:v>
      </x:c>
      <x:c r="D395" s="59" t="str">
        <x:v>FLEMINGTON</x:v>
      </x:c>
      <x:c r="E395" s="27" t="n">
        <x:v>3</x:v>
      </x:c>
      <x:c r="F395" s="27" t="n">
        <x:v>3</x:v>
      </x:c>
      <x:c r="G395" s="59" t="str">
        <x:v>DETONATOR JACK</x:v>
      </x:c>
      <x:c r="H395" s="27" t="str">
        <x:v>SYS</x:v>
      </x:c>
      <x:c r="I395" s="27" t="str">
        <x:v>Lost</x:v>
      </x:c>
      <x:c r="J395" s="27" t="str">
        <x:v>3rd</x:v>
      </x:c>
      <x:c r="K395" s="30"/>
      <x:c r="L395" s="27" t="n">
        <x:v>1</x:v>
      </x:c>
      <x:c r="M395" s="30" t="n">
        <x:v>-1</x:v>
      </x:c>
      <x:c r="N395" s="64" t="n">
        <x:f>Summary!$B$5*Summary!$B$6</x:f>
        <x:v>10</x:v>
      </x:c>
      <x:c r="O395" s="64" t="n">
        <x:f>L395*N395</x:f>
        <x:v>10</x:v>
      </x:c>
      <x:c r="P395" s="64" t="n">
        <x:f>O395+Q395</x:f>
        <x:v>0</x:v>
      </x:c>
      <x:c r="Q395" s="64" t="n">
        <x:f>M395*N395</x:f>
        <x:v>-10</x:v>
      </x:c>
      <x:c r="R395" s="64" t="n">
        <x:f>R394+Q395</x:f>
        <x:v>11432.5</x:v>
      </x:c>
    </x:row>
    <x:row r="396">
      <x:c r="A396" s="61" t="n">
        <x:v>45185</x:v>
      </x:c>
      <x:c r="B396" s="27" t="str">
        <x:v>Q3 2023</x:v>
      </x:c>
      <x:c r="C396" s="27" t="n">
        <x:v>2023</x:v>
      </x:c>
      <x:c r="D396" s="59" t="str">
        <x:v>FLEMINGTON</x:v>
      </x:c>
      <x:c r="E396" s="27" t="n">
        <x:v>3</x:v>
      </x:c>
      <x:c r="F396" s="27" t="n">
        <x:v>4</x:v>
      </x:c>
      <x:c r="G396" s="59" t="str">
        <x:v>KALINO</x:v>
      </x:c>
      <x:c r="H396" s="27" t="str">
        <x:v>SYS</x:v>
      </x:c>
      <x:c r="I396" s="27" t="str">
        <x:v>Won</x:v>
      </x:c>
      <x:c r="J396" s="27" t="str">
        <x:v>Won</x:v>
      </x:c>
      <x:c r="K396" s="30" t="n">
        <x:v>7</x:v>
      </x:c>
      <x:c r="L396" s="27" t="n">
        <x:v>1</x:v>
      </x:c>
      <x:c r="M396" s="30" t="n">
        <x:v>6</x:v>
      </x:c>
      <x:c r="N396" s="64" t="n">
        <x:f>Summary!$B$5*Summary!$B$6</x:f>
        <x:v>10</x:v>
      </x:c>
      <x:c r="O396" s="64" t="n">
        <x:f>L396*N396</x:f>
        <x:v>10</x:v>
      </x:c>
      <x:c r="P396" s="64" t="n">
        <x:f>O396+Q396</x:f>
        <x:v>70</x:v>
      </x:c>
      <x:c r="Q396" s="64" t="n">
        <x:f>M396*N396</x:f>
        <x:v>60</x:v>
      </x:c>
      <x:c r="R396" s="64" t="n">
        <x:f>R395+Q396</x:f>
        <x:v>11492.5</x:v>
      </x:c>
    </x:row>
    <x:row r="397">
      <x:c r="A397" s="61" t="n">
        <x:v>45185</x:v>
      </x:c>
      <x:c r="B397" s="27" t="str">
        <x:v>Q3 2023</x:v>
      </x:c>
      <x:c r="C397" s="27" t="n">
        <x:v>2023</x:v>
      </x:c>
      <x:c r="D397" s="59" t="str">
        <x:v>FLEMINGTON</x:v>
      </x:c>
      <x:c r="E397" s="27" t="n">
        <x:v>5</x:v>
      </x:c>
      <x:c r="F397" s="27" t="n">
        <x:v>3</x:v>
      </x:c>
      <x:c r="G397" s="59" t="str">
        <x:v>INTRODUCING</x:v>
      </x:c>
      <x:c r="H397" s="27" t="str">
        <x:v>SYS</x:v>
      </x:c>
      <x:c r="I397" s="27" t="str">
        <x:v>Lost</x:v>
      </x:c>
      <x:c r="J397" s="27" t="str"/>
      <x:c r="K397" s="30"/>
      <x:c r="L397" s="27" t="n">
        <x:v>1</x:v>
      </x:c>
      <x:c r="M397" s="30" t="n">
        <x:v>-1</x:v>
      </x:c>
      <x:c r="N397" s="64" t="n">
        <x:f>Summary!$B$5*Summary!$B$6</x:f>
        <x:v>10</x:v>
      </x:c>
      <x:c r="O397" s="64" t="n">
        <x:f>L397*N397</x:f>
        <x:v>10</x:v>
      </x:c>
      <x:c r="P397" s="64" t="n">
        <x:f>O397+Q397</x:f>
        <x:v>0</x:v>
      </x:c>
      <x:c r="Q397" s="64" t="n">
        <x:f>M397*N397</x:f>
        <x:v>-10</x:v>
      </x:c>
      <x:c r="R397" s="64" t="n">
        <x:f>R396+Q397</x:f>
        <x:v>11482.5</x:v>
      </x:c>
    </x:row>
    <x:row r="398">
      <x:c r="A398" s="61" t="n">
        <x:v>45185</x:v>
      </x:c>
      <x:c r="B398" s="27" t="str">
        <x:v>Q3 2023</x:v>
      </x:c>
      <x:c r="C398" s="27" t="n">
        <x:v>2023</x:v>
      </x:c>
      <x:c r="D398" s="59" t="str">
        <x:v>FLEMINGTON</x:v>
      </x:c>
      <x:c r="E398" s="27" t="n">
        <x:v>5</x:v>
      </x:c>
      <x:c r="F398" s="27" t="n">
        <x:v>15</x:v>
      </x:c>
      <x:c r="G398" s="59" t="str">
        <x:v>LEGACIES</x:v>
      </x:c>
      <x:c r="H398" s="27" t="str">
        <x:v>SYS</x:v>
      </x:c>
      <x:c r="I398" s="27" t="str">
        <x:v>Lost</x:v>
      </x:c>
      <x:c r="J398" s="27" t="str"/>
      <x:c r="K398" s="30"/>
      <x:c r="L398" s="27" t="n">
        <x:v>1</x:v>
      </x:c>
      <x:c r="M398" s="30" t="n">
        <x:v>-1</x:v>
      </x:c>
      <x:c r="N398" s="64" t="n">
        <x:f>Summary!$B$5*Summary!$B$6</x:f>
        <x:v>10</x:v>
      </x:c>
      <x:c r="O398" s="64" t="n">
        <x:f>L398*N398</x:f>
        <x:v>10</x:v>
      </x:c>
      <x:c r="P398" s="64" t="n">
        <x:f>O398+Q398</x:f>
        <x:v>0</x:v>
      </x:c>
      <x:c r="Q398" s="64" t="n">
        <x:f>M398*N398</x:f>
        <x:v>-10</x:v>
      </x:c>
      <x:c r="R398" s="64" t="n">
        <x:f>R397+Q398</x:f>
        <x:v>11472.5</x:v>
      </x:c>
    </x:row>
    <x:row r="399">
      <x:c r="A399" s="61" t="n">
        <x:v>45185</x:v>
      </x:c>
      <x:c r="B399" s="27" t="str">
        <x:v>Q3 2023</x:v>
      </x:c>
      <x:c r="C399" s="27" t="n">
        <x:v>2023</x:v>
      </x:c>
      <x:c r="D399" s="59" t="str">
        <x:v>FLEMINGTON</x:v>
      </x:c>
      <x:c r="E399" s="27" t="n">
        <x:v>6</x:v>
      </x:c>
      <x:c r="F399" s="27" t="n">
        <x:v>3</x:v>
      </x:c>
      <x:c r="G399" s="59" t="str">
        <x:v>SKIRT THE LAW</x:v>
      </x:c>
      <x:c r="H399" s="27" t="str">
        <x:v>SYS</x:v>
      </x:c>
      <x:c r="I399" s="27" t="str">
        <x:v>Lost</x:v>
      </x:c>
      <x:c r="J399" s="27" t="str">
        <x:v>3rd</x:v>
      </x:c>
      <x:c r="K399" s="30"/>
      <x:c r="L399" s="27" t="n">
        <x:v>1</x:v>
      </x:c>
      <x:c r="M399" s="30" t="n">
        <x:v>-1</x:v>
      </x:c>
      <x:c r="N399" s="64" t="n">
        <x:f>Summary!$B$5*Summary!$B$6</x:f>
        <x:v>10</x:v>
      </x:c>
      <x:c r="O399" s="64" t="n">
        <x:f>L399*N399</x:f>
        <x:v>10</x:v>
      </x:c>
      <x:c r="P399" s="64" t="n">
        <x:f>O399+Q399</x:f>
        <x:v>0</x:v>
      </x:c>
      <x:c r="Q399" s="64" t="n">
        <x:f>M399*N399</x:f>
        <x:v>-10</x:v>
      </x:c>
      <x:c r="R399" s="64" t="n">
        <x:f>R398+Q399</x:f>
        <x:v>11462.5</x:v>
      </x:c>
    </x:row>
    <x:row r="400">
      <x:c r="A400" s="62" t="n">
        <x:v>45185</x:v>
      </x:c>
      <x:c r="B400" s="58" t="str">
        <x:v>Q3 2023</x:v>
      </x:c>
      <x:c r="C400" s="58" t="n">
        <x:v>2023</x:v>
      </x:c>
      <x:c r="D400" s="60" t="str">
        <x:v>FLEMINGTON</x:v>
      </x:c>
      <x:c r="E400" s="58" t="n">
        <x:v>7</x:v>
      </x:c>
      <x:c r="F400" s="58" t="n">
        <x:v>1</x:v>
      </x:c>
      <x:c r="G400" s="60" t="str">
        <x:v>MR BRIGHTSIDE</x:v>
      </x:c>
      <x:c r="H400" s="58" t="str">
        <x:v>LSW / SYS</x:v>
      </x:c>
      <x:c r="I400" s="58" t="str">
        <x:v>Won</x:v>
      </x:c>
      <x:c r="J400" s="58" t="str">
        <x:v>Won</x:v>
      </x:c>
      <x:c r="K400" s="63" t="n">
        <x:v>1.8</x:v>
      </x:c>
      <x:c r="L400" s="58" t="n">
        <x:v>2</x:v>
      </x:c>
      <x:c r="M400" s="63" t="n">
        <x:v>1.6</x:v>
      </x:c>
      <x:c r="N400" s="65" t="n">
        <x:f>Summary!$B$5*Summary!$B$6</x:f>
        <x:v>10</x:v>
      </x:c>
      <x:c r="O400" s="65" t="n">
        <x:f>L400*N400</x:f>
        <x:v>20</x:v>
      </x:c>
      <x:c r="P400" s="65" t="n">
        <x:f>O400+Q400</x:f>
        <x:v>36</x:v>
      </x:c>
      <x:c r="Q400" s="65" t="n">
        <x:f>M400*N400</x:f>
        <x:v>16</x:v>
      </x:c>
      <x:c r="R400" s="65" t="n">
        <x:f>R399+Q400</x:f>
        <x:v>11478.5</x:v>
      </x:c>
    </x:row>
    <x:row r="401">
      <x:c r="A401" s="61" t="n">
        <x:v>45185</x:v>
      </x:c>
      <x:c r="B401" s="27" t="str">
        <x:v>Q3 2023</x:v>
      </x:c>
      <x:c r="C401" s="27" t="n">
        <x:v>2023</x:v>
      </x:c>
      <x:c r="D401" s="59" t="str">
        <x:v>FLEMINGTON</x:v>
      </x:c>
      <x:c r="E401" s="27" t="n">
        <x:v>8</x:v>
      </x:c>
      <x:c r="F401" s="27" t="n">
        <x:v>1</x:v>
      </x:c>
      <x:c r="G401" s="59" t="str">
        <x:v>AMELIA'S JEWEL</x:v>
      </x:c>
      <x:c r="H401" s="27" t="str">
        <x:v>SYS</x:v>
      </x:c>
      <x:c r="I401" s="27" t="str">
        <x:v>Won</x:v>
      </x:c>
      <x:c r="J401" s="27" t="str">
        <x:v>Won</x:v>
      </x:c>
      <x:c r="K401" s="30" t="n">
        <x:v>1.9</x:v>
      </x:c>
      <x:c r="L401" s="27" t="n">
        <x:v>1</x:v>
      </x:c>
      <x:c r="M401" s="30" t="n">
        <x:v>0.8999999999999999</x:v>
      </x:c>
      <x:c r="N401" s="64" t="n">
        <x:f>Summary!$B$5*Summary!$B$6</x:f>
        <x:v>10</x:v>
      </x:c>
      <x:c r="O401" s="64" t="n">
        <x:f>L401*N401</x:f>
        <x:v>10</x:v>
      </x:c>
      <x:c r="P401" s="64" t="n">
        <x:f>O401+Q401</x:f>
        <x:v>19</x:v>
      </x:c>
      <x:c r="Q401" s="64" t="n">
        <x:f>M401*N401</x:f>
        <x:v>9</x:v>
      </x:c>
      <x:c r="R401" s="64" t="n">
        <x:f>R400+Q401</x:f>
        <x:v>11487.5</x:v>
      </x:c>
    </x:row>
    <x:row r="402">
      <x:c r="A402" s="61" t="n">
        <x:v>45185</x:v>
      </x:c>
      <x:c r="B402" s="27" t="str">
        <x:v>Q3 2023</x:v>
      </x:c>
      <x:c r="C402" s="27" t="n">
        <x:v>2023</x:v>
      </x:c>
      <x:c r="D402" s="59" t="str">
        <x:v>FLEMINGTON</x:v>
      </x:c>
      <x:c r="E402" s="27" t="n">
        <x:v>9</x:v>
      </x:c>
      <x:c r="F402" s="27" t="n">
        <x:v>5</x:v>
      </x:c>
      <x:c r="G402" s="59" t="str">
        <x:v>STAR PATROL</x:v>
      </x:c>
      <x:c r="H402" s="27" t="str">
        <x:v>SYS</x:v>
      </x:c>
      <x:c r="I402" s="27" t="str">
        <x:v>Won</x:v>
      </x:c>
      <x:c r="J402" s="27" t="str">
        <x:v>Won</x:v>
      </x:c>
      <x:c r="K402" s="30" t="n">
        <x:v>4.6</x:v>
      </x:c>
      <x:c r="L402" s="27" t="n">
        <x:v>1</x:v>
      </x:c>
      <x:c r="M402" s="30" t="n">
        <x:v>3.5999999999999996</x:v>
      </x:c>
      <x:c r="N402" s="64" t="n">
        <x:f>Summary!$B$5*Summary!$B$6</x:f>
        <x:v>10</x:v>
      </x:c>
      <x:c r="O402" s="64" t="n">
        <x:f>L402*N402</x:f>
        <x:v>10</x:v>
      </x:c>
      <x:c r="P402" s="64" t="n">
        <x:f>O402+Q402</x:f>
        <x:v>46</x:v>
      </x:c>
      <x:c r="Q402" s="64" t="n">
        <x:f>M402*N402</x:f>
        <x:v>36</x:v>
      </x:c>
      <x:c r="R402" s="64" t="n">
        <x:f>R401+Q402</x:f>
        <x:v>11523.5</x:v>
      </x:c>
    </x:row>
    <x:row r="403">
      <x:c r="A403" s="61" t="n">
        <x:v>45185</x:v>
      </x:c>
      <x:c r="B403" s="27" t="str">
        <x:v>Q3 2023</x:v>
      </x:c>
      <x:c r="C403" s="27" t="n">
        <x:v>2023</x:v>
      </x:c>
      <x:c r="D403" s="59" t="str">
        <x:v>FLEMINGTON</x:v>
      </x:c>
      <x:c r="E403" s="27" t="n">
        <x:v>10</x:v>
      </x:c>
      <x:c r="F403" s="27" t="n">
        <x:v>16</x:v>
      </x:c>
      <x:c r="G403" s="59" t="str">
        <x:v>CARINI</x:v>
      </x:c>
      <x:c r="H403" s="27" t="str">
        <x:v>SYS</x:v>
      </x:c>
      <x:c r="I403" s="27" t="str">
        <x:v>Won</x:v>
      </x:c>
      <x:c r="J403" s="27" t="str">
        <x:v>Won</x:v>
      </x:c>
      <x:c r="K403" s="30" t="n">
        <x:v>2.9</x:v>
      </x:c>
      <x:c r="L403" s="27" t="n">
        <x:v>1</x:v>
      </x:c>
      <x:c r="M403" s="30" t="n">
        <x:v>1.9</x:v>
      </x:c>
      <x:c r="N403" s="64" t="n">
        <x:f>Summary!$B$5*Summary!$B$6</x:f>
        <x:v>10</x:v>
      </x:c>
      <x:c r="O403" s="64" t="n">
        <x:f>L403*N403</x:f>
        <x:v>10</x:v>
      </x:c>
      <x:c r="P403" s="64" t="n">
        <x:f>O403+Q403</x:f>
        <x:v>29</x:v>
      </x:c>
      <x:c r="Q403" s="64" t="n">
        <x:f>M403*N403</x:f>
        <x:v>19</x:v>
      </x:c>
      <x:c r="R403" s="64" t="n">
        <x:f>R402+Q403</x:f>
        <x:v>11542.5</x:v>
      </x:c>
    </x:row>
    <x:row r="404">
      <x:c r="A404" s="61" t="n">
        <x:v>45192</x:v>
      </x:c>
      <x:c r="B404" s="27" t="str">
        <x:v>Q3 2023</x:v>
      </x:c>
      <x:c r="C404" s="27" t="n">
        <x:v>2023</x:v>
      </x:c>
      <x:c r="D404" s="59" t="str">
        <x:v>CAULFIELD</x:v>
      </x:c>
      <x:c r="E404" s="27" t="n">
        <x:v>1</x:v>
      </x:c>
      <x:c r="F404" s="27" t="n">
        <x:v>3</x:v>
      </x:c>
      <x:c r="G404" s="59" t="str">
        <x:v>SHOCK 'EM OVA</x:v>
      </x:c>
      <x:c r="H404" s="27" t="str">
        <x:v>SYS</x:v>
      </x:c>
      <x:c r="I404" s="27" t="str">
        <x:v>Won</x:v>
      </x:c>
      <x:c r="J404" s="27" t="str">
        <x:v>Won</x:v>
      </x:c>
      <x:c r="K404" s="30" t="n">
        <x:v>1.9</x:v>
      </x:c>
      <x:c r="L404" s="27" t="n">
        <x:v>1</x:v>
      </x:c>
      <x:c r="M404" s="30" t="n">
        <x:v>0.8999999999999999</x:v>
      </x:c>
      <x:c r="N404" s="64" t="n">
        <x:f>Summary!$B$5*Summary!$B$6</x:f>
        <x:v>10</x:v>
      </x:c>
      <x:c r="O404" s="64" t="n">
        <x:f>L404*N404</x:f>
        <x:v>10</x:v>
      </x:c>
      <x:c r="P404" s="64" t="n">
        <x:f>O404+Q404</x:f>
        <x:v>19</x:v>
      </x:c>
      <x:c r="Q404" s="64" t="n">
        <x:f>M404*N404</x:f>
        <x:v>9</x:v>
      </x:c>
      <x:c r="R404" s="64" t="n">
        <x:f>R403+Q404</x:f>
        <x:v>11551.5</x:v>
      </x:c>
    </x:row>
    <x:row r="405">
      <x:c r="A405" s="61" t="n">
        <x:v>45192</x:v>
      </x:c>
      <x:c r="B405" s="27" t="str">
        <x:v>Q3 2023</x:v>
      </x:c>
      <x:c r="C405" s="27" t="n">
        <x:v>2023</x:v>
      </x:c>
      <x:c r="D405" s="59" t="str">
        <x:v>CAULFIELD</x:v>
      </x:c>
      <x:c r="E405" s="27" t="n">
        <x:v>2</x:v>
      </x:c>
      <x:c r="F405" s="27" t="n">
        <x:v>2</x:v>
      </x:c>
      <x:c r="G405" s="59" t="str">
        <x:v>FIRST IMMORTAL</x:v>
      </x:c>
      <x:c r="H405" s="27" t="str">
        <x:v>SYS</x:v>
      </x:c>
      <x:c r="I405" s="27" t="str">
        <x:v>Won</x:v>
      </x:c>
      <x:c r="J405" s="27" t="str">
        <x:v>Won</x:v>
      </x:c>
      <x:c r="K405" s="30" t="n">
        <x:v>2.2</x:v>
      </x:c>
      <x:c r="L405" s="27" t="n">
        <x:v>1</x:v>
      </x:c>
      <x:c r="M405" s="30" t="n">
        <x:v>1.2000000000000002</x:v>
      </x:c>
      <x:c r="N405" s="64" t="n">
        <x:f>Summary!$B$5*Summary!$B$6</x:f>
        <x:v>10</x:v>
      </x:c>
      <x:c r="O405" s="64" t="n">
        <x:f>L405*N405</x:f>
        <x:v>10</x:v>
      </x:c>
      <x:c r="P405" s="64" t="n">
        <x:f>O405+Q405</x:f>
        <x:v>22</x:v>
      </x:c>
      <x:c r="Q405" s="64" t="n">
        <x:f>M405*N405</x:f>
        <x:v>12.000000000000002</x:v>
      </x:c>
      <x:c r="R405" s="64" t="n">
        <x:f>R404+Q405</x:f>
        <x:v>11563.5</x:v>
      </x:c>
    </x:row>
    <x:row r="406">
      <x:c r="A406" s="62" t="n">
        <x:v>45192</x:v>
      </x:c>
      <x:c r="B406" s="58" t="str">
        <x:v>Q3 2023</x:v>
      </x:c>
      <x:c r="C406" s="58" t="n">
        <x:v>2023</x:v>
      </x:c>
      <x:c r="D406" s="60" t="str">
        <x:v>CAULFIELD</x:v>
      </x:c>
      <x:c r="E406" s="58" t="n">
        <x:v>4</x:v>
      </x:c>
      <x:c r="F406" s="58" t="n">
        <x:v>4</x:v>
      </x:c>
      <x:c r="G406" s="60" t="str">
        <x:v>NUNTHORPE</x:v>
      </x:c>
      <x:c r="H406" s="58" t="str">
        <x:v>LSW / SYS</x:v>
      </x:c>
      <x:c r="I406" s="58" t="str">
        <x:v>Won</x:v>
      </x:c>
      <x:c r="J406" s="58" t="str">
        <x:v>Won</x:v>
      </x:c>
      <x:c r="K406" s="63" t="n">
        <x:v>3.8</x:v>
      </x:c>
      <x:c r="L406" s="58" t="n">
        <x:v>2</x:v>
      </x:c>
      <x:c r="M406" s="63" t="n">
        <x:v>5.6</x:v>
      </x:c>
      <x:c r="N406" s="65" t="n">
        <x:f>Summary!$B$5*Summary!$B$6</x:f>
        <x:v>10</x:v>
      </x:c>
      <x:c r="O406" s="65" t="n">
        <x:f>L406*N406</x:f>
        <x:v>20</x:v>
      </x:c>
      <x:c r="P406" s="65" t="n">
        <x:f>O406+Q406</x:f>
        <x:v>76</x:v>
      </x:c>
      <x:c r="Q406" s="65" t="n">
        <x:f>M406*N406</x:f>
        <x:v>56</x:v>
      </x:c>
      <x:c r="R406" s="65" t="n">
        <x:f>R405+Q406</x:f>
        <x:v>11619.5</x:v>
      </x:c>
    </x:row>
    <x:row r="407">
      <x:c r="A407" s="61" t="n">
        <x:v>45192</x:v>
      </x:c>
      <x:c r="B407" s="27" t="str">
        <x:v>Q3 2023</x:v>
      </x:c>
      <x:c r="C407" s="27" t="n">
        <x:v>2023</x:v>
      </x:c>
      <x:c r="D407" s="59" t="str">
        <x:v>CAULFIELD</x:v>
      </x:c>
      <x:c r="E407" s="27" t="n">
        <x:v>5</x:v>
      </x:c>
      <x:c r="F407" s="27" t="n">
        <x:v>4</x:v>
      </x:c>
      <x:c r="G407" s="59" t="str">
        <x:v>ZOUKERETTE</x:v>
      </x:c>
      <x:c r="H407" s="27" t="str">
        <x:v>SYS</x:v>
      </x:c>
      <x:c r="I407" s="27" t="str">
        <x:v>Lost</x:v>
      </x:c>
      <x:c r="J407" s="27" t="str"/>
      <x:c r="K407" s="30"/>
      <x:c r="L407" s="27" t="n">
        <x:v>1</x:v>
      </x:c>
      <x:c r="M407" s="30" t="n">
        <x:v>-1</x:v>
      </x:c>
      <x:c r="N407" s="64" t="n">
        <x:f>Summary!$B$5*Summary!$B$6</x:f>
        <x:v>10</x:v>
      </x:c>
      <x:c r="O407" s="64" t="n">
        <x:f>L407*N407</x:f>
        <x:v>10</x:v>
      </x:c>
      <x:c r="P407" s="64" t="n">
        <x:f>O407+Q407</x:f>
        <x:v>0</x:v>
      </x:c>
      <x:c r="Q407" s="64" t="n">
        <x:f>M407*N407</x:f>
        <x:v>-10</x:v>
      </x:c>
      <x:c r="R407" s="64" t="n">
        <x:f>R406+Q407</x:f>
        <x:v>11609.5</x:v>
      </x:c>
    </x:row>
    <x:row r="408">
      <x:c r="A408" s="61" t="n">
        <x:v>45192</x:v>
      </x:c>
      <x:c r="B408" s="27" t="str">
        <x:v>Q3 2023</x:v>
      </x:c>
      <x:c r="C408" s="27" t="n">
        <x:v>2023</x:v>
      </x:c>
      <x:c r="D408" s="59" t="str">
        <x:v>CAULFIELD</x:v>
      </x:c>
      <x:c r="E408" s="27" t="n">
        <x:v>6</x:v>
      </x:c>
      <x:c r="F408" s="27" t="n">
        <x:v>10</x:v>
      </x:c>
      <x:c r="G408" s="59" t="str">
        <x:v>AMENABLE</x:v>
      </x:c>
      <x:c r="H408" s="27" t="str">
        <x:v>SYS</x:v>
      </x:c>
      <x:c r="I408" s="27" t="str">
        <x:v>Lost</x:v>
      </x:c>
      <x:c r="J408" s="27" t="str"/>
      <x:c r="K408" s="30"/>
      <x:c r="L408" s="27" t="n">
        <x:v>1</x:v>
      </x:c>
      <x:c r="M408" s="30" t="n">
        <x:v>-1</x:v>
      </x:c>
      <x:c r="N408" s="64" t="n">
        <x:f>Summary!$B$5*Summary!$B$6</x:f>
        <x:v>10</x:v>
      </x:c>
      <x:c r="O408" s="64" t="n">
        <x:f>L408*N408</x:f>
        <x:v>10</x:v>
      </x:c>
      <x:c r="P408" s="64" t="n">
        <x:f>O408+Q408</x:f>
        <x:v>0</x:v>
      </x:c>
      <x:c r="Q408" s="64" t="n">
        <x:f>M408*N408</x:f>
        <x:v>-10</x:v>
      </x:c>
      <x:c r="R408" s="64" t="n">
        <x:f>R407+Q408</x:f>
        <x:v>11599.5</x:v>
      </x:c>
    </x:row>
    <x:row r="409">
      <x:c r="A409" s="62" t="n">
        <x:v>45192</x:v>
      </x:c>
      <x:c r="B409" s="58" t="str">
        <x:v>Q3 2023</x:v>
      </x:c>
      <x:c r="C409" s="58" t="n">
        <x:v>2023</x:v>
      </x:c>
      <x:c r="D409" s="60" t="str">
        <x:v>CAULFIELD</x:v>
      </x:c>
      <x:c r="E409" s="58" t="n">
        <x:v>7</x:v>
      </x:c>
      <x:c r="F409" s="58" t="n">
        <x:v>3</x:v>
      </x:c>
      <x:c r="G409" s="60" t="str">
        <x:v>STEPARTY</x:v>
      </x:c>
      <x:c r="H409" s="58" t="str">
        <x:v>LSW / SYS</x:v>
      </x:c>
      <x:c r="I409" s="58" t="str">
        <x:v>Won</x:v>
      </x:c>
      <x:c r="J409" s="58" t="str">
        <x:v>Won</x:v>
      </x:c>
      <x:c r="K409" s="63" t="n">
        <x:v>2.9</x:v>
      </x:c>
      <x:c r="L409" s="58" t="n">
        <x:v>2</x:v>
      </x:c>
      <x:c r="M409" s="63" t="n">
        <x:v>3.8</x:v>
      </x:c>
      <x:c r="N409" s="65" t="n">
        <x:f>Summary!$B$5*Summary!$B$6</x:f>
        <x:v>10</x:v>
      </x:c>
      <x:c r="O409" s="65" t="n">
        <x:f>L409*N409</x:f>
        <x:v>20</x:v>
      </x:c>
      <x:c r="P409" s="65" t="n">
        <x:f>O409+Q409</x:f>
        <x:v>58</x:v>
      </x:c>
      <x:c r="Q409" s="65" t="n">
        <x:f>M409*N409</x:f>
        <x:v>38</x:v>
      </x:c>
      <x:c r="R409" s="65" t="n">
        <x:f>R408+Q409</x:f>
        <x:v>11637.5</x:v>
      </x:c>
    </x:row>
    <x:row r="410">
      <x:c r="A410" s="61" t="n">
        <x:v>45192</x:v>
      </x:c>
      <x:c r="B410" s="27" t="str">
        <x:v>Q3 2023</x:v>
      </x:c>
      <x:c r="C410" s="27" t="n">
        <x:v>2023</x:v>
      </x:c>
      <x:c r="D410" s="59" t="str">
        <x:v>CAULFIELD</x:v>
      </x:c>
      <x:c r="E410" s="27" t="n">
        <x:v>9</x:v>
      </x:c>
      <x:c r="F410" s="27" t="n">
        <x:v>2</x:v>
      </x:c>
      <x:c r="G410" s="59" t="str">
        <x:v>ALLIGATOR BLOOD</x:v>
      </x:c>
      <x:c r="H410" s="27" t="str">
        <x:v>SYS</x:v>
      </x:c>
      <x:c r="I410" s="27" t="str">
        <x:v>Won</x:v>
      </x:c>
      <x:c r="J410" s="27" t="str">
        <x:v>Won</x:v>
      </x:c>
      <x:c r="K410" s="30" t="n">
        <x:v>3.3</x:v>
      </x:c>
      <x:c r="L410" s="27" t="n">
        <x:v>1</x:v>
      </x:c>
      <x:c r="M410" s="30" t="n">
        <x:v>2.3</x:v>
      </x:c>
      <x:c r="N410" s="64" t="n">
        <x:f>Summary!$B$5*Summary!$B$6</x:f>
        <x:v>10</x:v>
      </x:c>
      <x:c r="O410" s="64" t="n">
        <x:f>L410*N410</x:f>
        <x:v>10</x:v>
      </x:c>
      <x:c r="P410" s="64" t="n">
        <x:f>O410+Q410</x:f>
        <x:v>33</x:v>
      </x:c>
      <x:c r="Q410" s="64" t="n">
        <x:f>M410*N410</x:f>
        <x:v>23</x:v>
      </x:c>
      <x:c r="R410" s="64" t="n">
        <x:f>R409+Q410</x:f>
        <x:v>11660.5</x:v>
      </x:c>
    </x:row>
    <x:row r="411">
      <x:c r="A411" s="62" t="n">
        <x:v>45192</x:v>
      </x:c>
      <x:c r="B411" s="58" t="str">
        <x:v>Q3 2023</x:v>
      </x:c>
      <x:c r="C411" s="58" t="n">
        <x:v>2023</x:v>
      </x:c>
      <x:c r="D411" s="60" t="str">
        <x:v>CAULFIELD</x:v>
      </x:c>
      <x:c r="E411" s="58" t="n">
        <x:v>10</x:v>
      </x:c>
      <x:c r="F411" s="58" t="n">
        <x:v>12</x:v>
      </x:c>
      <x:c r="G411" s="60" t="str">
        <x:v>VIVIANE</x:v>
      </x:c>
      <x:c r="H411" s="58" t="str">
        <x:v>LSW / SYS</x:v>
      </x:c>
      <x:c r="I411" s="58" t="str">
        <x:v>Won</x:v>
      </x:c>
      <x:c r="J411" s="58" t="str">
        <x:v>Won</x:v>
      </x:c>
      <x:c r="K411" s="63" t="n">
        <x:v>3.3</x:v>
      </x:c>
      <x:c r="L411" s="58" t="n">
        <x:v>2</x:v>
      </x:c>
      <x:c r="M411" s="63" t="n">
        <x:v>4.6</x:v>
      </x:c>
      <x:c r="N411" s="65" t="n">
        <x:f>Summary!$B$5*Summary!$B$6</x:f>
        <x:v>10</x:v>
      </x:c>
      <x:c r="O411" s="65" t="n">
        <x:f>L411*N411</x:f>
        <x:v>20</x:v>
      </x:c>
      <x:c r="P411" s="65" t="n">
        <x:f>O411+Q411</x:f>
        <x:v>66</x:v>
      </x:c>
      <x:c r="Q411" s="65" t="n">
        <x:f>M411*N411</x:f>
        <x:v>46</x:v>
      </x:c>
      <x:c r="R411" s="65" t="n">
        <x:f>R410+Q411</x:f>
        <x:v>11706.5</x:v>
      </x:c>
    </x:row>
    <x:row r="412">
      <x:c r="A412" s="61" t="n">
        <x:v>45198</x:v>
      </x:c>
      <x:c r="B412" s="27" t="str">
        <x:v>Q3 2023</x:v>
      </x:c>
      <x:c r="C412" s="27" t="n">
        <x:v>2023</x:v>
      </x:c>
      <x:c r="D412" s="59" t="str">
        <x:v>MOONEE VALLEY</x:v>
      </x:c>
      <x:c r="E412" s="27" t="n">
        <x:v>1</x:v>
      </x:c>
      <x:c r="F412" s="27" t="n">
        <x:v>8</x:v>
      </x:c>
      <x:c r="G412" s="59" t="str">
        <x:v>FARHH FLUNG</x:v>
      </x:c>
      <x:c r="H412" s="27" t="str">
        <x:v>SYS</x:v>
      </x:c>
      <x:c r="I412" s="27" t="str">
        <x:v>Won</x:v>
      </x:c>
      <x:c r="J412" s="27" t="str">
        <x:v>Won</x:v>
      </x:c>
      <x:c r="K412" s="30" t="n">
        <x:v>7.4</x:v>
      </x:c>
      <x:c r="L412" s="27" t="n">
        <x:v>1</x:v>
      </x:c>
      <x:c r="M412" s="30" t="n">
        <x:v>6.4</x:v>
      </x:c>
      <x:c r="N412" s="64" t="n">
        <x:f>Summary!$B$5*Summary!$B$6</x:f>
        <x:v>10</x:v>
      </x:c>
      <x:c r="O412" s="64" t="n">
        <x:f>L412*N412</x:f>
        <x:v>10</x:v>
      </x:c>
      <x:c r="P412" s="64" t="n">
        <x:f>O412+Q412</x:f>
        <x:v>74</x:v>
      </x:c>
      <x:c r="Q412" s="64" t="n">
        <x:f>M412*N412</x:f>
        <x:v>64</x:v>
      </x:c>
      <x:c r="R412" s="64" t="n">
        <x:f>R411+Q412</x:f>
        <x:v>11770.5</x:v>
      </x:c>
    </x:row>
    <x:row r="413">
      <x:c r="A413" s="61" t="n">
        <x:v>45198</x:v>
      </x:c>
      <x:c r="B413" s="27" t="str">
        <x:v>Q3 2023</x:v>
      </x:c>
      <x:c r="C413" s="27" t="n">
        <x:v>2023</x:v>
      </x:c>
      <x:c r="D413" s="59" t="str">
        <x:v>MOONEE VALLEY</x:v>
      </x:c>
      <x:c r="E413" s="27" t="n">
        <x:v>1</x:v>
      </x:c>
      <x:c r="F413" s="27" t="n">
        <x:v>10</x:v>
      </x:c>
      <x:c r="G413" s="59" t="str">
        <x:v>THE MARG FACTOR</x:v>
      </x:c>
      <x:c r="H413" s="27" t="str">
        <x:v>LSW</x:v>
      </x:c>
      <x:c r="I413" s="27" t="str">
        <x:v>Lost</x:v>
      </x:c>
      <x:c r="J413" s="27" t="str">
        <x:v>2nd</x:v>
      </x:c>
      <x:c r="K413" s="30"/>
      <x:c r="L413" s="27" t="n">
        <x:v>1</x:v>
      </x:c>
      <x:c r="M413" s="30" t="n">
        <x:v>-1</x:v>
      </x:c>
      <x:c r="N413" s="64" t="n">
        <x:f>Summary!$B$5*Summary!$B$6</x:f>
        <x:v>10</x:v>
      </x:c>
      <x:c r="O413" s="64" t="n">
        <x:f>L413*N413</x:f>
        <x:v>10</x:v>
      </x:c>
      <x:c r="P413" s="64" t="n">
        <x:f>O413+Q413</x:f>
        <x:v>0</x:v>
      </x:c>
      <x:c r="Q413" s="64" t="n">
        <x:f>M413*N413</x:f>
        <x:v>-10</x:v>
      </x:c>
      <x:c r="R413" s="64" t="n">
        <x:f>R412+Q413</x:f>
        <x:v>11760.5</x:v>
      </x:c>
    </x:row>
    <x:row r="414">
      <x:c r="A414" s="61" t="n">
        <x:v>45198</x:v>
      </x:c>
      <x:c r="B414" s="27" t="str">
        <x:v>Q3 2023</x:v>
      </x:c>
      <x:c r="C414" s="27" t="n">
        <x:v>2023</x:v>
      </x:c>
      <x:c r="D414" s="59" t="str">
        <x:v>MOONEE VALLEY</x:v>
      </x:c>
      <x:c r="E414" s="27" t="n">
        <x:v>1</x:v>
      </x:c>
      <x:c r="F414" s="27" t="n">
        <x:v>11</x:v>
      </x:c>
      <x:c r="G414" s="59" t="str">
        <x:v>BOOGNISH</x:v>
      </x:c>
      <x:c r="H414" s="27" t="str">
        <x:v>SYS</x:v>
      </x:c>
      <x:c r="I414" s="27" t="str">
        <x:v>Lost</x:v>
      </x:c>
      <x:c r="J414" s="27" t="str">
        <x:v>3rd</x:v>
      </x:c>
      <x:c r="K414" s="30"/>
      <x:c r="L414" s="27" t="n">
        <x:v>1</x:v>
      </x:c>
      <x:c r="M414" s="30" t="n">
        <x:v>-1</x:v>
      </x:c>
      <x:c r="N414" s="64" t="n">
        <x:f>Summary!$B$5*Summary!$B$6</x:f>
        <x:v>10</x:v>
      </x:c>
      <x:c r="O414" s="64" t="n">
        <x:f>L414*N414</x:f>
        <x:v>10</x:v>
      </x:c>
      <x:c r="P414" s="64" t="n">
        <x:f>O414+Q414</x:f>
        <x:v>0</x:v>
      </x:c>
      <x:c r="Q414" s="64" t="n">
        <x:f>M414*N414</x:f>
        <x:v>-10</x:v>
      </x:c>
      <x:c r="R414" s="64" t="n">
        <x:f>R413+Q414</x:f>
        <x:v>11750.5</x:v>
      </x:c>
    </x:row>
    <x:row r="415">
      <x:c r="A415" s="61" t="n">
        <x:v>45198</x:v>
      </x:c>
      <x:c r="B415" s="27" t="str">
        <x:v>Q3 2023</x:v>
      </x:c>
      <x:c r="C415" s="27" t="n">
        <x:v>2023</x:v>
      </x:c>
      <x:c r="D415" s="59" t="str">
        <x:v>MOONEE VALLEY</x:v>
      </x:c>
      <x:c r="E415" s="27" t="n">
        <x:v>2</x:v>
      </x:c>
      <x:c r="F415" s="27" t="n">
        <x:v>2</x:v>
      </x:c>
      <x:c r="G415" s="59" t="str">
        <x:v>MAHARBA</x:v>
      </x:c>
      <x:c r="H415" s="27" t="str">
        <x:v>SYS</x:v>
      </x:c>
      <x:c r="I415" s="27" t="str">
        <x:v>Won</x:v>
      </x:c>
      <x:c r="J415" s="27" t="str">
        <x:v>Won</x:v>
      </x:c>
      <x:c r="K415" s="30" t="n">
        <x:v>6</x:v>
      </x:c>
      <x:c r="L415" s="27" t="n">
        <x:v>1</x:v>
      </x:c>
      <x:c r="M415" s="30" t="n">
        <x:v>5</x:v>
      </x:c>
      <x:c r="N415" s="64" t="n">
        <x:f>Summary!$B$5*Summary!$B$6</x:f>
        <x:v>10</x:v>
      </x:c>
      <x:c r="O415" s="64" t="n">
        <x:f>L415*N415</x:f>
        <x:v>10</x:v>
      </x:c>
      <x:c r="P415" s="64" t="n">
        <x:f>O415+Q415</x:f>
        <x:v>60</x:v>
      </x:c>
      <x:c r="Q415" s="64" t="n">
        <x:f>M415*N415</x:f>
        <x:v>50</x:v>
      </x:c>
      <x:c r="R415" s="64" t="n">
        <x:f>R414+Q415</x:f>
        <x:v>11800.5</x:v>
      </x:c>
    </x:row>
    <x:row r="416">
      <x:c r="A416" s="61" t="n">
        <x:v>45198</x:v>
      </x:c>
      <x:c r="B416" s="27" t="str">
        <x:v>Q3 2023</x:v>
      </x:c>
      <x:c r="C416" s="27" t="n">
        <x:v>2023</x:v>
      </x:c>
      <x:c r="D416" s="59" t="str">
        <x:v>MOONEE VALLEY</x:v>
      </x:c>
      <x:c r="E416" s="27" t="n">
        <x:v>4</x:v>
      </x:c>
      <x:c r="F416" s="27" t="n">
        <x:v>1</x:v>
      </x:c>
      <x:c r="G416" s="59" t="str">
        <x:v>UNFLINCHING</x:v>
      </x:c>
      <x:c r="H416" s="27" t="str">
        <x:v>SYS</x:v>
      </x:c>
      <x:c r="I416" s="27" t="str">
        <x:v>Lost</x:v>
      </x:c>
      <x:c r="J416" s="27" t="str">
        <x:v>4th</x:v>
      </x:c>
      <x:c r="K416" s="30"/>
      <x:c r="L416" s="27" t="n">
        <x:v>1</x:v>
      </x:c>
      <x:c r="M416" s="30" t="n">
        <x:v>-1</x:v>
      </x:c>
      <x:c r="N416" s="64" t="n">
        <x:f>Summary!$B$5*Summary!$B$6</x:f>
        <x:v>10</x:v>
      </x:c>
      <x:c r="O416" s="64" t="n">
        <x:f>L416*N416</x:f>
        <x:v>10</x:v>
      </x:c>
      <x:c r="P416" s="64" t="n">
        <x:f>O416+Q416</x:f>
        <x:v>0</x:v>
      </x:c>
      <x:c r="Q416" s="64" t="n">
        <x:f>M416*N416</x:f>
        <x:v>-10</x:v>
      </x:c>
      <x:c r="R416" s="64" t="n">
        <x:f>R415+Q416</x:f>
        <x:v>11790.5</x:v>
      </x:c>
    </x:row>
    <x:row r="417">
      <x:c r="A417" s="62" t="n">
        <x:v>45198</x:v>
      </x:c>
      <x:c r="B417" s="58" t="str">
        <x:v>Q3 2023</x:v>
      </x:c>
      <x:c r="C417" s="58" t="n">
        <x:v>2023</x:v>
      </x:c>
      <x:c r="D417" s="60" t="str">
        <x:v>MOONEE VALLEY</x:v>
      </x:c>
      <x:c r="E417" s="58" t="n">
        <x:v>5</x:v>
      </x:c>
      <x:c r="F417" s="58" t="n">
        <x:v>1</x:v>
      </x:c>
      <x:c r="G417" s="60" t="str">
        <x:v>GRIFF</x:v>
      </x:c>
      <x:c r="H417" s="58" t="str">
        <x:v>LSW / SYS</x:v>
      </x:c>
      <x:c r="I417" s="58" t="str">
        <x:v>Won</x:v>
      </x:c>
      <x:c r="J417" s="58" t="str">
        <x:v>Won</x:v>
      </x:c>
      <x:c r="K417" s="63" t="n">
        <x:v>4.6</x:v>
      </x:c>
      <x:c r="L417" s="58" t="n">
        <x:v>2</x:v>
      </x:c>
      <x:c r="M417" s="63" t="n">
        <x:v>7.199999999999999</x:v>
      </x:c>
      <x:c r="N417" s="65" t="n">
        <x:f>Summary!$B$5*Summary!$B$6</x:f>
        <x:v>10</x:v>
      </x:c>
      <x:c r="O417" s="65" t="n">
        <x:f>L417*N417</x:f>
        <x:v>20</x:v>
      </x:c>
      <x:c r="P417" s="65" t="n">
        <x:f>O417+Q417</x:f>
        <x:v>92</x:v>
      </x:c>
      <x:c r="Q417" s="65" t="n">
        <x:f>M417*N417</x:f>
        <x:v>72</x:v>
      </x:c>
      <x:c r="R417" s="65" t="n">
        <x:f>R416+Q417</x:f>
        <x:v>11862.5</x:v>
      </x:c>
    </x:row>
    <x:row r="418">
      <x:c r="A418" s="61" t="n">
        <x:v>45198</x:v>
      </x:c>
      <x:c r="B418" s="27" t="str">
        <x:v>Q3 2023</x:v>
      </x:c>
      <x:c r="C418" s="27" t="n">
        <x:v>2023</x:v>
      </x:c>
      <x:c r="D418" s="59" t="str">
        <x:v>MOONEE VALLEY</x:v>
      </x:c>
      <x:c r="E418" s="27" t="n">
        <x:v>5</x:v>
      </x:c>
      <x:c r="F418" s="27" t="n">
        <x:v>11</x:v>
      </x:c>
      <x:c r="G418" s="59" t="str">
        <x:v>AUTUMN ANGEL</x:v>
      </x:c>
      <x:c r="H418" s="27" t="str">
        <x:v>SYS</x:v>
      </x:c>
      <x:c r="I418" s="27" t="str">
        <x:v>Lost</x:v>
      </x:c>
      <x:c r="J418" s="27" t="str">
        <x:v>3rd</x:v>
      </x:c>
      <x:c r="K418" s="30"/>
      <x:c r="L418" s="27" t="n">
        <x:v>1</x:v>
      </x:c>
      <x:c r="M418" s="30" t="n">
        <x:v>-1</x:v>
      </x:c>
      <x:c r="N418" s="64" t="n">
        <x:f>Summary!$B$5*Summary!$B$6</x:f>
        <x:v>10</x:v>
      </x:c>
      <x:c r="O418" s="64" t="n">
        <x:f>L418*N418</x:f>
        <x:v>10</x:v>
      </x:c>
      <x:c r="P418" s="64" t="n">
        <x:f>O418+Q418</x:f>
        <x:v>0</x:v>
      </x:c>
      <x:c r="Q418" s="64" t="n">
        <x:f>M418*N418</x:f>
        <x:v>-10</x:v>
      </x:c>
      <x:c r="R418" s="64" t="n">
        <x:f>R417+Q418</x:f>
        <x:v>11852.5</x:v>
      </x:c>
    </x:row>
    <x:row r="419">
      <x:c r="A419" s="62" t="n">
        <x:v>45198</x:v>
      </x:c>
      <x:c r="B419" s="58" t="str">
        <x:v>Q3 2023</x:v>
      </x:c>
      <x:c r="C419" s="58" t="n">
        <x:v>2023</x:v>
      </x:c>
      <x:c r="D419" s="60" t="str">
        <x:v>MOONEE VALLEY</x:v>
      </x:c>
      <x:c r="E419" s="58" t="n">
        <x:v>6</x:v>
      </x:c>
      <x:c r="F419" s="58" t="n">
        <x:v>8</x:v>
      </x:c>
      <x:c r="G419" s="60" t="str">
        <x:v>AMELIA'S JEWEL</x:v>
      </x:c>
      <x:c r="H419" s="58" t="str">
        <x:v>LSW / SYS</x:v>
      </x:c>
      <x:c r="I419" s="58" t="str">
        <x:v>Won</x:v>
      </x:c>
      <x:c r="J419" s="58" t="str">
        <x:v>Won</x:v>
      </x:c>
      <x:c r="K419" s="63" t="n">
        <x:v>1.3</x:v>
      </x:c>
      <x:c r="L419" s="58" t="n">
        <x:v>2</x:v>
      </x:c>
      <x:c r="M419" s="63" t="n">
        <x:v>0.6000000000000001</x:v>
      </x:c>
      <x:c r="N419" s="65" t="n">
        <x:f>Summary!$B$5*Summary!$B$6</x:f>
        <x:v>10</x:v>
      </x:c>
      <x:c r="O419" s="65" t="n">
        <x:f>L419*N419</x:f>
        <x:v>20</x:v>
      </x:c>
      <x:c r="P419" s="65" t="n">
        <x:f>O419+Q419</x:f>
        <x:v>26</x:v>
      </x:c>
      <x:c r="Q419" s="65" t="n">
        <x:f>M419*N419</x:f>
        <x:v>6.000000000000001</x:v>
      </x:c>
      <x:c r="R419" s="65" t="n">
        <x:f>R418+Q419</x:f>
        <x:v>11858.5</x:v>
      </x:c>
    </x:row>
    <x:row r="420">
      <x:c r="A420" s="61" t="n">
        <x:v>45198</x:v>
      </x:c>
      <x:c r="B420" s="27" t="str">
        <x:v>Q3 2023</x:v>
      </x:c>
      <x:c r="C420" s="27" t="n">
        <x:v>2023</x:v>
      </x:c>
      <x:c r="D420" s="59" t="str">
        <x:v>MOONEE VALLEY</x:v>
      </x:c>
      <x:c r="E420" s="27" t="n">
        <x:v>7</x:v>
      </x:c>
      <x:c r="F420" s="27" t="n">
        <x:v>1</x:v>
      </x:c>
      <x:c r="G420" s="59" t="str">
        <x:v>ROTHFIRE</x:v>
      </x:c>
      <x:c r="H420" s="27" t="str">
        <x:v>SYS</x:v>
      </x:c>
      <x:c r="I420" s="27" t="str">
        <x:v>Lost</x:v>
      </x:c>
      <x:c r="J420" s="27" t="str"/>
      <x:c r="K420" s="30"/>
      <x:c r="L420" s="27" t="n">
        <x:v>1</x:v>
      </x:c>
      <x:c r="M420" s="30" t="n">
        <x:v>-1</x:v>
      </x:c>
      <x:c r="N420" s="64" t="n">
        <x:f>Summary!$B$5*Summary!$B$6</x:f>
        <x:v>10</x:v>
      </x:c>
      <x:c r="O420" s="64" t="n">
        <x:f>L420*N420</x:f>
        <x:v>10</x:v>
      </x:c>
      <x:c r="P420" s="64" t="n">
        <x:f>O420+Q420</x:f>
        <x:v>0</x:v>
      </x:c>
      <x:c r="Q420" s="64" t="n">
        <x:f>M420*N420</x:f>
        <x:v>-10</x:v>
      </x:c>
      <x:c r="R420" s="64" t="n">
        <x:f>R419+Q420</x:f>
        <x:v>11848.5</x:v>
      </x:c>
    </x:row>
    <x:row r="421">
      <x:c r="A421" s="62" t="n">
        <x:v>45198</x:v>
      </x:c>
      <x:c r="B421" s="58" t="str">
        <x:v>Q3 2023</x:v>
      </x:c>
      <x:c r="C421" s="58" t="n">
        <x:v>2023</x:v>
      </x:c>
      <x:c r="D421" s="60" t="str">
        <x:v>MOONEE VALLEY</x:v>
      </x:c>
      <x:c r="E421" s="58" t="n">
        <x:v>7</x:v>
      </x:c>
      <x:c r="F421" s="58" t="n">
        <x:v>7</x:v>
      </x:c>
      <x:c r="G421" s="60" t="str">
        <x:v>IMPERATRIZ</x:v>
      </x:c>
      <x:c r="H421" s="58" t="str">
        <x:v>LSW / SYS</x:v>
      </x:c>
      <x:c r="I421" s="58" t="str">
        <x:v>Won</x:v>
      </x:c>
      <x:c r="J421" s="58" t="str">
        <x:v>Won</x:v>
      </x:c>
      <x:c r="K421" s="63" t="n">
        <x:v>1.5</x:v>
      </x:c>
      <x:c r="L421" s="58" t="n">
        <x:v>2</x:v>
      </x:c>
      <x:c r="M421" s="63" t="n">
        <x:v>1</x:v>
      </x:c>
      <x:c r="N421" s="65" t="n">
        <x:f>Summary!$B$5*Summary!$B$6</x:f>
        <x:v>10</x:v>
      </x:c>
      <x:c r="O421" s="65" t="n">
        <x:f>L421*N421</x:f>
        <x:v>20</x:v>
      </x:c>
      <x:c r="P421" s="65" t="n">
        <x:f>O421+Q421</x:f>
        <x:v>30</x:v>
      </x:c>
      <x:c r="Q421" s="65" t="n">
        <x:f>M421*N421</x:f>
        <x:v>10</x:v>
      </x:c>
      <x:c r="R421" s="65" t="n">
        <x:f>R420+Q421</x:f>
        <x:v>11858.5</x:v>
      </x:c>
    </x:row>
    <x:row r="422">
      <x:c r="A422" s="61" t="n">
        <x:v>45206</x:v>
      </x:c>
      <x:c r="B422" s="27" t="str">
        <x:v>Q4 2023</x:v>
      </x:c>
      <x:c r="C422" s="27" t="n">
        <x:v>2023</x:v>
      </x:c>
      <x:c r="D422" s="59" t="str">
        <x:v>FLEMINGTON</x:v>
      </x:c>
      <x:c r="E422" s="27" t="n">
        <x:v>3</x:v>
      </x:c>
      <x:c r="F422" s="27" t="n">
        <x:v>6</x:v>
      </x:c>
      <x:c r="G422" s="59" t="str">
        <x:v>RIFF ROCKET</x:v>
      </x:c>
      <x:c r="H422" s="27" t="str">
        <x:v>SYS</x:v>
      </x:c>
      <x:c r="I422" s="27" t="str">
        <x:v>Won</x:v>
      </x:c>
      <x:c r="J422" s="27" t="str">
        <x:v>Won</x:v>
      </x:c>
      <x:c r="K422" s="30" t="n">
        <x:v>3.7</x:v>
      </x:c>
      <x:c r="L422" s="27" t="n">
        <x:v>1</x:v>
      </x:c>
      <x:c r="M422" s="30" t="n">
        <x:v>2.7</x:v>
      </x:c>
      <x:c r="N422" s="64" t="n">
        <x:f>Summary!$B$5*Summary!$B$6</x:f>
        <x:v>10</x:v>
      </x:c>
      <x:c r="O422" s="64" t="n">
        <x:f>L422*N422</x:f>
        <x:v>10</x:v>
      </x:c>
      <x:c r="P422" s="64" t="n">
        <x:f>O422+Q422</x:f>
        <x:v>37</x:v>
      </x:c>
      <x:c r="Q422" s="64" t="n">
        <x:f>M422*N422</x:f>
        <x:v>27</x:v>
      </x:c>
      <x:c r="R422" s="64" t="n">
        <x:f>R421+Q422</x:f>
        <x:v>11885.5</x:v>
      </x:c>
    </x:row>
    <x:row r="423">
      <x:c r="A423" s="61" t="n">
        <x:v>45206</x:v>
      </x:c>
      <x:c r="B423" s="27" t="str">
        <x:v>Q4 2023</x:v>
      </x:c>
      <x:c r="C423" s="27" t="n">
        <x:v>2023</x:v>
      </x:c>
      <x:c r="D423" s="59" t="str">
        <x:v>FLEMINGTON</x:v>
      </x:c>
      <x:c r="E423" s="27" t="n">
        <x:v>4</x:v>
      </x:c>
      <x:c r="F423" s="27" t="n">
        <x:v>2</x:v>
      </x:c>
      <x:c r="G423" s="59" t="str">
        <x:v>LEGACIES</x:v>
      </x:c>
      <x:c r="H423" s="27" t="str">
        <x:v>SYS</x:v>
      </x:c>
      <x:c r="I423" s="27" t="str">
        <x:v>Lost</x:v>
      </x:c>
      <x:c r="J423" s="27" t="str"/>
      <x:c r="K423" s="30"/>
      <x:c r="L423" s="27" t="n">
        <x:v>1</x:v>
      </x:c>
      <x:c r="M423" s="30" t="n">
        <x:v>-1</x:v>
      </x:c>
      <x:c r="N423" s="64" t="n">
        <x:f>Summary!$B$5*Summary!$B$6</x:f>
        <x:v>10</x:v>
      </x:c>
      <x:c r="O423" s="64" t="n">
        <x:f>L423*N423</x:f>
        <x:v>10</x:v>
      </x:c>
      <x:c r="P423" s="64" t="n">
        <x:f>O423+Q423</x:f>
        <x:v>0</x:v>
      </x:c>
      <x:c r="Q423" s="64" t="n">
        <x:f>M423*N423</x:f>
        <x:v>-10</x:v>
      </x:c>
      <x:c r="R423" s="64" t="n">
        <x:f>R422+Q423</x:f>
        <x:v>11875.5</x:v>
      </x:c>
    </x:row>
    <x:row r="424">
      <x:c r="A424" s="61" t="n">
        <x:v>45206</x:v>
      </x:c>
      <x:c r="B424" s="27" t="str">
        <x:v>Q4 2023</x:v>
      </x:c>
      <x:c r="C424" s="27" t="n">
        <x:v>2023</x:v>
      </x:c>
      <x:c r="D424" s="59" t="str">
        <x:v>FLEMINGTON</x:v>
      </x:c>
      <x:c r="E424" s="27" t="n">
        <x:v>5</x:v>
      </x:c>
      <x:c r="F424" s="27" t="n">
        <x:v>9</x:v>
      </x:c>
      <x:c r="G424" s="59" t="str">
        <x:v>STRETAN ANGEL</x:v>
      </x:c>
      <x:c r="H424" s="27" t="str">
        <x:v>SYS</x:v>
      </x:c>
      <x:c r="I424" s="27" t="str">
        <x:v>Won</x:v>
      </x:c>
      <x:c r="J424" s="27" t="str">
        <x:v>Won</x:v>
      </x:c>
      <x:c r="K424" s="30" t="n">
        <x:v>7.1</x:v>
      </x:c>
      <x:c r="L424" s="27" t="n">
        <x:v>1</x:v>
      </x:c>
      <x:c r="M424" s="30" t="n">
        <x:v>6.1</x:v>
      </x:c>
      <x:c r="N424" s="64" t="n">
        <x:f>Summary!$B$5*Summary!$B$6</x:f>
        <x:v>10</x:v>
      </x:c>
      <x:c r="O424" s="64" t="n">
        <x:f>L424*N424</x:f>
        <x:v>10</x:v>
      </x:c>
      <x:c r="P424" s="64" t="n">
        <x:f>O424+Q424</x:f>
        <x:v>71</x:v>
      </x:c>
      <x:c r="Q424" s="64" t="n">
        <x:f>M424*N424</x:f>
        <x:v>61</x:v>
      </x:c>
      <x:c r="R424" s="64" t="n">
        <x:f>R423+Q424</x:f>
        <x:v>11936.5</x:v>
      </x:c>
    </x:row>
    <x:row r="425">
      <x:c r="A425" s="61" t="n">
        <x:v>45206</x:v>
      </x:c>
      <x:c r="B425" s="27" t="str">
        <x:v>Q4 2023</x:v>
      </x:c>
      <x:c r="C425" s="27" t="n">
        <x:v>2023</x:v>
      </x:c>
      <x:c r="D425" s="59" t="str">
        <x:v>FLEMINGTON</x:v>
      </x:c>
      <x:c r="E425" s="27" t="n">
        <x:v>6</x:v>
      </x:c>
      <x:c r="F425" s="27" t="n">
        <x:v>3</x:v>
      </x:c>
      <x:c r="G425" s="59" t="str">
        <x:v>PRINCESS GRACE</x:v>
      </x:c>
      <x:c r="H425" s="27" t="str">
        <x:v>SYS</x:v>
      </x:c>
      <x:c r="I425" s="27" t="str">
        <x:v>Lost</x:v>
      </x:c>
      <x:c r="J425" s="27" t="str">
        <x:v>2nd</x:v>
      </x:c>
      <x:c r="K425" s="30"/>
      <x:c r="L425" s="27" t="n">
        <x:v>1</x:v>
      </x:c>
      <x:c r="M425" s="30" t="n">
        <x:v>-1</x:v>
      </x:c>
      <x:c r="N425" s="64" t="n">
        <x:f>Summary!$B$5*Summary!$B$6</x:f>
        <x:v>10</x:v>
      </x:c>
      <x:c r="O425" s="64" t="n">
        <x:f>L425*N425</x:f>
        <x:v>10</x:v>
      </x:c>
      <x:c r="P425" s="64" t="n">
        <x:f>O425+Q425</x:f>
        <x:v>0</x:v>
      </x:c>
      <x:c r="Q425" s="64" t="n">
        <x:f>M425*N425</x:f>
        <x:v>-10</x:v>
      </x:c>
      <x:c r="R425" s="64" t="n">
        <x:f>R424+Q425</x:f>
        <x:v>11926.5</x:v>
      </x:c>
    </x:row>
    <x:row r="426">
      <x:c r="A426" s="61" t="n">
        <x:v>45206</x:v>
      </x:c>
      <x:c r="B426" s="27" t="str">
        <x:v>Q4 2023</x:v>
      </x:c>
      <x:c r="C426" s="27" t="n">
        <x:v>2023</x:v>
      </x:c>
      <x:c r="D426" s="59" t="str">
        <x:v>FLEMINGTON</x:v>
      </x:c>
      <x:c r="E426" s="27" t="n">
        <x:v>6</x:v>
      </x:c>
      <x:c r="F426" s="27" t="n">
        <x:v>10</x:v>
      </x:c>
      <x:c r="G426" s="59" t="str">
        <x:v>LIFE LESSONS</x:v>
      </x:c>
      <x:c r="H426" s="27" t="str">
        <x:v>SYS</x:v>
      </x:c>
      <x:c r="I426" s="27" t="str">
        <x:v>Won</x:v>
      </x:c>
      <x:c r="J426" s="27" t="str">
        <x:v>Won</x:v>
      </x:c>
      <x:c r="K426" s="30" t="n">
        <x:v>6.4</x:v>
      </x:c>
      <x:c r="L426" s="27" t="n">
        <x:v>1</x:v>
      </x:c>
      <x:c r="M426" s="30" t="n">
        <x:v>5.4</x:v>
      </x:c>
      <x:c r="N426" s="64" t="n">
        <x:f>Summary!$B$5*Summary!$B$6</x:f>
        <x:v>10</x:v>
      </x:c>
      <x:c r="O426" s="64" t="n">
        <x:f>L426*N426</x:f>
        <x:v>10</x:v>
      </x:c>
      <x:c r="P426" s="64" t="n">
        <x:f>O426+Q426</x:f>
        <x:v>64</x:v>
      </x:c>
      <x:c r="Q426" s="64" t="n">
        <x:f>M426*N426</x:f>
        <x:v>54</x:v>
      </x:c>
      <x:c r="R426" s="64" t="n">
        <x:f>R425+Q426</x:f>
        <x:v>11980.5</x:v>
      </x:c>
    </x:row>
    <x:row r="427">
      <x:c r="A427" s="61" t="n">
        <x:v>45206</x:v>
      </x:c>
      <x:c r="B427" s="27" t="str">
        <x:v>Q4 2023</x:v>
      </x:c>
      <x:c r="C427" s="27" t="n">
        <x:v>2023</x:v>
      </x:c>
      <x:c r="D427" s="59" t="str">
        <x:v>FLEMINGTON</x:v>
      </x:c>
      <x:c r="E427" s="27" t="n">
        <x:v>7</x:v>
      </x:c>
      <x:c r="F427" s="27" t="n">
        <x:v>18</x:v>
      </x:c>
      <x:c r="G427" s="59" t="str">
        <x:v>FIRST IMMORTAL</x:v>
      </x:c>
      <x:c r="H427" s="27" t="str">
        <x:v>LSW</x:v>
      </x:c>
      <x:c r="I427" s="27" t="str">
        <x:v>Lost</x:v>
      </x:c>
      <x:c r="J427" s="27" t="str">
        <x:v>2nd</x:v>
      </x:c>
      <x:c r="K427" s="30"/>
      <x:c r="L427" s="27" t="n">
        <x:v>1</x:v>
      </x:c>
      <x:c r="M427" s="30" t="n">
        <x:v>-1</x:v>
      </x:c>
      <x:c r="N427" s="64" t="n">
        <x:f>Summary!$B$5*Summary!$B$6</x:f>
        <x:v>10</x:v>
      </x:c>
      <x:c r="O427" s="64" t="n">
        <x:f>L427*N427</x:f>
        <x:v>10</x:v>
      </x:c>
      <x:c r="P427" s="64" t="n">
        <x:f>O427+Q427</x:f>
        <x:v>0</x:v>
      </x:c>
      <x:c r="Q427" s="64" t="n">
        <x:f>M427*N427</x:f>
        <x:v>-10</x:v>
      </x:c>
      <x:c r="R427" s="64" t="n">
        <x:f>R426+Q427</x:f>
        <x:v>11970.5</x:v>
      </x:c>
    </x:row>
    <x:row r="428">
      <x:c r="A428" s="61" t="n">
        <x:v>45206</x:v>
      </x:c>
      <x:c r="B428" s="27" t="str">
        <x:v>Q4 2023</x:v>
      </x:c>
      <x:c r="C428" s="27" t="n">
        <x:v>2023</x:v>
      </x:c>
      <x:c r="D428" s="59" t="str">
        <x:v>FLEMINGTON</x:v>
      </x:c>
      <x:c r="E428" s="27" t="n">
        <x:v>8</x:v>
      </x:c>
      <x:c r="F428" s="27" t="n">
        <x:v>2</x:v>
      </x:c>
      <x:c r="G428" s="59" t="str">
        <x:v>GOLD TRIP</x:v>
      </x:c>
      <x:c r="H428" s="27" t="str">
        <x:v>SYS</x:v>
      </x:c>
      <x:c r="I428" s="27" t="str">
        <x:v>Won</x:v>
      </x:c>
      <x:c r="J428" s="27" t="str">
        <x:v>Won</x:v>
      </x:c>
      <x:c r="K428" s="30" t="n">
        <x:v>30.5</x:v>
      </x:c>
      <x:c r="L428" s="27" t="n">
        <x:v>1</x:v>
      </x:c>
      <x:c r="M428" s="30" t="n">
        <x:v>29.5</x:v>
      </x:c>
      <x:c r="N428" s="64" t="n">
        <x:f>Summary!$B$5*Summary!$B$6</x:f>
        <x:v>10</x:v>
      </x:c>
      <x:c r="O428" s="64" t="n">
        <x:f>L428*N428</x:f>
        <x:v>10</x:v>
      </x:c>
      <x:c r="P428" s="64" t="n">
        <x:f>O428+Q428</x:f>
        <x:v>305</x:v>
      </x:c>
      <x:c r="Q428" s="64" t="n">
        <x:f>M428*N428</x:f>
        <x:v>295</x:v>
      </x:c>
      <x:c r="R428" s="64" t="n">
        <x:f>R427+Q428</x:f>
        <x:v>12265.5</x:v>
      </x:c>
    </x:row>
    <x:row r="429">
      <x:c r="A429" s="62" t="n">
        <x:v>45206</x:v>
      </x:c>
      <x:c r="B429" s="58" t="str">
        <x:v>Q4 2023</x:v>
      </x:c>
      <x:c r="C429" s="58" t="n">
        <x:v>2023</x:v>
      </x:c>
      <x:c r="D429" s="60" t="str">
        <x:v>FLEMINGTON</x:v>
      </x:c>
      <x:c r="E429" s="58" t="n">
        <x:v>9</x:v>
      </x:c>
      <x:c r="F429" s="58" t="n">
        <x:v>2</x:v>
      </x:c>
      <x:c r="G429" s="60" t="str">
        <x:v>STAR PATROL</x:v>
      </x:c>
      <x:c r="H429" s="58" t="str">
        <x:v>LSW / SYS</x:v>
      </x:c>
      <x:c r="I429" s="58" t="str">
        <x:v>Won</x:v>
      </x:c>
      <x:c r="J429" s="58" t="str">
        <x:v>Won</x:v>
      </x:c>
      <x:c r="K429" s="63" t="n">
        <x:v>2.35</x:v>
      </x:c>
      <x:c r="L429" s="58" t="n">
        <x:v>2</x:v>
      </x:c>
      <x:c r="M429" s="63" t="n">
        <x:v>2.7</x:v>
      </x:c>
      <x:c r="N429" s="65" t="n">
        <x:f>Summary!$B$5*Summary!$B$6</x:f>
        <x:v>10</x:v>
      </x:c>
      <x:c r="O429" s="65" t="n">
        <x:f>L429*N429</x:f>
        <x:v>20</x:v>
      </x:c>
      <x:c r="P429" s="65" t="n">
        <x:f>O429+Q429</x:f>
        <x:v>47</x:v>
      </x:c>
      <x:c r="Q429" s="65" t="n">
        <x:f>M429*N429</x:f>
        <x:v>27</x:v>
      </x:c>
      <x:c r="R429" s="65" t="n">
        <x:f>R428+Q429</x:f>
        <x:v>12292.5</x:v>
      </x:c>
    </x:row>
    <x:row r="430">
      <x:c r="A430" s="61" t="n">
        <x:v>45206</x:v>
      </x:c>
      <x:c r="B430" s="27" t="str">
        <x:v>Q4 2023</x:v>
      </x:c>
      <x:c r="C430" s="27" t="n">
        <x:v>2023</x:v>
      </x:c>
      <x:c r="D430" s="59" t="str">
        <x:v>FLEMINGTON</x:v>
      </x:c>
      <x:c r="E430" s="27" t="n">
        <x:v>10</x:v>
      </x:c>
      <x:c r="F430" s="27" t="n">
        <x:v>5</x:v>
      </x:c>
      <x:c r="G430" s="59" t="str">
        <x:v>TAMERLANE</x:v>
      </x:c>
      <x:c r="H430" s="27" t="str">
        <x:v>SYS</x:v>
      </x:c>
      <x:c r="I430" s="27" t="str">
        <x:v>Won</x:v>
      </x:c>
      <x:c r="J430" s="27" t="str">
        <x:v>Won</x:v>
      </x:c>
      <x:c r="K430" s="30" t="n">
        <x:v>2.05</x:v>
      </x:c>
      <x:c r="L430" s="27" t="n">
        <x:v>1</x:v>
      </x:c>
      <x:c r="M430" s="30" t="n">
        <x:v>1.0499999999999998</x:v>
      </x:c>
      <x:c r="N430" s="64" t="n">
        <x:f>Summary!$B$5*Summary!$B$6</x:f>
        <x:v>10</x:v>
      </x:c>
      <x:c r="O430" s="64" t="n">
        <x:f>L430*N430</x:f>
        <x:v>10</x:v>
      </x:c>
      <x:c r="P430" s="64" t="n">
        <x:f>O430+Q430</x:f>
        <x:v>20.5</x:v>
      </x:c>
      <x:c r="Q430" s="64" t="n">
        <x:f>M430*N430</x:f>
        <x:v>10.499999999999998</x:v>
      </x:c>
      <x:c r="R430" s="64" t="n">
        <x:f>R429+Q430</x:f>
        <x:v>12303</x:v>
      </x:c>
    </x:row>
    <x:row r="431">
      <x:c r="A431" s="61" t="n">
        <x:v>45213</x:v>
      </x:c>
      <x:c r="B431" s="27" t="str">
        <x:v>Q4 2023</x:v>
      </x:c>
      <x:c r="C431" s="27" t="n">
        <x:v>2023</x:v>
      </x:c>
      <x:c r="D431" s="59" t="str">
        <x:v>CAULFIELD</x:v>
      </x:c>
      <x:c r="E431" s="27" t="n">
        <x:v>2</x:v>
      </x:c>
      <x:c r="F431" s="27" t="n">
        <x:v>2</x:v>
      </x:c>
      <x:c r="G431" s="59" t="str">
        <x:v>APPIN GIRL</x:v>
      </x:c>
      <x:c r="H431" s="27" t="str">
        <x:v>SYS</x:v>
      </x:c>
      <x:c r="I431" s="27" t="str">
        <x:v>Lost</x:v>
      </x:c>
      <x:c r="J431" s="27" t="str"/>
      <x:c r="K431" s="30"/>
      <x:c r="L431" s="27" t="n">
        <x:v>1</x:v>
      </x:c>
      <x:c r="M431" s="30" t="n">
        <x:v>-1</x:v>
      </x:c>
      <x:c r="N431" s="64" t="n">
        <x:f>Summary!$B$5*Summary!$B$6</x:f>
        <x:v>10</x:v>
      </x:c>
      <x:c r="O431" s="64" t="n">
        <x:f>L431*N431</x:f>
        <x:v>10</x:v>
      </x:c>
      <x:c r="P431" s="64" t="n">
        <x:f>O431+Q431</x:f>
        <x:v>0</x:v>
      </x:c>
      <x:c r="Q431" s="64" t="n">
        <x:f>M431*N431</x:f>
        <x:v>-10</x:v>
      </x:c>
      <x:c r="R431" s="64" t="n">
        <x:f>R430+Q431</x:f>
        <x:v>12293</x:v>
      </x:c>
    </x:row>
    <x:row r="432">
      <x:c r="A432" s="61" t="n">
        <x:v>45213</x:v>
      </x:c>
      <x:c r="B432" s="27" t="str">
        <x:v>Q4 2023</x:v>
      </x:c>
      <x:c r="C432" s="27" t="n">
        <x:v>2023</x:v>
      </x:c>
      <x:c r="D432" s="59" t="str">
        <x:v>CAULFIELD</x:v>
      </x:c>
      <x:c r="E432" s="27" t="n">
        <x:v>3</x:v>
      </x:c>
      <x:c r="F432" s="27" t="n">
        <x:v>4</x:v>
      </x:c>
      <x:c r="G432" s="59" t="str">
        <x:v>MILITARY MISSION</x:v>
      </x:c>
      <x:c r="H432" s="27" t="str">
        <x:v>SYS</x:v>
      </x:c>
      <x:c r="I432" s="27" t="str">
        <x:v>Won</x:v>
      </x:c>
      <x:c r="J432" s="27" t="str">
        <x:v>Won</x:v>
      </x:c>
      <x:c r="K432" s="30" t="n">
        <x:v>7.4</x:v>
      </x:c>
      <x:c r="L432" s="27" t="n">
        <x:v>1</x:v>
      </x:c>
      <x:c r="M432" s="30" t="n">
        <x:v>6.4</x:v>
      </x:c>
      <x:c r="N432" s="64" t="n">
        <x:f>Summary!$B$5*Summary!$B$6</x:f>
        <x:v>10</x:v>
      </x:c>
      <x:c r="O432" s="64" t="n">
        <x:f>L432*N432</x:f>
        <x:v>10</x:v>
      </x:c>
      <x:c r="P432" s="64" t="n">
        <x:f>O432+Q432</x:f>
        <x:v>74</x:v>
      </x:c>
      <x:c r="Q432" s="64" t="n">
        <x:f>M432*N432</x:f>
        <x:v>64</x:v>
      </x:c>
      <x:c r="R432" s="64" t="n">
        <x:f>R431+Q432</x:f>
        <x:v>12357</x:v>
      </x:c>
    </x:row>
    <x:row r="433">
      <x:c r="A433" s="61" t="n">
        <x:v>45213</x:v>
      </x:c>
      <x:c r="B433" s="27" t="str">
        <x:v>Q4 2023</x:v>
      </x:c>
      <x:c r="C433" s="27" t="n">
        <x:v>2023</x:v>
      </x:c>
      <x:c r="D433" s="59" t="str">
        <x:v>CAULFIELD</x:v>
      </x:c>
      <x:c r="E433" s="27" t="n">
        <x:v>4</x:v>
      </x:c>
      <x:c r="F433" s="27" t="n">
        <x:v>7</x:v>
      </x:c>
      <x:c r="G433" s="59" t="str">
        <x:v>SHE DANCES</x:v>
      </x:c>
      <x:c r="H433" s="27" t="str">
        <x:v>SYS</x:v>
      </x:c>
      <x:c r="I433" s="27" t="str">
        <x:v>Won</x:v>
      </x:c>
      <x:c r="J433" s="27" t="str">
        <x:v>Won</x:v>
      </x:c>
      <x:c r="K433" s="30" t="n">
        <x:v>9.1</x:v>
      </x:c>
      <x:c r="L433" s="27" t="n">
        <x:v>1</x:v>
      </x:c>
      <x:c r="M433" s="30" t="n">
        <x:v>8.1</x:v>
      </x:c>
      <x:c r="N433" s="64" t="n">
        <x:f>Summary!$B$5*Summary!$B$6</x:f>
        <x:v>10</x:v>
      </x:c>
      <x:c r="O433" s="64" t="n">
        <x:f>L433*N433</x:f>
        <x:v>10</x:v>
      </x:c>
      <x:c r="P433" s="64" t="n">
        <x:f>O433+Q433</x:f>
        <x:v>91</x:v>
      </x:c>
      <x:c r="Q433" s="64" t="n">
        <x:f>M433*N433</x:f>
        <x:v>81</x:v>
      </x:c>
      <x:c r="R433" s="64" t="n">
        <x:f>R432+Q433</x:f>
        <x:v>12438</x:v>
      </x:c>
    </x:row>
    <x:row r="434">
      <x:c r="A434" s="61" t="n">
        <x:v>45213</x:v>
      </x:c>
      <x:c r="B434" s="27" t="str">
        <x:v>Q4 2023</x:v>
      </x:c>
      <x:c r="C434" s="27" t="n">
        <x:v>2023</x:v>
      </x:c>
      <x:c r="D434" s="59" t="str">
        <x:v>CAULFIELD</x:v>
      </x:c>
      <x:c r="E434" s="27" t="n">
        <x:v>5</x:v>
      </x:c>
      <x:c r="F434" s="27" t="n">
        <x:v>2</x:v>
      </x:c>
      <x:c r="G434" s="59" t="str">
        <x:v>UNCOMMON JAMES</x:v>
      </x:c>
      <x:c r="H434" s="27" t="str">
        <x:v>SYS</x:v>
      </x:c>
      <x:c r="I434" s="27" t="str">
        <x:v>Lost</x:v>
      </x:c>
      <x:c r="J434" s="27" t="str">
        <x:v>2nd</x:v>
      </x:c>
      <x:c r="K434" s="30"/>
      <x:c r="L434" s="27" t="n">
        <x:v>1</x:v>
      </x:c>
      <x:c r="M434" s="30" t="n">
        <x:v>-1</x:v>
      </x:c>
      <x:c r="N434" s="64" t="n">
        <x:f>Summary!$B$5*Summary!$B$6</x:f>
        <x:v>10</x:v>
      </x:c>
      <x:c r="O434" s="64" t="n">
        <x:f>L434*N434</x:f>
        <x:v>10</x:v>
      </x:c>
      <x:c r="P434" s="64" t="n">
        <x:f>O434+Q434</x:f>
        <x:v>0</x:v>
      </x:c>
      <x:c r="Q434" s="64" t="n">
        <x:f>M434*N434</x:f>
        <x:v>-10</x:v>
      </x:c>
      <x:c r="R434" s="64" t="n">
        <x:f>R433+Q434</x:f>
        <x:v>12428</x:v>
      </x:c>
    </x:row>
    <x:row r="435">
      <x:c r="A435" s="61" t="n">
        <x:v>45213</x:v>
      </x:c>
      <x:c r="B435" s="27" t="str">
        <x:v>Q4 2023</x:v>
      </x:c>
      <x:c r="C435" s="27" t="n">
        <x:v>2023</x:v>
      </x:c>
      <x:c r="D435" s="59" t="str">
        <x:v>CAULFIELD</x:v>
      </x:c>
      <x:c r="E435" s="27" t="n">
        <x:v>6</x:v>
      </x:c>
      <x:c r="F435" s="27" t="n">
        <x:v>1</x:v>
      </x:c>
      <x:c r="G435" s="59" t="str">
        <x:v>AYRTON</x:v>
      </x:c>
      <x:c r="H435" s="27" t="str">
        <x:v>SYS</x:v>
      </x:c>
      <x:c r="I435" s="27" t="str">
        <x:v>Won</x:v>
      </x:c>
      <x:c r="J435" s="27" t="str">
        <x:v>Won</x:v>
      </x:c>
      <x:c r="K435" s="30" t="n">
        <x:v>5.3</x:v>
      </x:c>
      <x:c r="L435" s="27" t="n">
        <x:v>1</x:v>
      </x:c>
      <x:c r="M435" s="30" t="n">
        <x:v>4.3</x:v>
      </x:c>
      <x:c r="N435" s="64" t="n">
        <x:f>Summary!$B$5*Summary!$B$6</x:f>
        <x:v>10</x:v>
      </x:c>
      <x:c r="O435" s="64" t="n">
        <x:f>L435*N435</x:f>
        <x:v>10</x:v>
      </x:c>
      <x:c r="P435" s="64" t="n">
        <x:f>O435+Q435</x:f>
        <x:v>53</x:v>
      </x:c>
      <x:c r="Q435" s="64" t="n">
        <x:f>M435*N435</x:f>
        <x:v>43</x:v>
      </x:c>
      <x:c r="R435" s="64" t="n">
        <x:f>R434+Q435</x:f>
        <x:v>12471</x:v>
      </x:c>
    </x:row>
    <x:row r="436">
      <x:c r="A436" s="62" t="n">
        <x:v>45213</x:v>
      </x:c>
      <x:c r="B436" s="58" t="str">
        <x:v>Q4 2023</x:v>
      </x:c>
      <x:c r="C436" s="58" t="n">
        <x:v>2023</x:v>
      </x:c>
      <x:c r="D436" s="60" t="str">
        <x:v>CAULFIELD</x:v>
      </x:c>
      <x:c r="E436" s="58" t="n">
        <x:v>7</x:v>
      </x:c>
      <x:c r="F436" s="58" t="n">
        <x:v>1</x:v>
      </x:c>
      <x:c r="G436" s="60" t="str">
        <x:v>ALLIGATOR BLOOD</x:v>
      </x:c>
      <x:c r="H436" s="58" t="str">
        <x:v>LSW / SYS</x:v>
      </x:c>
      <x:c r="I436" s="58" t="str">
        <x:v>Won</x:v>
      </x:c>
      <x:c r="J436" s="58" t="str">
        <x:v>Won</x:v>
      </x:c>
      <x:c r="K436" s="63" t="n">
        <x:v>3</x:v>
      </x:c>
      <x:c r="L436" s="58" t="n">
        <x:v>2</x:v>
      </x:c>
      <x:c r="M436" s="63" t="n">
        <x:v>4</x:v>
      </x:c>
      <x:c r="N436" s="65" t="n">
        <x:f>Summary!$B$5*Summary!$B$6</x:f>
        <x:v>10</x:v>
      </x:c>
      <x:c r="O436" s="65" t="n">
        <x:f>L436*N436</x:f>
        <x:v>20</x:v>
      </x:c>
      <x:c r="P436" s="65" t="n">
        <x:f>O436+Q436</x:f>
        <x:v>60</x:v>
      </x:c>
      <x:c r="Q436" s="65" t="n">
        <x:f>M436*N436</x:f>
        <x:v>40</x:v>
      </x:c>
      <x:c r="R436" s="65" t="n">
        <x:f>R435+Q436</x:f>
        <x:v>12511</x:v>
      </x:c>
    </x:row>
    <x:row r="437">
      <x:c r="A437" s="62" t="n">
        <x:v>45213</x:v>
      </x:c>
      <x:c r="B437" s="58" t="str">
        <x:v>Q4 2023</x:v>
      </x:c>
      <x:c r="C437" s="58" t="n">
        <x:v>2023</x:v>
      </x:c>
      <x:c r="D437" s="60" t="str">
        <x:v>CAULFIELD</x:v>
      </x:c>
      <x:c r="E437" s="58" t="n">
        <x:v>8</x:v>
      </x:c>
      <x:c r="F437" s="58" t="n">
        <x:v>10</x:v>
      </x:c>
      <x:c r="G437" s="60" t="str">
        <x:v>WISHLOR LASS</x:v>
      </x:c>
      <x:c r="H437" s="58" t="str">
        <x:v>LSW / SYS</x:v>
      </x:c>
      <x:c r="I437" s="58" t="str">
        <x:v>Won</x:v>
      </x:c>
      <x:c r="J437" s="58" t="str">
        <x:v>Won</x:v>
      </x:c>
      <x:c r="K437" s="63" t="n">
        <x:v>2</x:v>
      </x:c>
      <x:c r="L437" s="58" t="n">
        <x:v>2</x:v>
      </x:c>
      <x:c r="M437" s="63" t="n">
        <x:v>2</x:v>
      </x:c>
      <x:c r="N437" s="65" t="n">
        <x:f>Summary!$B$5*Summary!$B$6</x:f>
        <x:v>10</x:v>
      </x:c>
      <x:c r="O437" s="65" t="n">
        <x:f>L437*N437</x:f>
        <x:v>20</x:v>
      </x:c>
      <x:c r="P437" s="65" t="n">
        <x:f>O437+Q437</x:f>
        <x:v>40</x:v>
      </x:c>
      <x:c r="Q437" s="65" t="n">
        <x:f>M437*N437</x:f>
        <x:v>20</x:v>
      </x:c>
      <x:c r="R437" s="65" t="n">
        <x:f>R436+Q437</x:f>
        <x:v>12531</x:v>
      </x:c>
    </x:row>
    <x:row r="438">
      <x:c r="A438" s="61" t="n">
        <x:v>45220</x:v>
      </x:c>
      <x:c r="B438" s="27" t="str">
        <x:v>Q4 2023</x:v>
      </x:c>
      <x:c r="C438" s="27" t="n">
        <x:v>2023</x:v>
      </x:c>
      <x:c r="D438" s="59" t="str">
        <x:v>CAULFIELD</x:v>
      </x:c>
      <x:c r="E438" s="27" t="n">
        <x:v>1</x:v>
      </x:c>
      <x:c r="F438" s="27" t="n">
        <x:v>2</x:v>
      </x:c>
      <x:c r="G438" s="59" t="str">
        <x:v>BRAVE MEAD</x:v>
      </x:c>
      <x:c r="H438" s="27" t="str">
        <x:v>SYS</x:v>
      </x:c>
      <x:c r="I438" s="27" t="str">
        <x:v>Won</x:v>
      </x:c>
      <x:c r="J438" s="27" t="str">
        <x:v>Won</x:v>
      </x:c>
      <x:c r="K438" s="30" t="n">
        <x:v>2.2</x:v>
      </x:c>
      <x:c r="L438" s="27" t="n">
        <x:v>1</x:v>
      </x:c>
      <x:c r="M438" s="30" t="n">
        <x:v>1.2000000000000002</x:v>
      </x:c>
      <x:c r="N438" s="64" t="n">
        <x:f>Summary!$B$5*Summary!$B$6</x:f>
        <x:v>10</x:v>
      </x:c>
      <x:c r="O438" s="64" t="n">
        <x:f>L438*N438</x:f>
        <x:v>10</x:v>
      </x:c>
      <x:c r="P438" s="64" t="n">
        <x:f>O438+Q438</x:f>
        <x:v>22</x:v>
      </x:c>
      <x:c r="Q438" s="64" t="n">
        <x:f>M438*N438</x:f>
        <x:v>12.000000000000002</x:v>
      </x:c>
      <x:c r="R438" s="64" t="n">
        <x:f>R437+Q438</x:f>
        <x:v>12543</x:v>
      </x:c>
    </x:row>
    <x:row r="439">
      <x:c r="A439" s="62" t="n">
        <x:v>45220</x:v>
      </x:c>
      <x:c r="B439" s="58" t="str">
        <x:v>Q4 2023</x:v>
      </x:c>
      <x:c r="C439" s="58" t="n">
        <x:v>2023</x:v>
      </x:c>
      <x:c r="D439" s="60" t="str">
        <x:v>CAULFIELD</x:v>
      </x:c>
      <x:c r="E439" s="58" t="n">
        <x:v>1</x:v>
      </x:c>
      <x:c r="F439" s="58" t="n">
        <x:v>3</x:v>
      </x:c>
      <x:c r="G439" s="60" t="str">
        <x:v>KAIZAD</x:v>
      </x:c>
      <x:c r="H439" s="58" t="str">
        <x:v>LSW / SYS</x:v>
      </x:c>
      <x:c r="I439" s="58" t="str">
        <x:v>Lost</x:v>
      </x:c>
      <x:c r="J439" s="58" t="str">
        <x:v>3rd</x:v>
      </x:c>
      <x:c r="K439" s="63"/>
      <x:c r="L439" s="58" t="n">
        <x:v>2</x:v>
      </x:c>
      <x:c r="M439" s="63" t="n">
        <x:v>-2</x:v>
      </x:c>
      <x:c r="N439" s="65" t="n">
        <x:f>Summary!$B$5*Summary!$B$6</x:f>
        <x:v>10</x:v>
      </x:c>
      <x:c r="O439" s="65" t="n">
        <x:f>L439*N439</x:f>
        <x:v>20</x:v>
      </x:c>
      <x:c r="P439" s="65" t="n">
        <x:f>O439+Q439</x:f>
        <x:v>0</x:v>
      </x:c>
      <x:c r="Q439" s="65" t="n">
        <x:f>M439*N439</x:f>
        <x:v>-20</x:v>
      </x:c>
      <x:c r="R439" s="65" t="n">
        <x:f>R438+Q439</x:f>
        <x:v>12523</x:v>
      </x:c>
    </x:row>
    <x:row r="440">
      <x:c r="A440" s="62" t="n">
        <x:v>45220</x:v>
      </x:c>
      <x:c r="B440" s="58" t="str">
        <x:v>Q4 2023</x:v>
      </x:c>
      <x:c r="C440" s="58" t="n">
        <x:v>2023</x:v>
      </x:c>
      <x:c r="D440" s="60" t="str">
        <x:v>CAULFIELD</x:v>
      </x:c>
      <x:c r="E440" s="58" t="n">
        <x:v>2</x:v>
      </x:c>
      <x:c r="F440" s="58" t="n">
        <x:v>2</x:v>
      </x:c>
      <x:c r="G440" s="60" t="str">
        <x:v>RIFF ROCKET</x:v>
      </x:c>
      <x:c r="H440" s="58" t="str">
        <x:v>LSW / SYS</x:v>
      </x:c>
      <x:c r="I440" s="58" t="str">
        <x:v>Lost</x:v>
      </x:c>
      <x:c r="J440" s="58" t="str">
        <x:v>2nd</x:v>
      </x:c>
      <x:c r="K440" s="63"/>
      <x:c r="L440" s="58" t="n">
        <x:v>2</x:v>
      </x:c>
      <x:c r="M440" s="63" t="n">
        <x:v>-2</x:v>
      </x:c>
      <x:c r="N440" s="65" t="n">
        <x:f>Summary!$B$5*Summary!$B$6</x:f>
        <x:v>10</x:v>
      </x:c>
      <x:c r="O440" s="65" t="n">
        <x:f>L440*N440</x:f>
        <x:v>20</x:v>
      </x:c>
      <x:c r="P440" s="65" t="n">
        <x:f>O440+Q440</x:f>
        <x:v>0</x:v>
      </x:c>
      <x:c r="Q440" s="65" t="n">
        <x:f>M440*N440</x:f>
        <x:v>-20</x:v>
      </x:c>
      <x:c r="R440" s="65" t="n">
        <x:f>R439+Q440</x:f>
        <x:v>12503</x:v>
      </x:c>
    </x:row>
    <x:row r="441">
      <x:c r="A441" s="61" t="n">
        <x:v>45220</x:v>
      </x:c>
      <x:c r="B441" s="27" t="str">
        <x:v>Q4 2023</x:v>
      </x:c>
      <x:c r="C441" s="27" t="n">
        <x:v>2023</x:v>
      </x:c>
      <x:c r="D441" s="59" t="str">
        <x:v>CAULFIELD</x:v>
      </x:c>
      <x:c r="E441" s="27" t="n">
        <x:v>2</x:v>
      </x:c>
      <x:c r="F441" s="27" t="n">
        <x:v>5</x:v>
      </x:c>
      <x:c r="G441" s="59" t="str">
        <x:v>SUNSETS</x:v>
      </x:c>
      <x:c r="H441" s="27" t="str">
        <x:v>SYS</x:v>
      </x:c>
      <x:c r="I441" s="27" t="str">
        <x:v>Won</x:v>
      </x:c>
      <x:c r="J441" s="27" t="str">
        <x:v>Won</x:v>
      </x:c>
      <x:c r="K441" s="30" t="n">
        <x:v>16</x:v>
      </x:c>
      <x:c r="L441" s="27" t="n">
        <x:v>1</x:v>
      </x:c>
      <x:c r="M441" s="30" t="n">
        <x:v>15</x:v>
      </x:c>
      <x:c r="N441" s="64" t="n">
        <x:f>Summary!$B$5*Summary!$B$6</x:f>
        <x:v>10</x:v>
      </x:c>
      <x:c r="O441" s="64" t="n">
        <x:f>L441*N441</x:f>
        <x:v>10</x:v>
      </x:c>
      <x:c r="P441" s="64" t="n">
        <x:f>O441+Q441</x:f>
        <x:v>160</x:v>
      </x:c>
      <x:c r="Q441" s="64" t="n">
        <x:f>M441*N441</x:f>
        <x:v>150</x:v>
      </x:c>
      <x:c r="R441" s="64" t="n">
        <x:f>R440+Q441</x:f>
        <x:v>12653</x:v>
      </x:c>
    </x:row>
    <x:row r="442">
      <x:c r="A442" s="61" t="n">
        <x:v>45220</x:v>
      </x:c>
      <x:c r="B442" s="27" t="str">
        <x:v>Q4 2023</x:v>
      </x:c>
      <x:c r="C442" s="27" t="n">
        <x:v>2023</x:v>
      </x:c>
      <x:c r="D442" s="59" t="str">
        <x:v>CAULFIELD</x:v>
      </x:c>
      <x:c r="E442" s="27" t="n">
        <x:v>3</x:v>
      </x:c>
      <x:c r="F442" s="27" t="n">
        <x:v>4</x:v>
      </x:c>
      <x:c r="G442" s="59" t="str">
        <x:v>AUTUMN ANGEL</x:v>
      </x:c>
      <x:c r="H442" s="27" t="str">
        <x:v>SYS</x:v>
      </x:c>
      <x:c r="I442" s="27" t="str">
        <x:v>Won</x:v>
      </x:c>
      <x:c r="J442" s="27" t="str">
        <x:v>Won</x:v>
      </x:c>
      <x:c r="K442" s="30" t="n">
        <x:v>6.5</x:v>
      </x:c>
      <x:c r="L442" s="27" t="n">
        <x:v>1</x:v>
      </x:c>
      <x:c r="M442" s="30" t="n">
        <x:v>5.5</x:v>
      </x:c>
      <x:c r="N442" s="64" t="n">
        <x:f>Summary!$B$5*Summary!$B$6</x:f>
        <x:v>10</x:v>
      </x:c>
      <x:c r="O442" s="64" t="n">
        <x:f>L442*N442</x:f>
        <x:v>10</x:v>
      </x:c>
      <x:c r="P442" s="64" t="n">
        <x:f>O442+Q442</x:f>
        <x:v>65</x:v>
      </x:c>
      <x:c r="Q442" s="64" t="n">
        <x:f>M442*N442</x:f>
        <x:v>55</x:v>
      </x:c>
      <x:c r="R442" s="64" t="n">
        <x:f>R441+Q442</x:f>
        <x:v>12708</x:v>
      </x:c>
    </x:row>
    <x:row r="443">
      <x:c r="A443" s="61" t="n">
        <x:v>45220</x:v>
      </x:c>
      <x:c r="B443" s="27" t="str">
        <x:v>Q4 2023</x:v>
      </x:c>
      <x:c r="C443" s="27" t="n">
        <x:v>2023</x:v>
      </x:c>
      <x:c r="D443" s="59" t="str">
        <x:v>CAULFIELD</x:v>
      </x:c>
      <x:c r="E443" s="27" t="n">
        <x:v>4</x:v>
      </x:c>
      <x:c r="F443" s="27" t="n">
        <x:v>1</x:v>
      </x:c>
      <x:c r="G443" s="59" t="str">
        <x:v>ARKANSAW KID</x:v>
      </x:c>
      <x:c r="H443" s="27" t="str">
        <x:v>SYS</x:v>
      </x:c>
      <x:c r="I443" s="27" t="str">
        <x:v>Won</x:v>
      </x:c>
      <x:c r="J443" s="27" t="str">
        <x:v>Won</x:v>
      </x:c>
      <x:c r="K443" s="30" t="n">
        <x:v>8.3</x:v>
      </x:c>
      <x:c r="L443" s="27" t="n">
        <x:v>1</x:v>
      </x:c>
      <x:c r="M443" s="30" t="n">
        <x:v>7.300000000000001</x:v>
      </x:c>
      <x:c r="N443" s="64" t="n">
        <x:f>Summary!$B$5*Summary!$B$6</x:f>
        <x:v>10</x:v>
      </x:c>
      <x:c r="O443" s="64" t="n">
        <x:f>L443*N443</x:f>
        <x:v>10</x:v>
      </x:c>
      <x:c r="P443" s="64" t="n">
        <x:f>O443+Q443</x:f>
        <x:v>83</x:v>
      </x:c>
      <x:c r="Q443" s="64" t="n">
        <x:f>M443*N443</x:f>
        <x:v>73</x:v>
      </x:c>
      <x:c r="R443" s="64" t="n">
        <x:f>R442+Q443</x:f>
        <x:v>12781</x:v>
      </x:c>
    </x:row>
    <x:row r="444">
      <x:c r="A444" s="62" t="n">
        <x:v>45220</x:v>
      </x:c>
      <x:c r="B444" s="58" t="str">
        <x:v>Q4 2023</x:v>
      </x:c>
      <x:c r="C444" s="58" t="n">
        <x:v>2023</x:v>
      </x:c>
      <x:c r="D444" s="60" t="str">
        <x:v>CAULFIELD</x:v>
      </x:c>
      <x:c r="E444" s="58" t="n">
        <x:v>4</x:v>
      </x:c>
      <x:c r="F444" s="58" t="n">
        <x:v>8</x:v>
      </x:c>
      <x:c r="G444" s="60" t="str">
        <x:v>FACILE</x:v>
      </x:c>
      <x:c r="H444" s="58" t="str">
        <x:v>LSW / SYS</x:v>
      </x:c>
      <x:c r="I444" s="58" t="str">
        <x:v>Lost</x:v>
      </x:c>
      <x:c r="J444" s="58" t="str">
        <x:v>2nd</x:v>
      </x:c>
      <x:c r="K444" s="63"/>
      <x:c r="L444" s="58" t="n">
        <x:v>2</x:v>
      </x:c>
      <x:c r="M444" s="63" t="n">
        <x:v>-2</x:v>
      </x:c>
      <x:c r="N444" s="65" t="n">
        <x:f>Summary!$B$5*Summary!$B$6</x:f>
        <x:v>10</x:v>
      </x:c>
      <x:c r="O444" s="65" t="n">
        <x:f>L444*N444</x:f>
        <x:v>20</x:v>
      </x:c>
      <x:c r="P444" s="65" t="n">
        <x:f>O444+Q444</x:f>
        <x:v>0</x:v>
      </x:c>
      <x:c r="Q444" s="65" t="n">
        <x:f>M444*N444</x:f>
        <x:v>-20</x:v>
      </x:c>
      <x:c r="R444" s="65" t="n">
        <x:f>R443+Q444</x:f>
        <x:v>12761</x:v>
      </x:c>
    </x:row>
    <x:row r="445">
      <x:c r="A445" s="61" t="n">
        <x:v>45220</x:v>
      </x:c>
      <x:c r="B445" s="27" t="str">
        <x:v>Q4 2023</x:v>
      </x:c>
      <x:c r="C445" s="27" t="n">
        <x:v>2023</x:v>
      </x:c>
      <x:c r="D445" s="59" t="str">
        <x:v>CAULFIELD</x:v>
      </x:c>
      <x:c r="E445" s="27" t="n">
        <x:v>5</x:v>
      </x:c>
      <x:c r="F445" s="27" t="n">
        <x:v>3</x:v>
      </x:c>
      <x:c r="G445" s="59" t="str">
        <x:v>COEUR VOLANTE</x:v>
      </x:c>
      <x:c r="H445" s="27" t="str">
        <x:v>SYS</x:v>
      </x:c>
      <x:c r="I445" s="27" t="str">
        <x:v>Won</x:v>
      </x:c>
      <x:c r="J445" s="27" t="str">
        <x:v>Won</x:v>
      </x:c>
      <x:c r="K445" s="30" t="n">
        <x:v>4.1</x:v>
      </x:c>
      <x:c r="L445" s="27" t="n">
        <x:v>1</x:v>
      </x:c>
      <x:c r="M445" s="30" t="n">
        <x:v>3.0999999999999996</x:v>
      </x:c>
      <x:c r="N445" s="64" t="n">
        <x:f>Summary!$B$5*Summary!$B$6</x:f>
        <x:v>10</x:v>
      </x:c>
      <x:c r="O445" s="64" t="n">
        <x:f>L445*N445</x:f>
        <x:v>10</x:v>
      </x:c>
      <x:c r="P445" s="64" t="n">
        <x:f>O445+Q445</x:f>
        <x:v>41</x:v>
      </x:c>
      <x:c r="Q445" s="64" t="n">
        <x:f>M445*N445</x:f>
        <x:v>30.999999999999996</x:v>
      </x:c>
      <x:c r="R445" s="64" t="n">
        <x:f>R444+Q445</x:f>
        <x:v>12792</x:v>
      </x:c>
    </x:row>
    <x:row r="446">
      <x:c r="A446" s="61" t="n">
        <x:v>45220</x:v>
      </x:c>
      <x:c r="B446" s="27" t="str">
        <x:v>Q4 2023</x:v>
      </x:c>
      <x:c r="C446" s="27" t="n">
        <x:v>2023</x:v>
      </x:c>
      <x:c r="D446" s="59" t="str">
        <x:v>CAULFIELD</x:v>
      </x:c>
      <x:c r="E446" s="27" t="n">
        <x:v>5</x:v>
      </x:c>
      <x:c r="F446" s="27" t="n">
        <x:v>8</x:v>
      </x:c>
      <x:c r="G446" s="59" t="str">
        <x:v>INHIBITIONS</x:v>
      </x:c>
      <x:c r="H446" s="27" t="str">
        <x:v>SYS</x:v>
      </x:c>
      <x:c r="I446" s="27" t="str">
        <x:v>Lost</x:v>
      </x:c>
      <x:c r="J446" s="27" t="str"/>
      <x:c r="K446" s="30"/>
      <x:c r="L446" s="27" t="n">
        <x:v>1</x:v>
      </x:c>
      <x:c r="M446" s="30" t="n">
        <x:v>-1</x:v>
      </x:c>
      <x:c r="N446" s="64" t="n">
        <x:f>Summary!$B$5*Summary!$B$6</x:f>
        <x:v>10</x:v>
      </x:c>
      <x:c r="O446" s="64" t="n">
        <x:f>L446*N446</x:f>
        <x:v>10</x:v>
      </x:c>
      <x:c r="P446" s="64" t="n">
        <x:f>O446+Q446</x:f>
        <x:v>0</x:v>
      </x:c>
      <x:c r="Q446" s="64" t="n">
        <x:f>M446*N446</x:f>
        <x:v>-10</x:v>
      </x:c>
      <x:c r="R446" s="64" t="n">
        <x:f>R445+Q446</x:f>
        <x:v>12782</x:v>
      </x:c>
    </x:row>
    <x:row r="447">
      <x:c r="A447" s="61" t="n">
        <x:v>45220</x:v>
      </x:c>
      <x:c r="B447" s="27" t="str">
        <x:v>Q4 2023</x:v>
      </x:c>
      <x:c r="C447" s="27" t="n">
        <x:v>2023</x:v>
      </x:c>
      <x:c r="D447" s="59" t="str">
        <x:v>CAULFIELD</x:v>
      </x:c>
      <x:c r="E447" s="27" t="n">
        <x:v>6</x:v>
      </x:c>
      <x:c r="F447" s="27" t="n">
        <x:v>2</x:v>
      </x:c>
      <x:c r="G447" s="59" t="str">
        <x:v>GENERATION</x:v>
      </x:c>
      <x:c r="H447" s="27" t="str">
        <x:v>SYS</x:v>
      </x:c>
      <x:c r="I447" s="27" t="str">
        <x:v>Lost</x:v>
      </x:c>
      <x:c r="J447" s="27" t="str">
        <x:v>3rd</x:v>
      </x:c>
      <x:c r="K447" s="30"/>
      <x:c r="L447" s="27" t="n">
        <x:v>1</x:v>
      </x:c>
      <x:c r="M447" s="30" t="n">
        <x:v>-1</x:v>
      </x:c>
      <x:c r="N447" s="64" t="n">
        <x:f>Summary!$B$5*Summary!$B$6</x:f>
        <x:v>10</x:v>
      </x:c>
      <x:c r="O447" s="64" t="n">
        <x:f>L447*N447</x:f>
        <x:v>10</x:v>
      </x:c>
      <x:c r="P447" s="64" t="n">
        <x:f>O447+Q447</x:f>
        <x:v>0</x:v>
      </x:c>
      <x:c r="Q447" s="64" t="n">
        <x:f>M447*N447</x:f>
        <x:v>-10</x:v>
      </x:c>
      <x:c r="R447" s="64" t="n">
        <x:f>R446+Q447</x:f>
        <x:v>12772</x:v>
      </x:c>
    </x:row>
    <x:row r="448">
      <x:c r="A448" s="61" t="n">
        <x:v>45220</x:v>
      </x:c>
      <x:c r="B448" s="27" t="str">
        <x:v>Q4 2023</x:v>
      </x:c>
      <x:c r="C448" s="27" t="n">
        <x:v>2023</x:v>
      </x:c>
      <x:c r="D448" s="59" t="str">
        <x:v>CAULFIELD</x:v>
      </x:c>
      <x:c r="E448" s="27" t="n">
        <x:v>6</x:v>
      </x:c>
      <x:c r="F448" s="27" t="n">
        <x:v>6</x:v>
      </x:c>
      <x:c r="G448" s="59" t="str">
        <x:v>SPACEWALK</x:v>
      </x:c>
      <x:c r="H448" s="27" t="str">
        <x:v>LSW</x:v>
      </x:c>
      <x:c r="I448" s="27" t="str">
        <x:v>Lost</x:v>
      </x:c>
      <x:c r="J448" s="27" t="str">
        <x:v>2nd</x:v>
      </x:c>
      <x:c r="K448" s="30"/>
      <x:c r="L448" s="27" t="n">
        <x:v>1</x:v>
      </x:c>
      <x:c r="M448" s="30" t="n">
        <x:v>-1</x:v>
      </x:c>
      <x:c r="N448" s="64" t="n">
        <x:f>Summary!$B$5*Summary!$B$6</x:f>
        <x:v>10</x:v>
      </x:c>
      <x:c r="O448" s="64" t="n">
        <x:f>L448*N448</x:f>
        <x:v>10</x:v>
      </x:c>
      <x:c r="P448" s="64" t="n">
        <x:f>O448+Q448</x:f>
        <x:v>0</x:v>
      </x:c>
      <x:c r="Q448" s="64" t="n">
        <x:f>M448*N448</x:f>
        <x:v>-10</x:v>
      </x:c>
      <x:c r="R448" s="64" t="n">
        <x:f>R447+Q448</x:f>
        <x:v>12762</x:v>
      </x:c>
    </x:row>
    <x:row r="449">
      <x:c r="A449" s="61" t="n">
        <x:v>45220</x:v>
      </x:c>
      <x:c r="B449" s="27" t="str">
        <x:v>Q4 2023</x:v>
      </x:c>
      <x:c r="C449" s="27" t="n">
        <x:v>2023</x:v>
      </x:c>
      <x:c r="D449" s="59" t="str">
        <x:v>CAULFIELD</x:v>
      </x:c>
      <x:c r="E449" s="27" t="n">
        <x:v>6</x:v>
      </x:c>
      <x:c r="F449" s="27" t="n">
        <x:v>7</x:v>
      </x:c>
      <x:c r="G449" s="59" t="str">
        <x:v>DOULL</x:v>
      </x:c>
      <x:c r="H449" s="27" t="str">
        <x:v>SYS</x:v>
      </x:c>
      <x:c r="I449" s="27" t="str">
        <x:v>Won</x:v>
      </x:c>
      <x:c r="J449" s="27" t="str">
        <x:v>Won</x:v>
      </x:c>
      <x:c r="K449" s="30" t="n">
        <x:v>12.6</x:v>
      </x:c>
      <x:c r="L449" s="27" t="n">
        <x:v>1</x:v>
      </x:c>
      <x:c r="M449" s="30" t="n">
        <x:v>11.6</x:v>
      </x:c>
      <x:c r="N449" s="64" t="n">
        <x:f>Summary!$B$5*Summary!$B$6</x:f>
        <x:v>10</x:v>
      </x:c>
      <x:c r="O449" s="64" t="n">
        <x:f>L449*N449</x:f>
        <x:v>10</x:v>
      </x:c>
      <x:c r="P449" s="64" t="n">
        <x:f>O449+Q449</x:f>
        <x:v>126</x:v>
      </x:c>
      <x:c r="Q449" s="64" t="n">
        <x:f>M449*N449</x:f>
        <x:v>116</x:v>
      </x:c>
      <x:c r="R449" s="64" t="n">
        <x:f>R448+Q449</x:f>
        <x:v>12878</x:v>
      </x:c>
    </x:row>
    <x:row r="450">
      <x:c r="A450" s="61" t="n">
        <x:v>45220</x:v>
      </x:c>
      <x:c r="B450" s="27" t="str">
        <x:v>Q4 2023</x:v>
      </x:c>
      <x:c r="C450" s="27" t="n">
        <x:v>2023</x:v>
      </x:c>
      <x:c r="D450" s="59" t="str">
        <x:v>CAULFIELD</x:v>
      </x:c>
      <x:c r="E450" s="27" t="n">
        <x:v>8</x:v>
      </x:c>
      <x:c r="F450" s="27" t="n">
        <x:v>3</x:v>
      </x:c>
      <x:c r="G450" s="59" t="str">
        <x:v>BUFFALO RIVER</x:v>
      </x:c>
      <x:c r="H450" s="27" t="str">
        <x:v>SYS</x:v>
      </x:c>
      <x:c r="I450" s="27" t="str">
        <x:v>Won</x:v>
      </x:c>
      <x:c r="J450" s="27" t="str">
        <x:v>Won</x:v>
      </x:c>
      <x:c r="K450" s="30" t="n">
        <x:v>3.8</x:v>
      </x:c>
      <x:c r="L450" s="27" t="n">
        <x:v>1</x:v>
      </x:c>
      <x:c r="M450" s="30" t="n">
        <x:v>2.8</x:v>
      </x:c>
      <x:c r="N450" s="64" t="n">
        <x:f>Summary!$B$5*Summary!$B$6</x:f>
        <x:v>10</x:v>
      </x:c>
      <x:c r="O450" s="64" t="n">
        <x:f>L450*N450</x:f>
        <x:v>10</x:v>
      </x:c>
      <x:c r="P450" s="64" t="n">
        <x:f>O450+Q450</x:f>
        <x:v>38</x:v>
      </x:c>
      <x:c r="Q450" s="64" t="n">
        <x:f>M450*N450</x:f>
        <x:v>28</x:v>
      </x:c>
      <x:c r="R450" s="64" t="n">
        <x:f>R449+Q450</x:f>
        <x:v>12906</x:v>
      </x:c>
    </x:row>
    <x:row r="451">
      <x:c r="A451" s="61" t="n">
        <x:v>45227</x:v>
      </x:c>
      <x:c r="B451" s="27" t="str">
        <x:v>Q4 2023</x:v>
      </x:c>
      <x:c r="C451" s="27" t="n">
        <x:v>2023</x:v>
      </x:c>
      <x:c r="D451" s="59" t="str">
        <x:v>MOONEE VALLEY</x:v>
      </x:c>
      <x:c r="E451" s="27" t="n">
        <x:v>1</x:v>
      </x:c>
      <x:c r="F451" s="27" t="n">
        <x:v>1</x:v>
      </x:c>
      <x:c r="G451" s="59" t="str">
        <x:v>ASHFORD STREET</x:v>
      </x:c>
      <x:c r="H451" s="27" t="str">
        <x:v>SYS</x:v>
      </x:c>
      <x:c r="I451" s="27" t="str">
        <x:v>Won</x:v>
      </x:c>
      <x:c r="J451" s="27" t="str">
        <x:v>Won</x:v>
      </x:c>
      <x:c r="K451" s="30" t="n">
        <x:v>7.7</x:v>
      </x:c>
      <x:c r="L451" s="27" t="n">
        <x:v>1</x:v>
      </x:c>
      <x:c r="M451" s="30" t="n">
        <x:v>6.7</x:v>
      </x:c>
      <x:c r="N451" s="64" t="n">
        <x:f>Summary!$B$5*Summary!$B$6</x:f>
        <x:v>10</x:v>
      </x:c>
      <x:c r="O451" s="64" t="n">
        <x:f>L451*N451</x:f>
        <x:v>10</x:v>
      </x:c>
      <x:c r="P451" s="64" t="n">
        <x:f>O451+Q451</x:f>
        <x:v>77</x:v>
      </x:c>
      <x:c r="Q451" s="64" t="n">
        <x:f>M451*N451</x:f>
        <x:v>67</x:v>
      </x:c>
      <x:c r="R451" s="64" t="n">
        <x:f>R450+Q451</x:f>
        <x:v>12973</x:v>
      </x:c>
    </x:row>
    <x:row r="452">
      <x:c r="A452" s="61" t="n">
        <x:v>45227</x:v>
      </x:c>
      <x:c r="B452" s="27" t="str">
        <x:v>Q4 2023</x:v>
      </x:c>
      <x:c r="C452" s="27" t="n">
        <x:v>2023</x:v>
      </x:c>
      <x:c r="D452" s="59" t="str">
        <x:v>MOONEE VALLEY</x:v>
      </x:c>
      <x:c r="E452" s="27" t="n">
        <x:v>1</x:v>
      </x:c>
      <x:c r="F452" s="27" t="n">
        <x:v>3</x:v>
      </x:c>
      <x:c r="G452" s="59" t="str">
        <x:v>TAUNTING</x:v>
      </x:c>
      <x:c r="H452" s="27" t="str">
        <x:v>LSW</x:v>
      </x:c>
      <x:c r="I452" s="27" t="str">
        <x:v>Lost</x:v>
      </x:c>
      <x:c r="J452" s="27" t="str">
        <x:v>2nd</x:v>
      </x:c>
      <x:c r="K452" s="30"/>
      <x:c r="L452" s="27" t="n">
        <x:v>1</x:v>
      </x:c>
      <x:c r="M452" s="30" t="n">
        <x:v>-1</x:v>
      </x:c>
      <x:c r="N452" s="64" t="n">
        <x:f>Summary!$B$5*Summary!$B$6</x:f>
        <x:v>10</x:v>
      </x:c>
      <x:c r="O452" s="64" t="n">
        <x:f>L452*N452</x:f>
        <x:v>10</x:v>
      </x:c>
      <x:c r="P452" s="64" t="n">
        <x:f>O452+Q452</x:f>
        <x:v>0</x:v>
      </x:c>
      <x:c r="Q452" s="64" t="n">
        <x:f>M452*N452</x:f>
        <x:v>-10</x:v>
      </x:c>
      <x:c r="R452" s="64" t="n">
        <x:f>R451+Q452</x:f>
        <x:v>12963</x:v>
      </x:c>
    </x:row>
    <x:row r="453">
      <x:c r="A453" s="61" t="n">
        <x:v>45227</x:v>
      </x:c>
      <x:c r="B453" s="27" t="str">
        <x:v>Q4 2023</x:v>
      </x:c>
      <x:c r="C453" s="27" t="n">
        <x:v>2023</x:v>
      </x:c>
      <x:c r="D453" s="59" t="str">
        <x:v>MOONEE VALLEY</x:v>
      </x:c>
      <x:c r="E453" s="27" t="n">
        <x:v>3</x:v>
      </x:c>
      <x:c r="F453" s="27" t="n">
        <x:v>2</x:v>
      </x:c>
      <x:c r="G453" s="59" t="str">
        <x:v>WISHLOR LASS</x:v>
      </x:c>
      <x:c r="H453" s="27" t="str">
        <x:v>LSW</x:v>
      </x:c>
      <x:c r="I453" s="27" t="str">
        <x:v>Won</x:v>
      </x:c>
      <x:c r="J453" s="27" t="str">
        <x:v>Won</x:v>
      </x:c>
      <x:c r="K453" s="30" t="n">
        <x:v>1.9</x:v>
      </x:c>
      <x:c r="L453" s="27" t="n">
        <x:v>1</x:v>
      </x:c>
      <x:c r="M453" s="30" t="n">
        <x:v>0.8999999999999999</x:v>
      </x:c>
      <x:c r="N453" s="64" t="n">
        <x:f>Summary!$B$5*Summary!$B$6</x:f>
        <x:v>10</x:v>
      </x:c>
      <x:c r="O453" s="64" t="n">
        <x:f>L453*N453</x:f>
        <x:v>10</x:v>
      </x:c>
      <x:c r="P453" s="64" t="n">
        <x:f>O453+Q453</x:f>
        <x:v>19</x:v>
      </x:c>
      <x:c r="Q453" s="64" t="n">
        <x:f>M453*N453</x:f>
        <x:v>9</x:v>
      </x:c>
      <x:c r="R453" s="64" t="n">
        <x:f>R452+Q453</x:f>
        <x:v>12972</x:v>
      </x:c>
    </x:row>
    <x:row r="454">
      <x:c r="A454" s="62" t="n">
        <x:v>45227</x:v>
      </x:c>
      <x:c r="B454" s="58" t="str">
        <x:v>Q4 2023</x:v>
      </x:c>
      <x:c r="C454" s="58" t="n">
        <x:v>2023</x:v>
      </x:c>
      <x:c r="D454" s="60" t="str">
        <x:v>MOONEE VALLEY</x:v>
      </x:c>
      <x:c r="E454" s="58" t="n">
        <x:v>4</x:v>
      </x:c>
      <x:c r="F454" s="58" t="n">
        <x:v>14</x:v>
      </x:c>
      <x:c r="G454" s="60" t="str">
        <x:v>GUMDROPS</x:v>
      </x:c>
      <x:c r="H454" s="58" t="str">
        <x:v>LSW / SYS</x:v>
      </x:c>
      <x:c r="I454" s="58" t="str">
        <x:v>Won</x:v>
      </x:c>
      <x:c r="J454" s="58" t="str">
        <x:v>Won</x:v>
      </x:c>
      <x:c r="K454" s="63" t="n">
        <x:v>5.15</x:v>
      </x:c>
      <x:c r="L454" s="58" t="n">
        <x:v>2</x:v>
      </x:c>
      <x:c r="M454" s="63" t="n">
        <x:v>8.3</x:v>
      </x:c>
      <x:c r="N454" s="65" t="n">
        <x:f>Summary!$B$5*Summary!$B$6</x:f>
        <x:v>10</x:v>
      </x:c>
      <x:c r="O454" s="65" t="n">
        <x:f>L454*N454</x:f>
        <x:v>20</x:v>
      </x:c>
      <x:c r="P454" s="65" t="n">
        <x:f>O454+Q454</x:f>
        <x:v>103</x:v>
      </x:c>
      <x:c r="Q454" s="65" t="n">
        <x:f>M454*N454</x:f>
        <x:v>83</x:v>
      </x:c>
      <x:c r="R454" s="65" t="n">
        <x:f>R453+Q454</x:f>
        <x:v>13055</x:v>
      </x:c>
    </x:row>
    <x:row r="455">
      <x:c r="A455" s="61" t="n">
        <x:v>45227</x:v>
      </x:c>
      <x:c r="B455" s="27" t="str">
        <x:v>Q4 2023</x:v>
      </x:c>
      <x:c r="C455" s="27" t="n">
        <x:v>2023</x:v>
      </x:c>
      <x:c r="D455" s="59" t="str">
        <x:v>MOONEE VALLEY</x:v>
      </x:c>
      <x:c r="E455" s="27" t="n">
        <x:v>5</x:v>
      </x:c>
      <x:c r="F455" s="27" t="n">
        <x:v>4</x:v>
      </x:c>
      <x:c r="G455" s="59" t="str">
        <x:v>ANTINO</x:v>
      </x:c>
      <x:c r="H455" s="27" t="str">
        <x:v>SYS</x:v>
      </x:c>
      <x:c r="I455" s="27" t="str">
        <x:v>Lost</x:v>
      </x:c>
      <x:c r="J455" s="27" t="str">
        <x:v>3rd</x:v>
      </x:c>
      <x:c r="K455" s="30"/>
      <x:c r="L455" s="27" t="n">
        <x:v>1</x:v>
      </x:c>
      <x:c r="M455" s="30" t="n">
        <x:v>-1</x:v>
      </x:c>
      <x:c r="N455" s="64" t="n">
        <x:f>Summary!$B$5*Summary!$B$6</x:f>
        <x:v>10</x:v>
      </x:c>
      <x:c r="O455" s="64" t="n">
        <x:f>L455*N455</x:f>
        <x:v>10</x:v>
      </x:c>
      <x:c r="P455" s="64" t="n">
        <x:f>O455+Q455</x:f>
        <x:v>0</x:v>
      </x:c>
      <x:c r="Q455" s="64" t="n">
        <x:f>M455*N455</x:f>
        <x:v>-10</x:v>
      </x:c>
      <x:c r="R455" s="64" t="n">
        <x:f>R454+Q455</x:f>
        <x:v>13045</x:v>
      </x:c>
    </x:row>
    <x:row r="456">
      <x:c r="A456" s="61" t="n">
        <x:v>45227</x:v>
      </x:c>
      <x:c r="B456" s="27" t="str">
        <x:v>Q4 2023</x:v>
      </x:c>
      <x:c r="C456" s="27" t="n">
        <x:v>2023</x:v>
      </x:c>
      <x:c r="D456" s="59" t="str">
        <x:v>MOONEE VALLEY</x:v>
      </x:c>
      <x:c r="E456" s="27" t="n">
        <x:v>5</x:v>
      </x:c>
      <x:c r="F456" s="27" t="n">
        <x:v>6</x:v>
      </x:c>
      <x:c r="G456" s="59" t="str">
        <x:v>PROWESS</x:v>
      </x:c>
      <x:c r="H456" s="27" t="str">
        <x:v>SYS</x:v>
      </x:c>
      <x:c r="I456" s="27" t="str">
        <x:v>Won</x:v>
      </x:c>
      <x:c r="J456" s="27" t="str">
        <x:v>Won</x:v>
      </x:c>
      <x:c r="K456" s="30" t="n">
        <x:v>4.85</x:v>
      </x:c>
      <x:c r="L456" s="27" t="n">
        <x:v>1</x:v>
      </x:c>
      <x:c r="M456" s="30" t="n">
        <x:v>3.8499999999999996</x:v>
      </x:c>
      <x:c r="N456" s="64" t="n">
        <x:f>Summary!$B$5*Summary!$B$6</x:f>
        <x:v>10</x:v>
      </x:c>
      <x:c r="O456" s="64" t="n">
        <x:f>L456*N456</x:f>
        <x:v>10</x:v>
      </x:c>
      <x:c r="P456" s="64" t="n">
        <x:f>O456+Q456</x:f>
        <x:v>48.5</x:v>
      </x:c>
      <x:c r="Q456" s="64" t="n">
        <x:f>M456*N456</x:f>
        <x:v>38.5</x:v>
      </x:c>
      <x:c r="R456" s="64" t="n">
        <x:f>R455+Q456</x:f>
        <x:v>13083.5</x:v>
      </x:c>
    </x:row>
    <x:row r="457">
      <x:c r="A457" s="61" t="n">
        <x:v>45227</x:v>
      </x:c>
      <x:c r="B457" s="27" t="str">
        <x:v>Q4 2023</x:v>
      </x:c>
      <x:c r="C457" s="27" t="n">
        <x:v>2023</x:v>
      </x:c>
      <x:c r="D457" s="59" t="str">
        <x:v>MOONEE VALLEY</x:v>
      </x:c>
      <x:c r="E457" s="27" t="n">
        <x:v>6</x:v>
      </x:c>
      <x:c r="F457" s="27" t="n">
        <x:v>4</x:v>
      </x:c>
      <x:c r="G457" s="59" t="str">
        <x:v>CAPTAIN AMELIA</x:v>
      </x:c>
      <x:c r="H457" s="27" t="str">
        <x:v>SYS</x:v>
      </x:c>
      <x:c r="I457" s="27" t="str">
        <x:v>Lost</x:v>
      </x:c>
      <x:c r="J457" s="27" t="str"/>
      <x:c r="K457" s="30"/>
      <x:c r="L457" s="27" t="n">
        <x:v>1</x:v>
      </x:c>
      <x:c r="M457" s="30" t="n">
        <x:v>-1</x:v>
      </x:c>
      <x:c r="N457" s="64" t="n">
        <x:f>Summary!$B$5*Summary!$B$6</x:f>
        <x:v>10</x:v>
      </x:c>
      <x:c r="O457" s="64" t="n">
        <x:f>L457*N457</x:f>
        <x:v>10</x:v>
      </x:c>
      <x:c r="P457" s="64" t="n">
        <x:f>O457+Q457</x:f>
        <x:v>0</x:v>
      </x:c>
      <x:c r="Q457" s="64" t="n">
        <x:f>M457*N457</x:f>
        <x:v>-10</x:v>
      </x:c>
      <x:c r="R457" s="64" t="n">
        <x:f>R456+Q457</x:f>
        <x:v>13073.5</x:v>
      </x:c>
    </x:row>
    <x:row r="458">
      <x:c r="A458" s="62" t="n">
        <x:v>45227</x:v>
      </x:c>
      <x:c r="B458" s="58" t="str">
        <x:v>Q4 2023</x:v>
      </x:c>
      <x:c r="C458" s="58" t="n">
        <x:v>2023</x:v>
      </x:c>
      <x:c r="D458" s="60" t="str">
        <x:v>MOONEE VALLEY</x:v>
      </x:c>
      <x:c r="E458" s="58" t="n">
        <x:v>6</x:v>
      </x:c>
      <x:c r="F458" s="58" t="n">
        <x:v>8</x:v>
      </x:c>
      <x:c r="G458" s="60" t="str">
        <x:v>SKYBIRD</x:v>
      </x:c>
      <x:c r="H458" s="58" t="str">
        <x:v>LSW / SYS</x:v>
      </x:c>
      <x:c r="I458" s="58" t="str">
        <x:v>Won</x:v>
      </x:c>
      <x:c r="J458" s="58" t="str">
        <x:v>Won</x:v>
      </x:c>
      <x:c r="K458" s="63" t="n">
        <x:v>3</x:v>
      </x:c>
      <x:c r="L458" s="58" t="n">
        <x:v>2</x:v>
      </x:c>
      <x:c r="M458" s="63" t="n">
        <x:v>4</x:v>
      </x:c>
      <x:c r="N458" s="65" t="n">
        <x:f>Summary!$B$5*Summary!$B$6</x:f>
        <x:v>10</x:v>
      </x:c>
      <x:c r="O458" s="65" t="n">
        <x:f>L458*N458</x:f>
        <x:v>20</x:v>
      </x:c>
      <x:c r="P458" s="65" t="n">
        <x:f>O458+Q458</x:f>
        <x:v>60</x:v>
      </x:c>
      <x:c r="Q458" s="65" t="n">
        <x:f>M458*N458</x:f>
        <x:v>40</x:v>
      </x:c>
      <x:c r="R458" s="65" t="n">
        <x:f>R457+Q458</x:f>
        <x:v>13113.5</x:v>
      </x:c>
    </x:row>
    <x:row r="459">
      <x:c r="A459" s="61" t="n">
        <x:v>45227</x:v>
      </x:c>
      <x:c r="B459" s="27" t="str">
        <x:v>Q4 2023</x:v>
      </x:c>
      <x:c r="C459" s="27" t="n">
        <x:v>2023</x:v>
      </x:c>
      <x:c r="D459" s="59" t="str">
        <x:v>MOONEE VALLEY</x:v>
      </x:c>
      <x:c r="E459" s="27" t="n">
        <x:v>7</x:v>
      </x:c>
      <x:c r="F459" s="27" t="n">
        <x:v>2</x:v>
      </x:c>
      <x:c r="G459" s="59" t="str">
        <x:v>AIR ASSAULT</x:v>
      </x:c>
      <x:c r="H459" s="27" t="str">
        <x:v>LSW</x:v>
      </x:c>
      <x:c r="I459" s="27" t="str">
        <x:v>Lost</x:v>
      </x:c>
      <x:c r="J459" s="27" t="str">
        <x:v>3rd</x:v>
      </x:c>
      <x:c r="K459" s="30"/>
      <x:c r="L459" s="27" t="n">
        <x:v>1</x:v>
      </x:c>
      <x:c r="M459" s="30" t="n">
        <x:v>-1</x:v>
      </x:c>
      <x:c r="N459" s="64" t="n">
        <x:f>Summary!$B$5*Summary!$B$6</x:f>
        <x:v>10</x:v>
      </x:c>
      <x:c r="O459" s="64" t="n">
        <x:f>L459*N459</x:f>
        <x:v>10</x:v>
      </x:c>
      <x:c r="P459" s="64" t="n">
        <x:f>O459+Q459</x:f>
        <x:v>0</x:v>
      </x:c>
      <x:c r="Q459" s="64" t="n">
        <x:f>M459*N459</x:f>
        <x:v>-10</x:v>
      </x:c>
      <x:c r="R459" s="64" t="n">
        <x:f>R458+Q459</x:f>
        <x:v>13103.5</x:v>
      </x:c>
    </x:row>
    <x:row r="460">
      <x:c r="A460" s="61" t="n">
        <x:v>45227</x:v>
      </x:c>
      <x:c r="B460" s="27" t="str">
        <x:v>Q4 2023</x:v>
      </x:c>
      <x:c r="C460" s="27" t="n">
        <x:v>2023</x:v>
      </x:c>
      <x:c r="D460" s="59" t="str">
        <x:v>MOONEE VALLEY</x:v>
      </x:c>
      <x:c r="E460" s="27" t="n">
        <x:v>8</x:v>
      </x:c>
      <x:c r="F460" s="27" t="n">
        <x:v>6</x:v>
      </x:c>
      <x:c r="G460" s="59" t="str">
        <x:v>IMPERATRIZ</x:v>
      </x:c>
      <x:c r="H460" s="27" t="str">
        <x:v>LSW</x:v>
      </x:c>
      <x:c r="I460" s="27" t="str">
        <x:v>Won</x:v>
      </x:c>
      <x:c r="J460" s="27" t="str">
        <x:v>Won</x:v>
      </x:c>
      <x:c r="K460" s="30" t="n">
        <x:v>1.25</x:v>
      </x:c>
      <x:c r="L460" s="27" t="n">
        <x:v>1</x:v>
      </x:c>
      <x:c r="M460" s="30" t="n">
        <x:v>0.25</x:v>
      </x:c>
      <x:c r="N460" s="64" t="n">
        <x:f>Summary!$B$5*Summary!$B$6</x:f>
        <x:v>10</x:v>
      </x:c>
      <x:c r="O460" s="64" t="n">
        <x:f>L460*N460</x:f>
        <x:v>10</x:v>
      </x:c>
      <x:c r="P460" s="64" t="n">
        <x:f>O460+Q460</x:f>
        <x:v>12.5</x:v>
      </x:c>
      <x:c r="Q460" s="64" t="n">
        <x:f>M460*N460</x:f>
        <x:v>2.5</x:v>
      </x:c>
      <x:c r="R460" s="64" t="n">
        <x:f>R459+Q460</x:f>
        <x:v>13106</x:v>
      </x:c>
    </x:row>
    <x:row r="461">
      <x:c r="A461" s="61" t="n">
        <x:v>45227</x:v>
      </x:c>
      <x:c r="B461" s="27" t="str">
        <x:v>Q4 2023</x:v>
      </x:c>
      <x:c r="C461" s="27" t="n">
        <x:v>2023</x:v>
      </x:c>
      <x:c r="D461" s="59" t="str">
        <x:v>MOONEE VALLEY</x:v>
      </x:c>
      <x:c r="E461" s="27" t="n">
        <x:v>10</x:v>
      </x:c>
      <x:c r="F461" s="27" t="n">
        <x:v>3</x:v>
      </x:c>
      <x:c r="G461" s="59" t="str">
        <x:v>ARCHO NACHO</x:v>
      </x:c>
      <x:c r="H461" s="27" t="str">
        <x:v>SYS</x:v>
      </x:c>
      <x:c r="I461" s="27" t="str">
        <x:v>Won</x:v>
      </x:c>
      <x:c r="J461" s="27" t="str">
        <x:v>Won</x:v>
      </x:c>
      <x:c r="K461" s="30" t="n">
        <x:v>2.2</x:v>
      </x:c>
      <x:c r="L461" s="27" t="n">
        <x:v>1</x:v>
      </x:c>
      <x:c r="M461" s="30" t="n">
        <x:v>1.2000000000000002</x:v>
      </x:c>
      <x:c r="N461" s="64" t="n">
        <x:f>Summary!$B$5*Summary!$B$6</x:f>
        <x:v>10</x:v>
      </x:c>
      <x:c r="O461" s="64" t="n">
        <x:f>L461*N461</x:f>
        <x:v>10</x:v>
      </x:c>
      <x:c r="P461" s="64" t="n">
        <x:f>O461+Q461</x:f>
        <x:v>22</x:v>
      </x:c>
      <x:c r="Q461" s="64" t="n">
        <x:f>M461*N461</x:f>
        <x:v>12.000000000000002</x:v>
      </x:c>
      <x:c r="R461" s="64" t="n">
        <x:f>R460+Q461</x:f>
        <x:v>13118</x:v>
      </x:c>
    </x:row>
    <x:row r="462">
      <x:c r="A462" s="62" t="n">
        <x:v>45234</x:v>
      </x:c>
      <x:c r="B462" s="58" t="str">
        <x:v>Q4 2023</x:v>
      </x:c>
      <x:c r="C462" s="58" t="n">
        <x:v>2023</x:v>
      </x:c>
      <x:c r="D462" s="60" t="str">
        <x:v>FLEMINGTON</x:v>
      </x:c>
      <x:c r="E462" s="58" t="n">
        <x:v>1</x:v>
      </x:c>
      <x:c r="F462" s="58" t="n">
        <x:v>1</x:v>
      </x:c>
      <x:c r="G462" s="60" t="str">
        <x:v>BRAVE MEAD</x:v>
      </x:c>
      <x:c r="H462" s="58" t="str">
        <x:v>LSW / SYS</x:v>
      </x:c>
      <x:c r="I462" s="58" t="str">
        <x:v>Lost</x:v>
      </x:c>
      <x:c r="J462" s="58" t="str">
        <x:v>3rd</x:v>
      </x:c>
      <x:c r="K462" s="63"/>
      <x:c r="L462" s="58" t="n">
        <x:v>2</x:v>
      </x:c>
      <x:c r="M462" s="63" t="n">
        <x:v>-2</x:v>
      </x:c>
      <x:c r="N462" s="65" t="n">
        <x:f>Summary!$B$5*Summary!$B$6</x:f>
        <x:v>10</x:v>
      </x:c>
      <x:c r="O462" s="65" t="n">
        <x:f>L462*N462</x:f>
        <x:v>20</x:v>
      </x:c>
      <x:c r="P462" s="65" t="n">
        <x:f>O462+Q462</x:f>
        <x:v>0</x:v>
      </x:c>
      <x:c r="Q462" s="65" t="n">
        <x:f>M462*N462</x:f>
        <x:v>-20</x:v>
      </x:c>
      <x:c r="R462" s="65" t="n">
        <x:f>R461+Q462</x:f>
        <x:v>13098</x:v>
      </x:c>
    </x:row>
    <x:row r="463">
      <x:c r="A463" s="61" t="n">
        <x:v>45234</x:v>
      </x:c>
      <x:c r="B463" s="27" t="str">
        <x:v>Q4 2023</x:v>
      </x:c>
      <x:c r="C463" s="27" t="n">
        <x:v>2023</x:v>
      </x:c>
      <x:c r="D463" s="59" t="str">
        <x:v>FLEMINGTON</x:v>
      </x:c>
      <x:c r="E463" s="27" t="n">
        <x:v>1</x:v>
      </x:c>
      <x:c r="F463" s="27" t="n">
        <x:v>3</x:v>
      </x:c>
      <x:c r="G463" s="59" t="str">
        <x:v>KAIZAD</x:v>
      </x:c>
      <x:c r="H463" s="27" t="str">
        <x:v>SYS</x:v>
      </x:c>
      <x:c r="I463" s="27" t="str">
        <x:v>Won</x:v>
      </x:c>
      <x:c r="J463" s="27" t="str">
        <x:v>Won</x:v>
      </x:c>
      <x:c r="K463" s="30" t="n">
        <x:v>14.05</x:v>
      </x:c>
      <x:c r="L463" s="27" t="n">
        <x:v>1</x:v>
      </x:c>
      <x:c r="M463" s="30" t="n">
        <x:v>13.05</x:v>
      </x:c>
      <x:c r="N463" s="64" t="n">
        <x:f>Summary!$B$5*Summary!$B$6</x:f>
        <x:v>10</x:v>
      </x:c>
      <x:c r="O463" s="64" t="n">
        <x:f>L463*N463</x:f>
        <x:v>10</x:v>
      </x:c>
      <x:c r="P463" s="64" t="n">
        <x:f>O463+Q463</x:f>
        <x:v>140.5</x:v>
      </x:c>
      <x:c r="Q463" s="64" t="n">
        <x:f>M463*N463</x:f>
        <x:v>130.5</x:v>
      </x:c>
      <x:c r="R463" s="64" t="n">
        <x:f>R462+Q463</x:f>
        <x:v>13228.5</x:v>
      </x:c>
    </x:row>
    <x:row r="464">
      <x:c r="A464" s="62" t="n">
        <x:v>45234</x:v>
      </x:c>
      <x:c r="B464" s="58" t="str">
        <x:v>Q4 2023</x:v>
      </x:c>
      <x:c r="C464" s="58" t="n">
        <x:v>2023</x:v>
      </x:c>
      <x:c r="D464" s="60" t="str">
        <x:v>FLEMINGTON</x:v>
      </x:c>
      <x:c r="E464" s="58" t="n">
        <x:v>2</x:v>
      </x:c>
      <x:c r="F464" s="58" t="n">
        <x:v>2</x:v>
      </x:c>
      <x:c r="G464" s="60" t="str">
        <x:v>KALAPOUR</x:v>
      </x:c>
      <x:c r="H464" s="58" t="str">
        <x:v>LSW / SYS</x:v>
      </x:c>
      <x:c r="I464" s="58" t="str">
        <x:v>Won</x:v>
      </x:c>
      <x:c r="J464" s="58" t="str">
        <x:v>Won</x:v>
      </x:c>
      <x:c r="K464" s="63" t="n">
        <x:v>4.45</x:v>
      </x:c>
      <x:c r="L464" s="58" t="n">
        <x:v>2</x:v>
      </x:c>
      <x:c r="M464" s="63" t="n">
        <x:v>6.9</x:v>
      </x:c>
      <x:c r="N464" s="65" t="n">
        <x:f>Summary!$B$5*Summary!$B$6</x:f>
        <x:v>10</x:v>
      </x:c>
      <x:c r="O464" s="65" t="n">
        <x:f>L464*N464</x:f>
        <x:v>20</x:v>
      </x:c>
      <x:c r="P464" s="65" t="n">
        <x:f>O464+Q464</x:f>
        <x:v>89</x:v>
      </x:c>
      <x:c r="Q464" s="65" t="n">
        <x:f>M464*N464</x:f>
        <x:v>69</x:v>
      </x:c>
      <x:c r="R464" s="65" t="n">
        <x:f>R463+Q464</x:f>
        <x:v>13297.5</x:v>
      </x:c>
    </x:row>
    <x:row r="465">
      <x:c r="A465" s="61" t="n">
        <x:v>45234</x:v>
      </x:c>
      <x:c r="B465" s="27" t="str">
        <x:v>Q4 2023</x:v>
      </x:c>
      <x:c r="C465" s="27" t="n">
        <x:v>2023</x:v>
      </x:c>
      <x:c r="D465" s="59" t="str">
        <x:v>FLEMINGTON</x:v>
      </x:c>
      <x:c r="E465" s="27" t="n">
        <x:v>4</x:v>
      </x:c>
      <x:c r="F465" s="27" t="n">
        <x:v>5</x:v>
      </x:c>
      <x:c r="G465" s="59" t="str">
        <x:v>TRIPLE MISSILE</x:v>
      </x:c>
      <x:c r="H465" s="27" t="str">
        <x:v>SYS</x:v>
      </x:c>
      <x:c r="I465" s="27" t="str">
        <x:v>Lost</x:v>
      </x:c>
      <x:c r="J465" s="27" t="str"/>
      <x:c r="K465" s="30"/>
      <x:c r="L465" s="27" t="n">
        <x:v>1</x:v>
      </x:c>
      <x:c r="M465" s="30" t="n">
        <x:v>-1</x:v>
      </x:c>
      <x:c r="N465" s="64" t="n">
        <x:f>Summary!$B$5*Summary!$B$6</x:f>
        <x:v>10</x:v>
      </x:c>
      <x:c r="O465" s="64" t="n">
        <x:f>L465*N465</x:f>
        <x:v>10</x:v>
      </x:c>
      <x:c r="P465" s="64" t="n">
        <x:f>O465+Q465</x:f>
        <x:v>0</x:v>
      </x:c>
      <x:c r="Q465" s="64" t="n">
        <x:f>M465*N465</x:f>
        <x:v>-10</x:v>
      </x:c>
      <x:c r="R465" s="64" t="n">
        <x:f>R464+Q465</x:f>
        <x:v>13287.5</x:v>
      </x:c>
    </x:row>
    <x:row r="466">
      <x:c r="A466" s="61" t="n">
        <x:v>45234</x:v>
      </x:c>
      <x:c r="B466" s="27" t="str">
        <x:v>Q4 2023</x:v>
      </x:c>
      <x:c r="C466" s="27" t="n">
        <x:v>2023</x:v>
      </x:c>
      <x:c r="D466" s="59" t="str">
        <x:v>FLEMINGTON</x:v>
      </x:c>
      <x:c r="E466" s="27" t="n">
        <x:v>4</x:v>
      </x:c>
      <x:c r="F466" s="27" t="n">
        <x:v>7</x:v>
      </x:c>
      <x:c r="G466" s="59" t="str">
        <x:v>SPACEWALK</x:v>
      </x:c>
      <x:c r="H466" s="27" t="str">
        <x:v>SYS</x:v>
      </x:c>
      <x:c r="I466" s="27" t="str">
        <x:v>Won</x:v>
      </x:c>
      <x:c r="J466" s="27" t="str">
        <x:v>Won</x:v>
      </x:c>
      <x:c r="K466" s="30" t="n">
        <x:v>5</x:v>
      </x:c>
      <x:c r="L466" s="27" t="n">
        <x:v>1</x:v>
      </x:c>
      <x:c r="M466" s="30" t="n">
        <x:v>4</x:v>
      </x:c>
      <x:c r="N466" s="64" t="n">
        <x:f>Summary!$B$5*Summary!$B$6</x:f>
        <x:v>10</x:v>
      </x:c>
      <x:c r="O466" s="64" t="n">
        <x:f>L466*N466</x:f>
        <x:v>10</x:v>
      </x:c>
      <x:c r="P466" s="64" t="n">
        <x:f>O466+Q466</x:f>
        <x:v>50</x:v>
      </x:c>
      <x:c r="Q466" s="64" t="n">
        <x:f>M466*N466</x:f>
        <x:v>40</x:v>
      </x:c>
      <x:c r="R466" s="64" t="n">
        <x:f>R465+Q466</x:f>
        <x:v>13327.5</x:v>
      </x:c>
    </x:row>
    <x:row r="467">
      <x:c r="A467" s="61" t="n">
        <x:v>45234</x:v>
      </x:c>
      <x:c r="B467" s="27" t="str">
        <x:v>Q4 2023</x:v>
      </x:c>
      <x:c r="C467" s="27" t="n">
        <x:v>2023</x:v>
      </x:c>
      <x:c r="D467" s="59" t="str">
        <x:v>FLEMINGTON</x:v>
      </x:c>
      <x:c r="E467" s="27" t="n">
        <x:v>7</x:v>
      </x:c>
      <x:c r="F467" s="27" t="n">
        <x:v>4</x:v>
      </x:c>
      <x:c r="G467" s="59" t="str">
        <x:v>RIFF ROCKET</x:v>
      </x:c>
      <x:c r="H467" s="27" t="str">
        <x:v>SYS</x:v>
      </x:c>
      <x:c r="I467" s="27" t="str">
        <x:v>Won</x:v>
      </x:c>
      <x:c r="J467" s="27" t="str">
        <x:v>Won</x:v>
      </x:c>
      <x:c r="K467" s="30" t="n">
        <x:v>2.1</x:v>
      </x:c>
      <x:c r="L467" s="27" t="n">
        <x:v>1</x:v>
      </x:c>
      <x:c r="M467" s="30" t="n">
        <x:v>1.1</x:v>
      </x:c>
      <x:c r="N467" s="64" t="n">
        <x:f>Summary!$B$5*Summary!$B$6</x:f>
        <x:v>10</x:v>
      </x:c>
      <x:c r="O467" s="64" t="n">
        <x:f>L467*N467</x:f>
        <x:v>10</x:v>
      </x:c>
      <x:c r="P467" s="64" t="n">
        <x:f>O467+Q467</x:f>
        <x:v>21</x:v>
      </x:c>
      <x:c r="Q467" s="64" t="n">
        <x:f>M467*N467</x:f>
        <x:v>11</x:v>
      </x:c>
      <x:c r="R467" s="64" t="n">
        <x:f>R466+Q467</x:f>
        <x:v>13338.5</x:v>
      </x:c>
    </x:row>
    <x:row r="468">
      <x:c r="A468" s="61" t="n">
        <x:v>45234</x:v>
      </x:c>
      <x:c r="B468" s="27" t="str">
        <x:v>Q4 2023</x:v>
      </x:c>
      <x:c r="C468" s="27" t="n">
        <x:v>2023</x:v>
      </x:c>
      <x:c r="D468" s="59" t="str">
        <x:v>FLEMINGTON</x:v>
      </x:c>
      <x:c r="E468" s="27" t="n">
        <x:v>8</x:v>
      </x:c>
      <x:c r="F468" s="27" t="n">
        <x:v>3</x:v>
      </x:c>
      <x:c r="G468" s="59" t="str">
        <x:v>HOPE IN YOUR HEART</x:v>
      </x:c>
      <x:c r="H468" s="27" t="str">
        <x:v>SYS</x:v>
      </x:c>
      <x:c r="I468" s="27" t="str">
        <x:v>Lost</x:v>
      </x:c>
      <x:c r="J468" s="27" t="str"/>
      <x:c r="K468" s="30"/>
      <x:c r="L468" s="27" t="n">
        <x:v>1</x:v>
      </x:c>
      <x:c r="M468" s="30" t="n">
        <x:v>-1</x:v>
      </x:c>
      <x:c r="N468" s="64" t="n">
        <x:f>Summary!$B$5*Summary!$B$6</x:f>
        <x:v>10</x:v>
      </x:c>
      <x:c r="O468" s="64" t="n">
        <x:f>L468*N468</x:f>
        <x:v>10</x:v>
      </x:c>
      <x:c r="P468" s="64" t="n">
        <x:f>O468+Q468</x:f>
        <x:v>0</x:v>
      </x:c>
      <x:c r="Q468" s="64" t="n">
        <x:f>M468*N468</x:f>
        <x:v>-10</x:v>
      </x:c>
      <x:c r="R468" s="64" t="n">
        <x:f>R467+Q468</x:f>
        <x:v>13328.5</x:v>
      </x:c>
    </x:row>
    <x:row r="469">
      <x:c r="A469" s="62" t="n">
        <x:v>45237</x:v>
      </x:c>
      <x:c r="B469" s="58" t="str">
        <x:v>Q4 2023</x:v>
      </x:c>
      <x:c r="C469" s="58" t="n">
        <x:v>2023</x:v>
      </x:c>
      <x:c r="D469" s="60" t="str">
        <x:v>FLEMINGTON</x:v>
      </x:c>
      <x:c r="E469" s="58" t="n">
        <x:v>1</x:v>
      </x:c>
      <x:c r="F469" s="58" t="n">
        <x:v>1</x:v>
      </x:c>
      <x:c r="G469" s="60" t="str">
        <x:v>ADMITTED</x:v>
      </x:c>
      <x:c r="H469" s="58" t="str">
        <x:v>LSW / SYS</x:v>
      </x:c>
      <x:c r="I469" s="58" t="str">
        <x:v>Lost</x:v>
      </x:c>
      <x:c r="J469" s="58" t="str"/>
      <x:c r="K469" s="63"/>
      <x:c r="L469" s="58" t="n">
        <x:v>2</x:v>
      </x:c>
      <x:c r="M469" s="63" t="n">
        <x:v>-2</x:v>
      </x:c>
      <x:c r="N469" s="65" t="n">
        <x:f>Summary!$B$5*Summary!$B$6</x:f>
        <x:v>10</x:v>
      </x:c>
      <x:c r="O469" s="65" t="n">
        <x:f>L469*N469</x:f>
        <x:v>20</x:v>
      </x:c>
      <x:c r="P469" s="65" t="n">
        <x:f>O469+Q469</x:f>
        <x:v>0</x:v>
      </x:c>
      <x:c r="Q469" s="65" t="n">
        <x:f>M469*N469</x:f>
        <x:v>-20</x:v>
      </x:c>
      <x:c r="R469" s="65" t="n">
        <x:f>R468+Q469</x:f>
        <x:v>13308.5</x:v>
      </x:c>
    </x:row>
    <x:row r="470">
      <x:c r="A470" s="61" t="n">
        <x:v>45237</x:v>
      </x:c>
      <x:c r="B470" s="27" t="str">
        <x:v>Q4 2023</x:v>
      </x:c>
      <x:c r="C470" s="27" t="n">
        <x:v>2023</x:v>
      </x:c>
      <x:c r="D470" s="59" t="str">
        <x:v>FLEMINGTON</x:v>
      </x:c>
      <x:c r="E470" s="27" t="n">
        <x:v>1</x:v>
      </x:c>
      <x:c r="F470" s="27" t="n">
        <x:v>2</x:v>
      </x:c>
      <x:c r="G470" s="59" t="str">
        <x:v>DUBLIN DOWN</x:v>
      </x:c>
      <x:c r="H470" s="27" t="str">
        <x:v>SYS</x:v>
      </x:c>
      <x:c r="I470" s="27" t="str">
        <x:v>Won</x:v>
      </x:c>
      <x:c r="J470" s="27" t="str">
        <x:v>Won</x:v>
      </x:c>
      <x:c r="K470" s="30" t="n">
        <x:v>10.8</x:v>
      </x:c>
      <x:c r="L470" s="27" t="n">
        <x:v>1</x:v>
      </x:c>
      <x:c r="M470" s="30" t="n">
        <x:v>9.8</x:v>
      </x:c>
      <x:c r="N470" s="64" t="n">
        <x:f>Summary!$B$5*Summary!$B$6</x:f>
        <x:v>10</x:v>
      </x:c>
      <x:c r="O470" s="64" t="n">
        <x:f>L470*N470</x:f>
        <x:v>10</x:v>
      </x:c>
      <x:c r="P470" s="64" t="n">
        <x:f>O470+Q470</x:f>
        <x:v>108</x:v>
      </x:c>
      <x:c r="Q470" s="64" t="n">
        <x:f>M470*N470</x:f>
        <x:v>98</x:v>
      </x:c>
      <x:c r="R470" s="64" t="n">
        <x:f>R469+Q470</x:f>
        <x:v>13406.5</x:v>
      </x:c>
    </x:row>
    <x:row r="471">
      <x:c r="A471" s="61" t="n">
        <x:v>45237</x:v>
      </x:c>
      <x:c r="B471" s="27" t="str">
        <x:v>Q4 2023</x:v>
      </x:c>
      <x:c r="C471" s="27" t="n">
        <x:v>2023</x:v>
      </x:c>
      <x:c r="D471" s="59" t="str">
        <x:v>FLEMINGTON</x:v>
      </x:c>
      <x:c r="E471" s="27" t="n">
        <x:v>1</x:v>
      </x:c>
      <x:c r="F471" s="27" t="n">
        <x:v>4</x:v>
      </x:c>
      <x:c r="G471" s="59" t="str">
        <x:v>BLUE STRATUM</x:v>
      </x:c>
      <x:c r="H471" s="27" t="str">
        <x:v>SYS</x:v>
      </x:c>
      <x:c r="I471" s="27" t="str">
        <x:v>Lost</x:v>
      </x:c>
      <x:c r="J471" s="27" t="str">
        <x:v>2nd</x:v>
      </x:c>
      <x:c r="K471" s="30"/>
      <x:c r="L471" s="27" t="n">
        <x:v>1</x:v>
      </x:c>
      <x:c r="M471" s="30" t="n">
        <x:v>-1</x:v>
      </x:c>
      <x:c r="N471" s="64" t="n">
        <x:f>Summary!$B$5*Summary!$B$6</x:f>
        <x:v>10</x:v>
      </x:c>
      <x:c r="O471" s="64" t="n">
        <x:f>L471*N471</x:f>
        <x:v>10</x:v>
      </x:c>
      <x:c r="P471" s="64" t="n">
        <x:f>O471+Q471</x:f>
        <x:v>0</x:v>
      </x:c>
      <x:c r="Q471" s="64" t="n">
        <x:f>M471*N471</x:f>
        <x:v>-10</x:v>
      </x:c>
      <x:c r="R471" s="64" t="n">
        <x:f>R470+Q471</x:f>
        <x:v>13396.5</x:v>
      </x:c>
    </x:row>
    <x:row r="472">
      <x:c r="A472" s="61" t="n">
        <x:v>45237</x:v>
      </x:c>
      <x:c r="B472" s="27" t="str">
        <x:v>Q4 2023</x:v>
      </x:c>
      <x:c r="C472" s="27" t="n">
        <x:v>2023</x:v>
      </x:c>
      <x:c r="D472" s="59" t="str">
        <x:v>FLEMINGTON</x:v>
      </x:c>
      <x:c r="E472" s="27" t="n">
        <x:v>1</x:v>
      </x:c>
      <x:c r="F472" s="27" t="n">
        <x:v>7</x:v>
      </x:c>
      <x:c r="G472" s="59" t="str">
        <x:v>ODINSON</x:v>
      </x:c>
      <x:c r="H472" s="27" t="str">
        <x:v>SYS</x:v>
      </x:c>
      <x:c r="I472" s="27" t="str">
        <x:v>Lost</x:v>
      </x:c>
      <x:c r="J472" s="27" t="str">
        <x:v>3rd</x:v>
      </x:c>
      <x:c r="K472" s="30"/>
      <x:c r="L472" s="27" t="n">
        <x:v>1</x:v>
      </x:c>
      <x:c r="M472" s="30" t="n">
        <x:v>-1</x:v>
      </x:c>
      <x:c r="N472" s="64" t="n">
        <x:f>Summary!$B$5*Summary!$B$6</x:f>
        <x:v>10</x:v>
      </x:c>
      <x:c r="O472" s="64" t="n">
        <x:f>L472*N472</x:f>
        <x:v>10</x:v>
      </x:c>
      <x:c r="P472" s="64" t="n">
        <x:f>O472+Q472</x:f>
        <x:v>0</x:v>
      </x:c>
      <x:c r="Q472" s="64" t="n">
        <x:f>M472*N472</x:f>
        <x:v>-10</x:v>
      </x:c>
      <x:c r="R472" s="64" t="n">
        <x:f>R471+Q472</x:f>
        <x:v>13386.5</x:v>
      </x:c>
    </x:row>
    <x:row r="473">
      <x:c r="A473" s="61" t="n">
        <x:v>45237</x:v>
      </x:c>
      <x:c r="B473" s="27" t="str">
        <x:v>Q4 2023</x:v>
      </x:c>
      <x:c r="C473" s="27" t="n">
        <x:v>2023</x:v>
      </x:c>
      <x:c r="D473" s="59" t="str">
        <x:v>FLEMINGTON</x:v>
      </x:c>
      <x:c r="E473" s="27" t="n">
        <x:v>2</x:v>
      </x:c>
      <x:c r="F473" s="27" t="n">
        <x:v>3</x:v>
      </x:c>
      <x:c r="G473" s="59" t="str">
        <x:v>SIBAAQ</x:v>
      </x:c>
      <x:c r="H473" s="27" t="str">
        <x:v>SYS</x:v>
      </x:c>
      <x:c r="I473" s="27" t="str">
        <x:v>Lost</x:v>
      </x:c>
      <x:c r="J473" s="27" t="str">
        <x:v>3rd</x:v>
      </x:c>
      <x:c r="K473" s="30"/>
      <x:c r="L473" s="27" t="n">
        <x:v>1</x:v>
      </x:c>
      <x:c r="M473" s="30" t="n">
        <x:v>-1</x:v>
      </x:c>
      <x:c r="N473" s="64" t="n">
        <x:f>Summary!$B$5*Summary!$B$6</x:f>
        <x:v>10</x:v>
      </x:c>
      <x:c r="O473" s="64" t="n">
        <x:f>L473*N473</x:f>
        <x:v>10</x:v>
      </x:c>
      <x:c r="P473" s="64" t="n">
        <x:f>O473+Q473</x:f>
        <x:v>0</x:v>
      </x:c>
      <x:c r="Q473" s="64" t="n">
        <x:f>M473*N473</x:f>
        <x:v>-10</x:v>
      </x:c>
      <x:c r="R473" s="64" t="n">
        <x:f>R472+Q473</x:f>
        <x:v>13376.5</x:v>
      </x:c>
    </x:row>
    <x:row r="474">
      <x:c r="A474" s="61" t="n">
        <x:v>45237</x:v>
      </x:c>
      <x:c r="B474" s="27" t="str">
        <x:v>Q4 2023</x:v>
      </x:c>
      <x:c r="C474" s="27" t="n">
        <x:v>2023</x:v>
      </x:c>
      <x:c r="D474" s="59" t="str">
        <x:v>FLEMINGTON</x:v>
      </x:c>
      <x:c r="E474" s="27" t="n">
        <x:v>2</x:v>
      </x:c>
      <x:c r="F474" s="27" t="n">
        <x:v>4</x:v>
      </x:c>
      <x:c r="G474" s="59" t="str">
        <x:v>FORGOT YOU</x:v>
      </x:c>
      <x:c r="H474" s="27" t="str">
        <x:v>SYS</x:v>
      </x:c>
      <x:c r="I474" s="27" t="str">
        <x:v>Won</x:v>
      </x:c>
      <x:c r="J474" s="27" t="str">
        <x:v>Won</x:v>
      </x:c>
      <x:c r="K474" s="30" t="n">
        <x:v>3.7</x:v>
      </x:c>
      <x:c r="L474" s="27" t="n">
        <x:v>1</x:v>
      </x:c>
      <x:c r="M474" s="30" t="n">
        <x:v>2.7</x:v>
      </x:c>
      <x:c r="N474" s="64" t="n">
        <x:f>Summary!$B$5*Summary!$B$6</x:f>
        <x:v>10</x:v>
      </x:c>
      <x:c r="O474" s="64" t="n">
        <x:f>L474*N474</x:f>
        <x:v>10</x:v>
      </x:c>
      <x:c r="P474" s="64" t="n">
        <x:f>O474+Q474</x:f>
        <x:v>37</x:v>
      </x:c>
      <x:c r="Q474" s="64" t="n">
        <x:f>M474*N474</x:f>
        <x:v>27</x:v>
      </x:c>
      <x:c r="R474" s="64" t="n">
        <x:f>R473+Q474</x:f>
        <x:v>13403.5</x:v>
      </x:c>
    </x:row>
    <x:row r="475">
      <x:c r="A475" s="62" t="n">
        <x:v>45237</x:v>
      </x:c>
      <x:c r="B475" s="58" t="str">
        <x:v>Q4 2023</x:v>
      </x:c>
      <x:c r="C475" s="58" t="n">
        <x:v>2023</x:v>
      </x:c>
      <x:c r="D475" s="60" t="str">
        <x:v>FLEMINGTON</x:v>
      </x:c>
      <x:c r="E475" s="58" t="n">
        <x:v>3</x:v>
      </x:c>
      <x:c r="F475" s="58" t="n">
        <x:v>7</x:v>
      </x:c>
      <x:c r="G475" s="60" t="str">
        <x:v>WARMONGER</x:v>
      </x:c>
      <x:c r="H475" s="58" t="str">
        <x:v>LSW / SYS</x:v>
      </x:c>
      <x:c r="I475" s="58" t="str">
        <x:v>Won</x:v>
      </x:c>
      <x:c r="J475" s="58" t="str">
        <x:v>Won</x:v>
      </x:c>
      <x:c r="K475" s="63" t="n">
        <x:v>5.8</x:v>
      </x:c>
      <x:c r="L475" s="58" t="n">
        <x:v>2</x:v>
      </x:c>
      <x:c r="M475" s="63" t="n">
        <x:v>9.6</x:v>
      </x:c>
      <x:c r="N475" s="65" t="n">
        <x:f>Summary!$B$5*Summary!$B$6</x:f>
        <x:v>10</x:v>
      </x:c>
      <x:c r="O475" s="65" t="n">
        <x:f>L475*N475</x:f>
        <x:v>20</x:v>
      </x:c>
      <x:c r="P475" s="65" t="n">
        <x:f>O475+Q475</x:f>
        <x:v>116</x:v>
      </x:c>
      <x:c r="Q475" s="65" t="n">
        <x:f>M475*N475</x:f>
        <x:v>96</x:v>
      </x:c>
      <x:c r="R475" s="65" t="n">
        <x:f>R474+Q475</x:f>
        <x:v>13499.5</x:v>
      </x:c>
    </x:row>
    <x:row r="476">
      <x:c r="A476" s="61" t="n">
        <x:v>45237</x:v>
      </x:c>
      <x:c r="B476" s="27" t="str">
        <x:v>Q4 2023</x:v>
      </x:c>
      <x:c r="C476" s="27" t="n">
        <x:v>2023</x:v>
      </x:c>
      <x:c r="D476" s="59" t="str">
        <x:v>FLEMINGTON</x:v>
      </x:c>
      <x:c r="E476" s="27" t="n">
        <x:v>4</x:v>
      </x:c>
      <x:c r="F476" s="27" t="n">
        <x:v>5</x:v>
      </x:c>
      <x:c r="G476" s="59" t="str">
        <x:v>WIGGUM</x:v>
      </x:c>
      <x:c r="H476" s="27" t="str">
        <x:v>SYS</x:v>
      </x:c>
      <x:c r="I476" s="27" t="str">
        <x:v>Won</x:v>
      </x:c>
      <x:c r="J476" s="27" t="str">
        <x:v>Won</x:v>
      </x:c>
      <x:c r="K476" s="30" t="n">
        <x:v>8.5</x:v>
      </x:c>
      <x:c r="L476" s="27" t="n">
        <x:v>1</x:v>
      </x:c>
      <x:c r="M476" s="30" t="n">
        <x:v>7.5</x:v>
      </x:c>
      <x:c r="N476" s="64" t="n">
        <x:f>Summary!$B$5*Summary!$B$6</x:f>
        <x:v>10</x:v>
      </x:c>
      <x:c r="O476" s="64" t="n">
        <x:f>L476*N476</x:f>
        <x:v>10</x:v>
      </x:c>
      <x:c r="P476" s="64" t="n">
        <x:f>O476+Q476</x:f>
        <x:v>85</x:v>
      </x:c>
      <x:c r="Q476" s="64" t="n">
        <x:f>M476*N476</x:f>
        <x:v>75</x:v>
      </x:c>
      <x:c r="R476" s="64" t="n">
        <x:f>R475+Q476</x:f>
        <x:v>13574.5</x:v>
      </x:c>
    </x:row>
    <x:row r="477">
      <x:c r="A477" s="62" t="n">
        <x:v>45237</x:v>
      </x:c>
      <x:c r="B477" s="58" t="str">
        <x:v>Q4 2023</x:v>
      </x:c>
      <x:c r="C477" s="58" t="n">
        <x:v>2023</x:v>
      </x:c>
      <x:c r="D477" s="60" t="str">
        <x:v>FLEMINGTON</x:v>
      </x:c>
      <x:c r="E477" s="58" t="n">
        <x:v>5</x:v>
      </x:c>
      <x:c r="F477" s="58" t="n">
        <x:v>9</x:v>
      </x:c>
      <x:c r="G477" s="60" t="str">
        <x:v>THE MAP</x:v>
      </x:c>
      <x:c r="H477" s="58" t="str">
        <x:v>LSW / SYS</x:v>
      </x:c>
      <x:c r="I477" s="58" t="str">
        <x:v>Won</x:v>
      </x:c>
      <x:c r="J477" s="58" t="str">
        <x:v>Won</x:v>
      </x:c>
      <x:c r="K477" s="63" t="n">
        <x:v>6.6</x:v>
      </x:c>
      <x:c r="L477" s="58" t="n">
        <x:v>2</x:v>
      </x:c>
      <x:c r="M477" s="63" t="n">
        <x:v>11.2</x:v>
      </x:c>
      <x:c r="N477" s="65" t="n">
        <x:f>Summary!$B$5*Summary!$B$6</x:f>
        <x:v>10</x:v>
      </x:c>
      <x:c r="O477" s="65" t="n">
        <x:f>L477*N477</x:f>
        <x:v>20</x:v>
      </x:c>
      <x:c r="P477" s="65" t="n">
        <x:f>O477+Q477</x:f>
        <x:v>132</x:v>
      </x:c>
      <x:c r="Q477" s="65" t="n">
        <x:f>M477*N477</x:f>
        <x:v>112</x:v>
      </x:c>
      <x:c r="R477" s="65" t="n">
        <x:f>R476+Q477</x:f>
        <x:v>13686.5</x:v>
      </x:c>
    </x:row>
    <x:row r="478">
      <x:c r="A478" s="61" t="n">
        <x:v>45237</x:v>
      </x:c>
      <x:c r="B478" s="27" t="str">
        <x:v>Q4 2023</x:v>
      </x:c>
      <x:c r="C478" s="27" t="n">
        <x:v>2023</x:v>
      </x:c>
      <x:c r="D478" s="59" t="str">
        <x:v>FLEMINGTON</x:v>
      </x:c>
      <x:c r="E478" s="27" t="n">
        <x:v>7</x:v>
      </x:c>
      <x:c r="F478" s="27" t="n">
        <x:v>3</x:v>
      </x:c>
      <x:c r="G478" s="59" t="str">
        <x:v>WITHOUT A FIGHT</x:v>
      </x:c>
      <x:c r="H478" s="27" t="str">
        <x:v>SYS</x:v>
      </x:c>
      <x:c r="I478" s="27" t="str">
        <x:v>Won</x:v>
      </x:c>
      <x:c r="J478" s="27" t="str">
        <x:v>Won</x:v>
      </x:c>
      <x:c r="K478" s="30" t="n">
        <x:v>9</x:v>
      </x:c>
      <x:c r="L478" s="27" t="n">
        <x:v>1</x:v>
      </x:c>
      <x:c r="M478" s="30" t="n">
        <x:v>8</x:v>
      </x:c>
      <x:c r="N478" s="64" t="n">
        <x:f>Summary!$B$5*Summary!$B$6</x:f>
        <x:v>10</x:v>
      </x:c>
      <x:c r="O478" s="64" t="n">
        <x:f>L478*N478</x:f>
        <x:v>10</x:v>
      </x:c>
      <x:c r="P478" s="64" t="n">
        <x:f>O478+Q478</x:f>
        <x:v>90</x:v>
      </x:c>
      <x:c r="Q478" s="64" t="n">
        <x:f>M478*N478</x:f>
        <x:v>80</x:v>
      </x:c>
      <x:c r="R478" s="64" t="n">
        <x:f>R477+Q478</x:f>
        <x:v>13766.5</x:v>
      </x:c>
    </x:row>
    <x:row r="479">
      <x:c r="A479" s="61" t="n">
        <x:v>45237</x:v>
      </x:c>
      <x:c r="B479" s="27" t="str">
        <x:v>Q4 2023</x:v>
      </x:c>
      <x:c r="C479" s="27" t="n">
        <x:v>2023</x:v>
      </x:c>
      <x:c r="D479" s="59" t="str">
        <x:v>FLEMINGTON</x:v>
      </x:c>
      <x:c r="E479" s="27" t="n">
        <x:v>8</x:v>
      </x:c>
      <x:c r="F479" s="27" t="n">
        <x:v>3</x:v>
      </x:c>
      <x:c r="G479" s="59" t="str">
        <x:v>KIMOCHI</x:v>
      </x:c>
      <x:c r="H479" s="27" t="str">
        <x:v>SYS</x:v>
      </x:c>
      <x:c r="I479" s="27" t="str">
        <x:v>Lost</x:v>
      </x:c>
      <x:c r="J479" s="27" t="str">
        <x:v>2nd</x:v>
      </x:c>
      <x:c r="K479" s="30"/>
      <x:c r="L479" s="27" t="n">
        <x:v>1</x:v>
      </x:c>
      <x:c r="M479" s="30" t="n">
        <x:v>-1</x:v>
      </x:c>
      <x:c r="N479" s="64" t="n">
        <x:f>Summary!$B$5*Summary!$B$6</x:f>
        <x:v>10</x:v>
      </x:c>
      <x:c r="O479" s="64" t="n">
        <x:f>L479*N479</x:f>
        <x:v>10</x:v>
      </x:c>
      <x:c r="P479" s="64" t="n">
        <x:f>O479+Q479</x:f>
        <x:v>0</x:v>
      </x:c>
      <x:c r="Q479" s="64" t="n">
        <x:f>M479*N479</x:f>
        <x:v>-10</x:v>
      </x:c>
      <x:c r="R479" s="64" t="n">
        <x:f>R478+Q479</x:f>
        <x:v>13756.5</x:v>
      </x:c>
    </x:row>
    <x:row r="480">
      <x:c r="A480" s="61" t="n">
        <x:v>45237</x:v>
      </x:c>
      <x:c r="B480" s="27" t="str">
        <x:v>Q4 2023</x:v>
      </x:c>
      <x:c r="C480" s="27" t="n">
        <x:v>2023</x:v>
      </x:c>
      <x:c r="D480" s="59" t="str">
        <x:v>FLEMINGTON</x:v>
      </x:c>
      <x:c r="E480" s="27" t="n">
        <x:v>9</x:v>
      </x:c>
      <x:c r="F480" s="27" t="n">
        <x:v>2</x:v>
      </x:c>
      <x:c r="G480" s="59" t="str">
        <x:v>SKEW WIFF</x:v>
      </x:c>
      <x:c r="H480" s="27" t="str">
        <x:v>SYS</x:v>
      </x:c>
      <x:c r="I480" s="27" t="str">
        <x:v>Won</x:v>
      </x:c>
      <x:c r="J480" s="27" t="str">
        <x:v>Won</x:v>
      </x:c>
      <x:c r="K480" s="30" t="n">
        <x:v>6.6</x:v>
      </x:c>
      <x:c r="L480" s="27" t="n">
        <x:v>1</x:v>
      </x:c>
      <x:c r="M480" s="30" t="n">
        <x:v>5.6</x:v>
      </x:c>
      <x:c r="N480" s="64" t="n">
        <x:f>Summary!$B$5*Summary!$B$6</x:f>
        <x:v>10</x:v>
      </x:c>
      <x:c r="O480" s="64" t="n">
        <x:f>L480*N480</x:f>
        <x:v>10</x:v>
      </x:c>
      <x:c r="P480" s="64" t="n">
        <x:f>O480+Q480</x:f>
        <x:v>66</x:v>
      </x:c>
      <x:c r="Q480" s="64" t="n">
        <x:f>M480*N480</x:f>
        <x:v>56</x:v>
      </x:c>
      <x:c r="R480" s="64" t="n">
        <x:f>R479+Q480</x:f>
        <x:v>13812.5</x:v>
      </x:c>
    </x:row>
    <x:row r="481">
      <x:c r="A481" s="61" t="n">
        <x:v>45239</x:v>
      </x:c>
      <x:c r="B481" s="27" t="str">
        <x:v>Q4 2023</x:v>
      </x:c>
      <x:c r="C481" s="27" t="n">
        <x:v>2023</x:v>
      </x:c>
      <x:c r="D481" s="59" t="str">
        <x:v>FLEMINGTON</x:v>
      </x:c>
      <x:c r="E481" s="27" t="n">
        <x:v>2</x:v>
      </x:c>
      <x:c r="F481" s="27" t="n">
        <x:v>1</x:v>
      </x:c>
      <x:c r="G481" s="59" t="str">
        <x:v>STARIANNE</x:v>
      </x:c>
      <x:c r="H481" s="27" t="str">
        <x:v>SYS</x:v>
      </x:c>
      <x:c r="I481" s="27" t="str">
        <x:v>Lost</x:v>
      </x:c>
      <x:c r="J481" s="27" t="str"/>
      <x:c r="K481" s="30"/>
      <x:c r="L481" s="27" t="n">
        <x:v>1</x:v>
      </x:c>
      <x:c r="M481" s="30" t="n">
        <x:v>-1</x:v>
      </x:c>
      <x:c r="N481" s="64" t="n">
        <x:f>Summary!$B$5*Summary!$B$6</x:f>
        <x:v>10</x:v>
      </x:c>
      <x:c r="O481" s="64" t="n">
        <x:f>L481*N481</x:f>
        <x:v>10</x:v>
      </x:c>
      <x:c r="P481" s="64" t="n">
        <x:f>O481+Q481</x:f>
        <x:v>0</x:v>
      </x:c>
      <x:c r="Q481" s="64" t="n">
        <x:f>M481*N481</x:f>
        <x:v>-10</x:v>
      </x:c>
      <x:c r="R481" s="64" t="n">
        <x:f>R480+Q481</x:f>
        <x:v>13802.5</x:v>
      </x:c>
    </x:row>
    <x:row r="482">
      <x:c r="A482" s="61" t="n">
        <x:v>45239</x:v>
      </x:c>
      <x:c r="B482" s="27" t="str">
        <x:v>Q4 2023</x:v>
      </x:c>
      <x:c r="C482" s="27" t="n">
        <x:v>2023</x:v>
      </x:c>
      <x:c r="D482" s="59" t="str">
        <x:v>FLEMINGTON</x:v>
      </x:c>
      <x:c r="E482" s="27" t="n">
        <x:v>4</x:v>
      </x:c>
      <x:c r="F482" s="27" t="n">
        <x:v>2</x:v>
      </x:c>
      <x:c r="G482" s="59" t="str">
        <x:v>FOXY FRIDA</x:v>
      </x:c>
      <x:c r="H482" s="27" t="str">
        <x:v>SYS</x:v>
      </x:c>
      <x:c r="I482" s="27" t="str">
        <x:v>Won</x:v>
      </x:c>
      <x:c r="J482" s="27" t="str">
        <x:v>Won</x:v>
      </x:c>
      <x:c r="K482" s="30" t="n">
        <x:v>2.4</x:v>
      </x:c>
      <x:c r="L482" s="27" t="n">
        <x:v>1</x:v>
      </x:c>
      <x:c r="M482" s="30" t="n">
        <x:v>1.4</x:v>
      </x:c>
      <x:c r="N482" s="64" t="n">
        <x:f>Summary!$B$5*Summary!$B$6</x:f>
        <x:v>10</x:v>
      </x:c>
      <x:c r="O482" s="64" t="n">
        <x:f>L482*N482</x:f>
        <x:v>10</x:v>
      </x:c>
      <x:c r="P482" s="64" t="n">
        <x:f>O482+Q482</x:f>
        <x:v>24</x:v>
      </x:c>
      <x:c r="Q482" s="64" t="n">
        <x:f>M482*N482</x:f>
        <x:v>14</x:v>
      </x:c>
      <x:c r="R482" s="64" t="n">
        <x:f>R481+Q482</x:f>
        <x:v>13816.5</x:v>
      </x:c>
    </x:row>
    <x:row r="483">
      <x:c r="A483" s="61" t="n">
        <x:v>45239</x:v>
      </x:c>
      <x:c r="B483" s="27" t="str">
        <x:v>Q4 2023</x:v>
      </x:c>
      <x:c r="C483" s="27" t="n">
        <x:v>2023</x:v>
      </x:c>
      <x:c r="D483" s="59" t="str">
        <x:v>FLEMINGTON</x:v>
      </x:c>
      <x:c r="E483" s="27" t="n">
        <x:v>4</x:v>
      </x:c>
      <x:c r="F483" s="27" t="n">
        <x:v>6</x:v>
      </x:c>
      <x:c r="G483" s="59" t="str">
        <x:v>CLIMBING STAR</x:v>
      </x:c>
      <x:c r="H483" s="27" t="str">
        <x:v>SYS</x:v>
      </x:c>
      <x:c r="I483" s="27" t="str">
        <x:v>Lost</x:v>
      </x:c>
      <x:c r="J483" s="27" t="str"/>
      <x:c r="K483" s="30"/>
      <x:c r="L483" s="27" t="n">
        <x:v>1</x:v>
      </x:c>
      <x:c r="M483" s="30" t="n">
        <x:v>-1</x:v>
      </x:c>
      <x:c r="N483" s="64" t="n">
        <x:f>Summary!$B$5*Summary!$B$6</x:f>
        <x:v>10</x:v>
      </x:c>
      <x:c r="O483" s="64" t="n">
        <x:f>L483*N483</x:f>
        <x:v>10</x:v>
      </x:c>
      <x:c r="P483" s="64" t="n">
        <x:f>O483+Q483</x:f>
        <x:v>0</x:v>
      </x:c>
      <x:c r="Q483" s="64" t="n">
        <x:f>M483*N483</x:f>
        <x:v>-10</x:v>
      </x:c>
      <x:c r="R483" s="64" t="n">
        <x:f>R482+Q483</x:f>
        <x:v>13806.5</x:v>
      </x:c>
    </x:row>
    <x:row r="484">
      <x:c r="A484" s="61" t="n">
        <x:v>45239</x:v>
      </x:c>
      <x:c r="B484" s="27" t="str">
        <x:v>Q4 2023</x:v>
      </x:c>
      <x:c r="C484" s="27" t="n">
        <x:v>2023</x:v>
      </x:c>
      <x:c r="D484" s="59" t="str">
        <x:v>FLEMINGTON</x:v>
      </x:c>
      <x:c r="E484" s="27" t="n">
        <x:v>5</x:v>
      </x:c>
      <x:c r="F484" s="27" t="n">
        <x:v>1</x:v>
      </x:c>
      <x:c r="G484" s="59" t="str">
        <x:v>SPACEWALK</x:v>
      </x:c>
      <x:c r="H484" s="27" t="str">
        <x:v>SYS</x:v>
      </x:c>
      <x:c r="I484" s="27" t="str">
        <x:v>Lost</x:v>
      </x:c>
      <x:c r="J484" s="27" t="str">
        <x:v>2nd</x:v>
      </x:c>
      <x:c r="K484" s="30"/>
      <x:c r="L484" s="27" t="n">
        <x:v>1</x:v>
      </x:c>
      <x:c r="M484" s="30" t="n">
        <x:v>-1</x:v>
      </x:c>
      <x:c r="N484" s="64" t="n">
        <x:f>Summary!$B$5*Summary!$B$6</x:f>
        <x:v>10</x:v>
      </x:c>
      <x:c r="O484" s="64" t="n">
        <x:f>L484*N484</x:f>
        <x:v>10</x:v>
      </x:c>
      <x:c r="P484" s="64" t="n">
        <x:f>O484+Q484</x:f>
        <x:v>0</x:v>
      </x:c>
      <x:c r="Q484" s="64" t="n">
        <x:f>M484*N484</x:f>
        <x:v>-10</x:v>
      </x:c>
      <x:c r="R484" s="64" t="n">
        <x:f>R483+Q484</x:f>
        <x:v>13796.5</x:v>
      </x:c>
    </x:row>
    <x:row r="485">
      <x:c r="A485" s="61" t="n">
        <x:v>45239</x:v>
      </x:c>
      <x:c r="B485" s="27" t="str">
        <x:v>Q4 2023</x:v>
      </x:c>
      <x:c r="C485" s="27" t="n">
        <x:v>2023</x:v>
      </x:c>
      <x:c r="D485" s="59" t="str">
        <x:v>FLEMINGTON</x:v>
      </x:c>
      <x:c r="E485" s="27" t="n">
        <x:v>6</x:v>
      </x:c>
      <x:c r="F485" s="27" t="n">
        <x:v>2</x:v>
      </x:c>
      <x:c r="G485" s="59" t="str">
        <x:v>EUPHORIC</x:v>
      </x:c>
      <x:c r="H485" s="27" t="str">
        <x:v>SYS</x:v>
      </x:c>
      <x:c r="I485" s="27" t="str">
        <x:v>Lost</x:v>
      </x:c>
      <x:c r="J485" s="27" t="str">
        <x:v>2nd</x:v>
      </x:c>
      <x:c r="K485" s="30"/>
      <x:c r="L485" s="27" t="n">
        <x:v>1</x:v>
      </x:c>
      <x:c r="M485" s="30" t="n">
        <x:v>-1</x:v>
      </x:c>
      <x:c r="N485" s="64" t="n">
        <x:f>Summary!$B$5*Summary!$B$6</x:f>
        <x:v>10</x:v>
      </x:c>
      <x:c r="O485" s="64" t="n">
        <x:f>L485*N485</x:f>
        <x:v>10</x:v>
      </x:c>
      <x:c r="P485" s="64" t="n">
        <x:f>O485+Q485</x:f>
        <x:v>0</x:v>
      </x:c>
      <x:c r="Q485" s="64" t="n">
        <x:f>M485*N485</x:f>
        <x:v>-10</x:v>
      </x:c>
      <x:c r="R485" s="64" t="n">
        <x:f>R484+Q485</x:f>
        <x:v>13786.5</x:v>
      </x:c>
    </x:row>
    <x:row r="486">
      <x:c r="A486" s="61" t="n">
        <x:v>45239</x:v>
      </x:c>
      <x:c r="B486" s="27" t="str">
        <x:v>Q4 2023</x:v>
      </x:c>
      <x:c r="C486" s="27" t="n">
        <x:v>2023</x:v>
      </x:c>
      <x:c r="D486" s="59" t="str">
        <x:v>FLEMINGTON</x:v>
      </x:c>
      <x:c r="E486" s="27" t="n">
        <x:v>8</x:v>
      </x:c>
      <x:c r="F486" s="27" t="n">
        <x:v>1</x:v>
      </x:c>
      <x:c r="G486" s="59" t="str">
        <x:v>TROPICAL SQUALL</x:v>
      </x:c>
      <x:c r="H486" s="27" t="str">
        <x:v>SYS</x:v>
      </x:c>
      <x:c r="I486" s="27" t="str">
        <x:v>Lost</x:v>
      </x:c>
      <x:c r="J486" s="27" t="str"/>
      <x:c r="K486" s="30"/>
      <x:c r="L486" s="27" t="n">
        <x:v>1</x:v>
      </x:c>
      <x:c r="M486" s="30" t="n">
        <x:v>-1</x:v>
      </x:c>
      <x:c r="N486" s="64" t="n">
        <x:f>Summary!$B$5*Summary!$B$6</x:f>
        <x:v>10</x:v>
      </x:c>
      <x:c r="O486" s="64" t="n">
        <x:f>L486*N486</x:f>
        <x:v>10</x:v>
      </x:c>
      <x:c r="P486" s="64" t="n">
        <x:f>O486+Q486</x:f>
        <x:v>0</x:v>
      </x:c>
      <x:c r="Q486" s="64" t="n">
        <x:f>M486*N486</x:f>
        <x:v>-10</x:v>
      </x:c>
      <x:c r="R486" s="64" t="n">
        <x:f>R485+Q486</x:f>
        <x:v>13776.5</x:v>
      </x:c>
    </x:row>
    <x:row r="487">
      <x:c r="A487" s="61" t="n">
        <x:v>45239</x:v>
      </x:c>
      <x:c r="B487" s="27" t="str">
        <x:v>Q4 2023</x:v>
      </x:c>
      <x:c r="C487" s="27" t="n">
        <x:v>2023</x:v>
      </x:c>
      <x:c r="D487" s="59" t="str">
        <x:v>FLEMINGTON</x:v>
      </x:c>
      <x:c r="E487" s="27" t="n">
        <x:v>8</x:v>
      </x:c>
      <x:c r="F487" s="27" t="n">
        <x:v>2</x:v>
      </x:c>
      <x:c r="G487" s="59" t="str">
        <x:v>ZARDOZI</x:v>
      </x:c>
      <x:c r="H487" s="27" t="str">
        <x:v>SYS</x:v>
      </x:c>
      <x:c r="I487" s="27" t="str">
        <x:v>Won</x:v>
      </x:c>
      <x:c r="J487" s="27" t="str">
        <x:v>Won</x:v>
      </x:c>
      <x:c r="K487" s="30" t="n">
        <x:v>2.4</x:v>
      </x:c>
      <x:c r="L487" s="27" t="n">
        <x:v>1</x:v>
      </x:c>
      <x:c r="M487" s="30" t="n">
        <x:v>1.4</x:v>
      </x:c>
      <x:c r="N487" s="64" t="n">
        <x:f>Summary!$B$5*Summary!$B$6</x:f>
        <x:v>10</x:v>
      </x:c>
      <x:c r="O487" s="64" t="n">
        <x:f>L487*N487</x:f>
        <x:v>10</x:v>
      </x:c>
      <x:c r="P487" s="64" t="n">
        <x:f>O487+Q487</x:f>
        <x:v>24</x:v>
      </x:c>
      <x:c r="Q487" s="64" t="n">
        <x:f>M487*N487</x:f>
        <x:v>14</x:v>
      </x:c>
      <x:c r="R487" s="64" t="n">
        <x:f>R486+Q487</x:f>
        <x:v>13790.5</x:v>
      </x:c>
    </x:row>
    <x:row r="488">
      <x:c r="A488" s="61" t="n">
        <x:v>45239</x:v>
      </x:c>
      <x:c r="B488" s="27" t="str">
        <x:v>Q4 2023</x:v>
      </x:c>
      <x:c r="C488" s="27" t="n">
        <x:v>2023</x:v>
      </x:c>
      <x:c r="D488" s="59" t="str">
        <x:v>FLEMINGTON</x:v>
      </x:c>
      <x:c r="E488" s="27" t="n">
        <x:v>9</x:v>
      </x:c>
      <x:c r="F488" s="27" t="n">
        <x:v>4</x:v>
      </x:c>
      <x:c r="G488" s="59" t="str">
        <x:v>GREGOLIMO</x:v>
      </x:c>
      <x:c r="H488" s="27" t="str">
        <x:v>SYS</x:v>
      </x:c>
      <x:c r="I488" s="27" t="str">
        <x:v>Lost</x:v>
      </x:c>
      <x:c r="J488" s="27" t="str">
        <x:v>2nd</x:v>
      </x:c>
      <x:c r="K488" s="30"/>
      <x:c r="L488" s="27" t="n">
        <x:v>1</x:v>
      </x:c>
      <x:c r="M488" s="30" t="n">
        <x:v>-1</x:v>
      </x:c>
      <x:c r="N488" s="64" t="n">
        <x:f>Summary!$B$5*Summary!$B$6</x:f>
        <x:v>10</x:v>
      </x:c>
      <x:c r="O488" s="64" t="n">
        <x:f>L488*N488</x:f>
        <x:v>10</x:v>
      </x:c>
      <x:c r="P488" s="64" t="n">
        <x:f>O488+Q488</x:f>
        <x:v>0</x:v>
      </x:c>
      <x:c r="Q488" s="64" t="n">
        <x:f>M488*N488</x:f>
        <x:v>-10</x:v>
      </x:c>
      <x:c r="R488" s="64" t="n">
        <x:f>R487+Q488</x:f>
        <x:v>13780.5</x:v>
      </x:c>
    </x:row>
    <x:row r="489">
      <x:c r="A489" s="61" t="n">
        <x:v>45239</x:v>
      </x:c>
      <x:c r="B489" s="27" t="str">
        <x:v>Q4 2023</x:v>
      </x:c>
      <x:c r="C489" s="27" t="n">
        <x:v>2023</x:v>
      </x:c>
      <x:c r="D489" s="59" t="str">
        <x:v>FLEMINGTON</x:v>
      </x:c>
      <x:c r="E489" s="27" t="n">
        <x:v>9</x:v>
      </x:c>
      <x:c r="F489" s="27" t="n">
        <x:v>8</x:v>
      </x:c>
      <x:c r="G489" s="59" t="str">
        <x:v>HOLYMANZ</x:v>
      </x:c>
      <x:c r="H489" s="27" t="str">
        <x:v>SYS</x:v>
      </x:c>
      <x:c r="I489" s="27" t="str">
        <x:v>Won</x:v>
      </x:c>
      <x:c r="J489" s="27" t="str">
        <x:v>Won</x:v>
      </x:c>
      <x:c r="K489" s="30" t="n">
        <x:v>3.9</x:v>
      </x:c>
      <x:c r="L489" s="27" t="n">
        <x:v>1</x:v>
      </x:c>
      <x:c r="M489" s="30" t="n">
        <x:v>2.9</x:v>
      </x:c>
      <x:c r="N489" s="64" t="n">
        <x:f>Summary!$B$5*Summary!$B$6</x:f>
        <x:v>10</x:v>
      </x:c>
      <x:c r="O489" s="64" t="n">
        <x:f>L489*N489</x:f>
        <x:v>10</x:v>
      </x:c>
      <x:c r="P489" s="64" t="n">
        <x:f>O489+Q489</x:f>
        <x:v>39</x:v>
      </x:c>
      <x:c r="Q489" s="64" t="n">
        <x:f>M489*N489</x:f>
        <x:v>29</x:v>
      </x:c>
      <x:c r="R489" s="64" t="n">
        <x:f>R488+Q489</x:f>
        <x:v>13809.5</x:v>
      </x:c>
    </x:row>
    <x:row r="490">
      <x:c r="A490" s="61" t="n">
        <x:v>45241</x:v>
      </x:c>
      <x:c r="B490" s="27" t="str">
        <x:v>Q4 2023</x:v>
      </x:c>
      <x:c r="C490" s="27" t="n">
        <x:v>2023</x:v>
      </x:c>
      <x:c r="D490" s="59" t="str">
        <x:v>FLEMINGTON</x:v>
      </x:c>
      <x:c r="E490" s="27" t="n">
        <x:v>1</x:v>
      </x:c>
      <x:c r="F490" s="27" t="n">
        <x:v>9</x:v>
      </x:c>
      <x:c r="G490" s="59" t="str">
        <x:v>WATADEEL</x:v>
      </x:c>
      <x:c r="H490" s="27" t="str">
        <x:v>SYS</x:v>
      </x:c>
      <x:c r="I490" s="27" t="str">
        <x:v>Won</x:v>
      </x:c>
      <x:c r="J490" s="27" t="str">
        <x:v>Won</x:v>
      </x:c>
      <x:c r="K490" s="30" t="n">
        <x:v>5.1</x:v>
      </x:c>
      <x:c r="L490" s="27" t="n">
        <x:v>1</x:v>
      </x:c>
      <x:c r="M490" s="30" t="n">
        <x:v>4.1</x:v>
      </x:c>
      <x:c r="N490" s="64" t="n">
        <x:f>Summary!$B$5*Summary!$B$6</x:f>
        <x:v>10</x:v>
      </x:c>
      <x:c r="O490" s="64" t="n">
        <x:f>L490*N490</x:f>
        <x:v>10</x:v>
      </x:c>
      <x:c r="P490" s="64" t="n">
        <x:f>O490+Q490</x:f>
        <x:v>51</x:v>
      </x:c>
      <x:c r="Q490" s="64" t="n">
        <x:f>M490*N490</x:f>
        <x:v>41</x:v>
      </x:c>
      <x:c r="R490" s="64" t="n">
        <x:f>R489+Q490</x:f>
        <x:v>13850.5</x:v>
      </x:c>
    </x:row>
    <x:row r="491">
      <x:c r="A491" s="61" t="n">
        <x:v>45241</x:v>
      </x:c>
      <x:c r="B491" s="27" t="str">
        <x:v>Q4 2023</x:v>
      </x:c>
      <x:c r="C491" s="27" t="n">
        <x:v>2023</x:v>
      </x:c>
      <x:c r="D491" s="59" t="str">
        <x:v>FLEMINGTON</x:v>
      </x:c>
      <x:c r="E491" s="27" t="n">
        <x:v>2</x:v>
      </x:c>
      <x:c r="F491" s="27" t="n">
        <x:v>4</x:v>
      </x:c>
      <x:c r="G491" s="59" t="str">
        <x:v>GENERAL BEAU</x:v>
      </x:c>
      <x:c r="H491" s="27" t="str">
        <x:v>SYS</x:v>
      </x:c>
      <x:c r="I491" s="27" t="str">
        <x:v>Won</x:v>
      </x:c>
      <x:c r="J491" s="27" t="str">
        <x:v>Won</x:v>
      </x:c>
      <x:c r="K491" s="30" t="n">
        <x:v>6.3</x:v>
      </x:c>
      <x:c r="L491" s="27" t="n">
        <x:v>1</x:v>
      </x:c>
      <x:c r="M491" s="30" t="n">
        <x:v>5.3</x:v>
      </x:c>
      <x:c r="N491" s="64" t="n">
        <x:f>Summary!$B$5*Summary!$B$6</x:f>
        <x:v>10</x:v>
      </x:c>
      <x:c r="O491" s="64" t="n">
        <x:f>L491*N491</x:f>
        <x:v>10</x:v>
      </x:c>
      <x:c r="P491" s="64" t="n">
        <x:f>O491+Q491</x:f>
        <x:v>63</x:v>
      </x:c>
      <x:c r="Q491" s="64" t="n">
        <x:f>M491*N491</x:f>
        <x:v>53</x:v>
      </x:c>
      <x:c r="R491" s="64" t="n">
        <x:f>R490+Q491</x:f>
        <x:v>13903.5</x:v>
      </x:c>
    </x:row>
    <x:row r="492">
      <x:c r="A492" s="61" t="n">
        <x:v>45241</x:v>
      </x:c>
      <x:c r="B492" s="27" t="str">
        <x:v>Q4 2023</x:v>
      </x:c>
      <x:c r="C492" s="27" t="n">
        <x:v>2023</x:v>
      </x:c>
      <x:c r="D492" s="59" t="str">
        <x:v>FLEMINGTON</x:v>
      </x:c>
      <x:c r="E492" s="27" t="n">
        <x:v>3</x:v>
      </x:c>
      <x:c r="F492" s="27" t="n">
        <x:v>6</x:v>
      </x:c>
      <x:c r="G492" s="59" t="str">
        <x:v>SCHWARZ</x:v>
      </x:c>
      <x:c r="H492" s="27" t="str">
        <x:v>SYS</x:v>
      </x:c>
      <x:c r="I492" s="27" t="str">
        <x:v>Won</x:v>
      </x:c>
      <x:c r="J492" s="27" t="str">
        <x:v>Won</x:v>
      </x:c>
      <x:c r="K492" s="30" t="n">
        <x:v>2.3</x:v>
      </x:c>
      <x:c r="L492" s="27" t="n">
        <x:v>1</x:v>
      </x:c>
      <x:c r="M492" s="30" t="n">
        <x:v>1.2999999999999998</x:v>
      </x:c>
      <x:c r="N492" s="64" t="n">
        <x:f>Summary!$B$5*Summary!$B$6</x:f>
        <x:v>10</x:v>
      </x:c>
      <x:c r="O492" s="64" t="n">
        <x:f>L492*N492</x:f>
        <x:v>10</x:v>
      </x:c>
      <x:c r="P492" s="64" t="n">
        <x:f>O492+Q492</x:f>
        <x:v>23</x:v>
      </x:c>
      <x:c r="Q492" s="64" t="n">
        <x:f>M492*N492</x:f>
        <x:v>12.999999999999998</x:v>
      </x:c>
      <x:c r="R492" s="64" t="n">
        <x:f>R491+Q492</x:f>
        <x:v>13916.5</x:v>
      </x:c>
    </x:row>
    <x:row r="493">
      <x:c r="A493" s="61" t="n">
        <x:v>45241</x:v>
      </x:c>
      <x:c r="B493" s="27" t="str">
        <x:v>Q4 2023</x:v>
      </x:c>
      <x:c r="C493" s="27" t="n">
        <x:v>2023</x:v>
      </x:c>
      <x:c r="D493" s="59" t="str">
        <x:v>FLEMINGTON</x:v>
      </x:c>
      <x:c r="E493" s="27" t="n">
        <x:v>4</x:v>
      </x:c>
      <x:c r="F493" s="27" t="n">
        <x:v>5</x:v>
      </x:c>
      <x:c r="G493" s="59" t="str">
        <x:v>AMADE</x:v>
      </x:c>
      <x:c r="H493" s="27" t="str">
        <x:v>LSW</x:v>
      </x:c>
      <x:c r="I493" s="27" t="str">
        <x:v>Lost</x:v>
      </x:c>
      <x:c r="J493" s="27" t="str"/>
      <x:c r="K493" s="30"/>
      <x:c r="L493" s="27" t="n">
        <x:v>1</x:v>
      </x:c>
      <x:c r="M493" s="30" t="n">
        <x:v>-1</x:v>
      </x:c>
      <x:c r="N493" s="64" t="n">
        <x:f>Summary!$B$5*Summary!$B$6</x:f>
        <x:v>10</x:v>
      </x:c>
      <x:c r="O493" s="64" t="n">
        <x:f>L493*N493</x:f>
        <x:v>10</x:v>
      </x:c>
      <x:c r="P493" s="64" t="n">
        <x:f>O493+Q493</x:f>
        <x:v>0</x:v>
      </x:c>
      <x:c r="Q493" s="64" t="n">
        <x:f>M493*N493</x:f>
        <x:v>-10</x:v>
      </x:c>
      <x:c r="R493" s="64" t="n">
        <x:f>R492+Q493</x:f>
        <x:v>13906.5</x:v>
      </x:c>
    </x:row>
    <x:row r="494">
      <x:c r="A494" s="62" t="n">
        <x:v>45241</x:v>
      </x:c>
      <x:c r="B494" s="58" t="str">
        <x:v>Q4 2023</x:v>
      </x:c>
      <x:c r="C494" s="58" t="n">
        <x:v>2023</x:v>
      </x:c>
      <x:c r="D494" s="60" t="str">
        <x:v>FLEMINGTON</x:v>
      </x:c>
      <x:c r="E494" s="58" t="n">
        <x:v>4</x:v>
      </x:c>
      <x:c r="F494" s="58" t="n">
        <x:v>9</x:v>
      </x:c>
      <x:c r="G494" s="60" t="str">
        <x:v>MURAMASA</x:v>
      </x:c>
      <x:c r="H494" s="58" t="str">
        <x:v>LSW / SYS</x:v>
      </x:c>
      <x:c r="I494" s="58" t="str">
        <x:v>Won</x:v>
      </x:c>
      <x:c r="J494" s="58" t="str">
        <x:v>Won</x:v>
      </x:c>
      <x:c r="K494" s="63" t="n">
        <x:v>4.4</x:v>
      </x:c>
      <x:c r="L494" s="58" t="n">
        <x:v>2</x:v>
      </x:c>
      <x:c r="M494" s="63" t="n">
        <x:v>6.800000000000001</x:v>
      </x:c>
      <x:c r="N494" s="65" t="n">
        <x:f>Summary!$B$5*Summary!$B$6</x:f>
        <x:v>10</x:v>
      </x:c>
      <x:c r="O494" s="65" t="n">
        <x:f>L494*N494</x:f>
        <x:v>20</x:v>
      </x:c>
      <x:c r="P494" s="65" t="n">
        <x:f>O494+Q494</x:f>
        <x:v>88</x:v>
      </x:c>
      <x:c r="Q494" s="65" t="n">
        <x:f>M494*N494</x:f>
        <x:v>68</x:v>
      </x:c>
      <x:c r="R494" s="65" t="n">
        <x:f>R493+Q494</x:f>
        <x:v>13974.5</x:v>
      </x:c>
    </x:row>
    <x:row r="495">
      <x:c r="A495" s="62" t="n">
        <x:v>45241</x:v>
      </x:c>
      <x:c r="B495" s="58" t="str">
        <x:v>Q4 2023</x:v>
      </x:c>
      <x:c r="C495" s="58" t="n">
        <x:v>2023</x:v>
      </x:c>
      <x:c r="D495" s="60" t="str">
        <x:v>FLEMINGTON</x:v>
      </x:c>
      <x:c r="E495" s="58" t="n">
        <x:v>6</x:v>
      </x:c>
      <x:c r="F495" s="58" t="n">
        <x:v>8</x:v>
      </x:c>
      <x:c r="G495" s="60" t="str">
        <x:v>IMPERATRIZ</x:v>
      </x:c>
      <x:c r="H495" s="58" t="str">
        <x:v>LSW / SYS</x:v>
      </x:c>
      <x:c r="I495" s="58" t="str">
        <x:v>Won</x:v>
      </x:c>
      <x:c r="J495" s="58" t="str">
        <x:v>Won</x:v>
      </x:c>
      <x:c r="K495" s="63" t="n">
        <x:v>2.1</x:v>
      </x:c>
      <x:c r="L495" s="58" t="n">
        <x:v>2</x:v>
      </x:c>
      <x:c r="M495" s="63" t="n">
        <x:v>2.2</x:v>
      </x:c>
      <x:c r="N495" s="65" t="n">
        <x:f>Summary!$B$5*Summary!$B$6</x:f>
        <x:v>10</x:v>
      </x:c>
      <x:c r="O495" s="65" t="n">
        <x:f>L495*N495</x:f>
        <x:v>20</x:v>
      </x:c>
      <x:c r="P495" s="65" t="n">
        <x:f>O495+Q495</x:f>
        <x:v>42</x:v>
      </x:c>
      <x:c r="Q495" s="65" t="n">
        <x:f>M495*N495</x:f>
        <x:v>22</x:v>
      </x:c>
      <x:c r="R495" s="65" t="n">
        <x:f>R494+Q495</x:f>
        <x:v>13996.5</x:v>
      </x:c>
    </x:row>
    <x:row r="496">
      <x:c r="A496" s="61" t="n">
        <x:v>45241</x:v>
      </x:c>
      <x:c r="B496" s="27" t="str">
        <x:v>Q4 2023</x:v>
      </x:c>
      <x:c r="C496" s="27" t="n">
        <x:v>2023</x:v>
      </x:c>
      <x:c r="D496" s="59" t="str">
        <x:v>FLEMINGTON</x:v>
      </x:c>
      <x:c r="E496" s="27" t="n">
        <x:v>7</x:v>
      </x:c>
      <x:c r="F496" s="27" t="n">
        <x:v>7</x:v>
      </x:c>
      <x:c r="G496" s="59" t="str">
        <x:v>PRIDE OF JENNI</x:v>
      </x:c>
      <x:c r="H496" s="27" t="str">
        <x:v>LSW</x:v>
      </x:c>
      <x:c r="I496" s="27" t="str">
        <x:v>Won</x:v>
      </x:c>
      <x:c r="J496" s="27" t="str">
        <x:v>Won</x:v>
      </x:c>
      <x:c r="K496" s="30" t="n">
        <x:v>13</x:v>
      </x:c>
      <x:c r="L496" s="27" t="n">
        <x:v>1</x:v>
      </x:c>
      <x:c r="M496" s="30" t="n">
        <x:v>12</x:v>
      </x:c>
      <x:c r="N496" s="64" t="n">
        <x:f>Summary!$B$5*Summary!$B$6</x:f>
        <x:v>10</x:v>
      </x:c>
      <x:c r="O496" s="64" t="n">
        <x:f>L496*N496</x:f>
        <x:v>10</x:v>
      </x:c>
      <x:c r="P496" s="64" t="n">
        <x:f>O496+Q496</x:f>
        <x:v>130</x:v>
      </x:c>
      <x:c r="Q496" s="64" t="n">
        <x:f>M496*N496</x:f>
        <x:v>120</x:v>
      </x:c>
      <x:c r="R496" s="64" t="n">
        <x:f>R495+Q496</x:f>
        <x:v>14116.5</x:v>
      </x:c>
    </x:row>
    <x:row r="497">
      <x:c r="A497" s="61" t="n">
        <x:v>45241</x:v>
      </x:c>
      <x:c r="B497" s="27" t="str">
        <x:v>Q4 2023</x:v>
      </x:c>
      <x:c r="C497" s="27" t="n">
        <x:v>2023</x:v>
      </x:c>
      <x:c r="D497" s="59" t="str">
        <x:v>FLEMINGTON</x:v>
      </x:c>
      <x:c r="E497" s="27" t="n">
        <x:v>8</x:v>
      </x:c>
      <x:c r="F497" s="27" t="n">
        <x:v>1</x:v>
      </x:c>
      <x:c r="G497" s="59" t="str">
        <x:v>ZAAKI</x:v>
      </x:c>
      <x:c r="H497" s="27" t="str">
        <x:v>SYS</x:v>
      </x:c>
      <x:c r="I497" s="27" t="str">
        <x:v>Lost</x:v>
      </x:c>
      <x:c r="J497" s="27" t="str">
        <x:v>4th</x:v>
      </x:c>
      <x:c r="K497" s="30"/>
      <x:c r="L497" s="27" t="n">
        <x:v>1</x:v>
      </x:c>
      <x:c r="M497" s="30" t="n">
        <x:v>-1</x:v>
      </x:c>
      <x:c r="N497" s="64" t="n">
        <x:f>Summary!$B$5*Summary!$B$6</x:f>
        <x:v>10</x:v>
      </x:c>
      <x:c r="O497" s="64" t="n">
        <x:f>L497*N497</x:f>
        <x:v>10</x:v>
      </x:c>
      <x:c r="P497" s="64" t="n">
        <x:f>O497+Q497</x:f>
        <x:v>0</x:v>
      </x:c>
      <x:c r="Q497" s="64" t="n">
        <x:f>M497*N497</x:f>
        <x:v>-10</x:v>
      </x:c>
      <x:c r="R497" s="64" t="n">
        <x:f>R496+Q497</x:f>
        <x:v>14106.5</x:v>
      </x:c>
    </x:row>
    <x:row r="498">
      <x:c r="A498" s="62" t="n">
        <x:v>45241</x:v>
      </x:c>
      <x:c r="B498" s="58" t="str">
        <x:v>Q4 2023</x:v>
      </x:c>
      <x:c r="C498" s="58" t="n">
        <x:v>2023</x:v>
      </x:c>
      <x:c r="D498" s="60" t="str">
        <x:v>FLEMINGTON</x:v>
      </x:c>
      <x:c r="E498" s="58" t="n">
        <x:v>9</x:v>
      </x:c>
      <x:c r="F498" s="58" t="n">
        <x:v>10</x:v>
      </x:c>
      <x:c r="G498" s="60" t="str">
        <x:v>REY MAGNERIO</x:v>
      </x:c>
      <x:c r="H498" s="58" t="str">
        <x:v>LSW / SYS</x:v>
      </x:c>
      <x:c r="I498" s="58" t="str">
        <x:v>Won</x:v>
      </x:c>
      <x:c r="J498" s="58" t="str">
        <x:v>Won</x:v>
      </x:c>
      <x:c r="K498" s="63" t="n">
        <x:v>4.4</x:v>
      </x:c>
      <x:c r="L498" s="58" t="n">
        <x:v>2</x:v>
      </x:c>
      <x:c r="M498" s="63" t="n">
        <x:v>6.800000000000001</x:v>
      </x:c>
      <x:c r="N498" s="65" t="n">
        <x:f>Summary!$B$5*Summary!$B$6</x:f>
        <x:v>10</x:v>
      </x:c>
      <x:c r="O498" s="65" t="n">
        <x:f>L498*N498</x:f>
        <x:v>20</x:v>
      </x:c>
      <x:c r="P498" s="65" t="n">
        <x:f>O498+Q498</x:f>
        <x:v>88</x:v>
      </x:c>
      <x:c r="Q498" s="65" t="n">
        <x:f>M498*N498</x:f>
        <x:v>68</x:v>
      </x:c>
      <x:c r="R498" s="65" t="n">
        <x:f>R497+Q498</x:f>
        <x:v>14174.5</x:v>
      </x:c>
    </x:row>
    <x:row r="499">
      <x:c r="A499" s="61" t="n">
        <x:v>45248</x:v>
      </x:c>
      <x:c r="B499" s="27" t="str">
        <x:v>Q4 2023</x:v>
      </x:c>
      <x:c r="C499" s="27" t="n">
        <x:v>2023</x:v>
      </x:c>
      <x:c r="D499" s="59" t="str">
        <x:v>CAULFIELD</x:v>
      </x:c>
      <x:c r="E499" s="27" t="n">
        <x:v>1</x:v>
      </x:c>
      <x:c r="F499" s="27" t="n">
        <x:v>2</x:v>
      </x:c>
      <x:c r="G499" s="59" t="str">
        <x:v>AIN'TNODEELDUN</x:v>
      </x:c>
      <x:c r="H499" s="27" t="str">
        <x:v>LSW</x:v>
      </x:c>
      <x:c r="I499" s="27" t="str">
        <x:v>Lost</x:v>
      </x:c>
      <x:c r="J499" s="27" t="str"/>
      <x:c r="K499" s="30"/>
      <x:c r="L499" s="27" t="n">
        <x:v>1</x:v>
      </x:c>
      <x:c r="M499" s="30" t="n">
        <x:v>-1</x:v>
      </x:c>
      <x:c r="N499" s="64" t="n">
        <x:f>Summary!$B$5*Summary!$B$6</x:f>
        <x:v>10</x:v>
      </x:c>
      <x:c r="O499" s="64" t="n">
        <x:f>L499*N499</x:f>
        <x:v>10</x:v>
      </x:c>
      <x:c r="P499" s="64" t="n">
        <x:f>O499+Q499</x:f>
        <x:v>0</x:v>
      </x:c>
      <x:c r="Q499" s="64" t="n">
        <x:f>M499*N499</x:f>
        <x:v>-10</x:v>
      </x:c>
      <x:c r="R499" s="64" t="n">
        <x:f>R498+Q499</x:f>
        <x:v>14164.5</x:v>
      </x:c>
    </x:row>
    <x:row r="500">
      <x:c r="A500" s="61" t="n">
        <x:v>45248</x:v>
      </x:c>
      <x:c r="B500" s="27" t="str">
        <x:v>Q4 2023</x:v>
      </x:c>
      <x:c r="C500" s="27" t="n">
        <x:v>2023</x:v>
      </x:c>
      <x:c r="D500" s="59" t="str">
        <x:v>CAULFIELD</x:v>
      </x:c>
      <x:c r="E500" s="27" t="n">
        <x:v>1</x:v>
      </x:c>
      <x:c r="F500" s="27" t="n">
        <x:v>4</x:v>
      </x:c>
      <x:c r="G500" s="59" t="str">
        <x:v>LET'SROLLTHEDICE</x:v>
      </x:c>
      <x:c r="H500" s="27" t="str">
        <x:v>SYS</x:v>
      </x:c>
      <x:c r="I500" s="27" t="str">
        <x:v>Won</x:v>
      </x:c>
      <x:c r="J500" s="27" t="str">
        <x:v>Won</x:v>
      </x:c>
      <x:c r="K500" s="30" t="n">
        <x:v>2.9</x:v>
      </x:c>
      <x:c r="L500" s="27" t="n">
        <x:v>1</x:v>
      </x:c>
      <x:c r="M500" s="30" t="n">
        <x:v>1.9</x:v>
      </x:c>
      <x:c r="N500" s="64" t="n">
        <x:f>Summary!$B$5*Summary!$B$6</x:f>
        <x:v>10</x:v>
      </x:c>
      <x:c r="O500" s="64" t="n">
        <x:f>L500*N500</x:f>
        <x:v>10</x:v>
      </x:c>
      <x:c r="P500" s="64" t="n">
        <x:f>O500+Q500</x:f>
        <x:v>29</x:v>
      </x:c>
      <x:c r="Q500" s="64" t="n">
        <x:f>M500*N500</x:f>
        <x:v>19</x:v>
      </x:c>
      <x:c r="R500" s="64" t="n">
        <x:f>R499+Q500</x:f>
        <x:v>14183.5</x:v>
      </x:c>
    </x:row>
    <x:row r="501">
      <x:c r="A501" s="61" t="n">
        <x:v>45248</x:v>
      </x:c>
      <x:c r="B501" s="27" t="str">
        <x:v>Q4 2023</x:v>
      </x:c>
      <x:c r="C501" s="27" t="n">
        <x:v>2023</x:v>
      </x:c>
      <x:c r="D501" s="59" t="str">
        <x:v>CAULFIELD</x:v>
      </x:c>
      <x:c r="E501" s="27" t="n">
        <x:v>2</x:v>
      </x:c>
      <x:c r="F501" s="27" t="n">
        <x:v>10</x:v>
      </x:c>
      <x:c r="G501" s="59" t="str">
        <x:v>FORBIDDEN CITY</x:v>
      </x:c>
      <x:c r="H501" s="27" t="str">
        <x:v>SYS</x:v>
      </x:c>
      <x:c r="I501" s="27" t="str">
        <x:v>Lost</x:v>
      </x:c>
      <x:c r="J501" s="27" t="str"/>
      <x:c r="K501" s="30"/>
      <x:c r="L501" s="27" t="n">
        <x:v>1</x:v>
      </x:c>
      <x:c r="M501" s="30" t="n">
        <x:v>-1</x:v>
      </x:c>
      <x:c r="N501" s="64" t="n">
        <x:f>Summary!$B$5*Summary!$B$6</x:f>
        <x:v>10</x:v>
      </x:c>
      <x:c r="O501" s="64" t="n">
        <x:f>L501*N501</x:f>
        <x:v>10</x:v>
      </x:c>
      <x:c r="P501" s="64" t="n">
        <x:f>O501+Q501</x:f>
        <x:v>0</x:v>
      </x:c>
      <x:c r="Q501" s="64" t="n">
        <x:f>M501*N501</x:f>
        <x:v>-10</x:v>
      </x:c>
      <x:c r="R501" s="64" t="n">
        <x:f>R500+Q501</x:f>
        <x:v>14173.5</x:v>
      </x:c>
    </x:row>
    <x:row r="502">
      <x:c r="A502" s="61" t="n">
        <x:v>45248</x:v>
      </x:c>
      <x:c r="B502" s="27" t="str">
        <x:v>Q4 2023</x:v>
      </x:c>
      <x:c r="C502" s="27" t="n">
        <x:v>2023</x:v>
      </x:c>
      <x:c r="D502" s="59" t="str">
        <x:v>CAULFIELD</x:v>
      </x:c>
      <x:c r="E502" s="27" t="n">
        <x:v>3</x:v>
      </x:c>
      <x:c r="F502" s="27" t="n">
        <x:v>7</x:v>
      </x:c>
      <x:c r="G502" s="59" t="str">
        <x:v>PLACE OF GOLD</x:v>
      </x:c>
      <x:c r="H502" s="27" t="str">
        <x:v>SYS</x:v>
      </x:c>
      <x:c r="I502" s="27" t="str">
        <x:v>Won</x:v>
      </x:c>
      <x:c r="J502" s="27" t="str">
        <x:v>Won</x:v>
      </x:c>
      <x:c r="K502" s="30" t="n">
        <x:v>7.9</x:v>
      </x:c>
      <x:c r="L502" s="27" t="n">
        <x:v>1</x:v>
      </x:c>
      <x:c r="M502" s="30" t="n">
        <x:v>6.9</x:v>
      </x:c>
      <x:c r="N502" s="64" t="n">
        <x:f>Summary!$B$5*Summary!$B$6</x:f>
        <x:v>10</x:v>
      </x:c>
      <x:c r="O502" s="64" t="n">
        <x:f>L502*N502</x:f>
        <x:v>10</x:v>
      </x:c>
      <x:c r="P502" s="64" t="n">
        <x:f>O502+Q502</x:f>
        <x:v>79</x:v>
      </x:c>
      <x:c r="Q502" s="64" t="n">
        <x:f>M502*N502</x:f>
        <x:v>69</x:v>
      </x:c>
      <x:c r="R502" s="64" t="n">
        <x:f>R501+Q502</x:f>
        <x:v>14242.5</x:v>
      </x:c>
    </x:row>
    <x:row r="503">
      <x:c r="A503" s="61" t="n">
        <x:v>45248</x:v>
      </x:c>
      <x:c r="B503" s="27" t="str">
        <x:v>Q4 2023</x:v>
      </x:c>
      <x:c r="C503" s="27" t="n">
        <x:v>2023</x:v>
      </x:c>
      <x:c r="D503" s="59" t="str">
        <x:v>CAULFIELD</x:v>
      </x:c>
      <x:c r="E503" s="27" t="n">
        <x:v>4</x:v>
      </x:c>
      <x:c r="F503" s="27" t="n">
        <x:v>2</x:v>
      </x:c>
      <x:c r="G503" s="59" t="str">
        <x:v>SALTAIRE</x:v>
      </x:c>
      <x:c r="H503" s="27" t="str">
        <x:v>SYS</x:v>
      </x:c>
      <x:c r="I503" s="27" t="str">
        <x:v>Lost</x:v>
      </x:c>
      <x:c r="J503" s="27" t="str">
        <x:v>3rd</x:v>
      </x:c>
      <x:c r="K503" s="30"/>
      <x:c r="L503" s="27" t="n">
        <x:v>1</x:v>
      </x:c>
      <x:c r="M503" s="30" t="n">
        <x:v>-1</x:v>
      </x:c>
      <x:c r="N503" s="64" t="n">
        <x:f>Summary!$B$5*Summary!$B$6</x:f>
        <x:v>10</x:v>
      </x:c>
      <x:c r="O503" s="64" t="n">
        <x:f>L503*N503</x:f>
        <x:v>10</x:v>
      </x:c>
      <x:c r="P503" s="64" t="n">
        <x:f>O503+Q503</x:f>
        <x:v>0</x:v>
      </x:c>
      <x:c r="Q503" s="64" t="n">
        <x:f>M503*N503</x:f>
        <x:v>-10</x:v>
      </x:c>
      <x:c r="R503" s="64" t="n">
        <x:f>R502+Q503</x:f>
        <x:v>14232.5</x:v>
      </x:c>
    </x:row>
    <x:row r="504">
      <x:c r="A504" s="62" t="n">
        <x:v>45248</x:v>
      </x:c>
      <x:c r="B504" s="58" t="str">
        <x:v>Q4 2023</x:v>
      </x:c>
      <x:c r="C504" s="58" t="n">
        <x:v>2023</x:v>
      </x:c>
      <x:c r="D504" s="60" t="str">
        <x:v>CAULFIELD</x:v>
      </x:c>
      <x:c r="E504" s="58" t="n">
        <x:v>4</x:v>
      </x:c>
      <x:c r="F504" s="58" t="n">
        <x:v>12</x:v>
      </x:c>
      <x:c r="G504" s="60" t="str">
        <x:v>MIRAVAL ROSE</x:v>
      </x:c>
      <x:c r="H504" s="58" t="str">
        <x:v>LSW / SYS</x:v>
      </x:c>
      <x:c r="I504" s="58" t="str">
        <x:v>Lost</x:v>
      </x:c>
      <x:c r="J504" s="58" t="str">
        <x:v>2nd</x:v>
      </x:c>
      <x:c r="K504" s="63"/>
      <x:c r="L504" s="58" t="n">
        <x:v>2</x:v>
      </x:c>
      <x:c r="M504" s="63" t="n">
        <x:v>-2</x:v>
      </x:c>
      <x:c r="N504" s="65" t="n">
        <x:f>Summary!$B$5*Summary!$B$6</x:f>
        <x:v>10</x:v>
      </x:c>
      <x:c r="O504" s="65" t="n">
        <x:f>L504*N504</x:f>
        <x:v>20</x:v>
      </x:c>
      <x:c r="P504" s="65" t="n">
        <x:f>O504+Q504</x:f>
        <x:v>0</x:v>
      </x:c>
      <x:c r="Q504" s="65" t="n">
        <x:f>M504*N504</x:f>
        <x:v>-20</x:v>
      </x:c>
      <x:c r="R504" s="65" t="n">
        <x:f>R503+Q504</x:f>
        <x:v>14212.5</x:v>
      </x:c>
    </x:row>
    <x:row r="505">
      <x:c r="A505" s="61" t="n">
        <x:v>45248</x:v>
      </x:c>
      <x:c r="B505" s="27" t="str">
        <x:v>Q4 2023</x:v>
      </x:c>
      <x:c r="C505" s="27" t="n">
        <x:v>2023</x:v>
      </x:c>
      <x:c r="D505" s="59" t="str">
        <x:v>CAULFIELD</x:v>
      </x:c>
      <x:c r="E505" s="27" t="n">
        <x:v>5</x:v>
      </x:c>
      <x:c r="F505" s="27" t="n">
        <x:v>4</x:v>
      </x:c>
      <x:c r="G505" s="59" t="str">
        <x:v>HYPOTHETICAL</x:v>
      </x:c>
      <x:c r="H505" s="27" t="str">
        <x:v>SYS</x:v>
      </x:c>
      <x:c r="I505" s="27" t="str">
        <x:v>Won</x:v>
      </x:c>
      <x:c r="J505" s="27" t="str">
        <x:v>Won</x:v>
      </x:c>
      <x:c r="K505" s="30" t="n">
        <x:v>3</x:v>
      </x:c>
      <x:c r="L505" s="27" t="n">
        <x:v>1</x:v>
      </x:c>
      <x:c r="M505" s="30" t="n">
        <x:v>2</x:v>
      </x:c>
      <x:c r="N505" s="64" t="n">
        <x:f>Summary!$B$5*Summary!$B$6</x:f>
        <x:v>10</x:v>
      </x:c>
      <x:c r="O505" s="64" t="n">
        <x:f>L505*N505</x:f>
        <x:v>10</x:v>
      </x:c>
      <x:c r="P505" s="64" t="n">
        <x:f>O505+Q505</x:f>
        <x:v>30</x:v>
      </x:c>
      <x:c r="Q505" s="64" t="n">
        <x:f>M505*N505</x:f>
        <x:v>20</x:v>
      </x:c>
      <x:c r="R505" s="64" t="n">
        <x:f>R504+Q505</x:f>
        <x:v>14232.5</x:v>
      </x:c>
    </x:row>
    <x:row r="506">
      <x:c r="A506" s="61" t="n">
        <x:v>45248</x:v>
      </x:c>
      <x:c r="B506" s="27" t="str">
        <x:v>Q4 2023</x:v>
      </x:c>
      <x:c r="C506" s="27" t="n">
        <x:v>2023</x:v>
      </x:c>
      <x:c r="D506" s="59" t="str">
        <x:v>CAULFIELD</x:v>
      </x:c>
      <x:c r="E506" s="27" t="n">
        <x:v>6</x:v>
      </x:c>
      <x:c r="F506" s="27" t="n">
        <x:v>1</x:v>
      </x:c>
      <x:c r="G506" s="59" t="str">
        <x:v>ARKANSAW KID</x:v>
      </x:c>
      <x:c r="H506" s="27" t="str">
        <x:v>SYS</x:v>
      </x:c>
      <x:c r="I506" s="27" t="str">
        <x:v>Lost</x:v>
      </x:c>
      <x:c r="J506" s="27" t="str"/>
      <x:c r="K506" s="30"/>
      <x:c r="L506" s="27" t="n">
        <x:v>1</x:v>
      </x:c>
      <x:c r="M506" s="30" t="n">
        <x:v>-1</x:v>
      </x:c>
      <x:c r="N506" s="64" t="n">
        <x:f>Summary!$B$5*Summary!$B$6</x:f>
        <x:v>10</x:v>
      </x:c>
      <x:c r="O506" s="64" t="n">
        <x:f>L506*N506</x:f>
        <x:v>10</x:v>
      </x:c>
      <x:c r="P506" s="64" t="n">
        <x:f>O506+Q506</x:f>
        <x:v>0</x:v>
      </x:c>
      <x:c r="Q506" s="64" t="n">
        <x:f>M506*N506</x:f>
        <x:v>-10</x:v>
      </x:c>
      <x:c r="R506" s="64" t="n">
        <x:f>R505+Q506</x:f>
        <x:v>14222.5</x:v>
      </x:c>
    </x:row>
    <x:row r="507">
      <x:c r="A507" s="61" t="n">
        <x:v>45248</x:v>
      </x:c>
      <x:c r="B507" s="27" t="str">
        <x:v>Q4 2023</x:v>
      </x:c>
      <x:c r="C507" s="27" t="n">
        <x:v>2023</x:v>
      </x:c>
      <x:c r="D507" s="59" t="str">
        <x:v>CAULFIELD</x:v>
      </x:c>
      <x:c r="E507" s="27" t="n">
        <x:v>7</x:v>
      </x:c>
      <x:c r="F507" s="27" t="n">
        <x:v>1</x:v>
      </x:c>
      <x:c r="G507" s="59" t="str">
        <x:v>KIMOCHI</x:v>
      </x:c>
      <x:c r="H507" s="27" t="str">
        <x:v>SYS</x:v>
      </x:c>
      <x:c r="I507" s="27" t="str">
        <x:v>Lost</x:v>
      </x:c>
      <x:c r="J507" s="27" t="str">
        <x:v>2nd</x:v>
      </x:c>
      <x:c r="K507" s="30"/>
      <x:c r="L507" s="27" t="n">
        <x:v>1</x:v>
      </x:c>
      <x:c r="M507" s="30" t="n">
        <x:v>-1</x:v>
      </x:c>
      <x:c r="N507" s="64" t="n">
        <x:f>Summary!$B$5*Summary!$B$6</x:f>
        <x:v>10</x:v>
      </x:c>
      <x:c r="O507" s="64" t="n">
        <x:f>L507*N507</x:f>
        <x:v>10</x:v>
      </x:c>
      <x:c r="P507" s="64" t="n">
        <x:f>O507+Q507</x:f>
        <x:v>0</x:v>
      </x:c>
      <x:c r="Q507" s="64" t="n">
        <x:f>M507*N507</x:f>
        <x:v>-10</x:v>
      </x:c>
      <x:c r="R507" s="64" t="n">
        <x:f>R506+Q507</x:f>
        <x:v>14212.5</x:v>
      </x:c>
    </x:row>
    <x:row r="508">
      <x:c r="A508" s="61" t="n">
        <x:v>45248</x:v>
      </x:c>
      <x:c r="B508" s="27" t="str">
        <x:v>Q4 2023</x:v>
      </x:c>
      <x:c r="C508" s="27" t="n">
        <x:v>2023</x:v>
      </x:c>
      <x:c r="D508" s="59" t="str">
        <x:v>CAULFIELD</x:v>
      </x:c>
      <x:c r="E508" s="27" t="n">
        <x:v>8</x:v>
      </x:c>
      <x:c r="F508" s="27" t="n">
        <x:v>11</x:v>
      </x:c>
      <x:c r="G508" s="59" t="str">
        <x:v>MAGIC TIME</x:v>
      </x:c>
      <x:c r="H508" s="27" t="str">
        <x:v>SYS</x:v>
      </x:c>
      <x:c r="I508" s="27" t="str">
        <x:v>Won</x:v>
      </x:c>
      <x:c r="J508" s="27" t="str">
        <x:v>Won</x:v>
      </x:c>
      <x:c r="K508" s="30" t="n">
        <x:v>4.4</x:v>
      </x:c>
      <x:c r="L508" s="27" t="n">
        <x:v>1</x:v>
      </x:c>
      <x:c r="M508" s="30" t="n">
        <x:v>3.4000000000000004</x:v>
      </x:c>
      <x:c r="N508" s="64" t="n">
        <x:f>Summary!$B$5*Summary!$B$6</x:f>
        <x:v>10</x:v>
      </x:c>
      <x:c r="O508" s="64" t="n">
        <x:f>L508*N508</x:f>
        <x:v>10</x:v>
      </x:c>
      <x:c r="P508" s="64" t="n">
        <x:f>O508+Q508</x:f>
        <x:v>44</x:v>
      </x:c>
      <x:c r="Q508" s="64" t="n">
        <x:f>M508*N508</x:f>
        <x:v>34</x:v>
      </x:c>
      <x:c r="R508" s="64" t="n">
        <x:f>R507+Q508</x:f>
        <x:v>14246.5</x:v>
      </x:c>
    </x:row>
    <x:row r="509">
      <x:c r="A509" s="62" t="n">
        <x:v>45248</x:v>
      </x:c>
      <x:c r="B509" s="58" t="str">
        <x:v>Q4 2023</x:v>
      </x:c>
      <x:c r="C509" s="58" t="n">
        <x:v>2023</x:v>
      </x:c>
      <x:c r="D509" s="60" t="str">
        <x:v>CAULFIELD</x:v>
      </x:c>
      <x:c r="E509" s="58" t="n">
        <x:v>9</x:v>
      </x:c>
      <x:c r="F509" s="58" t="n">
        <x:v>5</x:v>
      </x:c>
      <x:c r="G509" s="60" t="str">
        <x:v>MAKTOOB</x:v>
      </x:c>
      <x:c r="H509" s="58" t="str">
        <x:v>LSW / SYS</x:v>
      </x:c>
      <x:c r="I509" s="58" t="str">
        <x:v>Lost</x:v>
      </x:c>
      <x:c r="J509" s="58" t="str"/>
      <x:c r="K509" s="63"/>
      <x:c r="L509" s="58" t="n">
        <x:v>2</x:v>
      </x:c>
      <x:c r="M509" s="63" t="n">
        <x:v>-2</x:v>
      </x:c>
      <x:c r="N509" s="65" t="n">
        <x:f>Summary!$B$5*Summary!$B$6</x:f>
        <x:v>10</x:v>
      </x:c>
      <x:c r="O509" s="65" t="n">
        <x:f>L509*N509</x:f>
        <x:v>20</x:v>
      </x:c>
      <x:c r="P509" s="65" t="n">
        <x:f>O509+Q509</x:f>
        <x:v>0</x:v>
      </x:c>
      <x:c r="Q509" s="65" t="n">
        <x:f>M509*N509</x:f>
        <x:v>-20</x:v>
      </x:c>
      <x:c r="R509" s="65" t="n">
        <x:f>R508+Q509</x:f>
        <x:v>14226.5</x:v>
      </x:c>
    </x:row>
    <x:row r="510">
      <x:c r="A510" s="62" t="n">
        <x:v>45248</x:v>
      </x:c>
      <x:c r="B510" s="58" t="str">
        <x:v>Q4 2023</x:v>
      </x:c>
      <x:c r="C510" s="58" t="n">
        <x:v>2023</x:v>
      </x:c>
      <x:c r="D510" s="60" t="str">
        <x:v>CAULFIELD</x:v>
      </x:c>
      <x:c r="E510" s="58" t="n">
        <x:v>10</x:v>
      </x:c>
      <x:c r="F510" s="58" t="n">
        <x:v>1</x:v>
      </x:c>
      <x:c r="G510" s="60" t="str">
        <x:v>QUEEN OF THE BALL</x:v>
      </x:c>
      <x:c r="H510" s="58" t="str">
        <x:v>LSW / SYS</x:v>
      </x:c>
      <x:c r="I510" s="58" t="str">
        <x:v>Lost</x:v>
      </x:c>
      <x:c r="J510" s="58" t="str"/>
      <x:c r="K510" s="63"/>
      <x:c r="L510" s="58" t="n">
        <x:v>2</x:v>
      </x:c>
      <x:c r="M510" s="63" t="n">
        <x:v>-2</x:v>
      </x:c>
      <x:c r="N510" s="65" t="n">
        <x:f>Summary!$B$5*Summary!$B$6</x:f>
        <x:v>10</x:v>
      </x:c>
      <x:c r="O510" s="65" t="n">
        <x:f>L510*N510</x:f>
        <x:v>20</x:v>
      </x:c>
      <x:c r="P510" s="65" t="n">
        <x:f>O510+Q510</x:f>
        <x:v>0</x:v>
      </x:c>
      <x:c r="Q510" s="65" t="n">
        <x:f>M510*N510</x:f>
        <x:v>-20</x:v>
      </x:c>
      <x:c r="R510" s="65" t="n">
        <x:f>R509+Q510</x:f>
        <x:v>14206.5</x:v>
      </x:c>
    </x:row>
    <x:row r="511">
      <x:c r="A511" s="61" t="n">
        <x:v>45248</x:v>
      </x:c>
      <x:c r="B511" s="27" t="str">
        <x:v>Q4 2023</x:v>
      </x:c>
      <x:c r="C511" s="27" t="n">
        <x:v>2023</x:v>
      </x:c>
      <x:c r="D511" s="59" t="str">
        <x:v>CAULFIELD</x:v>
      </x:c>
      <x:c r="E511" s="27" t="n">
        <x:v>10</x:v>
      </x:c>
      <x:c r="F511" s="27" t="n">
        <x:v>2</x:v>
      </x:c>
      <x:c r="G511" s="59" t="str">
        <x:v>SHE DANCES</x:v>
      </x:c>
      <x:c r="H511" s="27" t="str">
        <x:v>LSW</x:v>
      </x:c>
      <x:c r="I511" s="27" t="str">
        <x:v>Lost</x:v>
      </x:c>
      <x:c r="J511" s="27" t="str">
        <x:v>3rd</x:v>
      </x:c>
      <x:c r="K511" s="30"/>
      <x:c r="L511" s="27" t="n">
        <x:v>1</x:v>
      </x:c>
      <x:c r="M511" s="30" t="n">
        <x:v>-1</x:v>
      </x:c>
      <x:c r="N511" s="64" t="n">
        <x:f>Summary!$B$5*Summary!$B$6</x:f>
        <x:v>10</x:v>
      </x:c>
      <x:c r="O511" s="64" t="n">
        <x:f>L511*N511</x:f>
        <x:v>10</x:v>
      </x:c>
      <x:c r="P511" s="64" t="n">
        <x:f>O511+Q511</x:f>
        <x:v>0</x:v>
      </x:c>
      <x:c r="Q511" s="64" t="n">
        <x:f>M511*N511</x:f>
        <x:v>-10</x:v>
      </x:c>
      <x:c r="R511" s="64" t="n">
        <x:f>R510+Q511</x:f>
        <x:v>14196.5</x:v>
      </x:c>
    </x:row>
    <x:row r="512">
      <x:c r="A512" s="61" t="n">
        <x:v>45248</x:v>
      </x:c>
      <x:c r="B512" s="27" t="str">
        <x:v>Q4 2023</x:v>
      </x:c>
      <x:c r="C512" s="27" t="n">
        <x:v>2023</x:v>
      </x:c>
      <x:c r="D512" s="59" t="str">
        <x:v>CAULFIELD</x:v>
      </x:c>
      <x:c r="E512" s="27" t="n">
        <x:v>10</x:v>
      </x:c>
      <x:c r="F512" s="27" t="n">
        <x:v>3</x:v>
      </x:c>
      <x:c r="G512" s="59" t="str">
        <x:v>ROSE QUARTZ</x:v>
      </x:c>
      <x:c r="H512" s="27" t="str">
        <x:v>SYS</x:v>
      </x:c>
      <x:c r="I512" s="27" t="str">
        <x:v>Won</x:v>
      </x:c>
      <x:c r="J512" s="27" t="str">
        <x:v>Won</x:v>
      </x:c>
      <x:c r="K512" s="30" t="n">
        <x:v>6.2</x:v>
      </x:c>
      <x:c r="L512" s="27" t="n">
        <x:v>1</x:v>
      </x:c>
      <x:c r="M512" s="30" t="n">
        <x:v>5.2</x:v>
      </x:c>
      <x:c r="N512" s="64" t="n">
        <x:f>Summary!$B$5*Summary!$B$6</x:f>
        <x:v>10</x:v>
      </x:c>
      <x:c r="O512" s="64" t="n">
        <x:f>L512*N512</x:f>
        <x:v>10</x:v>
      </x:c>
      <x:c r="P512" s="64" t="n">
        <x:f>O512+Q512</x:f>
        <x:v>62</x:v>
      </x:c>
      <x:c r="Q512" s="64" t="n">
        <x:f>M512*N512</x:f>
        <x:v>52</x:v>
      </x:c>
      <x:c r="R512" s="64" t="n">
        <x:f>R511+Q512</x:f>
        <x:v>14248.5</x:v>
      </x:c>
    </x:row>
    <x:row r="513">
      <x:c r="A513" s="62" t="n">
        <x:v>45255</x:v>
      </x:c>
      <x:c r="B513" s="58" t="str">
        <x:v>Q4 2023</x:v>
      </x:c>
      <x:c r="C513" s="58" t="n">
        <x:v>2023</x:v>
      </x:c>
      <x:c r="D513" s="60" t="str">
        <x:v>CRANBOURNE</x:v>
      </x:c>
      <x:c r="E513" s="58" t="n">
        <x:v>1</x:v>
      </x:c>
      <x:c r="F513" s="58" t="n">
        <x:v>5</x:v>
      </x:c>
      <x:c r="G513" s="60" t="str">
        <x:v>MOTORACE</x:v>
      </x:c>
      <x:c r="H513" s="58" t="str">
        <x:v>LSW / SYS</x:v>
      </x:c>
      <x:c r="I513" s="58" t="str">
        <x:v>Won</x:v>
      </x:c>
      <x:c r="J513" s="58" t="str">
        <x:v>Won</x:v>
      </x:c>
      <x:c r="K513" s="63" t="n">
        <x:v>17.4</x:v>
      </x:c>
      <x:c r="L513" s="58" t="n">
        <x:v>2</x:v>
      </x:c>
      <x:c r="M513" s="63" t="n">
        <x:v>32.8</x:v>
      </x:c>
      <x:c r="N513" s="65" t="n">
        <x:f>Summary!$B$5*Summary!$B$6</x:f>
        <x:v>10</x:v>
      </x:c>
      <x:c r="O513" s="65" t="n">
        <x:f>L513*N513</x:f>
        <x:v>20</x:v>
      </x:c>
      <x:c r="P513" s="65" t="n">
        <x:f>O513+Q513</x:f>
        <x:v>348</x:v>
      </x:c>
      <x:c r="Q513" s="65" t="n">
        <x:f>M513*N513</x:f>
        <x:v>328</x:v>
      </x:c>
      <x:c r="R513" s="65" t="n">
        <x:f>R512+Q513</x:f>
        <x:v>14576.5</x:v>
      </x:c>
    </x:row>
    <x:row r="514">
      <x:c r="A514" s="61" t="n">
        <x:v>45255</x:v>
      </x:c>
      <x:c r="B514" s="27" t="str">
        <x:v>Q4 2023</x:v>
      </x:c>
      <x:c r="C514" s="27" t="n">
        <x:v>2023</x:v>
      </x:c>
      <x:c r="D514" s="59" t="str">
        <x:v>CRANBOURNE</x:v>
      </x:c>
      <x:c r="E514" s="27" t="n">
        <x:v>2</x:v>
      </x:c>
      <x:c r="F514" s="27" t="n">
        <x:v>6</x:v>
      </x:c>
      <x:c r="G514" s="59" t="str">
        <x:v>EXTREMELY ROWDY</x:v>
      </x:c>
      <x:c r="H514" s="27" t="str">
        <x:v>LSW</x:v>
      </x:c>
      <x:c r="I514" s="27" t="str">
        <x:v>Won</x:v>
      </x:c>
      <x:c r="J514" s="27" t="str">
        <x:v>Won</x:v>
      </x:c>
      <x:c r="K514" s="30" t="n">
        <x:v>4.5</x:v>
      </x:c>
      <x:c r="L514" s="27" t="n">
        <x:v>1</x:v>
      </x:c>
      <x:c r="M514" s="30" t="n">
        <x:v>3.5</x:v>
      </x:c>
      <x:c r="N514" s="64" t="n">
        <x:f>Summary!$B$5*Summary!$B$6</x:f>
        <x:v>10</x:v>
      </x:c>
      <x:c r="O514" s="64" t="n">
        <x:f>L514*N514</x:f>
        <x:v>10</x:v>
      </x:c>
      <x:c r="P514" s="64" t="n">
        <x:f>O514+Q514</x:f>
        <x:v>45</x:v>
      </x:c>
      <x:c r="Q514" s="64" t="n">
        <x:f>M514*N514</x:f>
        <x:v>35</x:v>
      </x:c>
      <x:c r="R514" s="64" t="n">
        <x:f>R513+Q514</x:f>
        <x:v>14611.5</x:v>
      </x:c>
    </x:row>
    <x:row r="515">
      <x:c r="A515" s="61" t="n">
        <x:v>45255</x:v>
      </x:c>
      <x:c r="B515" s="27" t="str">
        <x:v>Q4 2023</x:v>
      </x:c>
      <x:c r="C515" s="27" t="n">
        <x:v>2023</x:v>
      </x:c>
      <x:c r="D515" s="59" t="str">
        <x:v>CRANBOURNE</x:v>
      </x:c>
      <x:c r="E515" s="27" t="n">
        <x:v>3</x:v>
      </x:c>
      <x:c r="F515" s="27" t="n">
        <x:v>1</x:v>
      </x:c>
      <x:c r="G515" s="59" t="str">
        <x:v>REVOLUTIONARY MISS</x:v>
      </x:c>
      <x:c r="H515" s="27" t="str">
        <x:v>SYS</x:v>
      </x:c>
      <x:c r="I515" s="27" t="str">
        <x:v>Won</x:v>
      </x:c>
      <x:c r="J515" s="27" t="str">
        <x:v>Won</x:v>
      </x:c>
      <x:c r="K515" s="30" t="n">
        <x:v>5.5</x:v>
      </x:c>
      <x:c r="L515" s="27" t="n">
        <x:v>1</x:v>
      </x:c>
      <x:c r="M515" s="30" t="n">
        <x:v>4.5</x:v>
      </x:c>
      <x:c r="N515" s="64" t="n">
        <x:f>Summary!$B$5*Summary!$B$6</x:f>
        <x:v>10</x:v>
      </x:c>
      <x:c r="O515" s="64" t="n">
        <x:f>L515*N515</x:f>
        <x:v>10</x:v>
      </x:c>
      <x:c r="P515" s="64" t="n">
        <x:f>O515+Q515</x:f>
        <x:v>55</x:v>
      </x:c>
      <x:c r="Q515" s="64" t="n">
        <x:f>M515*N515</x:f>
        <x:v>45</x:v>
      </x:c>
      <x:c r="R515" s="64" t="n">
        <x:f>R514+Q515</x:f>
        <x:v>14656.5</x:v>
      </x:c>
    </x:row>
    <x:row r="516">
      <x:c r="A516" s="61" t="n">
        <x:v>45255</x:v>
      </x:c>
      <x:c r="B516" s="27" t="str">
        <x:v>Q4 2023</x:v>
      </x:c>
      <x:c r="C516" s="27" t="n">
        <x:v>2023</x:v>
      </x:c>
      <x:c r="D516" s="59" t="str">
        <x:v>CRANBOURNE</x:v>
      </x:c>
      <x:c r="E516" s="27" t="n">
        <x:v>3</x:v>
      </x:c>
      <x:c r="F516" s="27" t="n">
        <x:v>4</x:v>
      </x:c>
      <x:c r="G516" s="59" t="str">
        <x:v>KAZOU</x:v>
      </x:c>
      <x:c r="H516" s="27" t="str">
        <x:v>LSW</x:v>
      </x:c>
      <x:c r="I516" s="27" t="str">
        <x:v>Lost</x:v>
      </x:c>
      <x:c r="J516" s="27" t="str">
        <x:v>2nd</x:v>
      </x:c>
      <x:c r="K516" s="30"/>
      <x:c r="L516" s="27" t="n">
        <x:v>1</x:v>
      </x:c>
      <x:c r="M516" s="30" t="n">
        <x:v>-1</x:v>
      </x:c>
      <x:c r="N516" s="64" t="n">
        <x:f>Summary!$B$5*Summary!$B$6</x:f>
        <x:v>10</x:v>
      </x:c>
      <x:c r="O516" s="64" t="n">
        <x:f>L516*N516</x:f>
        <x:v>10</x:v>
      </x:c>
      <x:c r="P516" s="64" t="n">
        <x:f>O516+Q516</x:f>
        <x:v>0</x:v>
      </x:c>
      <x:c r="Q516" s="64" t="n">
        <x:f>M516*N516</x:f>
        <x:v>-10</x:v>
      </x:c>
      <x:c r="R516" s="64" t="n">
        <x:f>R515+Q516</x:f>
        <x:v>14646.5</x:v>
      </x:c>
    </x:row>
    <x:row r="517">
      <x:c r="A517" s="62" t="n">
        <x:v>45255</x:v>
      </x:c>
      <x:c r="B517" s="58" t="str">
        <x:v>Q4 2023</x:v>
      </x:c>
      <x:c r="C517" s="58" t="n">
        <x:v>2023</x:v>
      </x:c>
      <x:c r="D517" s="60" t="str">
        <x:v>CRANBOURNE</x:v>
      </x:c>
      <x:c r="E517" s="58" t="n">
        <x:v>4</x:v>
      </x:c>
      <x:c r="F517" s="58" t="n">
        <x:v>6</x:v>
      </x:c>
      <x:c r="G517" s="60" t="str">
        <x:v>HAARACAINE</x:v>
      </x:c>
      <x:c r="H517" s="58" t="str">
        <x:v>LSW / SYS</x:v>
      </x:c>
      <x:c r="I517" s="58" t="str">
        <x:v>Won</x:v>
      </x:c>
      <x:c r="J517" s="58" t="str">
        <x:v>Won</x:v>
      </x:c>
      <x:c r="K517" s="63" t="n">
        <x:v>6.8</x:v>
      </x:c>
      <x:c r="L517" s="58" t="n">
        <x:v>2</x:v>
      </x:c>
      <x:c r="M517" s="63" t="n">
        <x:v>11.6</x:v>
      </x:c>
      <x:c r="N517" s="65" t="n">
        <x:f>Summary!$B$5*Summary!$B$6</x:f>
        <x:v>10</x:v>
      </x:c>
      <x:c r="O517" s="65" t="n">
        <x:f>L517*N517</x:f>
        <x:v>20</x:v>
      </x:c>
      <x:c r="P517" s="65" t="n">
        <x:f>O517+Q517</x:f>
        <x:v>136</x:v>
      </x:c>
      <x:c r="Q517" s="65" t="n">
        <x:f>M517*N517</x:f>
        <x:v>116</x:v>
      </x:c>
      <x:c r="R517" s="65" t="n">
        <x:f>R516+Q517</x:f>
        <x:v>14762.5</x:v>
      </x:c>
    </x:row>
    <x:row r="518">
      <x:c r="A518" s="62" t="n">
        <x:v>45255</x:v>
      </x:c>
      <x:c r="B518" s="58" t="str">
        <x:v>Q4 2023</x:v>
      </x:c>
      <x:c r="C518" s="58" t="n">
        <x:v>2023</x:v>
      </x:c>
      <x:c r="D518" s="60" t="str">
        <x:v>CRANBOURNE</x:v>
      </x:c>
      <x:c r="E518" s="58" t="n">
        <x:v>6</x:v>
      </x:c>
      <x:c r="F518" s="58" t="n">
        <x:v>6</x:v>
      </x:c>
      <x:c r="G518" s="60" t="str">
        <x:v>IS IT ME</x:v>
      </x:c>
      <x:c r="H518" s="58" t="str">
        <x:v>LSW / SYS</x:v>
      </x:c>
      <x:c r="I518" s="58" t="str">
        <x:v>Won</x:v>
      </x:c>
      <x:c r="J518" s="58" t="str">
        <x:v>Won</x:v>
      </x:c>
      <x:c r="K518" s="63" t="n">
        <x:v>5.3</x:v>
      </x:c>
      <x:c r="L518" s="58" t="n">
        <x:v>2</x:v>
      </x:c>
      <x:c r="M518" s="63" t="n">
        <x:v>8.6</x:v>
      </x:c>
      <x:c r="N518" s="65" t="n">
        <x:f>Summary!$B$5*Summary!$B$6</x:f>
        <x:v>10</x:v>
      </x:c>
      <x:c r="O518" s="65" t="n">
        <x:f>L518*N518</x:f>
        <x:v>20</x:v>
      </x:c>
      <x:c r="P518" s="65" t="n">
        <x:f>O518+Q518</x:f>
        <x:v>106</x:v>
      </x:c>
      <x:c r="Q518" s="65" t="n">
        <x:f>M518*N518</x:f>
        <x:v>86</x:v>
      </x:c>
      <x:c r="R518" s="65" t="n">
        <x:f>R517+Q518</x:f>
        <x:v>14848.5</x:v>
      </x:c>
    </x:row>
    <x:row r="519">
      <x:c r="A519" s="61" t="n">
        <x:v>45255</x:v>
      </x:c>
      <x:c r="B519" s="27" t="str">
        <x:v>Q4 2023</x:v>
      </x:c>
      <x:c r="C519" s="27" t="n">
        <x:v>2023</x:v>
      </x:c>
      <x:c r="D519" s="59" t="str">
        <x:v>CRANBOURNE</x:v>
      </x:c>
      <x:c r="E519" s="27" t="n">
        <x:v>7</x:v>
      </x:c>
      <x:c r="F519" s="27" t="n">
        <x:v>3</x:v>
      </x:c>
      <x:c r="G519" s="59" t="str">
        <x:v>HOLYMANZ</x:v>
      </x:c>
      <x:c r="H519" s="27" t="str">
        <x:v>LSW</x:v>
      </x:c>
      <x:c r="I519" s="27" t="str">
        <x:v>Lost</x:v>
      </x:c>
      <x:c r="J519" s="27" t="str"/>
      <x:c r="K519" s="30"/>
      <x:c r="L519" s="27" t="n">
        <x:v>1</x:v>
      </x:c>
      <x:c r="M519" s="30" t="n">
        <x:v>-1</x:v>
      </x:c>
      <x:c r="N519" s="64" t="n">
        <x:f>Summary!$B$5*Summary!$B$6</x:f>
        <x:v>10</x:v>
      </x:c>
      <x:c r="O519" s="64" t="n">
        <x:f>L519*N519</x:f>
        <x:v>10</x:v>
      </x:c>
      <x:c r="P519" s="64" t="n">
        <x:f>O519+Q519</x:f>
        <x:v>0</x:v>
      </x:c>
      <x:c r="Q519" s="64" t="n">
        <x:f>M519*N519</x:f>
        <x:v>-10</x:v>
      </x:c>
      <x:c r="R519" s="64" t="n">
        <x:f>R518+Q519</x:f>
        <x:v>14838.5</x:v>
      </x:c>
    </x:row>
    <x:row r="520">
      <x:c r="A520" s="61" t="n">
        <x:v>45255</x:v>
      </x:c>
      <x:c r="B520" s="27" t="str">
        <x:v>Q4 2023</x:v>
      </x:c>
      <x:c r="C520" s="27" t="n">
        <x:v>2023</x:v>
      </x:c>
      <x:c r="D520" s="59" t="str">
        <x:v>CRANBOURNE</x:v>
      </x:c>
      <x:c r="E520" s="27" t="n">
        <x:v>8</x:v>
      </x:c>
      <x:c r="F520" s="27" t="n">
        <x:v>1</x:v>
      </x:c>
      <x:c r="G520" s="59" t="str">
        <x:v>JIGSAW</x:v>
      </x:c>
      <x:c r="H520" s="27" t="str">
        <x:v>SYS</x:v>
      </x:c>
      <x:c r="I520" s="27" t="str">
        <x:v>Lost</x:v>
      </x:c>
      <x:c r="J520" s="27" t="str"/>
      <x:c r="K520" s="30"/>
      <x:c r="L520" s="27" t="n">
        <x:v>1</x:v>
      </x:c>
      <x:c r="M520" s="30" t="n">
        <x:v>-1</x:v>
      </x:c>
      <x:c r="N520" s="64" t="n">
        <x:f>Summary!$B$5*Summary!$B$6</x:f>
        <x:v>10</x:v>
      </x:c>
      <x:c r="O520" s="64" t="n">
        <x:f>L520*N520</x:f>
        <x:v>10</x:v>
      </x:c>
      <x:c r="P520" s="64" t="n">
        <x:f>O520+Q520</x:f>
        <x:v>0</x:v>
      </x:c>
      <x:c r="Q520" s="64" t="n">
        <x:f>M520*N520</x:f>
        <x:v>-10</x:v>
      </x:c>
      <x:c r="R520" s="64" t="n">
        <x:f>R519+Q520</x:f>
        <x:v>14828.5</x:v>
      </x:c>
    </x:row>
    <x:row r="521">
      <x:c r="A521" s="61" t="n">
        <x:v>45255</x:v>
      </x:c>
      <x:c r="B521" s="27" t="str">
        <x:v>Q4 2023</x:v>
      </x:c>
      <x:c r="C521" s="27" t="n">
        <x:v>2023</x:v>
      </x:c>
      <x:c r="D521" s="59" t="str">
        <x:v>CRANBOURNE</x:v>
      </x:c>
      <x:c r="E521" s="27" t="n">
        <x:v>8</x:v>
      </x:c>
      <x:c r="F521" s="27" t="n">
        <x:v>9</x:v>
      </x:c>
      <x:c r="G521" s="59" t="str">
        <x:v>TAUNTING</x:v>
      </x:c>
      <x:c r="H521" s="27" t="str">
        <x:v>SYS</x:v>
      </x:c>
      <x:c r="I521" s="27" t="str">
        <x:v>Won</x:v>
      </x:c>
      <x:c r="J521" s="27" t="str">
        <x:v>Won</x:v>
      </x:c>
      <x:c r="K521" s="30" t="n">
        <x:v>6.5</x:v>
      </x:c>
      <x:c r="L521" s="27" t="n">
        <x:v>1</x:v>
      </x:c>
      <x:c r="M521" s="30" t="n">
        <x:v>5.5</x:v>
      </x:c>
      <x:c r="N521" s="64" t="n">
        <x:f>Summary!$B$5*Summary!$B$6</x:f>
        <x:v>10</x:v>
      </x:c>
      <x:c r="O521" s="64" t="n">
        <x:f>L521*N521</x:f>
        <x:v>10</x:v>
      </x:c>
      <x:c r="P521" s="64" t="n">
        <x:f>O521+Q521</x:f>
        <x:v>65</x:v>
      </x:c>
      <x:c r="Q521" s="64" t="n">
        <x:f>M521*N521</x:f>
        <x:v>55</x:v>
      </x:c>
      <x:c r="R521" s="64" t="n">
        <x:f>R520+Q521</x:f>
        <x:v>14883.5</x:v>
      </x:c>
    </x:row>
    <x:row r="522">
      <x:c r="A522" s="62" t="n">
        <x:v>45255</x:v>
      </x:c>
      <x:c r="B522" s="58" t="str">
        <x:v>Q4 2023</x:v>
      </x:c>
      <x:c r="C522" s="58" t="n">
        <x:v>2023</x:v>
      </x:c>
      <x:c r="D522" s="60" t="str">
        <x:v>CRANBOURNE</x:v>
      </x:c>
      <x:c r="E522" s="58" t="n">
        <x:v>10</x:v>
      </x:c>
      <x:c r="F522" s="58" t="n">
        <x:v>5</x:v>
      </x:c>
      <x:c r="G522" s="60" t="str">
        <x:v>JIMMYSSTAR</x:v>
      </x:c>
      <x:c r="H522" s="58" t="str">
        <x:v>LSW / SYS</x:v>
      </x:c>
      <x:c r="I522" s="58" t="str">
        <x:v>Won</x:v>
      </x:c>
      <x:c r="J522" s="58" t="str">
        <x:v>Won</x:v>
      </x:c>
      <x:c r="K522" s="63" t="n">
        <x:v>2.3</x:v>
      </x:c>
      <x:c r="L522" s="58" t="n">
        <x:v>2</x:v>
      </x:c>
      <x:c r="M522" s="63" t="n">
        <x:v>2.5999999999999996</x:v>
      </x:c>
      <x:c r="N522" s="65" t="n">
        <x:f>Summary!$B$5*Summary!$B$6</x:f>
        <x:v>10</x:v>
      </x:c>
      <x:c r="O522" s="65" t="n">
        <x:f>L522*N522</x:f>
        <x:v>20</x:v>
      </x:c>
      <x:c r="P522" s="65" t="n">
        <x:f>O522+Q522</x:f>
        <x:v>46</x:v>
      </x:c>
      <x:c r="Q522" s="65" t="n">
        <x:f>M522*N522</x:f>
        <x:v>25.999999999999996</x:v>
      </x:c>
      <x:c r="R522" s="65" t="n">
        <x:f>R521+Q522</x:f>
        <x:v>14909.5</x:v>
      </x:c>
    </x:row>
    <x:row r="523">
      <x:c r="A523" s="61" t="n">
        <x:v>45262</x:v>
      </x:c>
      <x:c r="B523" s="27" t="str">
        <x:v>Q4 2023</x:v>
      </x:c>
      <x:c r="C523" s="27" t="n">
        <x:v>2023</x:v>
      </x:c>
      <x:c r="D523" s="59" t="str">
        <x:v>CAULFIELD</x:v>
      </x:c>
      <x:c r="E523" s="27" t="n">
        <x:v>1</x:v>
      </x:c>
      <x:c r="F523" s="27" t="n">
        <x:v>4</x:v>
      </x:c>
      <x:c r="G523" s="59" t="str">
        <x:v>ENEEZA</x:v>
      </x:c>
      <x:c r="H523" s="27" t="str">
        <x:v>SYS</x:v>
      </x:c>
      <x:c r="I523" s="27" t="str">
        <x:v>Won</x:v>
      </x:c>
      <x:c r="J523" s="27" t="str">
        <x:v>Won</x:v>
      </x:c>
      <x:c r="K523" s="30" t="n">
        <x:v>2.1</x:v>
      </x:c>
      <x:c r="L523" s="27" t="n">
        <x:v>1</x:v>
      </x:c>
      <x:c r="M523" s="30" t="n">
        <x:v>1.1</x:v>
      </x:c>
      <x:c r="N523" s="64" t="n">
        <x:f>Summary!$B$5*Summary!$B$6</x:f>
        <x:v>10</x:v>
      </x:c>
      <x:c r="O523" s="64" t="n">
        <x:f>L523*N523</x:f>
        <x:v>10</x:v>
      </x:c>
      <x:c r="P523" s="64" t="n">
        <x:f>O523+Q523</x:f>
        <x:v>21</x:v>
      </x:c>
      <x:c r="Q523" s="64" t="n">
        <x:f>M523*N523</x:f>
        <x:v>11</x:v>
      </x:c>
      <x:c r="R523" s="64" t="n">
        <x:f>R522+Q523</x:f>
        <x:v>14920.5</x:v>
      </x:c>
    </x:row>
    <x:row r="524">
      <x:c r="A524" s="61" t="n">
        <x:v>45262</x:v>
      </x:c>
      <x:c r="B524" s="27" t="str">
        <x:v>Q4 2023</x:v>
      </x:c>
      <x:c r="C524" s="27" t="n">
        <x:v>2023</x:v>
      </x:c>
      <x:c r="D524" s="59" t="str">
        <x:v>CAULFIELD</x:v>
      </x:c>
      <x:c r="E524" s="27" t="n">
        <x:v>4</x:v>
      </x:c>
      <x:c r="F524" s="27" t="n">
        <x:v>3</x:v>
      </x:c>
      <x:c r="G524" s="59" t="str">
        <x:v>MIRAVAL ROSE</x:v>
      </x:c>
      <x:c r="H524" s="27" t="str">
        <x:v>SYS</x:v>
      </x:c>
      <x:c r="I524" s="27" t="str">
        <x:v>Won</x:v>
      </x:c>
      <x:c r="J524" s="27" t="str">
        <x:v>Won</x:v>
      </x:c>
      <x:c r="K524" s="30" t="n">
        <x:v>1.6</x:v>
      </x:c>
      <x:c r="L524" s="27" t="n">
        <x:v>1</x:v>
      </x:c>
      <x:c r="M524" s="30" t="n">
        <x:v>0.6000000000000001</x:v>
      </x:c>
      <x:c r="N524" s="64" t="n">
        <x:f>Summary!$B$5*Summary!$B$6</x:f>
        <x:v>10</x:v>
      </x:c>
      <x:c r="O524" s="64" t="n">
        <x:f>L524*N524</x:f>
        <x:v>10</x:v>
      </x:c>
      <x:c r="P524" s="64" t="n">
        <x:f>O524+Q524</x:f>
        <x:v>16</x:v>
      </x:c>
      <x:c r="Q524" s="64" t="n">
        <x:f>M524*N524</x:f>
        <x:v>6.000000000000001</x:v>
      </x:c>
      <x:c r="R524" s="64" t="n">
        <x:f>R523+Q524</x:f>
        <x:v>14926.5</x:v>
      </x:c>
    </x:row>
    <x:row r="525">
      <x:c r="A525" s="62" t="n">
        <x:v>45262</x:v>
      </x:c>
      <x:c r="B525" s="58" t="str">
        <x:v>Q4 2023</x:v>
      </x:c>
      <x:c r="C525" s="58" t="n">
        <x:v>2023</x:v>
      </x:c>
      <x:c r="D525" s="60" t="str">
        <x:v>CAULFIELD</x:v>
      </x:c>
      <x:c r="E525" s="58" t="n">
        <x:v>5</x:v>
      </x:c>
      <x:c r="F525" s="58" t="n">
        <x:v>1</x:v>
      </x:c>
      <x:c r="G525" s="60" t="str">
        <x:v>JUST FOLK</x:v>
      </x:c>
      <x:c r="H525" s="58" t="str">
        <x:v>LSW / SYS</x:v>
      </x:c>
      <x:c r="I525" s="58" t="str">
        <x:v>Won</x:v>
      </x:c>
      <x:c r="J525" s="58" t="str">
        <x:v>Won</x:v>
      </x:c>
      <x:c r="K525" s="63" t="n">
        <x:v>2.7</x:v>
      </x:c>
      <x:c r="L525" s="58" t="n">
        <x:v>2</x:v>
      </x:c>
      <x:c r="M525" s="63" t="n">
        <x:v>3.4000000000000004</x:v>
      </x:c>
      <x:c r="N525" s="65" t="n">
        <x:f>Summary!$B$5*Summary!$B$6</x:f>
        <x:v>10</x:v>
      </x:c>
      <x:c r="O525" s="65" t="n">
        <x:f>L525*N525</x:f>
        <x:v>20</x:v>
      </x:c>
      <x:c r="P525" s="65" t="n">
        <x:f>O525+Q525</x:f>
        <x:v>54</x:v>
      </x:c>
      <x:c r="Q525" s="65" t="n">
        <x:f>M525*N525</x:f>
        <x:v>34</x:v>
      </x:c>
      <x:c r="R525" s="65" t="n">
        <x:f>R524+Q525</x:f>
        <x:v>14960.5</x:v>
      </x:c>
    </x:row>
    <x:row r="526">
      <x:c r="A526" s="61" t="n">
        <x:v>45262</x:v>
      </x:c>
      <x:c r="B526" s="27" t="str">
        <x:v>Q4 2023</x:v>
      </x:c>
      <x:c r="C526" s="27" t="n">
        <x:v>2023</x:v>
      </x:c>
      <x:c r="D526" s="59" t="str">
        <x:v>CAULFIELD</x:v>
      </x:c>
      <x:c r="E526" s="27" t="n">
        <x:v>6</x:v>
      </x:c>
      <x:c r="F526" s="27" t="n">
        <x:v>2</x:v>
      </x:c>
      <x:c r="G526" s="59" t="str">
        <x:v>VILANA</x:v>
      </x:c>
      <x:c r="H526" s="27" t="str">
        <x:v>SYS</x:v>
      </x:c>
      <x:c r="I526" s="27" t="str">
        <x:v>Lost</x:v>
      </x:c>
      <x:c r="J526" s="27" t="str">
        <x:v>3rd</x:v>
      </x:c>
      <x:c r="K526" s="30"/>
      <x:c r="L526" s="27" t="n">
        <x:v>1</x:v>
      </x:c>
      <x:c r="M526" s="30" t="n">
        <x:v>-1</x:v>
      </x:c>
      <x:c r="N526" s="64" t="n">
        <x:f>Summary!$B$5*Summary!$B$6</x:f>
        <x:v>10</x:v>
      </x:c>
      <x:c r="O526" s="64" t="n">
        <x:f>L526*N526</x:f>
        <x:v>10</x:v>
      </x:c>
      <x:c r="P526" s="64" t="n">
        <x:f>O526+Q526</x:f>
        <x:v>0</x:v>
      </x:c>
      <x:c r="Q526" s="64" t="n">
        <x:f>M526*N526</x:f>
        <x:v>-10</x:v>
      </x:c>
      <x:c r="R526" s="64" t="n">
        <x:f>R525+Q526</x:f>
        <x:v>14950.5</x:v>
      </x:c>
    </x:row>
    <x:row r="527">
      <x:c r="A527" s="61" t="n">
        <x:v>45262</x:v>
      </x:c>
      <x:c r="B527" s="27" t="str">
        <x:v>Q4 2023</x:v>
      </x:c>
      <x:c r="C527" s="27" t="n">
        <x:v>2023</x:v>
      </x:c>
      <x:c r="D527" s="59" t="str">
        <x:v>CAULFIELD</x:v>
      </x:c>
      <x:c r="E527" s="27" t="n">
        <x:v>6</x:v>
      </x:c>
      <x:c r="F527" s="27" t="n">
        <x:v>3</x:v>
      </x:c>
      <x:c r="G527" s="59" t="str">
        <x:v>KING MAGNUS</x:v>
      </x:c>
      <x:c r="H527" s="27" t="str">
        <x:v>SYS</x:v>
      </x:c>
      <x:c r="I527" s="27" t="str">
        <x:v>Won</x:v>
      </x:c>
      <x:c r="J527" s="27" t="str">
        <x:v>Won</x:v>
      </x:c>
      <x:c r="K527" s="30" t="n">
        <x:v>6</x:v>
      </x:c>
      <x:c r="L527" s="27" t="n">
        <x:v>1</x:v>
      </x:c>
      <x:c r="M527" s="30" t="n">
        <x:v>5</x:v>
      </x:c>
      <x:c r="N527" s="64" t="n">
        <x:f>Summary!$B$5*Summary!$B$6</x:f>
        <x:v>10</x:v>
      </x:c>
      <x:c r="O527" s="64" t="n">
        <x:f>L527*N527</x:f>
        <x:v>10</x:v>
      </x:c>
      <x:c r="P527" s="64" t="n">
        <x:f>O527+Q527</x:f>
        <x:v>60</x:v>
      </x:c>
      <x:c r="Q527" s="64" t="n">
        <x:f>M527*N527</x:f>
        <x:v>50</x:v>
      </x:c>
      <x:c r="R527" s="64" t="n">
        <x:f>R526+Q527</x:f>
        <x:v>15000.5</x:v>
      </x:c>
    </x:row>
    <x:row r="528">
      <x:c r="A528" s="61" t="n">
        <x:v>45262</x:v>
      </x:c>
      <x:c r="B528" s="27" t="str">
        <x:v>Q4 2023</x:v>
      </x:c>
      <x:c r="C528" s="27" t="n">
        <x:v>2023</x:v>
      </x:c>
      <x:c r="D528" s="59" t="str">
        <x:v>CAULFIELD</x:v>
      </x:c>
      <x:c r="E528" s="27" t="n">
        <x:v>7</x:v>
      </x:c>
      <x:c r="F528" s="27" t="n">
        <x:v>1</x:v>
      </x:c>
      <x:c r="G528" s="59" t="str">
        <x:v>ARKANSAW KID</x:v>
      </x:c>
      <x:c r="H528" s="27" t="str">
        <x:v>SYS</x:v>
      </x:c>
      <x:c r="I528" s="27" t="str">
        <x:v>Lost</x:v>
      </x:c>
      <x:c r="J528" s="27" t="str">
        <x:v>2nd</x:v>
      </x:c>
      <x:c r="K528" s="30"/>
      <x:c r="L528" s="27" t="n">
        <x:v>1</x:v>
      </x:c>
      <x:c r="M528" s="30" t="n">
        <x:v>-1</x:v>
      </x:c>
      <x:c r="N528" s="64" t="n">
        <x:f>Summary!$B$5*Summary!$B$6</x:f>
        <x:v>10</x:v>
      </x:c>
      <x:c r="O528" s="64" t="n">
        <x:f>L528*N528</x:f>
        <x:v>10</x:v>
      </x:c>
      <x:c r="P528" s="64" t="n">
        <x:f>O528+Q528</x:f>
        <x:v>0</x:v>
      </x:c>
      <x:c r="Q528" s="64" t="n">
        <x:f>M528*N528</x:f>
        <x:v>-10</x:v>
      </x:c>
      <x:c r="R528" s="64" t="n">
        <x:f>R527+Q528</x:f>
        <x:v>14990.5</x:v>
      </x:c>
    </x:row>
    <x:row r="529">
      <x:c r="A529" s="62" t="n">
        <x:v>45262</x:v>
      </x:c>
      <x:c r="B529" s="58" t="str">
        <x:v>Q4 2023</x:v>
      </x:c>
      <x:c r="C529" s="58" t="n">
        <x:v>2023</x:v>
      </x:c>
      <x:c r="D529" s="60" t="str">
        <x:v>CAULFIELD</x:v>
      </x:c>
      <x:c r="E529" s="58" t="n">
        <x:v>8</x:v>
      </x:c>
      <x:c r="F529" s="58" t="n">
        <x:v>10</x:v>
      </x:c>
      <x:c r="G529" s="60" t="str">
        <x:v>MURAMASA</x:v>
      </x:c>
      <x:c r="H529" s="58" t="str">
        <x:v>LSW / SYS</x:v>
      </x:c>
      <x:c r="I529" s="58" t="str">
        <x:v>Lost</x:v>
      </x:c>
      <x:c r="J529" s="58" t="str"/>
      <x:c r="K529" s="63"/>
      <x:c r="L529" s="58" t="n">
        <x:v>2</x:v>
      </x:c>
      <x:c r="M529" s="63" t="n">
        <x:v>-2</x:v>
      </x:c>
      <x:c r="N529" s="65" t="n">
        <x:f>Summary!$B$5*Summary!$B$6</x:f>
        <x:v>10</x:v>
      </x:c>
      <x:c r="O529" s="65" t="n">
        <x:f>L529*N529</x:f>
        <x:v>20</x:v>
      </x:c>
      <x:c r="P529" s="65" t="n">
        <x:f>O529+Q529</x:f>
        <x:v>0</x:v>
      </x:c>
      <x:c r="Q529" s="65" t="n">
        <x:f>M529*N529</x:f>
        <x:v>-20</x:v>
      </x:c>
      <x:c r="R529" s="65" t="n">
        <x:f>R528+Q529</x:f>
        <x:v>14970.5</x:v>
      </x:c>
    </x:row>
    <x:row r="530">
      <x:c r="A530" s="62" t="n">
        <x:v>45262</x:v>
      </x:c>
      <x:c r="B530" s="58" t="str">
        <x:v>Q4 2023</x:v>
      </x:c>
      <x:c r="C530" s="58" t="n">
        <x:v>2023</x:v>
      </x:c>
      <x:c r="D530" s="60" t="str">
        <x:v>CAULFIELD</x:v>
      </x:c>
      <x:c r="E530" s="58" t="n">
        <x:v>9</x:v>
      </x:c>
      <x:c r="F530" s="58" t="n">
        <x:v>1</x:v>
      </x:c>
      <x:c r="G530" s="60" t="str">
        <x:v>REVOLUTIONARY MISS</x:v>
      </x:c>
      <x:c r="H530" s="58" t="str">
        <x:v>LSW / SYS</x:v>
      </x:c>
      <x:c r="I530" s="58" t="str">
        <x:v>Won</x:v>
      </x:c>
      <x:c r="J530" s="58" t="str">
        <x:v>Won</x:v>
      </x:c>
      <x:c r="K530" s="63" t="n">
        <x:v>3.4</x:v>
      </x:c>
      <x:c r="L530" s="58" t="n">
        <x:v>2</x:v>
      </x:c>
      <x:c r="M530" s="63" t="n">
        <x:v>4.8</x:v>
      </x:c>
      <x:c r="N530" s="65" t="n">
        <x:f>Summary!$B$5*Summary!$B$6</x:f>
        <x:v>10</x:v>
      </x:c>
      <x:c r="O530" s="65" t="n">
        <x:f>L530*N530</x:f>
        <x:v>20</x:v>
      </x:c>
      <x:c r="P530" s="65" t="n">
        <x:f>O530+Q530</x:f>
        <x:v>68</x:v>
      </x:c>
      <x:c r="Q530" s="65" t="n">
        <x:f>M530*N530</x:f>
        <x:v>48</x:v>
      </x:c>
      <x:c r="R530" s="65" t="n">
        <x:f>R529+Q530</x:f>
        <x:v>15018.5</x:v>
      </x:c>
    </x:row>
    <x:row r="531">
      <x:c r="A531" s="61" t="n">
        <x:v>45262</x:v>
      </x:c>
      <x:c r="B531" s="27" t="str">
        <x:v>Q4 2023</x:v>
      </x:c>
      <x:c r="C531" s="27" t="n">
        <x:v>2023</x:v>
      </x:c>
      <x:c r="D531" s="59" t="str">
        <x:v>CAULFIELD</x:v>
      </x:c>
      <x:c r="E531" s="27" t="n">
        <x:v>10</x:v>
      </x:c>
      <x:c r="F531" s="27" t="n">
        <x:v>8</x:v>
      </x:c>
      <x:c r="G531" s="59" t="str">
        <x:v>GHAANATI</x:v>
      </x:c>
      <x:c r="H531" s="27" t="str">
        <x:v>SYS</x:v>
      </x:c>
      <x:c r="I531" s="27" t="str">
        <x:v>Won</x:v>
      </x:c>
      <x:c r="J531" s="27" t="str">
        <x:v>Won</x:v>
      </x:c>
      <x:c r="K531" s="30" t="n">
        <x:v>2.7</x:v>
      </x:c>
      <x:c r="L531" s="27" t="n">
        <x:v>1</x:v>
      </x:c>
      <x:c r="M531" s="30" t="n">
        <x:v>1.7000000000000002</x:v>
      </x:c>
      <x:c r="N531" s="64" t="n">
        <x:f>Summary!$B$5*Summary!$B$6</x:f>
        <x:v>10</x:v>
      </x:c>
      <x:c r="O531" s="64" t="n">
        <x:f>L531*N531</x:f>
        <x:v>10</x:v>
      </x:c>
      <x:c r="P531" s="64" t="n">
        <x:f>O531+Q531</x:f>
        <x:v>27</x:v>
      </x:c>
      <x:c r="Q531" s="64" t="n">
        <x:f>M531*N531</x:f>
        <x:v>17</x:v>
      </x:c>
      <x:c r="R531" s="64" t="n">
        <x:f>R530+Q531</x:f>
        <x:v>15035.5</x:v>
      </x:c>
    </x:row>
    <x:row r="532">
      <x:c r="A532" s="61" t="n">
        <x:v>45269</x:v>
      </x:c>
      <x:c r="B532" s="27" t="str">
        <x:v>Q4 2023</x:v>
      </x:c>
      <x:c r="C532" s="27" t="n">
        <x:v>2023</x:v>
      </x:c>
      <x:c r="D532" s="59" t="str">
        <x:v>BALLARAT</x:v>
      </x:c>
      <x:c r="E532" s="27" t="n">
        <x:v>1</x:v>
      </x:c>
      <x:c r="F532" s="27" t="n">
        <x:v>5</x:v>
      </x:c>
      <x:c r="G532" s="59" t="str">
        <x:v>SUNSET DREAMING</x:v>
      </x:c>
      <x:c r="H532" s="27" t="str">
        <x:v>SYS</x:v>
      </x:c>
      <x:c r="I532" s="27" t="str">
        <x:v>Won</x:v>
      </x:c>
      <x:c r="J532" s="27" t="str">
        <x:v>Won</x:v>
      </x:c>
      <x:c r="K532" s="30" t="n">
        <x:v>1.4</x:v>
      </x:c>
      <x:c r="L532" s="27" t="n">
        <x:v>1</x:v>
      </x:c>
      <x:c r="M532" s="30" t="n">
        <x:v>0.3999999999999999</x:v>
      </x:c>
      <x:c r="N532" s="64" t="n">
        <x:f>Summary!$B$5*Summary!$B$6</x:f>
        <x:v>10</x:v>
      </x:c>
      <x:c r="O532" s="64" t="n">
        <x:f>L532*N532</x:f>
        <x:v>10</x:v>
      </x:c>
      <x:c r="P532" s="64" t="n">
        <x:f>O532+Q532</x:f>
        <x:v>14</x:v>
      </x:c>
      <x:c r="Q532" s="64" t="n">
        <x:f>M532*N532</x:f>
        <x:v>3.999999999999999</x:v>
      </x:c>
      <x:c r="R532" s="64" t="n">
        <x:f>R531+Q532</x:f>
        <x:v>15039.5</x:v>
      </x:c>
    </x:row>
    <x:row r="533">
      <x:c r="A533" s="61" t="n">
        <x:v>45269</x:v>
      </x:c>
      <x:c r="B533" s="27" t="str">
        <x:v>Q4 2023</x:v>
      </x:c>
      <x:c r="C533" s="27" t="n">
        <x:v>2023</x:v>
      </x:c>
      <x:c r="D533" s="59" t="str">
        <x:v>BALLARAT</x:v>
      </x:c>
      <x:c r="E533" s="27" t="n">
        <x:v>2</x:v>
      </x:c>
      <x:c r="F533" s="27" t="n">
        <x:v>7</x:v>
      </x:c>
      <x:c r="G533" s="59" t="str">
        <x:v>ARABIAN SUMMER</x:v>
      </x:c>
      <x:c r="H533" s="27" t="str">
        <x:v>SYS</x:v>
      </x:c>
      <x:c r="I533" s="27" t="str">
        <x:v>Won</x:v>
      </x:c>
      <x:c r="J533" s="27" t="str">
        <x:v>Won</x:v>
      </x:c>
      <x:c r="K533" s="30" t="n">
        <x:v>2.6</x:v>
      </x:c>
      <x:c r="L533" s="27" t="n">
        <x:v>1</x:v>
      </x:c>
      <x:c r="M533" s="30" t="n">
        <x:v>1.6</x:v>
      </x:c>
      <x:c r="N533" s="64" t="n">
        <x:f>Summary!$B$5*Summary!$B$6</x:f>
        <x:v>10</x:v>
      </x:c>
      <x:c r="O533" s="64" t="n">
        <x:f>L533*N533</x:f>
        <x:v>10</x:v>
      </x:c>
      <x:c r="P533" s="64" t="n">
        <x:f>O533+Q533</x:f>
        <x:v>26</x:v>
      </x:c>
      <x:c r="Q533" s="64" t="n">
        <x:f>M533*N533</x:f>
        <x:v>16</x:v>
      </x:c>
      <x:c r="R533" s="64" t="n">
        <x:f>R532+Q533</x:f>
        <x:v>15055.5</x:v>
      </x:c>
    </x:row>
    <x:row r="534">
      <x:c r="A534" s="61" t="n">
        <x:v>45269</x:v>
      </x:c>
      <x:c r="B534" s="27" t="str">
        <x:v>Q4 2023</x:v>
      </x:c>
      <x:c r="C534" s="27" t="n">
        <x:v>2023</x:v>
      </x:c>
      <x:c r="D534" s="59" t="str">
        <x:v>BALLARAT</x:v>
      </x:c>
      <x:c r="E534" s="27" t="n">
        <x:v>3</x:v>
      </x:c>
      <x:c r="F534" s="27" t="n">
        <x:v>1</x:v>
      </x:c>
      <x:c r="G534" s="59" t="str">
        <x:v>SCREWED DOWN</x:v>
      </x:c>
      <x:c r="H534" s="27" t="str">
        <x:v>SYS</x:v>
      </x:c>
      <x:c r="I534" s="27" t="str">
        <x:v>Lost</x:v>
      </x:c>
      <x:c r="J534" s="27" t="str"/>
      <x:c r="K534" s="30"/>
      <x:c r="L534" s="27" t="n">
        <x:v>1</x:v>
      </x:c>
      <x:c r="M534" s="30" t="n">
        <x:v>-1</x:v>
      </x:c>
      <x:c r="N534" s="64" t="n">
        <x:f>Summary!$B$5*Summary!$B$6</x:f>
        <x:v>10</x:v>
      </x:c>
      <x:c r="O534" s="64" t="n">
        <x:f>L534*N534</x:f>
        <x:v>10</x:v>
      </x:c>
      <x:c r="P534" s="64" t="n">
        <x:f>O534+Q534</x:f>
        <x:v>0</x:v>
      </x:c>
      <x:c r="Q534" s="64" t="n">
        <x:f>M534*N534</x:f>
        <x:v>-10</x:v>
      </x:c>
      <x:c r="R534" s="64" t="n">
        <x:f>R533+Q534</x:f>
        <x:v>15045.5</x:v>
      </x:c>
    </x:row>
    <x:row r="535">
      <x:c r="A535" s="61" t="n">
        <x:v>45269</x:v>
      </x:c>
      <x:c r="B535" s="27" t="str">
        <x:v>Q4 2023</x:v>
      </x:c>
      <x:c r="C535" s="27" t="n">
        <x:v>2023</x:v>
      </x:c>
      <x:c r="D535" s="59" t="str">
        <x:v>BALLARAT</x:v>
      </x:c>
      <x:c r="E535" s="27" t="n">
        <x:v>3</x:v>
      </x:c>
      <x:c r="F535" s="27" t="n">
        <x:v>12</x:v>
      </x:c>
      <x:c r="G535" s="59" t="str">
        <x:v>GIVE GIGGLES</x:v>
      </x:c>
      <x:c r="H535" s="27" t="str">
        <x:v>SYS</x:v>
      </x:c>
      <x:c r="I535" s="27" t="str">
        <x:v>Won</x:v>
      </x:c>
      <x:c r="J535" s="27" t="str">
        <x:v>Won</x:v>
      </x:c>
      <x:c r="K535" s="30" t="n">
        <x:v>3.3</x:v>
      </x:c>
      <x:c r="L535" s="27" t="n">
        <x:v>1</x:v>
      </x:c>
      <x:c r="M535" s="30" t="n">
        <x:v>2.3</x:v>
      </x:c>
      <x:c r="N535" s="64" t="n">
        <x:f>Summary!$B$5*Summary!$B$6</x:f>
        <x:v>10</x:v>
      </x:c>
      <x:c r="O535" s="64" t="n">
        <x:f>L535*N535</x:f>
        <x:v>10</x:v>
      </x:c>
      <x:c r="P535" s="64" t="n">
        <x:f>O535+Q535</x:f>
        <x:v>33</x:v>
      </x:c>
      <x:c r="Q535" s="64" t="n">
        <x:f>M535*N535</x:f>
        <x:v>23</x:v>
      </x:c>
      <x:c r="R535" s="64" t="n">
        <x:f>R534+Q535</x:f>
        <x:v>15068.5</x:v>
      </x:c>
    </x:row>
    <x:row r="536">
      <x:c r="A536" s="61" t="n">
        <x:v>45269</x:v>
      </x:c>
      <x:c r="B536" s="27" t="str">
        <x:v>Q4 2023</x:v>
      </x:c>
      <x:c r="C536" s="27" t="n">
        <x:v>2023</x:v>
      </x:c>
      <x:c r="D536" s="59" t="str">
        <x:v>BALLARAT</x:v>
      </x:c>
      <x:c r="E536" s="27" t="n">
        <x:v>4</x:v>
      </x:c>
      <x:c r="F536" s="27" t="n">
        <x:v>3</x:v>
      </x:c>
      <x:c r="G536" s="59" t="str">
        <x:v>JENNY JEROME</x:v>
      </x:c>
      <x:c r="H536" s="27" t="str">
        <x:v>SYS</x:v>
      </x:c>
      <x:c r="I536" s="27" t="str">
        <x:v>Lost</x:v>
      </x:c>
      <x:c r="J536" s="27" t="str"/>
      <x:c r="K536" s="30"/>
      <x:c r="L536" s="27" t="n">
        <x:v>1</x:v>
      </x:c>
      <x:c r="M536" s="30" t="n">
        <x:v>-1</x:v>
      </x:c>
      <x:c r="N536" s="64" t="n">
        <x:f>Summary!$B$5*Summary!$B$6</x:f>
        <x:v>10</x:v>
      </x:c>
      <x:c r="O536" s="64" t="n">
        <x:f>L536*N536</x:f>
        <x:v>10</x:v>
      </x:c>
      <x:c r="P536" s="64" t="n">
        <x:f>O536+Q536</x:f>
        <x:v>0</x:v>
      </x:c>
      <x:c r="Q536" s="64" t="n">
        <x:f>M536*N536</x:f>
        <x:v>-10</x:v>
      </x:c>
      <x:c r="R536" s="64" t="n">
        <x:f>R535+Q536</x:f>
        <x:v>15058.5</x:v>
      </x:c>
    </x:row>
    <x:row r="537">
      <x:c r="A537" s="61" t="n">
        <x:v>45269</x:v>
      </x:c>
      <x:c r="B537" s="27" t="str">
        <x:v>Q4 2023</x:v>
      </x:c>
      <x:c r="C537" s="27" t="n">
        <x:v>2023</x:v>
      </x:c>
      <x:c r="D537" s="59" t="str">
        <x:v>BALLARAT</x:v>
      </x:c>
      <x:c r="E537" s="27" t="n">
        <x:v>4</x:v>
      </x:c>
      <x:c r="F537" s="27" t="n">
        <x:v>4</x:v>
      </x:c>
      <x:c r="G537" s="59" t="str">
        <x:v>MY YANKEE GIRL</x:v>
      </x:c>
      <x:c r="H537" s="27" t="str">
        <x:v>SYS</x:v>
      </x:c>
      <x:c r="I537" s="27" t="str">
        <x:v>Won</x:v>
      </x:c>
      <x:c r="J537" s="27" t="str">
        <x:v>Won</x:v>
      </x:c>
      <x:c r="K537" s="30" t="n">
        <x:v>3.6</x:v>
      </x:c>
      <x:c r="L537" s="27" t="n">
        <x:v>1</x:v>
      </x:c>
      <x:c r="M537" s="30" t="n">
        <x:v>2.6</x:v>
      </x:c>
      <x:c r="N537" s="64" t="n">
        <x:f>Summary!$B$5*Summary!$B$6</x:f>
        <x:v>10</x:v>
      </x:c>
      <x:c r="O537" s="64" t="n">
        <x:f>L537*N537</x:f>
        <x:v>10</x:v>
      </x:c>
      <x:c r="P537" s="64" t="n">
        <x:f>O537+Q537</x:f>
        <x:v>36</x:v>
      </x:c>
      <x:c r="Q537" s="64" t="n">
        <x:f>M537*N537</x:f>
        <x:v>26</x:v>
      </x:c>
      <x:c r="R537" s="64" t="n">
        <x:f>R536+Q537</x:f>
        <x:v>15084.5</x:v>
      </x:c>
    </x:row>
    <x:row r="538">
      <x:c r="A538" s="62" t="n">
        <x:v>45269</x:v>
      </x:c>
      <x:c r="B538" s="58" t="str">
        <x:v>Q4 2023</x:v>
      </x:c>
      <x:c r="C538" s="58" t="n">
        <x:v>2023</x:v>
      </x:c>
      <x:c r="D538" s="60" t="str">
        <x:v>BALLARAT</x:v>
      </x:c>
      <x:c r="E538" s="58" t="n">
        <x:v>5</x:v>
      </x:c>
      <x:c r="F538" s="58" t="n">
        <x:v>6</x:v>
      </x:c>
      <x:c r="G538" s="60" t="str">
        <x:v>INDEPENDENT ROAD</x:v>
      </x:c>
      <x:c r="H538" s="58" t="str">
        <x:v>LSW / SYS</x:v>
      </x:c>
      <x:c r="I538" s="58" t="str">
        <x:v>Won</x:v>
      </x:c>
      <x:c r="J538" s="58" t="str">
        <x:v>Won</x:v>
      </x:c>
      <x:c r="K538" s="63" t="n">
        <x:v>10.4</x:v>
      </x:c>
      <x:c r="L538" s="58" t="n">
        <x:v>2</x:v>
      </x:c>
      <x:c r="M538" s="63" t="n">
        <x:v>18.8</x:v>
      </x:c>
      <x:c r="N538" s="65" t="n">
        <x:f>Summary!$B$5*Summary!$B$6</x:f>
        <x:v>10</x:v>
      </x:c>
      <x:c r="O538" s="65" t="n">
        <x:f>L538*N538</x:f>
        <x:v>20</x:v>
      </x:c>
      <x:c r="P538" s="65" t="n">
        <x:f>O538+Q538</x:f>
        <x:v>208</x:v>
      </x:c>
      <x:c r="Q538" s="65" t="n">
        <x:f>M538*N538</x:f>
        <x:v>188</x:v>
      </x:c>
      <x:c r="R538" s="65" t="n">
        <x:f>R537+Q538</x:f>
        <x:v>15272.5</x:v>
      </x:c>
    </x:row>
    <x:row r="539">
      <x:c r="A539" s="61" t="n">
        <x:v>45269</x:v>
      </x:c>
      <x:c r="B539" s="27" t="str">
        <x:v>Q4 2023</x:v>
      </x:c>
      <x:c r="C539" s="27" t="n">
        <x:v>2023</x:v>
      </x:c>
      <x:c r="D539" s="59" t="str">
        <x:v>BALLARAT</x:v>
      </x:c>
      <x:c r="E539" s="27" t="n">
        <x:v>6</x:v>
      </x:c>
      <x:c r="F539" s="27" t="n">
        <x:v>16</x:v>
      </x:c>
      <x:c r="G539" s="59" t="str">
        <x:v>DIVINE PURPOSE</x:v>
      </x:c>
      <x:c r="H539" s="27" t="str">
        <x:v>SYS</x:v>
      </x:c>
      <x:c r="I539" s="27" t="str">
        <x:v>Lost</x:v>
      </x:c>
      <x:c r="J539" s="27" t="str"/>
      <x:c r="K539" s="30"/>
      <x:c r="L539" s="27" t="n">
        <x:v>1</x:v>
      </x:c>
      <x:c r="M539" s="30" t="n">
        <x:v>-1</x:v>
      </x:c>
      <x:c r="N539" s="64" t="n">
        <x:f>Summary!$B$5*Summary!$B$6</x:f>
        <x:v>10</x:v>
      </x:c>
      <x:c r="O539" s="64" t="n">
        <x:f>L539*N539</x:f>
        <x:v>10</x:v>
      </x:c>
      <x:c r="P539" s="64" t="n">
        <x:f>O539+Q539</x:f>
        <x:v>0</x:v>
      </x:c>
      <x:c r="Q539" s="64" t="n">
        <x:f>M539*N539</x:f>
        <x:v>-10</x:v>
      </x:c>
      <x:c r="R539" s="64" t="n">
        <x:f>R538+Q539</x:f>
        <x:v>15262.5</x:v>
      </x:c>
    </x:row>
    <x:row r="540">
      <x:c r="A540" s="61" t="n">
        <x:v>45269</x:v>
      </x:c>
      <x:c r="B540" s="27" t="str">
        <x:v>Q4 2023</x:v>
      </x:c>
      <x:c r="C540" s="27" t="n">
        <x:v>2023</x:v>
      </x:c>
      <x:c r="D540" s="59" t="str">
        <x:v>BALLARAT</x:v>
      </x:c>
      <x:c r="E540" s="27" t="n">
        <x:v>7</x:v>
      </x:c>
      <x:c r="F540" s="27" t="n">
        <x:v>3</x:v>
      </x:c>
      <x:c r="G540" s="59" t="str">
        <x:v>BAROQUE ROAD</x:v>
      </x:c>
      <x:c r="H540" s="27" t="str">
        <x:v>SYS</x:v>
      </x:c>
      <x:c r="I540" s="27" t="str">
        <x:v>Won</x:v>
      </x:c>
      <x:c r="J540" s="27" t="str">
        <x:v>Won</x:v>
      </x:c>
      <x:c r="K540" s="30" t="n">
        <x:v>4.7</x:v>
      </x:c>
      <x:c r="L540" s="27" t="n">
        <x:v>1</x:v>
      </x:c>
      <x:c r="M540" s="30" t="n">
        <x:v>3.7</x:v>
      </x:c>
      <x:c r="N540" s="64" t="n">
        <x:f>Summary!$B$5*Summary!$B$6</x:f>
        <x:v>10</x:v>
      </x:c>
      <x:c r="O540" s="64" t="n">
        <x:f>L540*N540</x:f>
        <x:v>10</x:v>
      </x:c>
      <x:c r="P540" s="64" t="n">
        <x:f>O540+Q540</x:f>
        <x:v>47</x:v>
      </x:c>
      <x:c r="Q540" s="64" t="n">
        <x:f>M540*N540</x:f>
        <x:v>37</x:v>
      </x:c>
      <x:c r="R540" s="64" t="n">
        <x:f>R539+Q540</x:f>
        <x:v>15299.5</x:v>
      </x:c>
    </x:row>
    <x:row r="541">
      <x:c r="A541" s="62" t="n">
        <x:v>45269</x:v>
      </x:c>
      <x:c r="B541" s="58" t="str">
        <x:v>Q4 2023</x:v>
      </x:c>
      <x:c r="C541" s="58" t="n">
        <x:v>2023</x:v>
      </x:c>
      <x:c r="D541" s="60" t="str">
        <x:v>BALLARAT</x:v>
      </x:c>
      <x:c r="E541" s="58" t="n">
        <x:v>9</x:v>
      </x:c>
      <x:c r="F541" s="58" t="n">
        <x:v>3</x:v>
      </x:c>
      <x:c r="G541" s="60" t="str">
        <x:v>TAUNTING</x:v>
      </x:c>
      <x:c r="H541" s="58" t="str">
        <x:v>LSW / SYS</x:v>
      </x:c>
      <x:c r="I541" s="58" t="str">
        <x:v>Won</x:v>
      </x:c>
      <x:c r="J541" s="58" t="str">
        <x:v>Won</x:v>
      </x:c>
      <x:c r="K541" s="63" t="n">
        <x:v>2</x:v>
      </x:c>
      <x:c r="L541" s="58" t="n">
        <x:v>2</x:v>
      </x:c>
      <x:c r="M541" s="63" t="n">
        <x:v>2</x:v>
      </x:c>
      <x:c r="N541" s="65" t="n">
        <x:f>Summary!$B$5*Summary!$B$6</x:f>
        <x:v>10</x:v>
      </x:c>
      <x:c r="O541" s="65" t="n">
        <x:f>L541*N541</x:f>
        <x:v>20</x:v>
      </x:c>
      <x:c r="P541" s="65" t="n">
        <x:f>O541+Q541</x:f>
        <x:v>40</x:v>
      </x:c>
      <x:c r="Q541" s="65" t="n">
        <x:f>M541*N541</x:f>
        <x:v>20</x:v>
      </x:c>
      <x:c r="R541" s="65" t="n">
        <x:f>R540+Q541</x:f>
        <x:v>15319.5</x:v>
      </x:c>
    </x:row>
    <x:row r="542">
      <x:c r="A542" s="61" t="n">
        <x:v>45269</x:v>
      </x:c>
      <x:c r="B542" s="27" t="str">
        <x:v>Q4 2023</x:v>
      </x:c>
      <x:c r="C542" s="27" t="n">
        <x:v>2023</x:v>
      </x:c>
      <x:c r="D542" s="59" t="str">
        <x:v>BALLARAT</x:v>
      </x:c>
      <x:c r="E542" s="27" t="n">
        <x:v>10</x:v>
      </x:c>
      <x:c r="F542" s="27" t="n">
        <x:v>19</x:v>
      </x:c>
      <x:c r="G542" s="59" t="str">
        <x:v>BRUNG KING</x:v>
      </x:c>
      <x:c r="H542" s="27" t="str">
        <x:v>SYS</x:v>
      </x:c>
      <x:c r="I542" s="27" t="str">
        <x:v>Won</x:v>
      </x:c>
      <x:c r="J542" s="27" t="str">
        <x:v>Won</x:v>
      </x:c>
      <x:c r="K542" s="30" t="n">
        <x:v>5.6</x:v>
      </x:c>
      <x:c r="L542" s="27" t="n">
        <x:v>1</x:v>
      </x:c>
      <x:c r="M542" s="30" t="n">
        <x:v>4.6</x:v>
      </x:c>
      <x:c r="N542" s="64" t="n">
        <x:f>Summary!$B$5*Summary!$B$6</x:f>
        <x:v>10</x:v>
      </x:c>
      <x:c r="O542" s="64" t="n">
        <x:f>L542*N542</x:f>
        <x:v>10</x:v>
      </x:c>
      <x:c r="P542" s="64" t="n">
        <x:f>O542+Q542</x:f>
        <x:v>56</x:v>
      </x:c>
      <x:c r="Q542" s="64" t="n">
        <x:f>M542*N542</x:f>
        <x:v>46</x:v>
      </x:c>
      <x:c r="R542" s="64" t="n">
        <x:f>R541+Q542</x:f>
        <x:v>15365.5</x:v>
      </x:c>
    </x:row>
    <x:row r="543">
      <x:c r="A543" s="61" t="n">
        <x:v>45276</x:v>
      </x:c>
      <x:c r="B543" s="27" t="str">
        <x:v>Q4 2023</x:v>
      </x:c>
      <x:c r="C543" s="27" t="n">
        <x:v>2023</x:v>
      </x:c>
      <x:c r="D543" s="59" t="str">
        <x:v>CAULFIELD</x:v>
      </x:c>
      <x:c r="E543" s="27" t="n">
        <x:v>1</x:v>
      </x:c>
      <x:c r="F543" s="27" t="n">
        <x:v>1</x:v>
      </x:c>
      <x:c r="G543" s="59" t="str">
        <x:v>TRAFFIC WARDEN</x:v>
      </x:c>
      <x:c r="H543" s="27" t="str">
        <x:v>SYS</x:v>
      </x:c>
      <x:c r="I543" s="27" t="str">
        <x:v>Won</x:v>
      </x:c>
      <x:c r="J543" s="27" t="str">
        <x:v>Won</x:v>
      </x:c>
      <x:c r="K543" s="30" t="n">
        <x:v>1.6</x:v>
      </x:c>
      <x:c r="L543" s="27" t="n">
        <x:v>1</x:v>
      </x:c>
      <x:c r="M543" s="30" t="n">
        <x:v>0.6000000000000001</x:v>
      </x:c>
      <x:c r="N543" s="64" t="n">
        <x:f>Summary!$B$5*Summary!$B$6</x:f>
        <x:v>10</x:v>
      </x:c>
      <x:c r="O543" s="64" t="n">
        <x:f>L543*N543</x:f>
        <x:v>10</x:v>
      </x:c>
      <x:c r="P543" s="64" t="n">
        <x:f>O543+Q543</x:f>
        <x:v>16</x:v>
      </x:c>
      <x:c r="Q543" s="64" t="n">
        <x:f>M543*N543</x:f>
        <x:v>6.000000000000001</x:v>
      </x:c>
      <x:c r="R543" s="64" t="n">
        <x:f>R542+Q543</x:f>
        <x:v>15371.5</x:v>
      </x:c>
    </x:row>
    <x:row r="544">
      <x:c r="A544" s="61" t="n">
        <x:v>45276</x:v>
      </x:c>
      <x:c r="B544" s="27" t="str">
        <x:v>Q4 2023</x:v>
      </x:c>
      <x:c r="C544" s="27" t="n">
        <x:v>2023</x:v>
      </x:c>
      <x:c r="D544" s="59" t="str">
        <x:v>CAULFIELD</x:v>
      </x:c>
      <x:c r="E544" s="27" t="n">
        <x:v>1</x:v>
      </x:c>
      <x:c r="F544" s="27" t="n">
        <x:v>5</x:v>
      </x:c>
      <x:c r="G544" s="59" t="str">
        <x:v>EXPRESS YO'SELF</x:v>
      </x:c>
      <x:c r="H544" s="27" t="str">
        <x:v>SYS</x:v>
      </x:c>
      <x:c r="I544" s="27" t="str">
        <x:v>Lost</x:v>
      </x:c>
      <x:c r="J544" s="27" t="str">
        <x:v>2nd</x:v>
      </x:c>
      <x:c r="K544" s="30"/>
      <x:c r="L544" s="27" t="n">
        <x:v>1</x:v>
      </x:c>
      <x:c r="M544" s="30" t="n">
        <x:v>-1</x:v>
      </x:c>
      <x:c r="N544" s="64" t="n">
        <x:f>Summary!$B$5*Summary!$B$6</x:f>
        <x:v>10</x:v>
      </x:c>
      <x:c r="O544" s="64" t="n">
        <x:f>L544*N544</x:f>
        <x:v>10</x:v>
      </x:c>
      <x:c r="P544" s="64" t="n">
        <x:f>O544+Q544</x:f>
        <x:v>0</x:v>
      </x:c>
      <x:c r="Q544" s="64" t="n">
        <x:f>M544*N544</x:f>
        <x:v>-10</x:v>
      </x:c>
      <x:c r="R544" s="64" t="n">
        <x:f>R543+Q544</x:f>
        <x:v>15361.5</x:v>
      </x:c>
    </x:row>
    <x:row r="545">
      <x:c r="A545" s="61" t="n">
        <x:v>45276</x:v>
      </x:c>
      <x:c r="B545" s="27" t="str">
        <x:v>Q4 2023</x:v>
      </x:c>
      <x:c r="C545" s="27" t="n">
        <x:v>2023</x:v>
      </x:c>
      <x:c r="D545" s="59" t="str">
        <x:v>CAULFIELD</x:v>
      </x:c>
      <x:c r="E545" s="27" t="n">
        <x:v>2</x:v>
      </x:c>
      <x:c r="F545" s="27" t="n">
        <x:v>1</x:v>
      </x:c>
      <x:c r="G545" s="59" t="str">
        <x:v>REGAL POWER</x:v>
      </x:c>
      <x:c r="H545" s="27" t="str">
        <x:v>SYS</x:v>
      </x:c>
      <x:c r="I545" s="27" t="str">
        <x:v>Won</x:v>
      </x:c>
      <x:c r="J545" s="27" t="str">
        <x:v>Won</x:v>
      </x:c>
      <x:c r="K545" s="30" t="n">
        <x:v>4.5</x:v>
      </x:c>
      <x:c r="L545" s="27" t="n">
        <x:v>1</x:v>
      </x:c>
      <x:c r="M545" s="30" t="n">
        <x:v>3.5</x:v>
      </x:c>
      <x:c r="N545" s="64" t="n">
        <x:f>Summary!$B$5*Summary!$B$6</x:f>
        <x:v>10</x:v>
      </x:c>
      <x:c r="O545" s="64" t="n">
        <x:f>L545*N545</x:f>
        <x:v>10</x:v>
      </x:c>
      <x:c r="P545" s="64" t="n">
        <x:f>O545+Q545</x:f>
        <x:v>45</x:v>
      </x:c>
      <x:c r="Q545" s="64" t="n">
        <x:f>M545*N545</x:f>
        <x:v>35</x:v>
      </x:c>
      <x:c r="R545" s="64" t="n">
        <x:f>R544+Q545</x:f>
        <x:v>15396.5</x:v>
      </x:c>
    </x:row>
    <x:row r="546">
      <x:c r="A546" s="61" t="n">
        <x:v>45276</x:v>
      </x:c>
      <x:c r="B546" s="27" t="str">
        <x:v>Q4 2023</x:v>
      </x:c>
      <x:c r="C546" s="27" t="n">
        <x:v>2023</x:v>
      </x:c>
      <x:c r="D546" s="59" t="str">
        <x:v>CAULFIELD</x:v>
      </x:c>
      <x:c r="E546" s="27" t="n">
        <x:v>3</x:v>
      </x:c>
      <x:c r="F546" s="27" t="n">
        <x:v>3</x:v>
      </x:c>
      <x:c r="G546" s="59" t="str">
        <x:v>PIAGGIO</x:v>
      </x:c>
      <x:c r="H546" s="27" t="str">
        <x:v>SYS</x:v>
      </x:c>
      <x:c r="I546" s="27" t="str">
        <x:v>Won</x:v>
      </x:c>
      <x:c r="J546" s="27" t="str">
        <x:v>Won</x:v>
      </x:c>
      <x:c r="K546" s="30" t="n">
        <x:v>3.3</x:v>
      </x:c>
      <x:c r="L546" s="27" t="n">
        <x:v>1</x:v>
      </x:c>
      <x:c r="M546" s="30" t="n">
        <x:v>2.3</x:v>
      </x:c>
      <x:c r="N546" s="64" t="n">
        <x:f>Summary!$B$5*Summary!$B$6</x:f>
        <x:v>10</x:v>
      </x:c>
      <x:c r="O546" s="64" t="n">
        <x:f>L546*N546</x:f>
        <x:v>10</x:v>
      </x:c>
      <x:c r="P546" s="64" t="n">
        <x:f>O546+Q546</x:f>
        <x:v>33</x:v>
      </x:c>
      <x:c r="Q546" s="64" t="n">
        <x:f>M546*N546</x:f>
        <x:v>23</x:v>
      </x:c>
      <x:c r="R546" s="64" t="n">
        <x:f>R545+Q546</x:f>
        <x:v>15419.5</x:v>
      </x:c>
    </x:row>
    <x:row r="547">
      <x:c r="A547" s="62" t="n">
        <x:v>45276</x:v>
      </x:c>
      <x:c r="B547" s="58" t="str">
        <x:v>Q4 2023</x:v>
      </x:c>
      <x:c r="C547" s="58" t="n">
        <x:v>2023</x:v>
      </x:c>
      <x:c r="D547" s="60" t="str">
        <x:v>CAULFIELD</x:v>
      </x:c>
      <x:c r="E547" s="58" t="n">
        <x:v>3</x:v>
      </x:c>
      <x:c r="F547" s="58" t="n">
        <x:v>5</x:v>
      </x:c>
      <x:c r="G547" s="60" t="str">
        <x:v>FULLPROOF</x:v>
      </x:c>
      <x:c r="H547" s="58" t="str">
        <x:v>LSW / SYS</x:v>
      </x:c>
      <x:c r="I547" s="58" t="str">
        <x:v>Lost</x:v>
      </x:c>
      <x:c r="J547" s="58" t="str"/>
      <x:c r="K547" s="63"/>
      <x:c r="L547" s="58" t="n">
        <x:v>2</x:v>
      </x:c>
      <x:c r="M547" s="63" t="n">
        <x:v>-2</x:v>
      </x:c>
      <x:c r="N547" s="65" t="n">
        <x:f>Summary!$B$5*Summary!$B$6</x:f>
        <x:v>10</x:v>
      </x:c>
      <x:c r="O547" s="65" t="n">
        <x:f>L547*N547</x:f>
        <x:v>20</x:v>
      </x:c>
      <x:c r="P547" s="65" t="n">
        <x:f>O547+Q547</x:f>
        <x:v>0</x:v>
      </x:c>
      <x:c r="Q547" s="65" t="n">
        <x:f>M547*N547</x:f>
        <x:v>-20</x:v>
      </x:c>
      <x:c r="R547" s="65" t="n">
        <x:f>R546+Q547</x:f>
        <x:v>15399.5</x:v>
      </x:c>
    </x:row>
    <x:row r="548">
      <x:c r="A548" s="61" t="n">
        <x:v>45276</x:v>
      </x:c>
      <x:c r="B548" s="27" t="str">
        <x:v>Q4 2023</x:v>
      </x:c>
      <x:c r="C548" s="27" t="n">
        <x:v>2023</x:v>
      </x:c>
      <x:c r="D548" s="59" t="str">
        <x:v>CAULFIELD</x:v>
      </x:c>
      <x:c r="E548" s="27" t="n">
        <x:v>3</x:v>
      </x:c>
      <x:c r="F548" s="27" t="n">
        <x:v>9</x:v>
      </x:c>
      <x:c r="G548" s="59" t="str">
        <x:v>EISHAA</x:v>
      </x:c>
      <x:c r="H548" s="27" t="str">
        <x:v>LSW</x:v>
      </x:c>
      <x:c r="I548" s="27" t="str">
        <x:v>Lost</x:v>
      </x:c>
      <x:c r="J548" s="27" t="str">
        <x:v>3rd</x:v>
      </x:c>
      <x:c r="K548" s="30"/>
      <x:c r="L548" s="27" t="n">
        <x:v>1</x:v>
      </x:c>
      <x:c r="M548" s="30" t="n">
        <x:v>-1</x:v>
      </x:c>
      <x:c r="N548" s="64" t="n">
        <x:f>Summary!$B$5*Summary!$B$6</x:f>
        <x:v>10</x:v>
      </x:c>
      <x:c r="O548" s="64" t="n">
        <x:f>L548*N548</x:f>
        <x:v>10</x:v>
      </x:c>
      <x:c r="P548" s="64" t="n">
        <x:f>O548+Q548</x:f>
        <x:v>0</x:v>
      </x:c>
      <x:c r="Q548" s="64" t="n">
        <x:f>M548*N548</x:f>
        <x:v>-10</x:v>
      </x:c>
      <x:c r="R548" s="64" t="n">
        <x:f>R547+Q548</x:f>
        <x:v>15389.5</x:v>
      </x:c>
    </x:row>
    <x:row r="549">
      <x:c r="A549" s="62" t="n">
        <x:v>45276</x:v>
      </x:c>
      <x:c r="B549" s="58" t="str">
        <x:v>Q4 2023</x:v>
      </x:c>
      <x:c r="C549" s="58" t="n">
        <x:v>2023</x:v>
      </x:c>
      <x:c r="D549" s="60" t="str">
        <x:v>CAULFIELD</x:v>
      </x:c>
      <x:c r="E549" s="58" t="n">
        <x:v>4</x:v>
      </x:c>
      <x:c r="F549" s="58" t="n">
        <x:v>6</x:v>
      </x:c>
      <x:c r="G549" s="60" t="str">
        <x:v>RUMBLED AGAIN</x:v>
      </x:c>
      <x:c r="H549" s="58" t="str">
        <x:v>LSW / SYS</x:v>
      </x:c>
      <x:c r="I549" s="58" t="str">
        <x:v>Lost</x:v>
      </x:c>
      <x:c r="J549" s="58" t="str">
        <x:v>3rd</x:v>
      </x:c>
      <x:c r="K549" s="63"/>
      <x:c r="L549" s="58" t="n">
        <x:v>2</x:v>
      </x:c>
      <x:c r="M549" s="63" t="n">
        <x:v>-2</x:v>
      </x:c>
      <x:c r="N549" s="65" t="n">
        <x:f>Summary!$B$5*Summary!$B$6</x:f>
        <x:v>10</x:v>
      </x:c>
      <x:c r="O549" s="65" t="n">
        <x:f>L549*N549</x:f>
        <x:v>20</x:v>
      </x:c>
      <x:c r="P549" s="65" t="n">
        <x:f>O549+Q549</x:f>
        <x:v>0</x:v>
      </x:c>
      <x:c r="Q549" s="65" t="n">
        <x:f>M549*N549</x:f>
        <x:v>-20</x:v>
      </x:c>
      <x:c r="R549" s="65" t="n">
        <x:f>R548+Q549</x:f>
        <x:v>15369.5</x:v>
      </x:c>
    </x:row>
    <x:row r="550">
      <x:c r="A550" s="61" t="n">
        <x:v>45276</x:v>
      </x:c>
      <x:c r="B550" s="27" t="str">
        <x:v>Q4 2023</x:v>
      </x:c>
      <x:c r="C550" s="27" t="n">
        <x:v>2023</x:v>
      </x:c>
      <x:c r="D550" s="59" t="str">
        <x:v>CAULFIELD</x:v>
      </x:c>
      <x:c r="E550" s="27" t="n">
        <x:v>4</x:v>
      </x:c>
      <x:c r="F550" s="27" t="n">
        <x:v>8</x:v>
      </x:c>
      <x:c r="G550" s="59" t="str">
        <x:v>RUNNING BY</x:v>
      </x:c>
      <x:c r="H550" s="27" t="str">
        <x:v>SYS</x:v>
      </x:c>
      <x:c r="I550" s="27" t="str">
        <x:v>Won</x:v>
      </x:c>
      <x:c r="J550" s="27" t="str">
        <x:v>Won</x:v>
      </x:c>
      <x:c r="K550" s="30" t="n">
        <x:v>1.7</x:v>
      </x:c>
      <x:c r="L550" s="27" t="n">
        <x:v>1</x:v>
      </x:c>
      <x:c r="M550" s="30" t="n">
        <x:v>0.7</x:v>
      </x:c>
      <x:c r="N550" s="64" t="n">
        <x:f>Summary!$B$5*Summary!$B$6</x:f>
        <x:v>10</x:v>
      </x:c>
      <x:c r="O550" s="64" t="n">
        <x:f>L550*N550</x:f>
        <x:v>10</x:v>
      </x:c>
      <x:c r="P550" s="64" t="n">
        <x:f>O550+Q550</x:f>
        <x:v>17</x:v>
      </x:c>
      <x:c r="Q550" s="64" t="n">
        <x:f>M550*N550</x:f>
        <x:v>7</x:v>
      </x:c>
      <x:c r="R550" s="64" t="n">
        <x:f>R549+Q550</x:f>
        <x:v>15376.5</x:v>
      </x:c>
    </x:row>
    <x:row r="551">
      <x:c r="A551" s="62" t="n">
        <x:v>45276</x:v>
      </x:c>
      <x:c r="B551" s="58" t="str">
        <x:v>Q4 2023</x:v>
      </x:c>
      <x:c r="C551" s="58" t="n">
        <x:v>2023</x:v>
      </x:c>
      <x:c r="D551" s="60" t="str">
        <x:v>CAULFIELD</x:v>
      </x:c>
      <x:c r="E551" s="58" t="n">
        <x:v>5</x:v>
      </x:c>
      <x:c r="F551" s="58" t="n">
        <x:v>1</x:v>
      </x:c>
      <x:c r="G551" s="60" t="str">
        <x:v>IS IT ME</x:v>
      </x:c>
      <x:c r="H551" s="58" t="str">
        <x:v>LSW / SYS</x:v>
      </x:c>
      <x:c r="I551" s="58" t="str">
        <x:v>Won</x:v>
      </x:c>
      <x:c r="J551" s="58" t="str">
        <x:v>Won</x:v>
      </x:c>
      <x:c r="K551" s="63" t="n">
        <x:v>2.7</x:v>
      </x:c>
      <x:c r="L551" s="58" t="n">
        <x:v>2</x:v>
      </x:c>
      <x:c r="M551" s="63" t="n">
        <x:v>3.4000000000000004</x:v>
      </x:c>
      <x:c r="N551" s="65" t="n">
        <x:f>Summary!$B$5*Summary!$B$6</x:f>
        <x:v>10</x:v>
      </x:c>
      <x:c r="O551" s="65" t="n">
        <x:f>L551*N551</x:f>
        <x:v>20</x:v>
      </x:c>
      <x:c r="P551" s="65" t="n">
        <x:f>O551+Q551</x:f>
        <x:v>54</x:v>
      </x:c>
      <x:c r="Q551" s="65" t="n">
        <x:f>M551*N551</x:f>
        <x:v>34</x:v>
      </x:c>
      <x:c r="R551" s="65" t="n">
        <x:f>R550+Q551</x:f>
        <x:v>15410.5</x:v>
      </x:c>
    </x:row>
    <x:row r="552">
      <x:c r="A552" s="61" t="n">
        <x:v>45276</x:v>
      </x:c>
      <x:c r="B552" s="27" t="str">
        <x:v>Q4 2023</x:v>
      </x:c>
      <x:c r="C552" s="27" t="n">
        <x:v>2023</x:v>
      </x:c>
      <x:c r="D552" s="59" t="str">
        <x:v>CAULFIELD</x:v>
      </x:c>
      <x:c r="E552" s="27" t="n">
        <x:v>6</x:v>
      </x:c>
      <x:c r="F552" s="27" t="n">
        <x:v>1</x:v>
      </x:c>
      <x:c r="G552" s="59" t="str">
        <x:v>BLAZING REBEL</x:v>
      </x:c>
      <x:c r="H552" s="27" t="str">
        <x:v>LSW</x:v>
      </x:c>
      <x:c r="I552" s="27" t="str">
        <x:v>Lost</x:v>
      </x:c>
      <x:c r="J552" s="27" t="str"/>
      <x:c r="K552" s="30"/>
      <x:c r="L552" s="27" t="n">
        <x:v>1</x:v>
      </x:c>
      <x:c r="M552" s="30" t="n">
        <x:v>-1</x:v>
      </x:c>
      <x:c r="N552" s="64" t="n">
        <x:f>Summary!$B$5*Summary!$B$6</x:f>
        <x:v>10</x:v>
      </x:c>
      <x:c r="O552" s="64" t="n">
        <x:f>L552*N552</x:f>
        <x:v>10</x:v>
      </x:c>
      <x:c r="P552" s="64" t="n">
        <x:f>O552+Q552</x:f>
        <x:v>0</x:v>
      </x:c>
      <x:c r="Q552" s="64" t="n">
        <x:f>M552*N552</x:f>
        <x:v>-10</x:v>
      </x:c>
      <x:c r="R552" s="64" t="n">
        <x:f>R551+Q552</x:f>
        <x:v>15400.5</x:v>
      </x:c>
    </x:row>
    <x:row r="553">
      <x:c r="A553" s="62" t="n">
        <x:v>45276</x:v>
      </x:c>
      <x:c r="B553" s="58" t="str">
        <x:v>Q4 2023</x:v>
      </x:c>
      <x:c r="C553" s="58" t="n">
        <x:v>2023</x:v>
      </x:c>
      <x:c r="D553" s="60" t="str">
        <x:v>CAULFIELD</x:v>
      </x:c>
      <x:c r="E553" s="58" t="n">
        <x:v>7</x:v>
      </x:c>
      <x:c r="F553" s="58" t="n">
        <x:v>2</x:v>
      </x:c>
      <x:c r="G553" s="60" t="str">
        <x:v>NATION STATE</x:v>
      </x:c>
      <x:c r="H553" s="58" t="str">
        <x:v>LSW / SYS</x:v>
      </x:c>
      <x:c r="I553" s="58" t="str">
        <x:v>Lost</x:v>
      </x:c>
      <x:c r="J553" s="58" t="str"/>
      <x:c r="K553" s="63"/>
      <x:c r="L553" s="58" t="n">
        <x:v>2</x:v>
      </x:c>
      <x:c r="M553" s="63" t="n">
        <x:v>-2</x:v>
      </x:c>
      <x:c r="N553" s="65" t="n">
        <x:f>Summary!$B$5*Summary!$B$6</x:f>
        <x:v>10</x:v>
      </x:c>
      <x:c r="O553" s="65" t="n">
        <x:f>L553*N553</x:f>
        <x:v>20</x:v>
      </x:c>
      <x:c r="P553" s="65" t="n">
        <x:f>O553+Q553</x:f>
        <x:v>0</x:v>
      </x:c>
      <x:c r="Q553" s="65" t="n">
        <x:f>M553*N553</x:f>
        <x:v>-20</x:v>
      </x:c>
      <x:c r="R553" s="65" t="n">
        <x:f>R552+Q553</x:f>
        <x:v>15380.5</x:v>
      </x:c>
    </x:row>
    <x:row r="554">
      <x:c r="A554" s="62" t="n">
        <x:v>45276</x:v>
      </x:c>
      <x:c r="B554" s="58" t="str">
        <x:v>Q4 2023</x:v>
      </x:c>
      <x:c r="C554" s="58" t="n">
        <x:v>2023</x:v>
      </x:c>
      <x:c r="D554" s="60" t="str">
        <x:v>CAULFIELD</x:v>
      </x:c>
      <x:c r="E554" s="58" t="n">
        <x:v>7</x:v>
      </x:c>
      <x:c r="F554" s="58" t="n">
        <x:v>3</x:v>
      </x:c>
      <x:c r="G554" s="60" t="str">
        <x:v>JAMBALAYA</x:v>
      </x:c>
      <x:c r="H554" s="58" t="str">
        <x:v>LSW / SYS</x:v>
      </x:c>
      <x:c r="I554" s="58" t="str">
        <x:v>Lost</x:v>
      </x:c>
      <x:c r="J554" s="58" t="str">
        <x:v>4th</x:v>
      </x:c>
      <x:c r="K554" s="63"/>
      <x:c r="L554" s="58" t="n">
        <x:v>2</x:v>
      </x:c>
      <x:c r="M554" s="63" t="n">
        <x:v>-2</x:v>
      </x:c>
      <x:c r="N554" s="65" t="n">
        <x:f>Summary!$B$5*Summary!$B$6</x:f>
        <x:v>10</x:v>
      </x:c>
      <x:c r="O554" s="65" t="n">
        <x:f>L554*N554</x:f>
        <x:v>20</x:v>
      </x:c>
      <x:c r="P554" s="65" t="n">
        <x:f>O554+Q554</x:f>
        <x:v>0</x:v>
      </x:c>
      <x:c r="Q554" s="65" t="n">
        <x:f>M554*N554</x:f>
        <x:v>-20</x:v>
      </x:c>
      <x:c r="R554" s="65" t="n">
        <x:f>R553+Q554</x:f>
        <x:v>15360.5</x:v>
      </x:c>
    </x:row>
    <x:row r="555">
      <x:c r="A555" s="62" t="n">
        <x:v>45276</x:v>
      </x:c>
      <x:c r="B555" s="58" t="str">
        <x:v>Q4 2023</x:v>
      </x:c>
      <x:c r="C555" s="58" t="n">
        <x:v>2023</x:v>
      </x:c>
      <x:c r="D555" s="60" t="str">
        <x:v>CAULFIELD</x:v>
      </x:c>
      <x:c r="E555" s="58" t="n">
        <x:v>7</x:v>
      </x:c>
      <x:c r="F555" s="58" t="n">
        <x:v>12</x:v>
      </x:c>
      <x:c r="G555" s="60" t="str">
        <x:v>GINGER 'N' PINK</x:v>
      </x:c>
      <x:c r="H555" s="58" t="str">
        <x:v>LSW / SYS</x:v>
      </x:c>
      <x:c r="I555" s="58" t="str">
        <x:v>Won</x:v>
      </x:c>
      <x:c r="J555" s="58" t="str">
        <x:v>Won</x:v>
      </x:c>
      <x:c r="K555" s="63" t="n">
        <x:v>3.7</x:v>
      </x:c>
      <x:c r="L555" s="58" t="n">
        <x:v>2</x:v>
      </x:c>
      <x:c r="M555" s="63" t="n">
        <x:v>5.4</x:v>
      </x:c>
      <x:c r="N555" s="65" t="n">
        <x:f>Summary!$B$5*Summary!$B$6</x:f>
        <x:v>10</x:v>
      </x:c>
      <x:c r="O555" s="65" t="n">
        <x:f>L555*N555</x:f>
        <x:v>20</x:v>
      </x:c>
      <x:c r="P555" s="65" t="n">
        <x:f>O555+Q555</x:f>
        <x:v>74</x:v>
      </x:c>
      <x:c r="Q555" s="65" t="n">
        <x:f>M555*N555</x:f>
        <x:v>54</x:v>
      </x:c>
      <x:c r="R555" s="65" t="n">
        <x:f>R554+Q555</x:f>
        <x:v>15414.5</x:v>
      </x:c>
    </x:row>
    <x:row r="556">
      <x:c r="A556" s="61" t="n">
        <x:v>45276</x:v>
      </x:c>
      <x:c r="B556" s="27" t="str">
        <x:v>Q4 2023</x:v>
      </x:c>
      <x:c r="C556" s="27" t="n">
        <x:v>2023</x:v>
      </x:c>
      <x:c r="D556" s="59" t="str">
        <x:v>CAULFIELD</x:v>
      </x:c>
      <x:c r="E556" s="27" t="n">
        <x:v>8</x:v>
      </x:c>
      <x:c r="F556" s="27" t="n">
        <x:v>3</x:v>
      </x:c>
      <x:c r="G556" s="59" t="str">
        <x:v>BEL AIR</x:v>
      </x:c>
      <x:c r="H556" s="27" t="str">
        <x:v>SYS</x:v>
      </x:c>
      <x:c r="I556" s="27" t="str">
        <x:v>Lost</x:v>
      </x:c>
      <x:c r="J556" s="27" t="str">
        <x:v>2nd</x:v>
      </x:c>
      <x:c r="K556" s="30"/>
      <x:c r="L556" s="27" t="n">
        <x:v>1</x:v>
      </x:c>
      <x:c r="M556" s="30" t="n">
        <x:v>-1</x:v>
      </x:c>
      <x:c r="N556" s="64" t="n">
        <x:f>Summary!$B$5*Summary!$B$6</x:f>
        <x:v>10</x:v>
      </x:c>
      <x:c r="O556" s="64" t="n">
        <x:f>L556*N556</x:f>
        <x:v>10</x:v>
      </x:c>
      <x:c r="P556" s="64" t="n">
        <x:f>O556+Q556</x:f>
        <x:v>0</x:v>
      </x:c>
      <x:c r="Q556" s="64" t="n">
        <x:f>M556*N556</x:f>
        <x:v>-10</x:v>
      </x:c>
      <x:c r="R556" s="64" t="n">
        <x:f>R555+Q556</x:f>
        <x:v>15404.5</x:v>
      </x:c>
    </x:row>
    <x:row r="557">
      <x:c r="A557" s="61" t="n">
        <x:v>45276</x:v>
      </x:c>
      <x:c r="B557" s="27" t="str">
        <x:v>Q4 2023</x:v>
      </x:c>
      <x:c r="C557" s="27" t="n">
        <x:v>2023</x:v>
      </x:c>
      <x:c r="D557" s="59" t="str">
        <x:v>CAULFIELD</x:v>
      </x:c>
      <x:c r="E557" s="27" t="n">
        <x:v>9</x:v>
      </x:c>
      <x:c r="F557" s="27" t="n">
        <x:v>7</x:v>
      </x:c>
      <x:c r="G557" s="59" t="str">
        <x:v>PASCERO</x:v>
      </x:c>
      <x:c r="H557" s="27" t="str">
        <x:v>SYS</x:v>
      </x:c>
      <x:c r="I557" s="27" t="str">
        <x:v>Won</x:v>
      </x:c>
      <x:c r="J557" s="27" t="str">
        <x:v>Won</x:v>
      </x:c>
      <x:c r="K557" s="30" t="n">
        <x:v>10.2</x:v>
      </x:c>
      <x:c r="L557" s="27" t="n">
        <x:v>1</x:v>
      </x:c>
      <x:c r="M557" s="30" t="n">
        <x:v>9.2</x:v>
      </x:c>
      <x:c r="N557" s="64" t="n">
        <x:f>Summary!$B$5*Summary!$B$6</x:f>
        <x:v>10</x:v>
      </x:c>
      <x:c r="O557" s="64" t="n">
        <x:f>L557*N557</x:f>
        <x:v>10</x:v>
      </x:c>
      <x:c r="P557" s="64" t="n">
        <x:f>O557+Q557</x:f>
        <x:v>102</x:v>
      </x:c>
      <x:c r="Q557" s="64" t="n">
        <x:f>M557*N557</x:f>
        <x:v>92</x:v>
      </x:c>
      <x:c r="R557" s="64" t="n">
        <x:f>R556+Q557</x:f>
        <x:v>15496.5</x:v>
      </x:c>
    </x:row>
    <x:row r="558">
      <x:c r="A558" s="62" t="n">
        <x:v>45283</x:v>
      </x:c>
      <x:c r="B558" s="58" t="str">
        <x:v>Q4 2023</x:v>
      </x:c>
      <x:c r="C558" s="58" t="n">
        <x:v>2023</x:v>
      </x:c>
      <x:c r="D558" s="60" t="str">
        <x:v>MOONEE VALLEY</x:v>
      </x:c>
      <x:c r="E558" s="58" t="n">
        <x:v>1</x:v>
      </x:c>
      <x:c r="F558" s="58" t="n">
        <x:v>1</x:v>
      </x:c>
      <x:c r="G558" s="60" t="str">
        <x:v>GITALONG</x:v>
      </x:c>
      <x:c r="H558" s="58" t="str">
        <x:v>LSW / SYS</x:v>
      </x:c>
      <x:c r="I558" s="58" t="str">
        <x:v>Won</x:v>
      </x:c>
      <x:c r="J558" s="58" t="str">
        <x:v>Won</x:v>
      </x:c>
      <x:c r="K558" s="63" t="n">
        <x:v>3.3</x:v>
      </x:c>
      <x:c r="L558" s="58" t="n">
        <x:v>2</x:v>
      </x:c>
      <x:c r="M558" s="63" t="n">
        <x:v>4.6</x:v>
      </x:c>
      <x:c r="N558" s="65" t="n">
        <x:f>Summary!$B$5*Summary!$B$6</x:f>
        <x:v>10</x:v>
      </x:c>
      <x:c r="O558" s="65" t="n">
        <x:f>L558*N558</x:f>
        <x:v>20</x:v>
      </x:c>
      <x:c r="P558" s="65" t="n">
        <x:f>O558+Q558</x:f>
        <x:v>66</x:v>
      </x:c>
      <x:c r="Q558" s="65" t="n">
        <x:f>M558*N558</x:f>
        <x:v>46</x:v>
      </x:c>
      <x:c r="R558" s="65" t="n">
        <x:f>R557+Q558</x:f>
        <x:v>15542.5</x:v>
      </x:c>
    </x:row>
    <x:row r="559">
      <x:c r="A559" s="61" t="n">
        <x:v>45283</x:v>
      </x:c>
      <x:c r="B559" s="27" t="str">
        <x:v>Q4 2023</x:v>
      </x:c>
      <x:c r="C559" s="27" t="n">
        <x:v>2023</x:v>
      </x:c>
      <x:c r="D559" s="59" t="str">
        <x:v>MOONEE VALLEY</x:v>
      </x:c>
      <x:c r="E559" s="27" t="n">
        <x:v>3</x:v>
      </x:c>
      <x:c r="F559" s="27" t="n">
        <x:v>8</x:v>
      </x:c>
      <x:c r="G559" s="59" t="str">
        <x:v>RAETIHI</x:v>
      </x:c>
      <x:c r="H559" s="27" t="str">
        <x:v>LSW</x:v>
      </x:c>
      <x:c r="I559" s="27" t="str">
        <x:v>Won</x:v>
      </x:c>
      <x:c r="J559" s="27" t="str">
        <x:v>Won</x:v>
      </x:c>
      <x:c r="K559" s="30" t="n">
        <x:v>4.7</x:v>
      </x:c>
      <x:c r="L559" s="27" t="n">
        <x:v>1</x:v>
      </x:c>
      <x:c r="M559" s="30" t="n">
        <x:v>3.7</x:v>
      </x:c>
      <x:c r="N559" s="64" t="n">
        <x:f>Summary!$B$5*Summary!$B$6</x:f>
        <x:v>10</x:v>
      </x:c>
      <x:c r="O559" s="64" t="n">
        <x:f>L559*N559</x:f>
        <x:v>10</x:v>
      </x:c>
      <x:c r="P559" s="64" t="n">
        <x:f>O559+Q559</x:f>
        <x:v>47</x:v>
      </x:c>
      <x:c r="Q559" s="64" t="n">
        <x:f>M559*N559</x:f>
        <x:v>37</x:v>
      </x:c>
      <x:c r="R559" s="64" t="n">
        <x:f>R558+Q559</x:f>
        <x:v>15579.5</x:v>
      </x:c>
    </x:row>
    <x:row r="560">
      <x:c r="A560" s="61" t="n">
        <x:v>45283</x:v>
      </x:c>
      <x:c r="B560" s="27" t="str">
        <x:v>Q4 2023</x:v>
      </x:c>
      <x:c r="C560" s="27" t="n">
        <x:v>2023</x:v>
      </x:c>
      <x:c r="D560" s="59" t="str">
        <x:v>MOONEE VALLEY</x:v>
      </x:c>
      <x:c r="E560" s="27" t="n">
        <x:v>4</x:v>
      </x:c>
      <x:c r="F560" s="27" t="n">
        <x:v>10</x:v>
      </x:c>
      <x:c r="G560" s="59" t="str">
        <x:v>CALL THE UNION</x:v>
      </x:c>
      <x:c r="H560" s="27" t="str">
        <x:v>SYS</x:v>
      </x:c>
      <x:c r="I560" s="27" t="str">
        <x:v>Won</x:v>
      </x:c>
      <x:c r="J560" s="27" t="str">
        <x:v>Won</x:v>
      </x:c>
      <x:c r="K560" s="30" t="n">
        <x:v>4.2</x:v>
      </x:c>
      <x:c r="L560" s="27" t="n">
        <x:v>1</x:v>
      </x:c>
      <x:c r="M560" s="30" t="n">
        <x:v>3.2</x:v>
      </x:c>
      <x:c r="N560" s="64" t="n">
        <x:f>Summary!$B$5*Summary!$B$6</x:f>
        <x:v>10</x:v>
      </x:c>
      <x:c r="O560" s="64" t="n">
        <x:f>L560*N560</x:f>
        <x:v>10</x:v>
      </x:c>
      <x:c r="P560" s="64" t="n">
        <x:f>O560+Q560</x:f>
        <x:v>42</x:v>
      </x:c>
      <x:c r="Q560" s="64" t="n">
        <x:f>M560*N560</x:f>
        <x:v>32</x:v>
      </x:c>
      <x:c r="R560" s="64" t="n">
        <x:f>R559+Q560</x:f>
        <x:v>15611.5</x:v>
      </x:c>
    </x:row>
    <x:row r="561">
      <x:c r="A561" s="62" t="n">
        <x:v>45283</x:v>
      </x:c>
      <x:c r="B561" s="58" t="str">
        <x:v>Q4 2023</x:v>
      </x:c>
      <x:c r="C561" s="58" t="n">
        <x:v>2023</x:v>
      </x:c>
      <x:c r="D561" s="60" t="str">
        <x:v>MOONEE VALLEY</x:v>
      </x:c>
      <x:c r="E561" s="58" t="n">
        <x:v>5</x:v>
      </x:c>
      <x:c r="F561" s="58" t="n">
        <x:v>6</x:v>
      </x:c>
      <x:c r="G561" s="60" t="str">
        <x:v>PHILOSOPHER</x:v>
      </x:c>
      <x:c r="H561" s="58" t="str">
        <x:v>LSW / SYS</x:v>
      </x:c>
      <x:c r="I561" s="58" t="str">
        <x:v>Won</x:v>
      </x:c>
      <x:c r="J561" s="58" t="str">
        <x:v>Won</x:v>
      </x:c>
      <x:c r="K561" s="63" t="n">
        <x:v>3</x:v>
      </x:c>
      <x:c r="L561" s="58" t="n">
        <x:v>2</x:v>
      </x:c>
      <x:c r="M561" s="63" t="n">
        <x:v>4</x:v>
      </x:c>
      <x:c r="N561" s="65" t="n">
        <x:f>Summary!$B$5*Summary!$B$6</x:f>
        <x:v>10</x:v>
      </x:c>
      <x:c r="O561" s="65" t="n">
        <x:f>L561*N561</x:f>
        <x:v>20</x:v>
      </x:c>
      <x:c r="P561" s="65" t="n">
        <x:f>O561+Q561</x:f>
        <x:v>60</x:v>
      </x:c>
      <x:c r="Q561" s="65" t="n">
        <x:f>M561*N561</x:f>
        <x:v>40</x:v>
      </x:c>
      <x:c r="R561" s="65" t="n">
        <x:f>R560+Q561</x:f>
        <x:v>15651.5</x:v>
      </x:c>
    </x:row>
    <x:row r="562">
      <x:c r="A562" s="62" t="n">
        <x:v>45283</x:v>
      </x:c>
      <x:c r="B562" s="58" t="str">
        <x:v>Q4 2023</x:v>
      </x:c>
      <x:c r="C562" s="58" t="n">
        <x:v>2023</x:v>
      </x:c>
      <x:c r="D562" s="60" t="str">
        <x:v>MOONEE VALLEY</x:v>
      </x:c>
      <x:c r="E562" s="58" t="n">
        <x:v>6</x:v>
      </x:c>
      <x:c r="F562" s="58" t="n">
        <x:v>6</x:v>
      </x:c>
      <x:c r="G562" s="60" t="str">
        <x:v>SOUTH OF HOUSTON</x:v>
      </x:c>
      <x:c r="H562" s="58" t="str">
        <x:v>LSW / SYS</x:v>
      </x:c>
      <x:c r="I562" s="58" t="str">
        <x:v>Lost</x:v>
      </x:c>
      <x:c r="J562" s="58" t="str"/>
      <x:c r="K562" s="63"/>
      <x:c r="L562" s="58" t="n">
        <x:v>2</x:v>
      </x:c>
      <x:c r="M562" s="63" t="n">
        <x:v>-2</x:v>
      </x:c>
      <x:c r="N562" s="65" t="n">
        <x:f>Summary!$B$5*Summary!$B$6</x:f>
        <x:v>10</x:v>
      </x:c>
      <x:c r="O562" s="65" t="n">
        <x:f>L562*N562</x:f>
        <x:v>20</x:v>
      </x:c>
      <x:c r="P562" s="65" t="n">
        <x:f>O562+Q562</x:f>
        <x:v>0</x:v>
      </x:c>
      <x:c r="Q562" s="65" t="n">
        <x:f>M562*N562</x:f>
        <x:v>-20</x:v>
      </x:c>
      <x:c r="R562" s="65" t="n">
        <x:f>R561+Q562</x:f>
        <x:v>15631.5</x:v>
      </x:c>
    </x:row>
    <x:row r="563">
      <x:c r="A563" s="61" t="n">
        <x:v>45283</x:v>
      </x:c>
      <x:c r="B563" s="27" t="str">
        <x:v>Q4 2023</x:v>
      </x:c>
      <x:c r="C563" s="27" t="n">
        <x:v>2023</x:v>
      </x:c>
      <x:c r="D563" s="59" t="str">
        <x:v>MOONEE VALLEY</x:v>
      </x:c>
      <x:c r="E563" s="27" t="n">
        <x:v>7</x:v>
      </x:c>
      <x:c r="F563" s="27" t="n">
        <x:v>2</x:v>
      </x:c>
      <x:c r="G563" s="59" t="str">
        <x:v>KETTLE HILL</x:v>
      </x:c>
      <x:c r="H563" s="27" t="str">
        <x:v>SYS</x:v>
      </x:c>
      <x:c r="I563" s="27" t="str">
        <x:v>Won</x:v>
      </x:c>
      <x:c r="J563" s="27" t="str">
        <x:v>Won</x:v>
      </x:c>
      <x:c r="K563" s="30" t="n">
        <x:v>4.1</x:v>
      </x:c>
      <x:c r="L563" s="27" t="n">
        <x:v>1</x:v>
      </x:c>
      <x:c r="M563" s="30" t="n">
        <x:v>3.0999999999999996</x:v>
      </x:c>
      <x:c r="N563" s="64" t="n">
        <x:f>Summary!$B$5*Summary!$B$6</x:f>
        <x:v>10</x:v>
      </x:c>
      <x:c r="O563" s="64" t="n">
        <x:f>L563*N563</x:f>
        <x:v>10</x:v>
      </x:c>
      <x:c r="P563" s="64" t="n">
        <x:f>O563+Q563</x:f>
        <x:v>41</x:v>
      </x:c>
      <x:c r="Q563" s="64" t="n">
        <x:f>M563*N563</x:f>
        <x:v>30.999999999999996</x:v>
      </x:c>
      <x:c r="R563" s="64" t="n">
        <x:f>R562+Q563</x:f>
        <x:v>15662.5</x:v>
      </x:c>
    </x:row>
    <x:row r="564">
      <x:c r="A564" s="62" t="n">
        <x:v>45283</x:v>
      </x:c>
      <x:c r="B564" s="58" t="str">
        <x:v>Q4 2023</x:v>
      </x:c>
      <x:c r="C564" s="58" t="n">
        <x:v>2023</x:v>
      </x:c>
      <x:c r="D564" s="60" t="str">
        <x:v>MOONEE VALLEY</x:v>
      </x:c>
      <x:c r="E564" s="58" t="n">
        <x:v>8</x:v>
      </x:c>
      <x:c r="F564" s="58" t="n">
        <x:v>1</x:v>
      </x:c>
      <x:c r="G564" s="60" t="str">
        <x:v>GLENTANEOUS</x:v>
      </x:c>
      <x:c r="H564" s="58" t="str">
        <x:v>LSW / SYS</x:v>
      </x:c>
      <x:c r="I564" s="58" t="str">
        <x:v>Won</x:v>
      </x:c>
      <x:c r="J564" s="58" t="str">
        <x:v>Won</x:v>
      </x:c>
      <x:c r="K564" s="63" t="n">
        <x:v>3.2</x:v>
      </x:c>
      <x:c r="L564" s="58" t="n">
        <x:v>2</x:v>
      </x:c>
      <x:c r="M564" s="63" t="n">
        <x:v>4.4</x:v>
      </x:c>
      <x:c r="N564" s="65" t="n">
        <x:f>Summary!$B$5*Summary!$B$6</x:f>
        <x:v>10</x:v>
      </x:c>
      <x:c r="O564" s="65" t="n">
        <x:f>L564*N564</x:f>
        <x:v>20</x:v>
      </x:c>
      <x:c r="P564" s="65" t="n">
        <x:f>O564+Q564</x:f>
        <x:v>64</x:v>
      </x:c>
      <x:c r="Q564" s="65" t="n">
        <x:f>M564*N564</x:f>
        <x:v>44</x:v>
      </x:c>
      <x:c r="R564" s="65" t="n">
        <x:f>R563+Q564</x:f>
        <x:v>15706.5</x:v>
      </x:c>
    </x:row>
    <x:row r="565">
      <x:c r="A565" s="61" t="n">
        <x:v>45283</x:v>
      </x:c>
      <x:c r="B565" s="27" t="str">
        <x:v>Q4 2023</x:v>
      </x:c>
      <x:c r="C565" s="27" t="n">
        <x:v>2023</x:v>
      </x:c>
      <x:c r="D565" s="59" t="str">
        <x:v>MOONEE VALLEY</x:v>
      </x:c>
      <x:c r="E565" s="27" t="n">
        <x:v>8</x:v>
      </x:c>
      <x:c r="F565" s="27" t="n">
        <x:v>8</x:v>
      </x:c>
      <x:c r="G565" s="59" t="str">
        <x:v>THE GENIUS</x:v>
      </x:c>
      <x:c r="H565" s="27" t="str">
        <x:v>LSW</x:v>
      </x:c>
      <x:c r="I565" s="27" t="str">
        <x:v>Lost</x:v>
      </x:c>
      <x:c r="J565" s="27" t="str"/>
      <x:c r="K565" s="30"/>
      <x:c r="L565" s="27" t="n">
        <x:v>1</x:v>
      </x:c>
      <x:c r="M565" s="30" t="n">
        <x:v>-1</x:v>
      </x:c>
      <x:c r="N565" s="64" t="n">
        <x:f>Summary!$B$5*Summary!$B$6</x:f>
        <x:v>10</x:v>
      </x:c>
      <x:c r="O565" s="64" t="n">
        <x:f>L565*N565</x:f>
        <x:v>10</x:v>
      </x:c>
      <x:c r="P565" s="64" t="n">
        <x:f>O565+Q565</x:f>
        <x:v>0</x:v>
      </x:c>
      <x:c r="Q565" s="64" t="n">
        <x:f>M565*N565</x:f>
        <x:v>-10</x:v>
      </x:c>
      <x:c r="R565" s="64" t="n">
        <x:f>R564+Q565</x:f>
        <x:v>15696.5</x:v>
      </x:c>
    </x:row>
    <x:row r="566">
      <x:c r="A566" s="61" t="n">
        <x:v>45286</x:v>
      </x:c>
      <x:c r="B566" s="27" t="str">
        <x:v>Q4 2023</x:v>
      </x:c>
      <x:c r="C566" s="27" t="n">
        <x:v>2023</x:v>
      </x:c>
      <x:c r="D566" s="59" t="str">
        <x:v>CAULFIELD</x:v>
      </x:c>
      <x:c r="E566" s="27" t="n">
        <x:v>1</x:v>
      </x:c>
      <x:c r="F566" s="27" t="n">
        <x:v>1</x:v>
      </x:c>
      <x:c r="G566" s="59" t="str">
        <x:v>BOLD SOUL</x:v>
      </x:c>
      <x:c r="H566" s="27" t="str">
        <x:v>SYS</x:v>
      </x:c>
      <x:c r="I566" s="27" t="str">
        <x:v>Lost</x:v>
      </x:c>
      <x:c r="J566" s="27" t="str">
        <x:v>3rd</x:v>
      </x:c>
      <x:c r="K566" s="30"/>
      <x:c r="L566" s="27" t="n">
        <x:v>1</x:v>
      </x:c>
      <x:c r="M566" s="30" t="n">
        <x:v>-1</x:v>
      </x:c>
      <x:c r="N566" s="64" t="n">
        <x:f>Summary!$B$5*Summary!$B$6</x:f>
        <x:v>10</x:v>
      </x:c>
      <x:c r="O566" s="64" t="n">
        <x:f>L566*N566</x:f>
        <x:v>10</x:v>
      </x:c>
      <x:c r="P566" s="64" t="n">
        <x:f>O566+Q566</x:f>
        <x:v>0</x:v>
      </x:c>
      <x:c r="Q566" s="64" t="n">
        <x:f>M566*N566</x:f>
        <x:v>-10</x:v>
      </x:c>
      <x:c r="R566" s="64" t="n">
        <x:f>R565+Q566</x:f>
        <x:v>15686.5</x:v>
      </x:c>
    </x:row>
    <x:row r="567">
      <x:c r="A567" s="61" t="n">
        <x:v>45286</x:v>
      </x:c>
      <x:c r="B567" s="27" t="str">
        <x:v>Q4 2023</x:v>
      </x:c>
      <x:c r="C567" s="27" t="n">
        <x:v>2023</x:v>
      </x:c>
      <x:c r="D567" s="59" t="str">
        <x:v>CAULFIELD</x:v>
      </x:c>
      <x:c r="E567" s="27" t="n">
        <x:v>1</x:v>
      </x:c>
      <x:c r="F567" s="27" t="n">
        <x:v>6</x:v>
      </x:c>
      <x:c r="G567" s="59" t="str">
        <x:v>ANGEL DOWN</x:v>
      </x:c>
      <x:c r="H567" s="27" t="str">
        <x:v>SYS</x:v>
      </x:c>
      <x:c r="I567" s="27" t="str">
        <x:v>Won</x:v>
      </x:c>
      <x:c r="J567" s="27" t="str">
        <x:v>Won</x:v>
      </x:c>
      <x:c r="K567" s="30" t="n">
        <x:v>4.1</x:v>
      </x:c>
      <x:c r="L567" s="27" t="n">
        <x:v>1</x:v>
      </x:c>
      <x:c r="M567" s="30" t="n">
        <x:v>3.0999999999999996</x:v>
      </x:c>
      <x:c r="N567" s="64" t="n">
        <x:f>Summary!$B$5*Summary!$B$6</x:f>
        <x:v>10</x:v>
      </x:c>
      <x:c r="O567" s="64" t="n">
        <x:f>L567*N567</x:f>
        <x:v>10</x:v>
      </x:c>
      <x:c r="P567" s="64" t="n">
        <x:f>O567+Q567</x:f>
        <x:v>41</x:v>
      </x:c>
      <x:c r="Q567" s="64" t="n">
        <x:f>M567*N567</x:f>
        <x:v>30.999999999999996</x:v>
      </x:c>
      <x:c r="R567" s="64" t="n">
        <x:f>R566+Q567</x:f>
        <x:v>15717.5</x:v>
      </x:c>
    </x:row>
    <x:row r="568">
      <x:c r="A568" s="61" t="n">
        <x:v>45286</x:v>
      </x:c>
      <x:c r="B568" s="27" t="str">
        <x:v>Q4 2023</x:v>
      </x:c>
      <x:c r="C568" s="27" t="n">
        <x:v>2023</x:v>
      </x:c>
      <x:c r="D568" s="59" t="str">
        <x:v>CAULFIELD</x:v>
      </x:c>
      <x:c r="E568" s="27" t="n">
        <x:v>2</x:v>
      </x:c>
      <x:c r="F568" s="27" t="n">
        <x:v>10</x:v>
      </x:c>
      <x:c r="G568" s="59" t="str">
        <x:v>VAGRANT</x:v>
      </x:c>
      <x:c r="H568" s="27" t="str">
        <x:v>SYS</x:v>
      </x:c>
      <x:c r="I568" s="27" t="str">
        <x:v>Won</x:v>
      </x:c>
      <x:c r="J568" s="27" t="str">
        <x:v>Won</x:v>
      </x:c>
      <x:c r="K568" s="30" t="n">
        <x:v>7.4</x:v>
      </x:c>
      <x:c r="L568" s="27" t="n">
        <x:v>1</x:v>
      </x:c>
      <x:c r="M568" s="30" t="n">
        <x:v>6.4</x:v>
      </x:c>
      <x:c r="N568" s="64" t="n">
        <x:f>Summary!$B$5*Summary!$B$6</x:f>
        <x:v>10</x:v>
      </x:c>
      <x:c r="O568" s="64" t="n">
        <x:f>L568*N568</x:f>
        <x:v>10</x:v>
      </x:c>
      <x:c r="P568" s="64" t="n">
        <x:f>O568+Q568</x:f>
        <x:v>74</x:v>
      </x:c>
      <x:c r="Q568" s="64" t="n">
        <x:f>M568*N568</x:f>
        <x:v>64</x:v>
      </x:c>
      <x:c r="R568" s="64" t="n">
        <x:f>R567+Q568</x:f>
        <x:v>15781.5</x:v>
      </x:c>
    </x:row>
    <x:row r="569">
      <x:c r="A569" s="61" t="n">
        <x:v>45286</x:v>
      </x:c>
      <x:c r="B569" s="27" t="str">
        <x:v>Q4 2023</x:v>
      </x:c>
      <x:c r="C569" s="27" t="n">
        <x:v>2023</x:v>
      </x:c>
      <x:c r="D569" s="59" t="str">
        <x:v>CAULFIELD</x:v>
      </x:c>
      <x:c r="E569" s="27" t="n">
        <x:v>3</x:v>
      </x:c>
      <x:c r="F569" s="27" t="n">
        <x:v>10</x:v>
      </x:c>
      <x:c r="G569" s="59" t="str">
        <x:v>BUBBLY LASS</x:v>
      </x:c>
      <x:c r="H569" s="27" t="str">
        <x:v>SYS</x:v>
      </x:c>
      <x:c r="I569" s="27" t="str">
        <x:v>Won</x:v>
      </x:c>
      <x:c r="J569" s="27" t="str">
        <x:v>Won</x:v>
      </x:c>
      <x:c r="K569" s="30" t="n">
        <x:v>9.8</x:v>
      </x:c>
      <x:c r="L569" s="27" t="n">
        <x:v>1</x:v>
      </x:c>
      <x:c r="M569" s="30" t="n">
        <x:v>8.8</x:v>
      </x:c>
      <x:c r="N569" s="64" t="n">
        <x:f>Summary!$B$5*Summary!$B$6</x:f>
        <x:v>10</x:v>
      </x:c>
      <x:c r="O569" s="64" t="n">
        <x:f>L569*N569</x:f>
        <x:v>10</x:v>
      </x:c>
      <x:c r="P569" s="64" t="n">
        <x:f>O569+Q569</x:f>
        <x:v>98</x:v>
      </x:c>
      <x:c r="Q569" s="64" t="n">
        <x:f>M569*N569</x:f>
        <x:v>88</x:v>
      </x:c>
      <x:c r="R569" s="64" t="n">
        <x:f>R568+Q569</x:f>
        <x:v>15869.5</x:v>
      </x:c>
    </x:row>
    <x:row r="570">
      <x:c r="A570" s="62" t="n">
        <x:v>45286</x:v>
      </x:c>
      <x:c r="B570" s="58" t="str">
        <x:v>Q4 2023</x:v>
      </x:c>
      <x:c r="C570" s="58" t="n">
        <x:v>2023</x:v>
      </x:c>
      <x:c r="D570" s="60" t="str">
        <x:v>CAULFIELD</x:v>
      </x:c>
      <x:c r="E570" s="58" t="n">
        <x:v>4</x:v>
      </x:c>
      <x:c r="F570" s="58" t="n">
        <x:v>6</x:v>
      </x:c>
      <x:c r="G570" s="60" t="str">
        <x:v>PLENTY OF AMMO</x:v>
      </x:c>
      <x:c r="H570" s="58" t="str">
        <x:v>LSW / SYS</x:v>
      </x:c>
      <x:c r="I570" s="58" t="str">
        <x:v>Won</x:v>
      </x:c>
      <x:c r="J570" s="58" t="str">
        <x:v>Won</x:v>
      </x:c>
      <x:c r="K570" s="63" t="n">
        <x:v>1.3</x:v>
      </x:c>
      <x:c r="L570" s="58" t="n">
        <x:v>2</x:v>
      </x:c>
      <x:c r="M570" s="63" t="n">
        <x:v>0.6000000000000001</x:v>
      </x:c>
      <x:c r="N570" s="65" t="n">
        <x:f>Summary!$B$5*Summary!$B$6</x:f>
        <x:v>10</x:v>
      </x:c>
      <x:c r="O570" s="65" t="n">
        <x:f>L570*N570</x:f>
        <x:v>20</x:v>
      </x:c>
      <x:c r="P570" s="65" t="n">
        <x:f>O570+Q570</x:f>
        <x:v>26</x:v>
      </x:c>
      <x:c r="Q570" s="65" t="n">
        <x:f>M570*N570</x:f>
        <x:v>6.000000000000001</x:v>
      </x:c>
      <x:c r="R570" s="65" t="n">
        <x:f>R569+Q570</x:f>
        <x:v>15875.5</x:v>
      </x:c>
    </x:row>
    <x:row r="571">
      <x:c r="A571" s="61" t="n">
        <x:v>45286</x:v>
      </x:c>
      <x:c r="B571" s="27" t="str">
        <x:v>Q4 2023</x:v>
      </x:c>
      <x:c r="C571" s="27" t="n">
        <x:v>2023</x:v>
      </x:c>
      <x:c r="D571" s="59" t="str">
        <x:v>CAULFIELD</x:v>
      </x:c>
      <x:c r="E571" s="27" t="n">
        <x:v>5</x:v>
      </x:c>
      <x:c r="F571" s="27" t="n">
        <x:v>13</x:v>
      </x:c>
      <x:c r="G571" s="59" t="str">
        <x:v>MRS CHRISSIE</x:v>
      </x:c>
      <x:c r="H571" s="27" t="str">
        <x:v>SYS</x:v>
      </x:c>
      <x:c r="I571" s="27" t="str">
        <x:v>Won</x:v>
      </x:c>
      <x:c r="J571" s="27" t="str">
        <x:v>Won</x:v>
      </x:c>
      <x:c r="K571" s="30" t="n">
        <x:v>2.6</x:v>
      </x:c>
      <x:c r="L571" s="27" t="n">
        <x:v>1</x:v>
      </x:c>
      <x:c r="M571" s="30" t="n">
        <x:v>1.6</x:v>
      </x:c>
      <x:c r="N571" s="64" t="n">
        <x:f>Summary!$B$5*Summary!$B$6</x:f>
        <x:v>10</x:v>
      </x:c>
      <x:c r="O571" s="64" t="n">
        <x:f>L571*N571</x:f>
        <x:v>10</x:v>
      </x:c>
      <x:c r="P571" s="64" t="n">
        <x:f>O571+Q571</x:f>
        <x:v>26</x:v>
      </x:c>
      <x:c r="Q571" s="64" t="n">
        <x:f>M571*N571</x:f>
        <x:v>16</x:v>
      </x:c>
      <x:c r="R571" s="64" t="n">
        <x:f>R570+Q571</x:f>
        <x:v>15891.5</x:v>
      </x:c>
    </x:row>
    <x:row r="572">
      <x:c r="A572" s="61" t="n">
        <x:v>45286</x:v>
      </x:c>
      <x:c r="B572" s="27" t="str">
        <x:v>Q4 2023</x:v>
      </x:c>
      <x:c r="C572" s="27" t="n">
        <x:v>2023</x:v>
      </x:c>
      <x:c r="D572" s="59" t="str">
        <x:v>CAULFIELD</x:v>
      </x:c>
      <x:c r="E572" s="27" t="n">
        <x:v>6</x:v>
      </x:c>
      <x:c r="F572" s="27" t="n">
        <x:v>6</x:v>
      </x:c>
      <x:c r="G572" s="59" t="str">
        <x:v>ZENNZELLA</x:v>
      </x:c>
      <x:c r="H572" s="27" t="str">
        <x:v>SYS</x:v>
      </x:c>
      <x:c r="I572" s="27" t="str">
        <x:v>Won</x:v>
      </x:c>
      <x:c r="J572" s="27" t="str">
        <x:v>Won</x:v>
      </x:c>
      <x:c r="K572" s="30" t="n">
        <x:v>2.7</x:v>
      </x:c>
      <x:c r="L572" s="27" t="n">
        <x:v>1</x:v>
      </x:c>
      <x:c r="M572" s="30" t="n">
        <x:v>1.7000000000000002</x:v>
      </x:c>
      <x:c r="N572" s="64" t="n">
        <x:f>Summary!$B$5*Summary!$B$6</x:f>
        <x:v>10</x:v>
      </x:c>
      <x:c r="O572" s="64" t="n">
        <x:f>L572*N572</x:f>
        <x:v>10</x:v>
      </x:c>
      <x:c r="P572" s="64" t="n">
        <x:f>O572+Q572</x:f>
        <x:v>27</x:v>
      </x:c>
      <x:c r="Q572" s="64" t="n">
        <x:f>M572*N572</x:f>
        <x:v>17</x:v>
      </x:c>
      <x:c r="R572" s="64" t="n">
        <x:f>R571+Q572</x:f>
        <x:v>15908.5</x:v>
      </x:c>
    </x:row>
    <x:row r="573">
      <x:c r="A573" s="62" t="n">
        <x:v>45286</x:v>
      </x:c>
      <x:c r="B573" s="58" t="str">
        <x:v>Q4 2023</x:v>
      </x:c>
      <x:c r="C573" s="58" t="n">
        <x:v>2023</x:v>
      </x:c>
      <x:c r="D573" s="60" t="str">
        <x:v>CAULFIELD</x:v>
      </x:c>
      <x:c r="E573" s="58" t="n">
        <x:v>7</x:v>
      </x:c>
      <x:c r="F573" s="58" t="n">
        <x:v>4</x:v>
      </x:c>
      <x:c r="G573" s="60" t="str">
        <x:v>ROSE QUARTZ</x:v>
      </x:c>
      <x:c r="H573" s="58" t="str">
        <x:v>LSW / SYS</x:v>
      </x:c>
      <x:c r="I573" s="58" t="str">
        <x:v>Lost</x:v>
      </x:c>
      <x:c r="J573" s="58" t="str"/>
      <x:c r="K573" s="63"/>
      <x:c r="L573" s="58" t="n">
        <x:v>2</x:v>
      </x:c>
      <x:c r="M573" s="63" t="n">
        <x:v>-2</x:v>
      </x:c>
      <x:c r="N573" s="65" t="n">
        <x:f>Summary!$B$5*Summary!$B$6</x:f>
        <x:v>10</x:v>
      </x:c>
      <x:c r="O573" s="65" t="n">
        <x:f>L573*N573</x:f>
        <x:v>20</x:v>
      </x:c>
      <x:c r="P573" s="65" t="n">
        <x:f>O573+Q573</x:f>
        <x:v>0</x:v>
      </x:c>
      <x:c r="Q573" s="65" t="n">
        <x:f>M573*N573</x:f>
        <x:v>-20</x:v>
      </x:c>
      <x:c r="R573" s="65" t="n">
        <x:f>R572+Q573</x:f>
        <x:v>15888.5</x:v>
      </x:c>
    </x:row>
    <x:row r="574">
      <x:c r="A574" s="61" t="n">
        <x:v>45286</x:v>
      </x:c>
      <x:c r="B574" s="27" t="str">
        <x:v>Q4 2023</x:v>
      </x:c>
      <x:c r="C574" s="27" t="n">
        <x:v>2023</x:v>
      </x:c>
      <x:c r="D574" s="59" t="str">
        <x:v>CAULFIELD</x:v>
      </x:c>
      <x:c r="E574" s="27" t="n">
        <x:v>7</x:v>
      </x:c>
      <x:c r="F574" s="27" t="n">
        <x:v>12</x:v>
      </x:c>
      <x:c r="G574" s="59" t="str">
        <x:v>SGHIRRIPA</x:v>
      </x:c>
      <x:c r="H574" s="27" t="str">
        <x:v>SYS</x:v>
      </x:c>
      <x:c r="I574" s="27" t="str">
        <x:v>Won</x:v>
      </x:c>
      <x:c r="J574" s="27" t="str">
        <x:v>Won</x:v>
      </x:c>
      <x:c r="K574" s="30" t="n">
        <x:v>6</x:v>
      </x:c>
      <x:c r="L574" s="27" t="n">
        <x:v>1</x:v>
      </x:c>
      <x:c r="M574" s="30" t="n">
        <x:v>5</x:v>
      </x:c>
      <x:c r="N574" s="64" t="n">
        <x:f>Summary!$B$5*Summary!$B$6</x:f>
        <x:v>10</x:v>
      </x:c>
      <x:c r="O574" s="64" t="n">
        <x:f>L574*N574</x:f>
        <x:v>10</x:v>
      </x:c>
      <x:c r="P574" s="64" t="n">
        <x:f>O574+Q574</x:f>
        <x:v>60</x:v>
      </x:c>
      <x:c r="Q574" s="64" t="n">
        <x:f>M574*N574</x:f>
        <x:v>50</x:v>
      </x:c>
      <x:c r="R574" s="64" t="n">
        <x:f>R573+Q574</x:f>
        <x:v>15938.5</x:v>
      </x:c>
    </x:row>
    <x:row r="575">
      <x:c r="A575" s="61" t="n">
        <x:v>45286</x:v>
      </x:c>
      <x:c r="B575" s="27" t="str">
        <x:v>Q4 2023</x:v>
      </x:c>
      <x:c r="C575" s="27" t="n">
        <x:v>2023</x:v>
      </x:c>
      <x:c r="D575" s="59" t="str">
        <x:v>CAULFIELD</x:v>
      </x:c>
      <x:c r="E575" s="27" t="n">
        <x:v>8</x:v>
      </x:c>
      <x:c r="F575" s="27" t="n">
        <x:v>7</x:v>
      </x:c>
      <x:c r="G575" s="59" t="str">
        <x:v>LOUNGE BAR RUBI</x:v>
      </x:c>
      <x:c r="H575" s="27" t="str">
        <x:v>SYS</x:v>
      </x:c>
      <x:c r="I575" s="27" t="str">
        <x:v>Won</x:v>
      </x:c>
      <x:c r="J575" s="27" t="str">
        <x:v>Won</x:v>
      </x:c>
      <x:c r="K575" s="30" t="n">
        <x:v>8.5</x:v>
      </x:c>
      <x:c r="L575" s="27" t="n">
        <x:v>1</x:v>
      </x:c>
      <x:c r="M575" s="30" t="n">
        <x:v>7.5</x:v>
      </x:c>
      <x:c r="N575" s="64" t="n">
        <x:f>Summary!$B$5*Summary!$B$6</x:f>
        <x:v>10</x:v>
      </x:c>
      <x:c r="O575" s="64" t="n">
        <x:f>L575*N575</x:f>
        <x:v>10</x:v>
      </x:c>
      <x:c r="P575" s="64" t="n">
        <x:f>O575+Q575</x:f>
        <x:v>85</x:v>
      </x:c>
      <x:c r="Q575" s="64" t="n">
        <x:f>M575*N575</x:f>
        <x:v>75</x:v>
      </x:c>
      <x:c r="R575" s="64" t="n">
        <x:f>R574+Q575</x:f>
        <x:v>16013.5</x:v>
      </x:c>
    </x:row>
    <x:row r="576">
      <x:c r="A576" s="61" t="n">
        <x:v>45290</x:v>
      </x:c>
      <x:c r="B576" s="27" t="str">
        <x:v>Q4 2023</x:v>
      </x:c>
      <x:c r="C576" s="27" t="n">
        <x:v>2023</x:v>
      </x:c>
      <x:c r="D576" s="59" t="str">
        <x:v>MOONEE VALLEY</x:v>
      </x:c>
      <x:c r="E576" s="27" t="n">
        <x:v>1</x:v>
      </x:c>
      <x:c r="F576" s="27" t="n">
        <x:v>7</x:v>
      </x:c>
      <x:c r="G576" s="59" t="str">
        <x:v>JENNI'S MEADOW</x:v>
      </x:c>
      <x:c r="H576" s="27" t="str">
        <x:v>SYS</x:v>
      </x:c>
      <x:c r="I576" s="27" t="str">
        <x:v>Won</x:v>
      </x:c>
      <x:c r="J576" s="27" t="str">
        <x:v>Won</x:v>
      </x:c>
      <x:c r="K576" s="30" t="n">
        <x:v>4.9</x:v>
      </x:c>
      <x:c r="L576" s="27" t="n">
        <x:v>1</x:v>
      </x:c>
      <x:c r="M576" s="30" t="n">
        <x:v>3.9000000000000004</x:v>
      </x:c>
      <x:c r="N576" s="64" t="n">
        <x:f>Summary!$B$5*Summary!$B$6</x:f>
        <x:v>10</x:v>
      </x:c>
      <x:c r="O576" s="64" t="n">
        <x:f>L576*N576</x:f>
        <x:v>10</x:v>
      </x:c>
      <x:c r="P576" s="64" t="n">
        <x:f>O576+Q576</x:f>
        <x:v>49</x:v>
      </x:c>
      <x:c r="Q576" s="64" t="n">
        <x:f>M576*N576</x:f>
        <x:v>39</x:v>
      </x:c>
      <x:c r="R576" s="64" t="n">
        <x:f>R575+Q576</x:f>
        <x:v>16052.5</x:v>
      </x:c>
    </x:row>
    <x:row r="577">
      <x:c r="A577" s="62" t="n">
        <x:v>45290</x:v>
      </x:c>
      <x:c r="B577" s="58" t="str">
        <x:v>Q4 2023</x:v>
      </x:c>
      <x:c r="C577" s="58" t="n">
        <x:v>2023</x:v>
      </x:c>
      <x:c r="D577" s="60" t="str">
        <x:v>MOONEE VALLEY</x:v>
      </x:c>
      <x:c r="E577" s="58" t="n">
        <x:v>3</x:v>
      </x:c>
      <x:c r="F577" s="58" t="n">
        <x:v>3</x:v>
      </x:c>
      <x:c r="G577" s="60" t="str">
        <x:v>AFTER THE IMPACT</x:v>
      </x:c>
      <x:c r="H577" s="58" t="str">
        <x:v>LSW / SYS</x:v>
      </x:c>
      <x:c r="I577" s="58" t="str">
        <x:v>Lost</x:v>
      </x:c>
      <x:c r="J577" s="58" t="str"/>
      <x:c r="K577" s="63"/>
      <x:c r="L577" s="58" t="n">
        <x:v>2</x:v>
      </x:c>
      <x:c r="M577" s="63" t="n">
        <x:v>-2</x:v>
      </x:c>
      <x:c r="N577" s="65" t="n">
        <x:f>Summary!$B$5*Summary!$B$6</x:f>
        <x:v>10</x:v>
      </x:c>
      <x:c r="O577" s="65" t="n">
        <x:f>L577*N577</x:f>
        <x:v>20</x:v>
      </x:c>
      <x:c r="P577" s="65" t="n">
        <x:f>O577+Q577</x:f>
        <x:v>0</x:v>
      </x:c>
      <x:c r="Q577" s="65" t="n">
        <x:f>M577*N577</x:f>
        <x:v>-20</x:v>
      </x:c>
      <x:c r="R577" s="65" t="n">
        <x:f>R576+Q577</x:f>
        <x:v>16032.5</x:v>
      </x:c>
    </x:row>
    <x:row r="578">
      <x:c r="A578" s="61" t="n">
        <x:v>45290</x:v>
      </x:c>
      <x:c r="B578" s="27" t="str">
        <x:v>Q4 2023</x:v>
      </x:c>
      <x:c r="C578" s="27" t="n">
        <x:v>2023</x:v>
      </x:c>
      <x:c r="D578" s="59" t="str">
        <x:v>MOONEE VALLEY</x:v>
      </x:c>
      <x:c r="E578" s="27" t="n">
        <x:v>3</x:v>
      </x:c>
      <x:c r="F578" s="27" t="n">
        <x:v>5</x:v>
      </x:c>
      <x:c r="G578" s="59" t="str">
        <x:v>FEARENTLESS</x:v>
      </x:c>
      <x:c r="H578" s="27" t="str">
        <x:v>SYS</x:v>
      </x:c>
      <x:c r="I578" s="27" t="str">
        <x:v>Won</x:v>
      </x:c>
      <x:c r="J578" s="27" t="str">
        <x:v>Won</x:v>
      </x:c>
      <x:c r="K578" s="30" t="n">
        <x:v>2.8</x:v>
      </x:c>
      <x:c r="L578" s="27" t="n">
        <x:v>1</x:v>
      </x:c>
      <x:c r="M578" s="30" t="n">
        <x:v>1.7999999999999998</x:v>
      </x:c>
      <x:c r="N578" s="64" t="n">
        <x:f>Summary!$B$5*Summary!$B$6</x:f>
        <x:v>10</x:v>
      </x:c>
      <x:c r="O578" s="64" t="n">
        <x:f>L578*N578</x:f>
        <x:v>10</x:v>
      </x:c>
      <x:c r="P578" s="64" t="n">
        <x:f>O578+Q578</x:f>
        <x:v>28</x:v>
      </x:c>
      <x:c r="Q578" s="64" t="n">
        <x:f>M578*N578</x:f>
        <x:v>18</x:v>
      </x:c>
      <x:c r="R578" s="64" t="n">
        <x:f>R577+Q578</x:f>
        <x:v>16050.5</x:v>
      </x:c>
    </x:row>
    <x:row r="579">
      <x:c r="A579" s="61" t="n">
        <x:v>45290</x:v>
      </x:c>
      <x:c r="B579" s="27" t="str">
        <x:v>Q4 2023</x:v>
      </x:c>
      <x:c r="C579" s="27" t="n">
        <x:v>2023</x:v>
      </x:c>
      <x:c r="D579" s="59" t="str">
        <x:v>MOONEE VALLEY</x:v>
      </x:c>
      <x:c r="E579" s="27" t="n">
        <x:v>4</x:v>
      </x:c>
      <x:c r="F579" s="27" t="n">
        <x:v>4</x:v>
      </x:c>
      <x:c r="G579" s="59" t="str">
        <x:v>INTREPID EAGLE</x:v>
      </x:c>
      <x:c r="H579" s="27" t="str">
        <x:v>SYS</x:v>
      </x:c>
      <x:c r="I579" s="27" t="str">
        <x:v>Won</x:v>
      </x:c>
      <x:c r="J579" s="27" t="str">
        <x:v>Won</x:v>
      </x:c>
      <x:c r="K579" s="30" t="n">
        <x:v>8.5</x:v>
      </x:c>
      <x:c r="L579" s="27" t="n">
        <x:v>1</x:v>
      </x:c>
      <x:c r="M579" s="30" t="n">
        <x:v>7.5</x:v>
      </x:c>
      <x:c r="N579" s="64" t="n">
        <x:f>Summary!$B$5*Summary!$B$6</x:f>
        <x:v>10</x:v>
      </x:c>
      <x:c r="O579" s="64" t="n">
        <x:f>L579*N579</x:f>
        <x:v>10</x:v>
      </x:c>
      <x:c r="P579" s="64" t="n">
        <x:f>O579+Q579</x:f>
        <x:v>85</x:v>
      </x:c>
      <x:c r="Q579" s="64" t="n">
        <x:f>M579*N579</x:f>
        <x:v>75</x:v>
      </x:c>
      <x:c r="R579" s="64" t="n">
        <x:f>R578+Q579</x:f>
        <x:v>16125.5</x:v>
      </x:c>
    </x:row>
    <x:row r="580">
      <x:c r="A580" s="62" t="n">
        <x:v>45290</x:v>
      </x:c>
      <x:c r="B580" s="58" t="str">
        <x:v>Q4 2023</x:v>
      </x:c>
      <x:c r="C580" s="58" t="n">
        <x:v>2023</x:v>
      </x:c>
      <x:c r="D580" s="60" t="str">
        <x:v>MOONEE VALLEY</x:v>
      </x:c>
      <x:c r="E580" s="58" t="n">
        <x:v>4</x:v>
      </x:c>
      <x:c r="F580" s="58" t="n">
        <x:v>13</x:v>
      </x:c>
      <x:c r="G580" s="60" t="str">
        <x:v>EXCEED THE DREAM</x:v>
      </x:c>
      <x:c r="H580" s="58" t="str">
        <x:v>LSW / SYS</x:v>
      </x:c>
      <x:c r="I580" s="58" t="str">
        <x:v>Lost</x:v>
      </x:c>
      <x:c r="J580" s="58" t="str">
        <x:v>2nd</x:v>
      </x:c>
      <x:c r="K580" s="63"/>
      <x:c r="L580" s="58" t="n">
        <x:v>2</x:v>
      </x:c>
      <x:c r="M580" s="63" t="n">
        <x:v>-2</x:v>
      </x:c>
      <x:c r="N580" s="65" t="n">
        <x:f>Summary!$B$5*Summary!$B$6</x:f>
        <x:v>10</x:v>
      </x:c>
      <x:c r="O580" s="65" t="n">
        <x:f>L580*N580</x:f>
        <x:v>20</x:v>
      </x:c>
      <x:c r="P580" s="65" t="n">
        <x:f>O580+Q580</x:f>
        <x:v>0</x:v>
      </x:c>
      <x:c r="Q580" s="65" t="n">
        <x:f>M580*N580</x:f>
        <x:v>-20</x:v>
      </x:c>
      <x:c r="R580" s="65" t="n">
        <x:f>R579+Q580</x:f>
        <x:v>16105.5</x:v>
      </x:c>
    </x:row>
    <x:row r="581">
      <x:c r="A581" s="61" t="n">
        <x:v>45290</x:v>
      </x:c>
      <x:c r="B581" s="27" t="str">
        <x:v>Q4 2023</x:v>
      </x:c>
      <x:c r="C581" s="27" t="n">
        <x:v>2023</x:v>
      </x:c>
      <x:c r="D581" s="59" t="str">
        <x:v>MOONEE VALLEY</x:v>
      </x:c>
      <x:c r="E581" s="27" t="n">
        <x:v>5</x:v>
      </x:c>
      <x:c r="F581" s="27" t="n">
        <x:v>1</x:v>
      </x:c>
      <x:c r="G581" s="59" t="str">
        <x:v>DUNKEL</x:v>
      </x:c>
      <x:c r="H581" s="27" t="str">
        <x:v>SYS</x:v>
      </x:c>
      <x:c r="I581" s="27" t="str">
        <x:v>Won</x:v>
      </x:c>
      <x:c r="J581" s="27" t="str">
        <x:v>Won</x:v>
      </x:c>
      <x:c r="K581" s="30" t="n">
        <x:v>3.6</x:v>
      </x:c>
      <x:c r="L581" s="27" t="n">
        <x:v>1</x:v>
      </x:c>
      <x:c r="M581" s="30" t="n">
        <x:v>2.6</x:v>
      </x:c>
      <x:c r="N581" s="64" t="n">
        <x:f>Summary!$B$5*Summary!$B$6</x:f>
        <x:v>10</x:v>
      </x:c>
      <x:c r="O581" s="64" t="n">
        <x:f>L581*N581</x:f>
        <x:v>10</x:v>
      </x:c>
      <x:c r="P581" s="64" t="n">
        <x:f>O581+Q581</x:f>
        <x:v>36</x:v>
      </x:c>
      <x:c r="Q581" s="64" t="n">
        <x:f>M581*N581</x:f>
        <x:v>26</x:v>
      </x:c>
      <x:c r="R581" s="64" t="n">
        <x:f>R580+Q581</x:f>
        <x:v>16131.5</x:v>
      </x:c>
    </x:row>
    <x:row r="582">
      <x:c r="A582" s="61" t="n">
        <x:v>45290</x:v>
      </x:c>
      <x:c r="B582" s="27" t="str">
        <x:v>Q4 2023</x:v>
      </x:c>
      <x:c r="C582" s="27" t="n">
        <x:v>2023</x:v>
      </x:c>
      <x:c r="D582" s="59" t="str">
        <x:v>MOONEE VALLEY</x:v>
      </x:c>
      <x:c r="E582" s="27" t="n">
        <x:v>5</x:v>
      </x:c>
      <x:c r="F582" s="27" t="n">
        <x:v>5</x:v>
      </x:c>
      <x:c r="G582" s="59" t="str">
        <x:v>INDEPENDENT ROAD</x:v>
      </x:c>
      <x:c r="H582" s="27" t="str">
        <x:v>LSW</x:v>
      </x:c>
      <x:c r="I582" s="27" t="str">
        <x:v>Lost</x:v>
      </x:c>
      <x:c r="J582" s="27" t="str">
        <x:v>2nd</x:v>
      </x:c>
      <x:c r="K582" s="30"/>
      <x:c r="L582" s="27" t="n">
        <x:v>1</x:v>
      </x:c>
      <x:c r="M582" s="30" t="n">
        <x:v>-1</x:v>
      </x:c>
      <x:c r="N582" s="64" t="n">
        <x:f>Summary!$B$5*Summary!$B$6</x:f>
        <x:v>10</x:v>
      </x:c>
      <x:c r="O582" s="64" t="n">
        <x:f>L582*N582</x:f>
        <x:v>10</x:v>
      </x:c>
      <x:c r="P582" s="64" t="n">
        <x:f>O582+Q582</x:f>
        <x:v>0</x:v>
      </x:c>
      <x:c r="Q582" s="64" t="n">
        <x:f>M582*N582</x:f>
        <x:v>-10</x:v>
      </x:c>
      <x:c r="R582" s="64" t="n">
        <x:f>R581+Q582</x:f>
        <x:v>16121.5</x:v>
      </x:c>
    </x:row>
    <x:row r="583">
      <x:c r="A583" s="61" t="n">
        <x:v>45290</x:v>
      </x:c>
      <x:c r="B583" s="27" t="str">
        <x:v>Q4 2023</x:v>
      </x:c>
      <x:c r="C583" s="27" t="n">
        <x:v>2023</x:v>
      </x:c>
      <x:c r="D583" s="59" t="str">
        <x:v>MOONEE VALLEY</x:v>
      </x:c>
      <x:c r="E583" s="27" t="n">
        <x:v>6</x:v>
      </x:c>
      <x:c r="F583" s="27" t="n">
        <x:v>1</x:v>
      </x:c>
      <x:c r="G583" s="59" t="str">
        <x:v>IMPERIAL LAD</x:v>
      </x:c>
      <x:c r="H583" s="27" t="str">
        <x:v>SYS</x:v>
      </x:c>
      <x:c r="I583" s="27" t="str">
        <x:v>Lost</x:v>
      </x:c>
      <x:c r="J583" s="27" t="str"/>
      <x:c r="K583" s="30"/>
      <x:c r="L583" s="27" t="n">
        <x:v>1</x:v>
      </x:c>
      <x:c r="M583" s="30" t="n">
        <x:v>-1</x:v>
      </x:c>
      <x:c r="N583" s="64" t="n">
        <x:f>Summary!$B$5*Summary!$B$6</x:f>
        <x:v>10</x:v>
      </x:c>
      <x:c r="O583" s="64" t="n">
        <x:f>L583*N583</x:f>
        <x:v>10</x:v>
      </x:c>
      <x:c r="P583" s="64" t="n">
        <x:f>O583+Q583</x:f>
        <x:v>0</x:v>
      </x:c>
      <x:c r="Q583" s="64" t="n">
        <x:f>M583*N583</x:f>
        <x:v>-10</x:v>
      </x:c>
      <x:c r="R583" s="64" t="n">
        <x:f>R582+Q583</x:f>
        <x:v>16111.5</x:v>
      </x:c>
    </x:row>
    <x:row r="584">
      <x:c r="A584" s="61" t="n">
        <x:v>45290</x:v>
      </x:c>
      <x:c r="B584" s="27" t="str">
        <x:v>Q4 2023</x:v>
      </x:c>
      <x:c r="C584" s="27" t="n">
        <x:v>2023</x:v>
      </x:c>
      <x:c r="D584" s="59" t="str">
        <x:v>MOONEE VALLEY</x:v>
      </x:c>
      <x:c r="E584" s="27" t="n">
        <x:v>6</x:v>
      </x:c>
      <x:c r="F584" s="27" t="n">
        <x:v>9</x:v>
      </x:c>
      <x:c r="G584" s="59" t="str">
        <x:v>REAL SENSATION</x:v>
      </x:c>
      <x:c r="H584" s="27" t="str">
        <x:v>SYS</x:v>
      </x:c>
      <x:c r="I584" s="27" t="str">
        <x:v>Won</x:v>
      </x:c>
      <x:c r="J584" s="27" t="str">
        <x:v>Won</x:v>
      </x:c>
      <x:c r="K584" s="30" t="n">
        <x:v>8.8</x:v>
      </x:c>
      <x:c r="L584" s="27" t="n">
        <x:v>1</x:v>
      </x:c>
      <x:c r="M584" s="30" t="n">
        <x:v>7.800000000000001</x:v>
      </x:c>
      <x:c r="N584" s="64" t="n">
        <x:f>Summary!$B$5*Summary!$B$6</x:f>
        <x:v>10</x:v>
      </x:c>
      <x:c r="O584" s="64" t="n">
        <x:f>L584*N584</x:f>
        <x:v>10</x:v>
      </x:c>
      <x:c r="P584" s="64" t="n">
        <x:f>O584+Q584</x:f>
        <x:v>88</x:v>
      </x:c>
      <x:c r="Q584" s="64" t="n">
        <x:f>M584*N584</x:f>
        <x:v>78</x:v>
      </x:c>
      <x:c r="R584" s="64" t="n">
        <x:f>R583+Q584</x:f>
        <x:v>16189.5</x:v>
      </x:c>
    </x:row>
    <x:row r="585">
      <x:c r="A585" s="61" t="n">
        <x:v>45290</x:v>
      </x:c>
      <x:c r="B585" s="27" t="str">
        <x:v>Q4 2023</x:v>
      </x:c>
      <x:c r="C585" s="27" t="n">
        <x:v>2023</x:v>
      </x:c>
      <x:c r="D585" s="59" t="str">
        <x:v>MOONEE VALLEY</x:v>
      </x:c>
      <x:c r="E585" s="27" t="n">
        <x:v>7</x:v>
      </x:c>
      <x:c r="F585" s="27" t="n">
        <x:v>1</x:v>
      </x:c>
      <x:c r="G585" s="59" t="str">
        <x:v>ZAMBORGHINI</x:v>
      </x:c>
      <x:c r="H585" s="27" t="str">
        <x:v>LSW</x:v>
      </x:c>
      <x:c r="I585" s="27" t="str">
        <x:v>Lost</x:v>
      </x:c>
      <x:c r="J585" s="27" t="str">
        <x:v>3rd</x:v>
      </x:c>
      <x:c r="K585" s="30"/>
      <x:c r="L585" s="27" t="n">
        <x:v>1</x:v>
      </x:c>
      <x:c r="M585" s="30" t="n">
        <x:v>-1</x:v>
      </x:c>
      <x:c r="N585" s="64" t="n">
        <x:f>Summary!$B$5*Summary!$B$6</x:f>
        <x:v>10</x:v>
      </x:c>
      <x:c r="O585" s="64" t="n">
        <x:f>L585*N585</x:f>
        <x:v>10</x:v>
      </x:c>
      <x:c r="P585" s="64" t="n">
        <x:f>O585+Q585</x:f>
        <x:v>0</x:v>
      </x:c>
      <x:c r="Q585" s="64" t="n">
        <x:f>M585*N585</x:f>
        <x:v>-10</x:v>
      </x:c>
      <x:c r="R585" s="64" t="n">
        <x:f>R584+Q585</x:f>
        <x:v>16179.5</x:v>
      </x:c>
    </x:row>
    <x:row r="586">
      <x:c r="A586" s="61" t="n">
        <x:v>45290</x:v>
      </x:c>
      <x:c r="B586" s="27" t="str">
        <x:v>Q4 2023</x:v>
      </x:c>
      <x:c r="C586" s="27" t="n">
        <x:v>2023</x:v>
      </x:c>
      <x:c r="D586" s="59" t="str">
        <x:v>MOONEE VALLEY</x:v>
      </x:c>
      <x:c r="E586" s="27" t="n">
        <x:v>7</x:v>
      </x:c>
      <x:c r="F586" s="27" t="n">
        <x:v>3</x:v>
      </x:c>
      <x:c r="G586" s="59" t="str">
        <x:v>MONTATHER</x:v>
      </x:c>
      <x:c r="H586" s="27" t="str">
        <x:v>SYS</x:v>
      </x:c>
      <x:c r="I586" s="27" t="str">
        <x:v>Won</x:v>
      </x:c>
      <x:c r="J586" s="27" t="str">
        <x:v>Won</x:v>
      </x:c>
      <x:c r="K586" s="30" t="n">
        <x:v>6.9</x:v>
      </x:c>
      <x:c r="L586" s="27" t="n">
        <x:v>1</x:v>
      </x:c>
      <x:c r="M586" s="30" t="n">
        <x:v>5.9</x:v>
      </x:c>
      <x:c r="N586" s="64" t="n">
        <x:f>Summary!$B$5*Summary!$B$6</x:f>
        <x:v>10</x:v>
      </x:c>
      <x:c r="O586" s="64" t="n">
        <x:f>L586*N586</x:f>
        <x:v>10</x:v>
      </x:c>
      <x:c r="P586" s="64" t="n">
        <x:f>O586+Q586</x:f>
        <x:v>69</x:v>
      </x:c>
      <x:c r="Q586" s="64" t="n">
        <x:f>M586*N586</x:f>
        <x:v>59</x:v>
      </x:c>
      <x:c r="R586" s="64" t="n">
        <x:f>R585+Q586</x:f>
        <x:v>16238.5</x:v>
      </x:c>
    </x:row>
    <x:row r="587">
      <x:c r="A587" s="62" t="n">
        <x:v>45290</x:v>
      </x:c>
      <x:c r="B587" s="58" t="str">
        <x:v>Q4 2023</x:v>
      </x:c>
      <x:c r="C587" s="58" t="n">
        <x:v>2023</x:v>
      </x:c>
      <x:c r="D587" s="60" t="str">
        <x:v>MOONEE VALLEY</x:v>
      </x:c>
      <x:c r="E587" s="58" t="n">
        <x:v>8</x:v>
      </x:c>
      <x:c r="F587" s="58" t="n">
        <x:v>12</x:v>
      </x:c>
      <x:c r="G587" s="60" t="str">
        <x:v>MISS TARZY</x:v>
      </x:c>
      <x:c r="H587" s="58" t="str">
        <x:v>LSW / SYS</x:v>
      </x:c>
      <x:c r="I587" s="58" t="str">
        <x:v>Won</x:v>
      </x:c>
      <x:c r="J587" s="58" t="str">
        <x:v>Won</x:v>
      </x:c>
      <x:c r="K587" s="63" t="n">
        <x:v>3.7</x:v>
      </x:c>
      <x:c r="L587" s="58" t="n">
        <x:v>2</x:v>
      </x:c>
      <x:c r="M587" s="63" t="n">
        <x:v>5.4</x:v>
      </x:c>
      <x:c r="N587" s="65" t="n">
        <x:f>Summary!$B$5*Summary!$B$6</x:f>
        <x:v>10</x:v>
      </x:c>
      <x:c r="O587" s="65" t="n">
        <x:f>L587*N587</x:f>
        <x:v>20</x:v>
      </x:c>
      <x:c r="P587" s="65" t="n">
        <x:f>O587+Q587</x:f>
        <x:v>74</x:v>
      </x:c>
      <x:c r="Q587" s="65" t="n">
        <x:f>M587*N587</x:f>
        <x:v>54</x:v>
      </x:c>
      <x:c r="R587" s="65" t="n">
        <x:f>R586+Q587</x:f>
        <x:v>16292.5</x:v>
      </x:c>
    </x:row>
    <x:row r="588">
      <x:c r="A588" s="62" t="n">
        <x:v>45290</x:v>
      </x:c>
      <x:c r="B588" s="58" t="str">
        <x:v>Q4 2023</x:v>
      </x:c>
      <x:c r="C588" s="58" t="n">
        <x:v>2023</x:v>
      </x:c>
      <x:c r="D588" s="60" t="str">
        <x:v>MOONEE VALLEY</x:v>
      </x:c>
      <x:c r="E588" s="58" t="n">
        <x:v>9</x:v>
      </x:c>
      <x:c r="F588" s="58" t="n">
        <x:v>6</x:v>
      </x:c>
      <x:c r="G588" s="60" t="str">
        <x:v>PEACE TREATY</x:v>
      </x:c>
      <x:c r="H588" s="58" t="str">
        <x:v>LSW / SYS</x:v>
      </x:c>
      <x:c r="I588" s="58" t="str">
        <x:v>Won</x:v>
      </x:c>
      <x:c r="J588" s="58" t="str">
        <x:v>Won</x:v>
      </x:c>
      <x:c r="K588" s="63" t="n">
        <x:v>2</x:v>
      </x:c>
      <x:c r="L588" s="58" t="n">
        <x:v>2</x:v>
      </x:c>
      <x:c r="M588" s="63" t="n">
        <x:v>2</x:v>
      </x:c>
      <x:c r="N588" s="65" t="n">
        <x:f>Summary!$B$5*Summary!$B$6</x:f>
        <x:v>10</x:v>
      </x:c>
      <x:c r="O588" s="65" t="n">
        <x:f>L588*N588</x:f>
        <x:v>20</x:v>
      </x:c>
      <x:c r="P588" s="65" t="n">
        <x:f>O588+Q588</x:f>
        <x:v>40</x:v>
      </x:c>
      <x:c r="Q588" s="65" t="n">
        <x:f>M588*N588</x:f>
        <x:v>20</x:v>
      </x:c>
      <x:c r="R588" s="65" t="n">
        <x:f>R587+Q588</x:f>
        <x:v>16312.5</x:v>
      </x:c>
    </x:row>
    <x:row r="589">
      <x:c r="A589" s="61" t="n">
        <x:v>45290</x:v>
      </x:c>
      <x:c r="B589" s="27" t="str">
        <x:v>Q4 2023</x:v>
      </x:c>
      <x:c r="C589" s="27" t="n">
        <x:v>2023</x:v>
      </x:c>
      <x:c r="D589" s="59" t="str">
        <x:v>MOONEE VALLEY</x:v>
      </x:c>
      <x:c r="E589" s="27" t="n">
        <x:v>10</x:v>
      </x:c>
      <x:c r="F589" s="27" t="n">
        <x:v>6</x:v>
      </x:c>
      <x:c r="G589" s="59" t="str">
        <x:v>KIN</x:v>
      </x:c>
      <x:c r="H589" s="27" t="str">
        <x:v>SYS</x:v>
      </x:c>
      <x:c r="I589" s="27" t="str">
        <x:v>Lost</x:v>
      </x:c>
      <x:c r="J589" s="27" t="str">
        <x:v>3rd</x:v>
      </x:c>
      <x:c r="K589" s="30"/>
      <x:c r="L589" s="27" t="n">
        <x:v>1</x:v>
      </x:c>
      <x:c r="M589" s="30" t="n">
        <x:v>-1</x:v>
      </x:c>
      <x:c r="N589" s="64" t="n">
        <x:f>Summary!$B$5*Summary!$B$6</x:f>
        <x:v>10</x:v>
      </x:c>
      <x:c r="O589" s="64" t="n">
        <x:f>L589*N589</x:f>
        <x:v>10</x:v>
      </x:c>
      <x:c r="P589" s="64" t="n">
        <x:f>O589+Q589</x:f>
        <x:v>0</x:v>
      </x:c>
      <x:c r="Q589" s="64" t="n">
        <x:f>M589*N589</x:f>
        <x:v>-10</x:v>
      </x:c>
      <x:c r="R589" s="64" t="n">
        <x:f>R588+Q589</x:f>
        <x:v>16302.5</x:v>
      </x:c>
    </x:row>
    <x:row r="590">
      <x:c r="A590" s="61" t="n">
        <x:v>45290</x:v>
      </x:c>
      <x:c r="B590" s="27" t="str">
        <x:v>Q4 2023</x:v>
      </x:c>
      <x:c r="C590" s="27" t="n">
        <x:v>2023</x:v>
      </x:c>
      <x:c r="D590" s="59" t="str">
        <x:v>MOONEE VALLEY</x:v>
      </x:c>
      <x:c r="E590" s="27" t="n">
        <x:v>10</x:v>
      </x:c>
      <x:c r="F590" s="27" t="n">
        <x:v>12</x:v>
      </x:c>
      <x:c r="G590" s="59" t="str">
        <x:v>PINK BEAU TY</x:v>
      </x:c>
      <x:c r="H590" s="27" t="str">
        <x:v>SYS</x:v>
      </x:c>
      <x:c r="I590" s="27" t="str">
        <x:v>Won</x:v>
      </x:c>
      <x:c r="J590" s="27" t="str">
        <x:v>Won</x:v>
      </x:c>
      <x:c r="K590" s="30" t="n">
        <x:v>9.5</x:v>
      </x:c>
      <x:c r="L590" s="27" t="n">
        <x:v>1</x:v>
      </x:c>
      <x:c r="M590" s="30" t="n">
        <x:v>8.5</x:v>
      </x:c>
      <x:c r="N590" s="64" t="n">
        <x:f>Summary!$B$5*Summary!$B$6</x:f>
        <x:v>10</x:v>
      </x:c>
      <x:c r="O590" s="64" t="n">
        <x:f>L590*N590</x:f>
        <x:v>10</x:v>
      </x:c>
      <x:c r="P590" s="64" t="n">
        <x:f>O590+Q590</x:f>
        <x:v>95</x:v>
      </x:c>
      <x:c r="Q590" s="64" t="n">
        <x:f>M590*N590</x:f>
        <x:v>85</x:v>
      </x:c>
      <x:c r="R590" s="64" t="n">
        <x:f>R589+Q590</x:f>
        <x:v>16387.5</x:v>
      </x:c>
    </x:row>
    <x:row r="591">
      <x:c r="A591" s="61" t="n">
        <x:v>45292</x:v>
      </x:c>
      <x:c r="B591" s="27" t="str">
        <x:v>Q1 2024</x:v>
      </x:c>
      <x:c r="C591" s="27" t="n">
        <x:v>2024</x:v>
      </x:c>
      <x:c r="D591" s="59" t="str">
        <x:v>FLEMINGTON</x:v>
      </x:c>
      <x:c r="E591" s="27" t="n">
        <x:v>1</x:v>
      </x:c>
      <x:c r="F591" s="27" t="n">
        <x:v>1</x:v>
      </x:c>
      <x:c r="G591" s="59" t="str">
        <x:v>MIDTOWN BOSS</x:v>
      </x:c>
      <x:c r="H591" s="27" t="str">
        <x:v>SYS</x:v>
      </x:c>
      <x:c r="I591" s="27" t="str">
        <x:v>Won</x:v>
      </x:c>
      <x:c r="J591" s="27" t="str">
        <x:v>Won</x:v>
      </x:c>
      <x:c r="K591" s="30" t="n">
        <x:v>2.1</x:v>
      </x:c>
      <x:c r="L591" s="27" t="n">
        <x:v>1</x:v>
      </x:c>
      <x:c r="M591" s="30" t="n">
        <x:v>1.1</x:v>
      </x:c>
      <x:c r="N591" s="64" t="n">
        <x:f>Summary!$B$5*Summary!$B$6</x:f>
        <x:v>10</x:v>
      </x:c>
      <x:c r="O591" s="64" t="n">
        <x:f>L591*N591</x:f>
        <x:v>10</x:v>
      </x:c>
      <x:c r="P591" s="64" t="n">
        <x:f>O591+Q591</x:f>
        <x:v>21</x:v>
      </x:c>
      <x:c r="Q591" s="64" t="n">
        <x:f>M591*N591</x:f>
        <x:v>11</x:v>
      </x:c>
      <x:c r="R591" s="64" t="n">
        <x:f>R590+Q591</x:f>
        <x:v>16398.5</x:v>
      </x:c>
    </x:row>
    <x:row r="592">
      <x:c r="A592" s="61" t="n">
        <x:v>45292</x:v>
      </x:c>
      <x:c r="B592" s="27" t="str">
        <x:v>Q1 2024</x:v>
      </x:c>
      <x:c r="C592" s="27" t="n">
        <x:v>2024</x:v>
      </x:c>
      <x:c r="D592" s="59" t="str">
        <x:v>FLEMINGTON</x:v>
      </x:c>
      <x:c r="E592" s="27" t="n">
        <x:v>2</x:v>
      </x:c>
      <x:c r="F592" s="27" t="n">
        <x:v>3</x:v>
      </x:c>
      <x:c r="G592" s="59" t="str">
        <x:v>GINGER 'N' PINK</x:v>
      </x:c>
      <x:c r="H592" s="27" t="str">
        <x:v>LSW</x:v>
      </x:c>
      <x:c r="I592" s="27" t="str">
        <x:v>Lost</x:v>
      </x:c>
      <x:c r="J592" s="27" t="str">
        <x:v>2nd</x:v>
      </x:c>
      <x:c r="K592" s="30"/>
      <x:c r="L592" s="27" t="n">
        <x:v>1</x:v>
      </x:c>
      <x:c r="M592" s="30" t="n">
        <x:v>-1</x:v>
      </x:c>
      <x:c r="N592" s="64" t="n">
        <x:f>Summary!$B$5*Summary!$B$6</x:f>
        <x:v>10</x:v>
      </x:c>
      <x:c r="O592" s="64" t="n">
        <x:f>L592*N592</x:f>
        <x:v>10</x:v>
      </x:c>
      <x:c r="P592" s="64" t="n">
        <x:f>O592+Q592</x:f>
        <x:v>0</x:v>
      </x:c>
      <x:c r="Q592" s="64" t="n">
        <x:f>M592*N592</x:f>
        <x:v>-10</x:v>
      </x:c>
      <x:c r="R592" s="64" t="n">
        <x:f>R591+Q592</x:f>
        <x:v>16388.5</x:v>
      </x:c>
    </x:row>
    <x:row r="593">
      <x:c r="A593" s="62" t="n">
        <x:v>45292</x:v>
      </x:c>
      <x:c r="B593" s="58" t="str">
        <x:v>Q1 2024</x:v>
      </x:c>
      <x:c r="C593" s="58" t="n">
        <x:v>2024</x:v>
      </x:c>
      <x:c r="D593" s="60" t="str">
        <x:v>FLEMINGTON</x:v>
      </x:c>
      <x:c r="E593" s="58" t="n">
        <x:v>2</x:v>
      </x:c>
      <x:c r="F593" s="58" t="n">
        <x:v>9</x:v>
      </x:c>
      <x:c r="G593" s="60" t="str">
        <x:v>KREMENTZ</x:v>
      </x:c>
      <x:c r="H593" s="58" t="str">
        <x:v>LSW / SYS</x:v>
      </x:c>
      <x:c r="I593" s="58" t="str">
        <x:v>Won</x:v>
      </x:c>
      <x:c r="J593" s="58" t="str">
        <x:v>Won</x:v>
      </x:c>
      <x:c r="K593" s="63" t="n">
        <x:v>6.2</x:v>
      </x:c>
      <x:c r="L593" s="58" t="n">
        <x:v>2</x:v>
      </x:c>
      <x:c r="M593" s="63" t="n">
        <x:v>10.4</x:v>
      </x:c>
      <x:c r="N593" s="65" t="n">
        <x:f>Summary!$B$5*Summary!$B$6</x:f>
        <x:v>10</x:v>
      </x:c>
      <x:c r="O593" s="65" t="n">
        <x:f>L593*N593</x:f>
        <x:v>20</x:v>
      </x:c>
      <x:c r="P593" s="65" t="n">
        <x:f>O593+Q593</x:f>
        <x:v>124</x:v>
      </x:c>
      <x:c r="Q593" s="65" t="n">
        <x:f>M593*N593</x:f>
        <x:v>104</x:v>
      </x:c>
      <x:c r="R593" s="65" t="n">
        <x:f>R592+Q593</x:f>
        <x:v>16492.5</x:v>
      </x:c>
    </x:row>
    <x:row r="594">
      <x:c r="A594" s="62" t="n">
        <x:v>45292</x:v>
      </x:c>
      <x:c r="B594" s="58" t="str">
        <x:v>Q1 2024</x:v>
      </x:c>
      <x:c r="C594" s="58" t="n">
        <x:v>2024</x:v>
      </x:c>
      <x:c r="D594" s="60" t="str">
        <x:v>FLEMINGTON</x:v>
      </x:c>
      <x:c r="E594" s="58" t="n">
        <x:v>3</x:v>
      </x:c>
      <x:c r="F594" s="58" t="n">
        <x:v>1</x:v>
      </x:c>
      <x:c r="G594" s="60" t="str">
        <x:v>MAGNUPUR</x:v>
      </x:c>
      <x:c r="H594" s="58" t="str">
        <x:v>LSW / SYS</x:v>
      </x:c>
      <x:c r="I594" s="58" t="str">
        <x:v>Won</x:v>
      </x:c>
      <x:c r="J594" s="58" t="str">
        <x:v>Won</x:v>
      </x:c>
      <x:c r="K594" s="63" t="n">
        <x:v>5.2</x:v>
      </x:c>
      <x:c r="L594" s="58" t="n">
        <x:v>2</x:v>
      </x:c>
      <x:c r="M594" s="63" t="n">
        <x:v>8.4</x:v>
      </x:c>
      <x:c r="N594" s="65" t="n">
        <x:f>Summary!$B$5*Summary!$B$6</x:f>
        <x:v>10</x:v>
      </x:c>
      <x:c r="O594" s="65" t="n">
        <x:f>L594*N594</x:f>
        <x:v>20</x:v>
      </x:c>
      <x:c r="P594" s="65" t="n">
        <x:f>O594+Q594</x:f>
        <x:v>104</x:v>
      </x:c>
      <x:c r="Q594" s="65" t="n">
        <x:f>M594*N594</x:f>
        <x:v>84</x:v>
      </x:c>
      <x:c r="R594" s="65" t="n">
        <x:f>R593+Q594</x:f>
        <x:v>16576.5</x:v>
      </x:c>
    </x:row>
    <x:row r="595">
      <x:c r="A595" s="62" t="n">
        <x:v>45292</x:v>
      </x:c>
      <x:c r="B595" s="58" t="str">
        <x:v>Q1 2024</x:v>
      </x:c>
      <x:c r="C595" s="58" t="n">
        <x:v>2024</x:v>
      </x:c>
      <x:c r="D595" s="60" t="str">
        <x:v>FLEMINGTON</x:v>
      </x:c>
      <x:c r="E595" s="58" t="n">
        <x:v>4</x:v>
      </x:c>
      <x:c r="F595" s="58" t="n">
        <x:v>8</x:v>
      </x:c>
      <x:c r="G595" s="60" t="str">
        <x:v>GRETA MOON</x:v>
      </x:c>
      <x:c r="H595" s="58" t="str">
        <x:v>LSW / SYS</x:v>
      </x:c>
      <x:c r="I595" s="58" t="str">
        <x:v>Won</x:v>
      </x:c>
      <x:c r="J595" s="58" t="str">
        <x:v>Won</x:v>
      </x:c>
      <x:c r="K595" s="63" t="n">
        <x:v>4.7</x:v>
      </x:c>
      <x:c r="L595" s="58" t="n">
        <x:v>2</x:v>
      </x:c>
      <x:c r="M595" s="63" t="n">
        <x:v>7.4</x:v>
      </x:c>
      <x:c r="N595" s="65" t="n">
        <x:f>Summary!$B$5*Summary!$B$6</x:f>
        <x:v>10</x:v>
      </x:c>
      <x:c r="O595" s="65" t="n">
        <x:f>L595*N595</x:f>
        <x:v>20</x:v>
      </x:c>
      <x:c r="P595" s="65" t="n">
        <x:f>O595+Q595</x:f>
        <x:v>94</x:v>
      </x:c>
      <x:c r="Q595" s="65" t="n">
        <x:f>M595*N595</x:f>
        <x:v>74</x:v>
      </x:c>
      <x:c r="R595" s="65" t="n">
        <x:f>R594+Q595</x:f>
        <x:v>16650.5</x:v>
      </x:c>
    </x:row>
    <x:row r="596">
      <x:c r="A596" s="62" t="n">
        <x:v>45292</x:v>
      </x:c>
      <x:c r="B596" s="58" t="str">
        <x:v>Q1 2024</x:v>
      </x:c>
      <x:c r="C596" s="58" t="n">
        <x:v>2024</x:v>
      </x:c>
      <x:c r="D596" s="60" t="str">
        <x:v>FLEMINGTON</x:v>
      </x:c>
      <x:c r="E596" s="58" t="n">
        <x:v>6</x:v>
      </x:c>
      <x:c r="F596" s="58" t="n">
        <x:v>8</x:v>
      </x:c>
      <x:c r="G596" s="60" t="str">
        <x:v>GLENTANEOUS</x:v>
      </x:c>
      <x:c r="H596" s="58" t="str">
        <x:v>LSW / SYS</x:v>
      </x:c>
      <x:c r="I596" s="58" t="str">
        <x:v>Won</x:v>
      </x:c>
      <x:c r="J596" s="58" t="str">
        <x:v>Won</x:v>
      </x:c>
      <x:c r="K596" s="63" t="n">
        <x:v>2.5</x:v>
      </x:c>
      <x:c r="L596" s="58" t="n">
        <x:v>2</x:v>
      </x:c>
      <x:c r="M596" s="63" t="n">
        <x:v>3</x:v>
      </x:c>
      <x:c r="N596" s="65" t="n">
        <x:f>Summary!$B$5*Summary!$B$6</x:f>
        <x:v>10</x:v>
      </x:c>
      <x:c r="O596" s="65" t="n">
        <x:f>L596*N596</x:f>
        <x:v>20</x:v>
      </x:c>
      <x:c r="P596" s="65" t="n">
        <x:f>O596+Q596</x:f>
        <x:v>50</x:v>
      </x:c>
      <x:c r="Q596" s="65" t="n">
        <x:f>M596*N596</x:f>
        <x:v>30</x:v>
      </x:c>
      <x:c r="R596" s="65" t="n">
        <x:f>R595+Q596</x:f>
        <x:v>16680.5</x:v>
      </x:c>
    </x:row>
    <x:row r="597">
      <x:c r="A597" s="61" t="n">
        <x:v>45292</x:v>
      </x:c>
      <x:c r="B597" s="27" t="str">
        <x:v>Q1 2024</x:v>
      </x:c>
      <x:c r="C597" s="27" t="n">
        <x:v>2024</x:v>
      </x:c>
      <x:c r="D597" s="59" t="str">
        <x:v>FLEMINGTON</x:v>
      </x:c>
      <x:c r="E597" s="27" t="n">
        <x:v>6</x:v>
      </x:c>
      <x:c r="F597" s="27" t="n">
        <x:v>9</x:v>
      </x:c>
      <x:c r="G597" s="59" t="str">
        <x:v>I'M A DIRTY RASCAL</x:v>
      </x:c>
      <x:c r="H597" s="27" t="str">
        <x:v>SYS</x:v>
      </x:c>
      <x:c r="I597" s="27" t="str">
        <x:v>Lost</x:v>
      </x:c>
      <x:c r="J597" s="27" t="str"/>
      <x:c r="K597" s="30"/>
      <x:c r="L597" s="27" t="n">
        <x:v>1</x:v>
      </x:c>
      <x:c r="M597" s="30" t="n">
        <x:v>-1</x:v>
      </x:c>
      <x:c r="N597" s="64" t="n">
        <x:f>Summary!$B$5*Summary!$B$6</x:f>
        <x:v>10</x:v>
      </x:c>
      <x:c r="O597" s="64" t="n">
        <x:f>L597*N597</x:f>
        <x:v>10</x:v>
      </x:c>
      <x:c r="P597" s="64" t="n">
        <x:f>O597+Q597</x:f>
        <x:v>0</x:v>
      </x:c>
      <x:c r="Q597" s="64" t="n">
        <x:f>M597*N597</x:f>
        <x:v>-10</x:v>
      </x:c>
      <x:c r="R597" s="64" t="n">
        <x:f>R596+Q597</x:f>
        <x:v>16670.5</x:v>
      </x:c>
    </x:row>
    <x:row r="598">
      <x:c r="A598" s="61" t="n">
        <x:v>45292</x:v>
      </x:c>
      <x:c r="B598" s="27" t="str">
        <x:v>Q1 2024</x:v>
      </x:c>
      <x:c r="C598" s="27" t="n">
        <x:v>2024</x:v>
      </x:c>
      <x:c r="D598" s="59" t="str">
        <x:v>FLEMINGTON</x:v>
      </x:c>
      <x:c r="E598" s="27" t="n">
        <x:v>7</x:v>
      </x:c>
      <x:c r="F598" s="27" t="n">
        <x:v>1</x:v>
      </x:c>
      <x:c r="G598" s="59" t="str">
        <x:v>NOT AN OPTION</x:v>
      </x:c>
      <x:c r="H598" s="27" t="str">
        <x:v>SYS</x:v>
      </x:c>
      <x:c r="I598" s="27" t="str">
        <x:v>Won</x:v>
      </x:c>
      <x:c r="J598" s="27" t="str">
        <x:v>Won</x:v>
      </x:c>
      <x:c r="K598" s="30" t="n">
        <x:v>11.9</x:v>
      </x:c>
      <x:c r="L598" s="27" t="n">
        <x:v>1</x:v>
      </x:c>
      <x:c r="M598" s="30" t="n">
        <x:v>10.9</x:v>
      </x:c>
      <x:c r="N598" s="64" t="n">
        <x:f>Summary!$B$5*Summary!$B$6</x:f>
        <x:v>10</x:v>
      </x:c>
      <x:c r="O598" s="64" t="n">
        <x:f>L598*N598</x:f>
        <x:v>10</x:v>
      </x:c>
      <x:c r="P598" s="64" t="n">
        <x:f>O598+Q598</x:f>
        <x:v>119</x:v>
      </x:c>
      <x:c r="Q598" s="64" t="n">
        <x:f>M598*N598</x:f>
        <x:v>109</x:v>
      </x:c>
      <x:c r="R598" s="64" t="n">
        <x:f>R597+Q598</x:f>
        <x:v>16779.5</x:v>
      </x:c>
    </x:row>
    <x:row r="599">
      <x:c r="A599" s="61" t="n">
        <x:v>45292</x:v>
      </x:c>
      <x:c r="B599" s="27" t="str">
        <x:v>Q1 2024</x:v>
      </x:c>
      <x:c r="C599" s="27" t="n">
        <x:v>2024</x:v>
      </x:c>
      <x:c r="D599" s="59" t="str">
        <x:v>FLEMINGTON</x:v>
      </x:c>
      <x:c r="E599" s="27" t="n">
        <x:v>7</x:v>
      </x:c>
      <x:c r="F599" s="27" t="n">
        <x:v>3</x:v>
      </x:c>
      <x:c r="G599" s="59" t="str">
        <x:v>UNUSUAL CULTURE</x:v>
      </x:c>
      <x:c r="H599" s="27" t="str">
        <x:v>SYS</x:v>
      </x:c>
      <x:c r="I599" s="27" t="str">
        <x:v>Lost</x:v>
      </x:c>
      <x:c r="J599" s="27" t="str"/>
      <x:c r="K599" s="30"/>
      <x:c r="L599" s="27" t="n">
        <x:v>1</x:v>
      </x:c>
      <x:c r="M599" s="30" t="n">
        <x:v>-1</x:v>
      </x:c>
      <x:c r="N599" s="64" t="n">
        <x:f>Summary!$B$5*Summary!$B$6</x:f>
        <x:v>10</x:v>
      </x:c>
      <x:c r="O599" s="64" t="n">
        <x:f>L599*N599</x:f>
        <x:v>10</x:v>
      </x:c>
      <x:c r="P599" s="64" t="n">
        <x:f>O599+Q599</x:f>
        <x:v>0</x:v>
      </x:c>
      <x:c r="Q599" s="64" t="n">
        <x:f>M599*N599</x:f>
        <x:v>-10</x:v>
      </x:c>
      <x:c r="R599" s="64" t="n">
        <x:f>R598+Q599</x:f>
        <x:v>16769.5</x:v>
      </x:c>
    </x:row>
    <x:row r="600">
      <x:c r="A600" s="61" t="n">
        <x:v>45297</x:v>
      </x:c>
      <x:c r="B600" s="27" t="str">
        <x:v>Q1 2024</x:v>
      </x:c>
      <x:c r="C600" s="27" t="n">
        <x:v>2024</x:v>
      </x:c>
      <x:c r="D600" s="59" t="str">
        <x:v>GEELONG</x:v>
      </x:c>
      <x:c r="E600" s="27" t="n">
        <x:v>1</x:v>
      </x:c>
      <x:c r="F600" s="27" t="n">
        <x:v>9</x:v>
      </x:c>
      <x:c r="G600" s="59" t="str">
        <x:v>REGAL ZEUS</x:v>
      </x:c>
      <x:c r="H600" s="27" t="str">
        <x:v>SYS</x:v>
      </x:c>
      <x:c r="I600" s="27" t="str">
        <x:v>Won</x:v>
      </x:c>
      <x:c r="J600" s="27" t="str">
        <x:v>Won</x:v>
      </x:c>
      <x:c r="K600" s="30" t="n">
        <x:v>17.4</x:v>
      </x:c>
      <x:c r="L600" s="27" t="n">
        <x:v>1</x:v>
      </x:c>
      <x:c r="M600" s="30" t="n">
        <x:v>16.4</x:v>
      </x:c>
      <x:c r="N600" s="64" t="n">
        <x:f>Summary!$B$5*Summary!$B$6</x:f>
        <x:v>10</x:v>
      </x:c>
      <x:c r="O600" s="64" t="n">
        <x:f>L600*N600</x:f>
        <x:v>10</x:v>
      </x:c>
      <x:c r="P600" s="64" t="n">
        <x:f>O600+Q600</x:f>
        <x:v>174</x:v>
      </x:c>
      <x:c r="Q600" s="64" t="n">
        <x:f>M600*N600</x:f>
        <x:v>164</x:v>
      </x:c>
      <x:c r="R600" s="64" t="n">
        <x:f>R599+Q600</x:f>
        <x:v>16933.5</x:v>
      </x:c>
    </x:row>
    <x:row r="601">
      <x:c r="A601" s="61" t="n">
        <x:v>45297</x:v>
      </x:c>
      <x:c r="B601" s="27" t="str">
        <x:v>Q1 2024</x:v>
      </x:c>
      <x:c r="C601" s="27" t="n">
        <x:v>2024</x:v>
      </x:c>
      <x:c r="D601" s="59" t="str">
        <x:v>GEELONG</x:v>
      </x:c>
      <x:c r="E601" s="27" t="n">
        <x:v>3</x:v>
      </x:c>
      <x:c r="F601" s="27" t="n">
        <x:v>2</x:v>
      </x:c>
      <x:c r="G601" s="59" t="str">
        <x:v>ZOU SENSATION</x:v>
      </x:c>
      <x:c r="H601" s="27" t="str">
        <x:v>LSW</x:v>
      </x:c>
      <x:c r="I601" s="27" t="str">
        <x:v>Lost</x:v>
      </x:c>
      <x:c r="J601" s="27" t="str">
        <x:v>2nd</x:v>
      </x:c>
      <x:c r="K601" s="30"/>
      <x:c r="L601" s="27" t="n">
        <x:v>1</x:v>
      </x:c>
      <x:c r="M601" s="30" t="n">
        <x:v>-1</x:v>
      </x:c>
      <x:c r="N601" s="64" t="n">
        <x:f>Summary!$B$5*Summary!$B$6</x:f>
        <x:v>10</x:v>
      </x:c>
      <x:c r="O601" s="64" t="n">
        <x:f>L601*N601</x:f>
        <x:v>10</x:v>
      </x:c>
      <x:c r="P601" s="64" t="n">
        <x:f>O601+Q601</x:f>
        <x:v>0</x:v>
      </x:c>
      <x:c r="Q601" s="64" t="n">
        <x:f>M601*N601</x:f>
        <x:v>-10</x:v>
      </x:c>
      <x:c r="R601" s="64" t="n">
        <x:f>R600+Q601</x:f>
        <x:v>16923.5</x:v>
      </x:c>
    </x:row>
    <x:row r="602">
      <x:c r="A602" s="62" t="n">
        <x:v>45297</x:v>
      </x:c>
      <x:c r="B602" s="58" t="str">
        <x:v>Q1 2024</x:v>
      </x:c>
      <x:c r="C602" s="58" t="n">
        <x:v>2024</x:v>
      </x:c>
      <x:c r="D602" s="60" t="str">
        <x:v>GEELONG</x:v>
      </x:c>
      <x:c r="E602" s="58" t="n">
        <x:v>3</x:v>
      </x:c>
      <x:c r="F602" s="58" t="n">
        <x:v>19</x:v>
      </x:c>
      <x:c r="G602" s="60" t="str">
        <x:v>ELOUYOU</x:v>
      </x:c>
      <x:c r="H602" s="58" t="str">
        <x:v>LSW / SYS</x:v>
      </x:c>
      <x:c r="I602" s="58" t="str">
        <x:v>Won</x:v>
      </x:c>
      <x:c r="J602" s="58" t="str">
        <x:v>Won</x:v>
      </x:c>
      <x:c r="K602" s="63" t="n">
        <x:v>4.8</x:v>
      </x:c>
      <x:c r="L602" s="58" t="n">
        <x:v>2</x:v>
      </x:c>
      <x:c r="M602" s="63" t="n">
        <x:v>7.6</x:v>
      </x:c>
      <x:c r="N602" s="65" t="n">
        <x:f>Summary!$B$5*Summary!$B$6</x:f>
        <x:v>10</x:v>
      </x:c>
      <x:c r="O602" s="65" t="n">
        <x:f>L602*N602</x:f>
        <x:v>20</x:v>
      </x:c>
      <x:c r="P602" s="65" t="n">
        <x:f>O602+Q602</x:f>
        <x:v>96</x:v>
      </x:c>
      <x:c r="Q602" s="65" t="n">
        <x:f>M602*N602</x:f>
        <x:v>76</x:v>
      </x:c>
      <x:c r="R602" s="65" t="n">
        <x:f>R601+Q602</x:f>
        <x:v>16999.5</x:v>
      </x:c>
    </x:row>
    <x:row r="603">
      <x:c r="A603" s="61" t="n">
        <x:v>45297</x:v>
      </x:c>
      <x:c r="B603" s="27" t="str">
        <x:v>Q1 2024</x:v>
      </x:c>
      <x:c r="C603" s="27" t="n">
        <x:v>2024</x:v>
      </x:c>
      <x:c r="D603" s="59" t="str">
        <x:v>GEELONG</x:v>
      </x:c>
      <x:c r="E603" s="27" t="n">
        <x:v>5</x:v>
      </x:c>
      <x:c r="F603" s="27" t="n">
        <x:v>7</x:v>
      </x:c>
      <x:c r="G603" s="59" t="str">
        <x:v>CARBONADOS</x:v>
      </x:c>
      <x:c r="H603" s="27" t="str">
        <x:v>SYS</x:v>
      </x:c>
      <x:c r="I603" s="27" t="str">
        <x:v>Won</x:v>
      </x:c>
      <x:c r="J603" s="27" t="str">
        <x:v>Won</x:v>
      </x:c>
      <x:c r="K603" s="30" t="n">
        <x:v>4.5</x:v>
      </x:c>
      <x:c r="L603" s="27" t="n">
        <x:v>1</x:v>
      </x:c>
      <x:c r="M603" s="30" t="n">
        <x:v>3.5</x:v>
      </x:c>
      <x:c r="N603" s="64" t="n">
        <x:f>Summary!$B$5*Summary!$B$6</x:f>
        <x:v>10</x:v>
      </x:c>
      <x:c r="O603" s="64" t="n">
        <x:f>L603*N603</x:f>
        <x:v>10</x:v>
      </x:c>
      <x:c r="P603" s="64" t="n">
        <x:f>O603+Q603</x:f>
        <x:v>45</x:v>
      </x:c>
      <x:c r="Q603" s="64" t="n">
        <x:f>M603*N603</x:f>
        <x:v>35</x:v>
      </x:c>
      <x:c r="R603" s="64" t="n">
        <x:f>R602+Q603</x:f>
        <x:v>17034.5</x:v>
      </x:c>
    </x:row>
    <x:row r="604">
      <x:c r="A604" s="62" t="n">
        <x:v>45297</x:v>
      </x:c>
      <x:c r="B604" s="58" t="str">
        <x:v>Q1 2024</x:v>
      </x:c>
      <x:c r="C604" s="58" t="n">
        <x:v>2024</x:v>
      </x:c>
      <x:c r="D604" s="60" t="str">
        <x:v>GEELONG</x:v>
      </x:c>
      <x:c r="E604" s="58" t="n">
        <x:v>6</x:v>
      </x:c>
      <x:c r="F604" s="58" t="n">
        <x:v>9</x:v>
      </x:c>
      <x:c r="G604" s="60" t="str">
        <x:v>REY MAGNERIO</x:v>
      </x:c>
      <x:c r="H604" s="58" t="str">
        <x:v>LSW / SYS</x:v>
      </x:c>
      <x:c r="I604" s="58" t="str">
        <x:v>Won</x:v>
      </x:c>
      <x:c r="J604" s="58" t="str">
        <x:v>Won</x:v>
      </x:c>
      <x:c r="K604" s="63" t="n">
        <x:v>1.8</x:v>
      </x:c>
      <x:c r="L604" s="58" t="n">
        <x:v>2</x:v>
      </x:c>
      <x:c r="M604" s="63" t="n">
        <x:v>1.6</x:v>
      </x:c>
      <x:c r="N604" s="65" t="n">
        <x:f>Summary!$B$5*Summary!$B$6</x:f>
        <x:v>10</x:v>
      </x:c>
      <x:c r="O604" s="65" t="n">
        <x:f>L604*N604</x:f>
        <x:v>20</x:v>
      </x:c>
      <x:c r="P604" s="65" t="n">
        <x:f>O604+Q604</x:f>
        <x:v>36</x:v>
      </x:c>
      <x:c r="Q604" s="65" t="n">
        <x:f>M604*N604</x:f>
        <x:v>16</x:v>
      </x:c>
      <x:c r="R604" s="65" t="n">
        <x:f>R603+Q604</x:f>
        <x:v>17050.5</x:v>
      </x:c>
    </x:row>
    <x:row r="605">
      <x:c r="A605" s="61" t="n">
        <x:v>45297</x:v>
      </x:c>
      <x:c r="B605" s="27" t="str">
        <x:v>Q1 2024</x:v>
      </x:c>
      <x:c r="C605" s="27" t="n">
        <x:v>2024</x:v>
      </x:c>
      <x:c r="D605" s="59" t="str">
        <x:v>GEELONG</x:v>
      </x:c>
      <x:c r="E605" s="27" t="n">
        <x:v>7</x:v>
      </x:c>
      <x:c r="F605" s="27" t="n">
        <x:v>9</x:v>
      </x:c>
      <x:c r="G605" s="59" t="str">
        <x:v>TORONTO TERRIER</x:v>
      </x:c>
      <x:c r="H605" s="27" t="str">
        <x:v>SYS</x:v>
      </x:c>
      <x:c r="I605" s="27" t="str">
        <x:v>Lost</x:v>
      </x:c>
      <x:c r="J605" s="27" t="str">
        <x:v>2nd</x:v>
      </x:c>
      <x:c r="K605" s="30"/>
      <x:c r="L605" s="27" t="n">
        <x:v>1</x:v>
      </x:c>
      <x:c r="M605" s="30" t="n">
        <x:v>-1</x:v>
      </x:c>
      <x:c r="N605" s="64" t="n">
        <x:f>Summary!$B$5*Summary!$B$6</x:f>
        <x:v>10</x:v>
      </x:c>
      <x:c r="O605" s="64" t="n">
        <x:f>L605*N605</x:f>
        <x:v>10</x:v>
      </x:c>
      <x:c r="P605" s="64" t="n">
        <x:f>O605+Q605</x:f>
        <x:v>0</x:v>
      </x:c>
      <x:c r="Q605" s="64" t="n">
        <x:f>M605*N605</x:f>
        <x:v>-10</x:v>
      </x:c>
      <x:c r="R605" s="64" t="n">
        <x:f>R604+Q605</x:f>
        <x:v>17040.5</x:v>
      </x:c>
    </x:row>
    <x:row r="606">
      <x:c r="A606" s="61" t="n">
        <x:v>45297</x:v>
      </x:c>
      <x:c r="B606" s="27" t="str">
        <x:v>Q1 2024</x:v>
      </x:c>
      <x:c r="C606" s="27" t="n">
        <x:v>2024</x:v>
      </x:c>
      <x:c r="D606" s="59" t="str">
        <x:v>GEELONG</x:v>
      </x:c>
      <x:c r="E606" s="27" t="n">
        <x:v>8</x:v>
      </x:c>
      <x:c r="F606" s="27" t="n">
        <x:v>2</x:v>
      </x:c>
      <x:c r="G606" s="59" t="str">
        <x:v>KEATS</x:v>
      </x:c>
      <x:c r="H606" s="27" t="str">
        <x:v>SYS</x:v>
      </x:c>
      <x:c r="I606" s="27" t="str">
        <x:v>Lost</x:v>
      </x:c>
      <x:c r="J606" s="27" t="str"/>
      <x:c r="K606" s="30"/>
      <x:c r="L606" s="27" t="n">
        <x:v>1</x:v>
      </x:c>
      <x:c r="M606" s="30" t="n">
        <x:v>-1</x:v>
      </x:c>
      <x:c r="N606" s="64" t="n">
        <x:f>Summary!$B$5*Summary!$B$6</x:f>
        <x:v>10</x:v>
      </x:c>
      <x:c r="O606" s="64" t="n">
        <x:f>L606*N606</x:f>
        <x:v>10</x:v>
      </x:c>
      <x:c r="P606" s="64" t="n">
        <x:f>O606+Q606</x:f>
        <x:v>0</x:v>
      </x:c>
      <x:c r="Q606" s="64" t="n">
        <x:f>M606*N606</x:f>
        <x:v>-10</x:v>
      </x:c>
      <x:c r="R606" s="64" t="n">
        <x:f>R605+Q606</x:f>
        <x:v>17030.5</x:v>
      </x:c>
    </x:row>
    <x:row r="607">
      <x:c r="A607" s="61" t="n">
        <x:v>45297</x:v>
      </x:c>
      <x:c r="B607" s="27" t="str">
        <x:v>Q1 2024</x:v>
      </x:c>
      <x:c r="C607" s="27" t="n">
        <x:v>2024</x:v>
      </x:c>
      <x:c r="D607" s="59" t="str">
        <x:v>GEELONG</x:v>
      </x:c>
      <x:c r="E607" s="27" t="n">
        <x:v>9</x:v>
      </x:c>
      <x:c r="F607" s="27" t="n">
        <x:v>2</x:v>
      </x:c>
      <x:c r="G607" s="59" t="str">
        <x:v>VA VIA</x:v>
      </x:c>
      <x:c r="H607" s="27" t="str">
        <x:v>SYS</x:v>
      </x:c>
      <x:c r="I607" s="27" t="str">
        <x:v>Won</x:v>
      </x:c>
      <x:c r="J607" s="27" t="str">
        <x:v>Won</x:v>
      </x:c>
      <x:c r="K607" s="30" t="n">
        <x:v>2.4</x:v>
      </x:c>
      <x:c r="L607" s="27" t="n">
        <x:v>1</x:v>
      </x:c>
      <x:c r="M607" s="30" t="n">
        <x:v>1.4</x:v>
      </x:c>
      <x:c r="N607" s="64" t="n">
        <x:f>Summary!$B$5*Summary!$B$6</x:f>
        <x:v>10</x:v>
      </x:c>
      <x:c r="O607" s="64" t="n">
        <x:f>L607*N607</x:f>
        <x:v>10</x:v>
      </x:c>
      <x:c r="P607" s="64" t="n">
        <x:f>O607+Q607</x:f>
        <x:v>24</x:v>
      </x:c>
      <x:c r="Q607" s="64" t="n">
        <x:f>M607*N607</x:f>
        <x:v>14</x:v>
      </x:c>
      <x:c r="R607" s="64" t="n">
        <x:f>R606+Q607</x:f>
        <x:v>17044.5</x:v>
      </x:c>
    </x:row>
    <x:row r="608">
      <x:c r="A608" s="61" t="n">
        <x:v>45297</x:v>
      </x:c>
      <x:c r="B608" s="27" t="str">
        <x:v>Q1 2024</x:v>
      </x:c>
      <x:c r="C608" s="27" t="n">
        <x:v>2024</x:v>
      </x:c>
      <x:c r="D608" s="59" t="str">
        <x:v>GEELONG</x:v>
      </x:c>
      <x:c r="E608" s="27" t="n">
        <x:v>10</x:v>
      </x:c>
      <x:c r="F608" s="27" t="n">
        <x:v>4</x:v>
      </x:c>
      <x:c r="G608" s="59" t="str">
        <x:v>YELLOW SAM</x:v>
      </x:c>
      <x:c r="H608" s="27" t="str">
        <x:v>SYS</x:v>
      </x:c>
      <x:c r="I608" s="27" t="str">
        <x:v>Won</x:v>
      </x:c>
      <x:c r="J608" s="27" t="str">
        <x:v>Won</x:v>
      </x:c>
      <x:c r="K608" s="30" t="n">
        <x:v>2.4</x:v>
      </x:c>
      <x:c r="L608" s="27" t="n">
        <x:v>1</x:v>
      </x:c>
      <x:c r="M608" s="30" t="n">
        <x:v>1.4</x:v>
      </x:c>
      <x:c r="N608" s="64" t="n">
        <x:f>Summary!$B$5*Summary!$B$6</x:f>
        <x:v>10</x:v>
      </x:c>
      <x:c r="O608" s="64" t="n">
        <x:f>L608*N608</x:f>
        <x:v>10</x:v>
      </x:c>
      <x:c r="P608" s="64" t="n">
        <x:f>O608+Q608</x:f>
        <x:v>24</x:v>
      </x:c>
      <x:c r="Q608" s="64" t="n">
        <x:f>M608*N608</x:f>
        <x:v>14</x:v>
      </x:c>
      <x:c r="R608" s="64" t="n">
        <x:f>R607+Q608</x:f>
        <x:v>17058.5</x:v>
      </x:c>
    </x:row>
    <x:row r="609">
      <x:c r="A609" s="61" t="n">
        <x:v>45304</x:v>
      </x:c>
      <x:c r="B609" s="27" t="str">
        <x:v>Q1 2024</x:v>
      </x:c>
      <x:c r="C609" s="27" t="n">
        <x:v>2024</x:v>
      </x:c>
      <x:c r="D609" s="59" t="str">
        <x:v>FLEMINGTON</x:v>
      </x:c>
      <x:c r="E609" s="27" t="n">
        <x:v>2</x:v>
      </x:c>
      <x:c r="F609" s="27" t="n">
        <x:v>7</x:v>
      </x:c>
      <x:c r="G609" s="59" t="str">
        <x:v>ARUGAMAMA</x:v>
      </x:c>
      <x:c r="H609" s="27" t="str">
        <x:v>SYS</x:v>
      </x:c>
      <x:c r="I609" s="27" t="str">
        <x:v>Lost</x:v>
      </x:c>
      <x:c r="J609" s="27" t="str">
        <x:v>3rd</x:v>
      </x:c>
      <x:c r="K609" s="30"/>
      <x:c r="L609" s="27" t="n">
        <x:v>1</x:v>
      </x:c>
      <x:c r="M609" s="30" t="n">
        <x:v>-1</x:v>
      </x:c>
      <x:c r="N609" s="64" t="n">
        <x:f>Summary!$B$5*Summary!$B$6</x:f>
        <x:v>10</x:v>
      </x:c>
      <x:c r="O609" s="64" t="n">
        <x:f>L609*N609</x:f>
        <x:v>10</x:v>
      </x:c>
      <x:c r="P609" s="64" t="n">
        <x:f>O609+Q609</x:f>
        <x:v>0</x:v>
      </x:c>
      <x:c r="Q609" s="64" t="n">
        <x:f>M609*N609</x:f>
        <x:v>-10</x:v>
      </x:c>
      <x:c r="R609" s="64" t="n">
        <x:f>R608+Q609</x:f>
        <x:v>17048.5</x:v>
      </x:c>
    </x:row>
    <x:row r="610">
      <x:c r="A610" s="61" t="n">
        <x:v>45304</x:v>
      </x:c>
      <x:c r="B610" s="27" t="str">
        <x:v>Q1 2024</x:v>
      </x:c>
      <x:c r="C610" s="27" t="n">
        <x:v>2024</x:v>
      </x:c>
      <x:c r="D610" s="59" t="str">
        <x:v>FLEMINGTON</x:v>
      </x:c>
      <x:c r="E610" s="27" t="n">
        <x:v>3</x:v>
      </x:c>
      <x:c r="F610" s="27" t="n">
        <x:v>3</x:v>
      </x:c>
      <x:c r="G610" s="59" t="str">
        <x:v>OTAGO</x:v>
      </x:c>
      <x:c r="H610" s="27" t="str">
        <x:v>SYS</x:v>
      </x:c>
      <x:c r="I610" s="27" t="str">
        <x:v>Won</x:v>
      </x:c>
      <x:c r="J610" s="27" t="str">
        <x:v>Won</x:v>
      </x:c>
      <x:c r="K610" s="30" t="n">
        <x:v>1.6</x:v>
      </x:c>
      <x:c r="L610" s="27" t="n">
        <x:v>1</x:v>
      </x:c>
      <x:c r="M610" s="30" t="n">
        <x:v>0.6000000000000001</x:v>
      </x:c>
      <x:c r="N610" s="64" t="n">
        <x:f>Summary!$B$5*Summary!$B$6</x:f>
        <x:v>10</x:v>
      </x:c>
      <x:c r="O610" s="64" t="n">
        <x:f>L610*N610</x:f>
        <x:v>10</x:v>
      </x:c>
      <x:c r="P610" s="64" t="n">
        <x:f>O610+Q610</x:f>
        <x:v>16</x:v>
      </x:c>
      <x:c r="Q610" s="64" t="n">
        <x:f>M610*N610</x:f>
        <x:v>6.000000000000001</x:v>
      </x:c>
      <x:c r="R610" s="64" t="n">
        <x:f>R609+Q610</x:f>
        <x:v>17054.5</x:v>
      </x:c>
    </x:row>
    <x:row r="611">
      <x:c r="A611" s="61" t="n">
        <x:v>45304</x:v>
      </x:c>
      <x:c r="B611" s="27" t="str">
        <x:v>Q1 2024</x:v>
      </x:c>
      <x:c r="C611" s="27" t="n">
        <x:v>2024</x:v>
      </x:c>
      <x:c r="D611" s="59" t="str">
        <x:v>FLEMINGTON</x:v>
      </x:c>
      <x:c r="E611" s="27" t="n">
        <x:v>3</x:v>
      </x:c>
      <x:c r="F611" s="27" t="n">
        <x:v>8</x:v>
      </x:c>
      <x:c r="G611" s="59" t="str">
        <x:v>VERY SEWREEL</x:v>
      </x:c>
      <x:c r="H611" s="27" t="str">
        <x:v>SYS</x:v>
      </x:c>
      <x:c r="I611" s="27" t="str">
        <x:v>Lost</x:v>
      </x:c>
      <x:c r="J611" s="27" t="str">
        <x:v>3rd</x:v>
      </x:c>
      <x:c r="K611" s="30"/>
      <x:c r="L611" s="27" t="n">
        <x:v>1</x:v>
      </x:c>
      <x:c r="M611" s="30" t="n">
        <x:v>-1</x:v>
      </x:c>
      <x:c r="N611" s="64" t="n">
        <x:f>Summary!$B$5*Summary!$B$6</x:f>
        <x:v>10</x:v>
      </x:c>
      <x:c r="O611" s="64" t="n">
        <x:f>L611*N611</x:f>
        <x:v>10</x:v>
      </x:c>
      <x:c r="P611" s="64" t="n">
        <x:f>O611+Q611</x:f>
        <x:v>0</x:v>
      </x:c>
      <x:c r="Q611" s="64" t="n">
        <x:f>M611*N611</x:f>
        <x:v>-10</x:v>
      </x:c>
      <x:c r="R611" s="64" t="n">
        <x:f>R610+Q611</x:f>
        <x:v>17044.5</x:v>
      </x:c>
    </x:row>
    <x:row r="612">
      <x:c r="A612" s="61" t="n">
        <x:v>45304</x:v>
      </x:c>
      <x:c r="B612" s="27" t="str">
        <x:v>Q1 2024</x:v>
      </x:c>
      <x:c r="C612" s="27" t="n">
        <x:v>2024</x:v>
      </x:c>
      <x:c r="D612" s="59" t="str">
        <x:v>FLEMINGTON</x:v>
      </x:c>
      <x:c r="E612" s="27" t="n">
        <x:v>4</x:v>
      </x:c>
      <x:c r="F612" s="27" t="n">
        <x:v>4</x:v>
      </x:c>
      <x:c r="G612" s="59" t="str">
        <x:v>CHESTER WARRIOR</x:v>
      </x:c>
      <x:c r="H612" s="27" t="str">
        <x:v>SYS</x:v>
      </x:c>
      <x:c r="I612" s="27" t="str">
        <x:v>Won</x:v>
      </x:c>
      <x:c r="J612" s="27" t="str">
        <x:v>Won</x:v>
      </x:c>
      <x:c r="K612" s="30" t="n">
        <x:v>5.3</x:v>
      </x:c>
      <x:c r="L612" s="27" t="n">
        <x:v>1</x:v>
      </x:c>
      <x:c r="M612" s="30" t="n">
        <x:v>4.3</x:v>
      </x:c>
      <x:c r="N612" s="64" t="n">
        <x:f>Summary!$B$5*Summary!$B$6</x:f>
        <x:v>10</x:v>
      </x:c>
      <x:c r="O612" s="64" t="n">
        <x:f>L612*N612</x:f>
        <x:v>10</x:v>
      </x:c>
      <x:c r="P612" s="64" t="n">
        <x:f>O612+Q612</x:f>
        <x:v>53</x:v>
      </x:c>
      <x:c r="Q612" s="64" t="n">
        <x:f>M612*N612</x:f>
        <x:v>43</x:v>
      </x:c>
      <x:c r="R612" s="64" t="n">
        <x:f>R611+Q612</x:f>
        <x:v>17087.5</x:v>
      </x:c>
    </x:row>
    <x:row r="613">
      <x:c r="A613" s="61" t="n">
        <x:v>45304</x:v>
      </x:c>
      <x:c r="B613" s="27" t="str">
        <x:v>Q1 2024</x:v>
      </x:c>
      <x:c r="C613" s="27" t="n">
        <x:v>2024</x:v>
      </x:c>
      <x:c r="D613" s="59" t="str">
        <x:v>FLEMINGTON</x:v>
      </x:c>
      <x:c r="E613" s="27" t="n">
        <x:v>5</x:v>
      </x:c>
      <x:c r="F613" s="27" t="n">
        <x:v>2</x:v>
      </x:c>
      <x:c r="G613" s="59" t="str">
        <x:v>BOLD SOUL</x:v>
      </x:c>
      <x:c r="H613" s="27" t="str">
        <x:v>SYS</x:v>
      </x:c>
      <x:c r="I613" s="27" t="str">
        <x:v>Won</x:v>
      </x:c>
      <x:c r="J613" s="27" t="str">
        <x:v>Won</x:v>
      </x:c>
      <x:c r="K613" s="30" t="n">
        <x:v>3.8</x:v>
      </x:c>
      <x:c r="L613" s="27" t="n">
        <x:v>1</x:v>
      </x:c>
      <x:c r="M613" s="30" t="n">
        <x:v>2.8</x:v>
      </x:c>
      <x:c r="N613" s="64" t="n">
        <x:f>Summary!$B$5*Summary!$B$6</x:f>
        <x:v>10</x:v>
      </x:c>
      <x:c r="O613" s="64" t="n">
        <x:f>L613*N613</x:f>
        <x:v>10</x:v>
      </x:c>
      <x:c r="P613" s="64" t="n">
        <x:f>O613+Q613</x:f>
        <x:v>38</x:v>
      </x:c>
      <x:c r="Q613" s="64" t="n">
        <x:f>M613*N613</x:f>
        <x:v>28</x:v>
      </x:c>
      <x:c r="R613" s="64" t="n">
        <x:f>R612+Q613</x:f>
        <x:v>17115.5</x:v>
      </x:c>
    </x:row>
    <x:row r="614">
      <x:c r="A614" s="62" t="n">
        <x:v>45304</x:v>
      </x:c>
      <x:c r="B614" s="58" t="str">
        <x:v>Q1 2024</x:v>
      </x:c>
      <x:c r="C614" s="58" t="n">
        <x:v>2024</x:v>
      </x:c>
      <x:c r="D614" s="60" t="str">
        <x:v>FLEMINGTON</x:v>
      </x:c>
      <x:c r="E614" s="58" t="n">
        <x:v>6</x:v>
      </x:c>
      <x:c r="F614" s="58" t="n">
        <x:v>4</x:v>
      </x:c>
      <x:c r="G614" s="60" t="str">
        <x:v>REGAL VOW</x:v>
      </x:c>
      <x:c r="H614" s="58" t="str">
        <x:v>LSW / SYS</x:v>
      </x:c>
      <x:c r="I614" s="58" t="str">
        <x:v>Won</x:v>
      </x:c>
      <x:c r="J614" s="58" t="str">
        <x:v>Won</x:v>
      </x:c>
      <x:c r="K614" s="63" t="n">
        <x:v>8.7</x:v>
      </x:c>
      <x:c r="L614" s="58" t="n">
        <x:v>2</x:v>
      </x:c>
      <x:c r="M614" s="63" t="n">
        <x:v>15.399999999999999</x:v>
      </x:c>
      <x:c r="N614" s="65" t="n">
        <x:f>Summary!$B$5*Summary!$B$6</x:f>
        <x:v>10</x:v>
      </x:c>
      <x:c r="O614" s="65" t="n">
        <x:f>L614*N614</x:f>
        <x:v>20</x:v>
      </x:c>
      <x:c r="P614" s="65" t="n">
        <x:f>O614+Q614</x:f>
        <x:v>174</x:v>
      </x:c>
      <x:c r="Q614" s="65" t="n">
        <x:f>M614*N614</x:f>
        <x:v>154</x:v>
      </x:c>
      <x:c r="R614" s="65" t="n">
        <x:f>R613+Q614</x:f>
        <x:v>17269.5</x:v>
      </x:c>
    </x:row>
    <x:row r="615">
      <x:c r="A615" s="61" t="n">
        <x:v>45304</x:v>
      </x:c>
      <x:c r="B615" s="27" t="str">
        <x:v>Q1 2024</x:v>
      </x:c>
      <x:c r="C615" s="27" t="n">
        <x:v>2024</x:v>
      </x:c>
      <x:c r="D615" s="59" t="str">
        <x:v>FLEMINGTON</x:v>
      </x:c>
      <x:c r="E615" s="27" t="n">
        <x:v>6</x:v>
      </x:c>
      <x:c r="F615" s="27" t="n">
        <x:v>9</x:v>
      </x:c>
      <x:c r="G615" s="59" t="str">
        <x:v>FIRE OF ETNA</x:v>
      </x:c>
      <x:c r="H615" s="27" t="str">
        <x:v>LSW</x:v>
      </x:c>
      <x:c r="I615" s="27" t="str">
        <x:v>Lost</x:v>
      </x:c>
      <x:c r="J615" s="27" t="str"/>
      <x:c r="K615" s="30"/>
      <x:c r="L615" s="27" t="n">
        <x:v>1</x:v>
      </x:c>
      <x:c r="M615" s="30" t="n">
        <x:v>-1</x:v>
      </x:c>
      <x:c r="N615" s="64" t="n">
        <x:f>Summary!$B$5*Summary!$B$6</x:f>
        <x:v>10</x:v>
      </x:c>
      <x:c r="O615" s="64" t="n">
        <x:f>L615*N615</x:f>
        <x:v>10</x:v>
      </x:c>
      <x:c r="P615" s="64" t="n">
        <x:f>O615+Q615</x:f>
        <x:v>0</x:v>
      </x:c>
      <x:c r="Q615" s="64" t="n">
        <x:f>M615*N615</x:f>
        <x:v>-10</x:v>
      </x:c>
      <x:c r="R615" s="64" t="n">
        <x:f>R614+Q615</x:f>
        <x:v>17259.5</x:v>
      </x:c>
    </x:row>
    <x:row r="616">
      <x:c r="A616" s="62" t="n">
        <x:v>45304</x:v>
      </x:c>
      <x:c r="B616" s="58" t="str">
        <x:v>Q1 2024</x:v>
      </x:c>
      <x:c r="C616" s="58" t="n">
        <x:v>2024</x:v>
      </x:c>
      <x:c r="D616" s="60" t="str">
        <x:v>FLEMINGTON</x:v>
      </x:c>
      <x:c r="E616" s="58" t="n">
        <x:v>7</x:v>
      </x:c>
      <x:c r="F616" s="58" t="n">
        <x:v>12</x:v>
      </x:c>
      <x:c r="G616" s="60" t="str">
        <x:v>VAGRANT</x:v>
      </x:c>
      <x:c r="H616" s="58" t="str">
        <x:v>LSW / SYS</x:v>
      </x:c>
      <x:c r="I616" s="58" t="str">
        <x:v>Won</x:v>
      </x:c>
      <x:c r="J616" s="58" t="str">
        <x:v>Won</x:v>
      </x:c>
      <x:c r="K616" s="63" t="n">
        <x:v>5.3</x:v>
      </x:c>
      <x:c r="L616" s="58" t="n">
        <x:v>2</x:v>
      </x:c>
      <x:c r="M616" s="63" t="n">
        <x:v>8.6</x:v>
      </x:c>
      <x:c r="N616" s="65" t="n">
        <x:f>Summary!$B$5*Summary!$B$6</x:f>
        <x:v>10</x:v>
      </x:c>
      <x:c r="O616" s="65" t="n">
        <x:f>L616*N616</x:f>
        <x:v>20</x:v>
      </x:c>
      <x:c r="P616" s="65" t="n">
        <x:f>O616+Q616</x:f>
        <x:v>106</x:v>
      </x:c>
      <x:c r="Q616" s="65" t="n">
        <x:f>M616*N616</x:f>
        <x:v>86</x:v>
      </x:c>
      <x:c r="R616" s="65" t="n">
        <x:f>R615+Q616</x:f>
        <x:v>17345.5</x:v>
      </x:c>
    </x:row>
    <x:row r="617">
      <x:c r="A617" s="61" t="n">
        <x:v>45304</x:v>
      </x:c>
      <x:c r="B617" s="27" t="str">
        <x:v>Q1 2024</x:v>
      </x:c>
      <x:c r="C617" s="27" t="n">
        <x:v>2024</x:v>
      </x:c>
      <x:c r="D617" s="59" t="str">
        <x:v>FLEMINGTON</x:v>
      </x:c>
      <x:c r="E617" s="27" t="n">
        <x:v>8</x:v>
      </x:c>
      <x:c r="F617" s="27" t="n">
        <x:v>2</x:v>
      </x:c>
      <x:c r="G617" s="59" t="str">
        <x:v>SGHIRRIPA</x:v>
      </x:c>
      <x:c r="H617" s="27" t="str">
        <x:v>SYS</x:v>
      </x:c>
      <x:c r="I617" s="27" t="str">
        <x:v>Won</x:v>
      </x:c>
      <x:c r="J617" s="27" t="str">
        <x:v>Won</x:v>
      </x:c>
      <x:c r="K617" s="30" t="n">
        <x:v>2.1</x:v>
      </x:c>
      <x:c r="L617" s="27" t="n">
        <x:v>1</x:v>
      </x:c>
      <x:c r="M617" s="30" t="n">
        <x:v>1.1</x:v>
      </x:c>
      <x:c r="N617" s="64" t="n">
        <x:f>Summary!$B$5*Summary!$B$6</x:f>
        <x:v>10</x:v>
      </x:c>
      <x:c r="O617" s="64" t="n">
        <x:f>L617*N617</x:f>
        <x:v>10</x:v>
      </x:c>
      <x:c r="P617" s="64" t="n">
        <x:f>O617+Q617</x:f>
        <x:v>21</x:v>
      </x:c>
      <x:c r="Q617" s="64" t="n">
        <x:f>M617*N617</x:f>
        <x:v>11</x:v>
      </x:c>
      <x:c r="R617" s="64" t="n">
        <x:f>R616+Q617</x:f>
        <x:v>17356.5</x:v>
      </x:c>
    </x:row>
    <x:row r="618">
      <x:c r="A618" s="61" t="n">
        <x:v>45304</x:v>
      </x:c>
      <x:c r="B618" s="27" t="str">
        <x:v>Q1 2024</x:v>
      </x:c>
      <x:c r="C618" s="27" t="n">
        <x:v>2024</x:v>
      </x:c>
      <x:c r="D618" s="59" t="str">
        <x:v>FLEMINGTON</x:v>
      </x:c>
      <x:c r="E618" s="27" t="n">
        <x:v>9</x:v>
      </x:c>
      <x:c r="F618" s="27" t="n">
        <x:v>2</x:v>
      </x:c>
      <x:c r="G618" s="59" t="str">
        <x:v>SUPARAZI</x:v>
      </x:c>
      <x:c r="H618" s="27" t="str">
        <x:v>SYS</x:v>
      </x:c>
      <x:c r="I618" s="27" t="str">
        <x:v>Won</x:v>
      </x:c>
      <x:c r="J618" s="27" t="str">
        <x:v>Won</x:v>
      </x:c>
      <x:c r="K618" s="30" t="n">
        <x:v>14.9</x:v>
      </x:c>
      <x:c r="L618" s="27" t="n">
        <x:v>1</x:v>
      </x:c>
      <x:c r="M618" s="30" t="n">
        <x:v>13.9</x:v>
      </x:c>
      <x:c r="N618" s="64" t="n">
        <x:f>Summary!$B$5*Summary!$B$6</x:f>
        <x:v>10</x:v>
      </x:c>
      <x:c r="O618" s="64" t="n">
        <x:f>L618*N618</x:f>
        <x:v>10</x:v>
      </x:c>
      <x:c r="P618" s="64" t="n">
        <x:f>O618+Q618</x:f>
        <x:v>149</x:v>
      </x:c>
      <x:c r="Q618" s="64" t="n">
        <x:f>M618*N618</x:f>
        <x:v>139</x:v>
      </x:c>
      <x:c r="R618" s="64" t="n">
        <x:f>R617+Q618</x:f>
        <x:v>17495.5</x:v>
      </x:c>
    </x:row>
    <x:row r="619">
      <x:c r="A619" s="61" t="n">
        <x:v>45304</x:v>
      </x:c>
      <x:c r="B619" s="27" t="str">
        <x:v>Q1 2024</x:v>
      </x:c>
      <x:c r="C619" s="27" t="n">
        <x:v>2024</x:v>
      </x:c>
      <x:c r="D619" s="59" t="str">
        <x:v>FLEMINGTON</x:v>
      </x:c>
      <x:c r="E619" s="27" t="n">
        <x:v>10</x:v>
      </x:c>
      <x:c r="F619" s="27" t="n">
        <x:v>1</x:v>
      </x:c>
      <x:c r="G619" s="59" t="str">
        <x:v>JUNGLE JIM</x:v>
      </x:c>
      <x:c r="H619" s="27" t="str">
        <x:v>SYS</x:v>
      </x:c>
      <x:c r="I619" s="27" t="str">
        <x:v>Won</x:v>
      </x:c>
      <x:c r="J619" s="27" t="str">
        <x:v>Won</x:v>
      </x:c>
      <x:c r="K619" s="30" t="n">
        <x:v>2.4</x:v>
      </x:c>
      <x:c r="L619" s="27" t="n">
        <x:v>1</x:v>
      </x:c>
      <x:c r="M619" s="30" t="n">
        <x:v>1.4</x:v>
      </x:c>
      <x:c r="N619" s="64" t="n">
        <x:f>Summary!$B$5*Summary!$B$6</x:f>
        <x:v>10</x:v>
      </x:c>
      <x:c r="O619" s="64" t="n">
        <x:f>L619*N619</x:f>
        <x:v>10</x:v>
      </x:c>
      <x:c r="P619" s="64" t="n">
        <x:f>O619+Q619</x:f>
        <x:v>24</x:v>
      </x:c>
      <x:c r="Q619" s="64" t="n">
        <x:f>M619*N619</x:f>
        <x:v>14</x:v>
      </x:c>
      <x:c r="R619" s="64" t="n">
        <x:f>R618+Q619</x:f>
        <x:v>17509.5</x:v>
      </x:c>
    </x:row>
    <x:row r="620">
      <x:c r="A620" s="61" t="n">
        <x:v>45311</x:v>
      </x:c>
      <x:c r="B620" s="27" t="str">
        <x:v>Q1 2024</x:v>
      </x:c>
      <x:c r="C620" s="27" t="n">
        <x:v>2024</x:v>
      </x:c>
      <x:c r="D620" s="59" t="str">
        <x:v>FLEMINGTON</x:v>
      </x:c>
      <x:c r="E620" s="27" t="n">
        <x:v>1</x:v>
      </x:c>
      <x:c r="F620" s="27" t="n">
        <x:v>2</x:v>
      </x:c>
      <x:c r="G620" s="59" t="str">
        <x:v>BERMADEZ</x:v>
      </x:c>
      <x:c r="H620" s="27" t="str">
        <x:v>SYS</x:v>
      </x:c>
      <x:c r="I620" s="27" t="str">
        <x:v>Won</x:v>
      </x:c>
      <x:c r="J620" s="27" t="str">
        <x:v>Won</x:v>
      </x:c>
      <x:c r="K620" s="30" t="n">
        <x:v>2.1</x:v>
      </x:c>
      <x:c r="L620" s="27" t="n">
        <x:v>1</x:v>
      </x:c>
      <x:c r="M620" s="30" t="n">
        <x:v>1.1</x:v>
      </x:c>
      <x:c r="N620" s="64" t="n">
        <x:f>Summary!$B$5*Summary!$B$6</x:f>
        <x:v>10</x:v>
      </x:c>
      <x:c r="O620" s="64" t="n">
        <x:f>L620*N620</x:f>
        <x:v>10</x:v>
      </x:c>
      <x:c r="P620" s="64" t="n">
        <x:f>O620+Q620</x:f>
        <x:v>21</x:v>
      </x:c>
      <x:c r="Q620" s="64" t="n">
        <x:f>M620*N620</x:f>
        <x:v>11</x:v>
      </x:c>
      <x:c r="R620" s="64" t="n">
        <x:f>R619+Q620</x:f>
        <x:v>17520.5</x:v>
      </x:c>
    </x:row>
    <x:row r="621">
      <x:c r="A621" s="62" t="n">
        <x:v>45311</x:v>
      </x:c>
      <x:c r="B621" s="58" t="str">
        <x:v>Q1 2024</x:v>
      </x:c>
      <x:c r="C621" s="58" t="n">
        <x:v>2024</x:v>
      </x:c>
      <x:c r="D621" s="60" t="str">
        <x:v>FLEMINGTON</x:v>
      </x:c>
      <x:c r="E621" s="58" t="n">
        <x:v>2</x:v>
      </x:c>
      <x:c r="F621" s="58" t="n">
        <x:v>5</x:v>
      </x:c>
      <x:c r="G621" s="60" t="str">
        <x:v>WERTHEIMER</x:v>
      </x:c>
      <x:c r="H621" s="58" t="str">
        <x:v>LSW / SYS</x:v>
      </x:c>
      <x:c r="I621" s="58" t="str">
        <x:v>Lost</x:v>
      </x:c>
      <x:c r="J621" s="58" t="str">
        <x:v>4th</x:v>
      </x:c>
      <x:c r="K621" s="63"/>
      <x:c r="L621" s="58" t="n">
        <x:v>2</x:v>
      </x:c>
      <x:c r="M621" s="63" t="n">
        <x:v>-2</x:v>
      </x:c>
      <x:c r="N621" s="65" t="n">
        <x:f>Summary!$B$5*Summary!$B$6</x:f>
        <x:v>10</x:v>
      </x:c>
      <x:c r="O621" s="65" t="n">
        <x:f>L621*N621</x:f>
        <x:v>20</x:v>
      </x:c>
      <x:c r="P621" s="65" t="n">
        <x:f>O621+Q621</x:f>
        <x:v>0</x:v>
      </x:c>
      <x:c r="Q621" s="65" t="n">
        <x:f>M621*N621</x:f>
        <x:v>-20</x:v>
      </x:c>
      <x:c r="R621" s="65" t="n">
        <x:f>R620+Q621</x:f>
        <x:v>17500.5</x:v>
      </x:c>
    </x:row>
    <x:row r="622">
      <x:c r="A622" s="62" t="n">
        <x:v>45311</x:v>
      </x:c>
      <x:c r="B622" s="58" t="str">
        <x:v>Q1 2024</x:v>
      </x:c>
      <x:c r="C622" s="58" t="n">
        <x:v>2024</x:v>
      </x:c>
      <x:c r="D622" s="60" t="str">
        <x:v>FLEMINGTON</x:v>
      </x:c>
      <x:c r="E622" s="58" t="n">
        <x:v>5</x:v>
      </x:c>
      <x:c r="F622" s="58" t="n">
        <x:v>2</x:v>
      </x:c>
      <x:c r="G622" s="60" t="str">
        <x:v>SANS DOUTE</x:v>
      </x:c>
      <x:c r="H622" s="58" t="str">
        <x:v>LSW / SYS</x:v>
      </x:c>
      <x:c r="I622" s="58" t="str">
        <x:v>Won</x:v>
      </x:c>
      <x:c r="J622" s="58" t="str">
        <x:v>Won</x:v>
      </x:c>
      <x:c r="K622" s="63" t="n">
        <x:v>4.5</x:v>
      </x:c>
      <x:c r="L622" s="58" t="n">
        <x:v>2</x:v>
      </x:c>
      <x:c r="M622" s="63" t="n">
        <x:v>7</x:v>
      </x:c>
      <x:c r="N622" s="65" t="n">
        <x:f>Summary!$B$5*Summary!$B$6</x:f>
        <x:v>10</x:v>
      </x:c>
      <x:c r="O622" s="65" t="n">
        <x:f>L622*N622</x:f>
        <x:v>20</x:v>
      </x:c>
      <x:c r="P622" s="65" t="n">
        <x:f>O622+Q622</x:f>
        <x:v>90</x:v>
      </x:c>
      <x:c r="Q622" s="65" t="n">
        <x:f>M622*N622</x:f>
        <x:v>70</x:v>
      </x:c>
      <x:c r="R622" s="65" t="n">
        <x:f>R621+Q622</x:f>
        <x:v>17570.5</x:v>
      </x:c>
    </x:row>
    <x:row r="623">
      <x:c r="A623" s="62" t="n">
        <x:v>45311</x:v>
      </x:c>
      <x:c r="B623" s="58" t="str">
        <x:v>Q1 2024</x:v>
      </x:c>
      <x:c r="C623" s="58" t="n">
        <x:v>2024</x:v>
      </x:c>
      <x:c r="D623" s="60" t="str">
        <x:v>FLEMINGTON</x:v>
      </x:c>
      <x:c r="E623" s="58" t="n">
        <x:v>7</x:v>
      </x:c>
      <x:c r="F623" s="58" t="n">
        <x:v>1</x:v>
      </x:c>
      <x:c r="G623" s="60" t="str">
        <x:v>JUNGLE JIM</x:v>
      </x:c>
      <x:c r="H623" s="58" t="str">
        <x:v>LSW / SYS</x:v>
      </x:c>
      <x:c r="I623" s="58" t="str">
        <x:v>Won</x:v>
      </x:c>
      <x:c r="J623" s="58" t="str">
        <x:v>Won</x:v>
      </x:c>
      <x:c r="K623" s="63" t="n">
        <x:v>3.6</x:v>
      </x:c>
      <x:c r="L623" s="58" t="n">
        <x:v>2</x:v>
      </x:c>
      <x:c r="M623" s="63" t="n">
        <x:v>5.2</x:v>
      </x:c>
      <x:c r="N623" s="65" t="n">
        <x:f>Summary!$B$5*Summary!$B$6</x:f>
        <x:v>10</x:v>
      </x:c>
      <x:c r="O623" s="65" t="n">
        <x:f>L623*N623</x:f>
        <x:v>20</x:v>
      </x:c>
      <x:c r="P623" s="65" t="n">
        <x:f>O623+Q623</x:f>
        <x:v>72</x:v>
      </x:c>
      <x:c r="Q623" s="65" t="n">
        <x:f>M623*N623</x:f>
        <x:v>52</x:v>
      </x:c>
      <x:c r="R623" s="65" t="n">
        <x:f>R622+Q623</x:f>
        <x:v>17622.5</x:v>
      </x:c>
    </x:row>
    <x:row r="624">
      <x:c r="A624" s="62" t="n">
        <x:v>45311</x:v>
      </x:c>
      <x:c r="B624" s="58" t="str">
        <x:v>Q1 2024</x:v>
      </x:c>
      <x:c r="C624" s="58" t="n">
        <x:v>2024</x:v>
      </x:c>
      <x:c r="D624" s="60" t="str">
        <x:v>FLEMINGTON</x:v>
      </x:c>
      <x:c r="E624" s="58" t="n">
        <x:v>7</x:v>
      </x:c>
      <x:c r="F624" s="58" t="n">
        <x:v>3</x:v>
      </x:c>
      <x:c r="G624" s="60" t="str">
        <x:v>REY MAGNERIO</x:v>
      </x:c>
      <x:c r="H624" s="58" t="str">
        <x:v>LSW / SYS</x:v>
      </x:c>
      <x:c r="I624" s="58" t="str">
        <x:v>Lost</x:v>
      </x:c>
      <x:c r="J624" s="58" t="str">
        <x:v>2nd</x:v>
      </x:c>
      <x:c r="K624" s="63"/>
      <x:c r="L624" s="58" t="n">
        <x:v>2</x:v>
      </x:c>
      <x:c r="M624" s="63" t="n">
        <x:v>-2</x:v>
      </x:c>
      <x:c r="N624" s="65" t="n">
        <x:f>Summary!$B$5*Summary!$B$6</x:f>
        <x:v>10</x:v>
      </x:c>
      <x:c r="O624" s="65" t="n">
        <x:f>L624*N624</x:f>
        <x:v>20</x:v>
      </x:c>
      <x:c r="P624" s="65" t="n">
        <x:f>O624+Q624</x:f>
        <x:v>0</x:v>
      </x:c>
      <x:c r="Q624" s="65" t="n">
        <x:f>M624*N624</x:f>
        <x:v>-20</x:v>
      </x:c>
      <x:c r="R624" s="65" t="n">
        <x:f>R623+Q624</x:f>
        <x:v>17602.5</x:v>
      </x:c>
    </x:row>
    <x:row r="625">
      <x:c r="A625" s="61" t="n">
        <x:v>45311</x:v>
      </x:c>
      <x:c r="B625" s="27" t="str">
        <x:v>Q1 2024</x:v>
      </x:c>
      <x:c r="C625" s="27" t="n">
        <x:v>2024</x:v>
      </x:c>
      <x:c r="D625" s="59" t="str">
        <x:v>FLEMINGTON</x:v>
      </x:c>
      <x:c r="E625" s="27" t="n">
        <x:v>8</x:v>
      </x:c>
      <x:c r="F625" s="27" t="n">
        <x:v>11</x:v>
      </x:c>
      <x:c r="G625" s="59" t="str">
        <x:v>ARAMCO</x:v>
      </x:c>
      <x:c r="H625" s="27" t="str">
        <x:v>LSW</x:v>
      </x:c>
      <x:c r="I625" s="27" t="str">
        <x:v>Won</x:v>
      </x:c>
      <x:c r="J625" s="27" t="str">
        <x:v>Won</x:v>
      </x:c>
      <x:c r="K625" s="30" t="n">
        <x:v>7.6</x:v>
      </x:c>
      <x:c r="L625" s="27" t="n">
        <x:v>1</x:v>
      </x:c>
      <x:c r="M625" s="30" t="n">
        <x:v>6.6</x:v>
      </x:c>
      <x:c r="N625" s="64" t="n">
        <x:f>Summary!$B$5*Summary!$B$6</x:f>
        <x:v>10</x:v>
      </x:c>
      <x:c r="O625" s="64" t="n">
        <x:f>L625*N625</x:f>
        <x:v>10</x:v>
      </x:c>
      <x:c r="P625" s="64" t="n">
        <x:f>O625+Q625</x:f>
        <x:v>76</x:v>
      </x:c>
      <x:c r="Q625" s="64" t="n">
        <x:f>M625*N625</x:f>
        <x:v>66</x:v>
      </x:c>
      <x:c r="R625" s="64" t="n">
        <x:f>R624+Q625</x:f>
        <x:v>17668.5</x:v>
      </x:c>
    </x:row>
    <x:row r="626">
      <x:c r="A626" s="61" t="n">
        <x:v>45311</x:v>
      </x:c>
      <x:c r="B626" s="27" t="str">
        <x:v>Q1 2024</x:v>
      </x:c>
      <x:c r="C626" s="27" t="n">
        <x:v>2024</x:v>
      </x:c>
      <x:c r="D626" s="59" t="str">
        <x:v>FLEMINGTON</x:v>
      </x:c>
      <x:c r="E626" s="27" t="n">
        <x:v>9</x:v>
      </x:c>
      <x:c r="F626" s="27" t="n">
        <x:v>6</x:v>
      </x:c>
      <x:c r="G626" s="59" t="str">
        <x:v>SO RISQUE</x:v>
      </x:c>
      <x:c r="H626" s="27" t="str">
        <x:v>SYS</x:v>
      </x:c>
      <x:c r="I626" s="27" t="str">
        <x:v>Won</x:v>
      </x:c>
      <x:c r="J626" s="27" t="str">
        <x:v>Won</x:v>
      </x:c>
      <x:c r="K626" s="30" t="n">
        <x:v>16.1</x:v>
      </x:c>
      <x:c r="L626" s="27" t="n">
        <x:v>1</x:v>
      </x:c>
      <x:c r="M626" s="30" t="n">
        <x:v>15.100000000000001</x:v>
      </x:c>
      <x:c r="N626" s="64" t="n">
        <x:f>Summary!$B$5*Summary!$B$6</x:f>
        <x:v>10</x:v>
      </x:c>
      <x:c r="O626" s="64" t="n">
        <x:f>L626*N626</x:f>
        <x:v>10</x:v>
      </x:c>
      <x:c r="P626" s="64" t="n">
        <x:f>O626+Q626</x:f>
        <x:v>161</x:v>
      </x:c>
      <x:c r="Q626" s="64" t="n">
        <x:f>M626*N626</x:f>
        <x:v>151</x:v>
      </x:c>
      <x:c r="R626" s="64" t="n">
        <x:f>R625+Q626</x:f>
        <x:v>17819.5</x:v>
      </x:c>
    </x:row>
    <x:row r="627">
      <x:c r="A627" s="61" t="n">
        <x:v>45311</x:v>
      </x:c>
      <x:c r="B627" s="27" t="str">
        <x:v>Q1 2024</x:v>
      </x:c>
      <x:c r="C627" s="27" t="n">
        <x:v>2024</x:v>
      </x:c>
      <x:c r="D627" s="59" t="str">
        <x:v>FLEMINGTON</x:v>
      </x:c>
      <x:c r="E627" s="27" t="n">
        <x:v>10</x:v>
      </x:c>
      <x:c r="F627" s="27" t="n">
        <x:v>2</x:v>
      </x:c>
      <x:c r="G627" s="59" t="str">
        <x:v>WIGGUM</x:v>
      </x:c>
      <x:c r="H627" s="27" t="str">
        <x:v>SYS</x:v>
      </x:c>
      <x:c r="I627" s="27" t="str">
        <x:v>Lost</x:v>
      </x:c>
      <x:c r="J627" s="27" t="str"/>
      <x:c r="K627" s="30"/>
      <x:c r="L627" s="27" t="n">
        <x:v>1</x:v>
      </x:c>
      <x:c r="M627" s="30" t="n">
        <x:v>-1</x:v>
      </x:c>
      <x:c r="N627" s="64" t="n">
        <x:f>Summary!$B$5*Summary!$B$6</x:f>
        <x:v>10</x:v>
      </x:c>
      <x:c r="O627" s="64" t="n">
        <x:f>L627*N627</x:f>
        <x:v>10</x:v>
      </x:c>
      <x:c r="P627" s="64" t="n">
        <x:f>O627+Q627</x:f>
        <x:v>0</x:v>
      </x:c>
      <x:c r="Q627" s="64" t="n">
        <x:f>M627*N627</x:f>
        <x:v>-10</x:v>
      </x:c>
      <x:c r="R627" s="64" t="n">
        <x:f>R626+Q627</x:f>
        <x:v>17809.5</x:v>
      </x:c>
    </x:row>
    <x:row r="628">
      <x:c r="A628" s="61" t="n">
        <x:v>45311</x:v>
      </x:c>
      <x:c r="B628" s="27" t="str">
        <x:v>Q1 2024</x:v>
      </x:c>
      <x:c r="C628" s="27" t="n">
        <x:v>2024</x:v>
      </x:c>
      <x:c r="D628" s="59" t="str">
        <x:v>FLEMINGTON</x:v>
      </x:c>
      <x:c r="E628" s="27" t="n">
        <x:v>10</x:v>
      </x:c>
      <x:c r="F628" s="27" t="n">
        <x:v>6</x:v>
      </x:c>
      <x:c r="G628" s="59" t="str">
        <x:v>MORNINGTON GLORY</x:v>
      </x:c>
      <x:c r="H628" s="27" t="str">
        <x:v>SYS</x:v>
      </x:c>
      <x:c r="I628" s="27" t="str">
        <x:v>Won</x:v>
      </x:c>
      <x:c r="J628" s="27" t="str">
        <x:v>Won</x:v>
      </x:c>
      <x:c r="K628" s="30" t="n">
        <x:v>5.1</x:v>
      </x:c>
      <x:c r="L628" s="27" t="n">
        <x:v>1</x:v>
      </x:c>
      <x:c r="M628" s="30" t="n">
        <x:v>4.1</x:v>
      </x:c>
      <x:c r="N628" s="64" t="n">
        <x:f>Summary!$B$5*Summary!$B$6</x:f>
        <x:v>10</x:v>
      </x:c>
      <x:c r="O628" s="64" t="n">
        <x:f>L628*N628</x:f>
        <x:v>10</x:v>
      </x:c>
      <x:c r="P628" s="64" t="n">
        <x:f>O628+Q628</x:f>
        <x:v>51</x:v>
      </x:c>
      <x:c r="Q628" s="64" t="n">
        <x:f>M628*N628</x:f>
        <x:v>41</x:v>
      </x:c>
      <x:c r="R628" s="64" t="n">
        <x:f>R627+Q628</x:f>
        <x:v>17850.5</x:v>
      </x:c>
    </x:row>
    <x:row r="629">
      <x:c r="A629" s="61" t="n">
        <x:v>45317</x:v>
      </x:c>
      <x:c r="B629" s="27" t="str">
        <x:v>Q1 2024</x:v>
      </x:c>
      <x:c r="C629" s="27" t="n">
        <x:v>2024</x:v>
      </x:c>
      <x:c r="D629" s="59" t="str">
        <x:v>CAULFIELD</x:v>
      </x:c>
      <x:c r="E629" s="27" t="n">
        <x:v>1</x:v>
      </x:c>
      <x:c r="F629" s="27" t="n">
        <x:v>2</x:v>
      </x:c>
      <x:c r="G629" s="59" t="str">
        <x:v>SPERANZOSO</x:v>
      </x:c>
      <x:c r="H629" s="27" t="str">
        <x:v>SYS</x:v>
      </x:c>
      <x:c r="I629" s="27" t="str">
        <x:v>Won</x:v>
      </x:c>
      <x:c r="J629" s="27" t="str">
        <x:v>Won</x:v>
      </x:c>
      <x:c r="K629" s="30" t="n">
        <x:v>4.4</x:v>
      </x:c>
      <x:c r="L629" s="27" t="n">
        <x:v>1</x:v>
      </x:c>
      <x:c r="M629" s="30" t="n">
        <x:v>3.4000000000000004</x:v>
      </x:c>
      <x:c r="N629" s="64" t="n">
        <x:f>Summary!$B$5*Summary!$B$6</x:f>
        <x:v>10</x:v>
      </x:c>
      <x:c r="O629" s="64" t="n">
        <x:f>L629*N629</x:f>
        <x:v>10</x:v>
      </x:c>
      <x:c r="P629" s="64" t="n">
        <x:f>O629+Q629</x:f>
        <x:v>44</x:v>
      </x:c>
      <x:c r="Q629" s="64" t="n">
        <x:f>M629*N629</x:f>
        <x:v>34</x:v>
      </x:c>
      <x:c r="R629" s="64" t="n">
        <x:f>R628+Q629</x:f>
        <x:v>17884.5</x:v>
      </x:c>
    </x:row>
    <x:row r="630">
      <x:c r="A630" s="61" t="n">
        <x:v>45317</x:v>
      </x:c>
      <x:c r="B630" s="27" t="str">
        <x:v>Q1 2024</x:v>
      </x:c>
      <x:c r="C630" s="27" t="n">
        <x:v>2024</x:v>
      </x:c>
      <x:c r="D630" s="59" t="str">
        <x:v>CAULFIELD</x:v>
      </x:c>
      <x:c r="E630" s="27" t="n">
        <x:v>2</x:v>
      </x:c>
      <x:c r="F630" s="27" t="n">
        <x:v>3</x:v>
      </x:c>
      <x:c r="G630" s="59" t="str">
        <x:v>ETERNAL FLAME</x:v>
      </x:c>
      <x:c r="H630" s="27" t="str">
        <x:v>SYS</x:v>
      </x:c>
      <x:c r="I630" s="27" t="str">
        <x:v>Won</x:v>
      </x:c>
      <x:c r="J630" s="27" t="str">
        <x:v>Won</x:v>
      </x:c>
      <x:c r="K630" s="30" t="n">
        <x:v>2.8</x:v>
      </x:c>
      <x:c r="L630" s="27" t="n">
        <x:v>1</x:v>
      </x:c>
      <x:c r="M630" s="30" t="n">
        <x:v>1.7999999999999998</x:v>
      </x:c>
      <x:c r="N630" s="64" t="n">
        <x:f>Summary!$B$5*Summary!$B$6</x:f>
        <x:v>10</x:v>
      </x:c>
      <x:c r="O630" s="64" t="n">
        <x:f>L630*N630</x:f>
        <x:v>10</x:v>
      </x:c>
      <x:c r="P630" s="64" t="n">
        <x:f>O630+Q630</x:f>
        <x:v>28</x:v>
      </x:c>
      <x:c r="Q630" s="64" t="n">
        <x:f>M630*N630</x:f>
        <x:v>18</x:v>
      </x:c>
      <x:c r="R630" s="64" t="n">
        <x:f>R629+Q630</x:f>
        <x:v>17902.5</x:v>
      </x:c>
    </x:row>
    <x:row r="631">
      <x:c r="A631" s="61" t="n">
        <x:v>45317</x:v>
      </x:c>
      <x:c r="B631" s="27" t="str">
        <x:v>Q1 2024</x:v>
      </x:c>
      <x:c r="C631" s="27" t="n">
        <x:v>2024</x:v>
      </x:c>
      <x:c r="D631" s="59" t="str">
        <x:v>CAULFIELD</x:v>
      </x:c>
      <x:c r="E631" s="27" t="n">
        <x:v>3</x:v>
      </x:c>
      <x:c r="F631" s="27" t="n">
        <x:v>1</x:v>
      </x:c>
      <x:c r="G631" s="59" t="str">
        <x:v>HAYASUGI</x:v>
      </x:c>
      <x:c r="H631" s="27" t="str">
        <x:v>SYS</x:v>
      </x:c>
      <x:c r="I631" s="27" t="str">
        <x:v>Won</x:v>
      </x:c>
      <x:c r="J631" s="27" t="str">
        <x:v>Won</x:v>
      </x:c>
      <x:c r="K631" s="30" t="n">
        <x:v>5.1</x:v>
      </x:c>
      <x:c r="L631" s="27" t="n">
        <x:v>1</x:v>
      </x:c>
      <x:c r="M631" s="30" t="n">
        <x:v>4.1</x:v>
      </x:c>
      <x:c r="N631" s="64" t="n">
        <x:f>Summary!$B$5*Summary!$B$6</x:f>
        <x:v>10</x:v>
      </x:c>
      <x:c r="O631" s="64" t="n">
        <x:f>L631*N631</x:f>
        <x:v>10</x:v>
      </x:c>
      <x:c r="P631" s="64" t="n">
        <x:f>O631+Q631</x:f>
        <x:v>51</x:v>
      </x:c>
      <x:c r="Q631" s="64" t="n">
        <x:f>M631*N631</x:f>
        <x:v>41</x:v>
      </x:c>
      <x:c r="R631" s="64" t="n">
        <x:f>R630+Q631</x:f>
        <x:v>17943.5</x:v>
      </x:c>
    </x:row>
    <x:row r="632">
      <x:c r="A632" s="61" t="n">
        <x:v>45317</x:v>
      </x:c>
      <x:c r="B632" s="27" t="str">
        <x:v>Q1 2024</x:v>
      </x:c>
      <x:c r="C632" s="27" t="n">
        <x:v>2024</x:v>
      </x:c>
      <x:c r="D632" s="59" t="str">
        <x:v>CAULFIELD</x:v>
      </x:c>
      <x:c r="E632" s="27" t="n">
        <x:v>4</x:v>
      </x:c>
      <x:c r="F632" s="27" t="n">
        <x:v>4</x:v>
      </x:c>
      <x:c r="G632" s="59" t="str">
        <x:v>HIGH OCTANE</x:v>
      </x:c>
      <x:c r="H632" s="27" t="str">
        <x:v>SYS</x:v>
      </x:c>
      <x:c r="I632" s="27" t="str">
        <x:v>Won</x:v>
      </x:c>
      <x:c r="J632" s="27" t="str">
        <x:v>Won</x:v>
      </x:c>
      <x:c r="K632" s="30" t="n">
        <x:v>3.1</x:v>
      </x:c>
      <x:c r="L632" s="27" t="n">
        <x:v>1</x:v>
      </x:c>
      <x:c r="M632" s="30" t="n">
        <x:v>2.1</x:v>
      </x:c>
      <x:c r="N632" s="64" t="n">
        <x:f>Summary!$B$5*Summary!$B$6</x:f>
        <x:v>10</x:v>
      </x:c>
      <x:c r="O632" s="64" t="n">
        <x:f>L632*N632</x:f>
        <x:v>10</x:v>
      </x:c>
      <x:c r="P632" s="64" t="n">
        <x:f>O632+Q632</x:f>
        <x:v>31</x:v>
      </x:c>
      <x:c r="Q632" s="64" t="n">
        <x:f>M632*N632</x:f>
        <x:v>21</x:v>
      </x:c>
      <x:c r="R632" s="64" t="n">
        <x:f>R631+Q632</x:f>
        <x:v>17964.5</x:v>
      </x:c>
    </x:row>
    <x:row r="633">
      <x:c r="A633" s="61" t="n">
        <x:v>45317</x:v>
      </x:c>
      <x:c r="B633" s="27" t="str">
        <x:v>Q1 2024</x:v>
      </x:c>
      <x:c r="C633" s="27" t="n">
        <x:v>2024</x:v>
      </x:c>
      <x:c r="D633" s="59" t="str">
        <x:v>CAULFIELD</x:v>
      </x:c>
      <x:c r="E633" s="27" t="n">
        <x:v>6</x:v>
      </x:c>
      <x:c r="F633" s="27" t="n">
        <x:v>2</x:v>
      </x:c>
      <x:c r="G633" s="59" t="str">
        <x:v>STEPARTY</x:v>
      </x:c>
      <x:c r="H633" s="27" t="str">
        <x:v>SYS</x:v>
      </x:c>
      <x:c r="I633" s="27" t="str">
        <x:v>Lost</x:v>
      </x:c>
      <x:c r="J633" s="27" t="str">
        <x:v>3rd</x:v>
      </x:c>
      <x:c r="K633" s="30"/>
      <x:c r="L633" s="27" t="n">
        <x:v>1</x:v>
      </x:c>
      <x:c r="M633" s="30" t="n">
        <x:v>-1</x:v>
      </x:c>
      <x:c r="N633" s="64" t="n">
        <x:f>Summary!$B$5*Summary!$B$6</x:f>
        <x:v>10</x:v>
      </x:c>
      <x:c r="O633" s="64" t="n">
        <x:f>L633*N633</x:f>
        <x:v>10</x:v>
      </x:c>
      <x:c r="P633" s="64" t="n">
        <x:f>O633+Q633</x:f>
        <x:v>0</x:v>
      </x:c>
      <x:c r="Q633" s="64" t="n">
        <x:f>M633*N633</x:f>
        <x:v>-10</x:v>
      </x:c>
      <x:c r="R633" s="64" t="n">
        <x:f>R632+Q633</x:f>
        <x:v>17954.5</x:v>
      </x:c>
    </x:row>
    <x:row r="634">
      <x:c r="A634" s="61" t="n">
        <x:v>45317</x:v>
      </x:c>
      <x:c r="B634" s="27" t="str">
        <x:v>Q1 2024</x:v>
      </x:c>
      <x:c r="C634" s="27" t="n">
        <x:v>2024</x:v>
      </x:c>
      <x:c r="D634" s="59" t="str">
        <x:v>CAULFIELD</x:v>
      </x:c>
      <x:c r="E634" s="27" t="n">
        <x:v>6</x:v>
      </x:c>
      <x:c r="F634" s="27" t="n">
        <x:v>3</x:v>
      </x:c>
      <x:c r="G634" s="59" t="str">
        <x:v>BRAVE MEAD</x:v>
      </x:c>
      <x:c r="H634" s="27" t="str">
        <x:v>SYS</x:v>
      </x:c>
      <x:c r="I634" s="27" t="str">
        <x:v>Won</x:v>
      </x:c>
      <x:c r="J634" s="27" t="str">
        <x:v>Won</x:v>
      </x:c>
      <x:c r="K634" s="30" t="n">
        <x:v>5.3</x:v>
      </x:c>
      <x:c r="L634" s="27" t="n">
        <x:v>1</x:v>
      </x:c>
      <x:c r="M634" s="30" t="n">
        <x:v>4.3</x:v>
      </x:c>
      <x:c r="N634" s="64" t="n">
        <x:f>Summary!$B$5*Summary!$B$6</x:f>
        <x:v>10</x:v>
      </x:c>
      <x:c r="O634" s="64" t="n">
        <x:f>L634*N634</x:f>
        <x:v>10</x:v>
      </x:c>
      <x:c r="P634" s="64" t="n">
        <x:f>O634+Q634</x:f>
        <x:v>53</x:v>
      </x:c>
      <x:c r="Q634" s="64" t="n">
        <x:f>M634*N634</x:f>
        <x:v>43</x:v>
      </x:c>
      <x:c r="R634" s="64" t="n">
        <x:f>R633+Q634</x:f>
        <x:v>17997.5</x:v>
      </x:c>
    </x:row>
    <x:row r="635">
      <x:c r="A635" s="61" t="n">
        <x:v>45317</x:v>
      </x:c>
      <x:c r="B635" s="27" t="str">
        <x:v>Q1 2024</x:v>
      </x:c>
      <x:c r="C635" s="27" t="n">
        <x:v>2024</x:v>
      </x:c>
      <x:c r="D635" s="59" t="str">
        <x:v>CAULFIELD</x:v>
      </x:c>
      <x:c r="E635" s="27" t="n">
        <x:v>7</x:v>
      </x:c>
      <x:c r="F635" s="27" t="n">
        <x:v>1</x:v>
      </x:c>
      <x:c r="G635" s="59" t="str">
        <x:v>AYRTON</x:v>
      </x:c>
      <x:c r="H635" s="27" t="str">
        <x:v>SYS</x:v>
      </x:c>
      <x:c r="I635" s="27" t="str">
        <x:v>Won</x:v>
      </x:c>
      <x:c r="J635" s="27" t="str">
        <x:v>Won</x:v>
      </x:c>
      <x:c r="K635" s="30" t="n">
        <x:v>3.8</x:v>
      </x:c>
      <x:c r="L635" s="27" t="n">
        <x:v>1</x:v>
      </x:c>
      <x:c r="M635" s="30" t="n">
        <x:v>2.8</x:v>
      </x:c>
      <x:c r="N635" s="64" t="n">
        <x:f>Summary!$B$5*Summary!$B$6</x:f>
        <x:v>10</x:v>
      </x:c>
      <x:c r="O635" s="64" t="n">
        <x:f>L635*N635</x:f>
        <x:v>10</x:v>
      </x:c>
      <x:c r="P635" s="64" t="n">
        <x:f>O635+Q635</x:f>
        <x:v>38</x:v>
      </x:c>
      <x:c r="Q635" s="64" t="n">
        <x:f>M635*N635</x:f>
        <x:v>28</x:v>
      </x:c>
      <x:c r="R635" s="64" t="n">
        <x:f>R634+Q635</x:f>
        <x:v>18025.5</x:v>
      </x:c>
    </x:row>
    <x:row r="636">
      <x:c r="A636" s="61" t="n">
        <x:v>45317</x:v>
      </x:c>
      <x:c r="B636" s="27" t="str">
        <x:v>Q1 2024</x:v>
      </x:c>
      <x:c r="C636" s="27" t="n">
        <x:v>2024</x:v>
      </x:c>
      <x:c r="D636" s="59" t="str">
        <x:v>CAULFIELD</x:v>
      </x:c>
      <x:c r="E636" s="27" t="n">
        <x:v>8</x:v>
      </x:c>
      <x:c r="F636" s="27" t="n">
        <x:v>11</x:v>
      </x:c>
      <x:c r="G636" s="59" t="str">
        <x:v>JENNY JEROME</x:v>
      </x:c>
      <x:c r="H636" s="27" t="str">
        <x:v>SYS</x:v>
      </x:c>
      <x:c r="I636" s="27" t="str">
        <x:v>Lost</x:v>
      </x:c>
      <x:c r="J636" s="27" t="str">
        <x:v>3rd</x:v>
      </x:c>
      <x:c r="K636" s="30"/>
      <x:c r="L636" s="27" t="n">
        <x:v>1</x:v>
      </x:c>
      <x:c r="M636" s="30" t="n">
        <x:v>-1</x:v>
      </x:c>
      <x:c r="N636" s="64" t="n">
        <x:f>Summary!$B$5*Summary!$B$6</x:f>
        <x:v>10</x:v>
      </x:c>
      <x:c r="O636" s="64" t="n">
        <x:f>L636*N636</x:f>
        <x:v>10</x:v>
      </x:c>
      <x:c r="P636" s="64" t="n">
        <x:f>O636+Q636</x:f>
        <x:v>0</x:v>
      </x:c>
      <x:c r="Q636" s="64" t="n">
        <x:f>M636*N636</x:f>
        <x:v>-10</x:v>
      </x:c>
      <x:c r="R636" s="64" t="n">
        <x:f>R635+Q636</x:f>
        <x:v>18015.5</x:v>
      </x:c>
    </x:row>
    <x:row r="637">
      <x:c r="A637" s="61" t="n">
        <x:v>45317</x:v>
      </x:c>
      <x:c r="B637" s="27" t="str">
        <x:v>Q1 2024</x:v>
      </x:c>
      <x:c r="C637" s="27" t="n">
        <x:v>2024</x:v>
      </x:c>
      <x:c r="D637" s="59" t="str">
        <x:v>CAULFIELD</x:v>
      </x:c>
      <x:c r="E637" s="27" t="n">
        <x:v>8</x:v>
      </x:c>
      <x:c r="F637" s="27" t="n">
        <x:v>15</x:v>
      </x:c>
      <x:c r="G637" s="59" t="str">
        <x:v>TASMAN PARK</x:v>
      </x:c>
      <x:c r="H637" s="27" t="str">
        <x:v>SYS</x:v>
      </x:c>
      <x:c r="I637" s="27" t="str">
        <x:v>Lost</x:v>
      </x:c>
      <x:c r="J637" s="27" t="str">
        <x:v>4th</x:v>
      </x:c>
      <x:c r="K637" s="30"/>
      <x:c r="L637" s="27" t="n">
        <x:v>1</x:v>
      </x:c>
      <x:c r="M637" s="30" t="n">
        <x:v>-1</x:v>
      </x:c>
      <x:c r="N637" s="64" t="n">
        <x:f>Summary!$B$5*Summary!$B$6</x:f>
        <x:v>10</x:v>
      </x:c>
      <x:c r="O637" s="64" t="n">
        <x:f>L637*N637</x:f>
        <x:v>10</x:v>
      </x:c>
      <x:c r="P637" s="64" t="n">
        <x:f>O637+Q637</x:f>
        <x:v>0</x:v>
      </x:c>
      <x:c r="Q637" s="64" t="n">
        <x:f>M637*N637</x:f>
        <x:v>-10</x:v>
      </x:c>
      <x:c r="R637" s="64" t="n">
        <x:f>R636+Q637</x:f>
        <x:v>18005.5</x:v>
      </x:c>
    </x:row>
    <x:row r="638">
      <x:c r="A638" s="61" t="n">
        <x:v>45318</x:v>
      </x:c>
      <x:c r="B638" s="27" t="str">
        <x:v>Q1 2024</x:v>
      </x:c>
      <x:c r="C638" s="27" t="n">
        <x:v>2024</x:v>
      </x:c>
      <x:c r="D638" s="59" t="str">
        <x:v>MOONEE VALLEY</x:v>
      </x:c>
      <x:c r="E638" s="27" t="n">
        <x:v>1</x:v>
      </x:c>
      <x:c r="F638" s="27" t="n">
        <x:v>5</x:v>
      </x:c>
      <x:c r="G638" s="59" t="str">
        <x:v>MAWHERA</x:v>
      </x:c>
      <x:c r="H638" s="27" t="str">
        <x:v>LSW</x:v>
      </x:c>
      <x:c r="I638" s="27" t="str">
        <x:v>Lost</x:v>
      </x:c>
      <x:c r="J638" s="27" t="str">
        <x:v>3rd</x:v>
      </x:c>
      <x:c r="K638" s="30"/>
      <x:c r="L638" s="27" t="n">
        <x:v>1</x:v>
      </x:c>
      <x:c r="M638" s="30" t="n">
        <x:v>-1</x:v>
      </x:c>
      <x:c r="N638" s="64" t="n">
        <x:f>Summary!$B$5*Summary!$B$6</x:f>
        <x:v>10</x:v>
      </x:c>
      <x:c r="O638" s="64" t="n">
        <x:f>L638*N638</x:f>
        <x:v>10</x:v>
      </x:c>
      <x:c r="P638" s="64" t="n">
        <x:f>O638+Q638</x:f>
        <x:v>0</x:v>
      </x:c>
      <x:c r="Q638" s="64" t="n">
        <x:f>M638*N638</x:f>
        <x:v>-10</x:v>
      </x:c>
      <x:c r="R638" s="64" t="n">
        <x:f>R637+Q638</x:f>
        <x:v>17995.5</x:v>
      </x:c>
    </x:row>
    <x:row r="639">
      <x:c r="A639" s="62" t="n">
        <x:v>45318</x:v>
      </x:c>
      <x:c r="B639" s="58" t="str">
        <x:v>Q1 2024</x:v>
      </x:c>
      <x:c r="C639" s="58" t="n">
        <x:v>2024</x:v>
      </x:c>
      <x:c r="D639" s="60" t="str">
        <x:v>MOONEE VALLEY</x:v>
      </x:c>
      <x:c r="E639" s="58" t="n">
        <x:v>2</x:v>
      </x:c>
      <x:c r="F639" s="58" t="n">
        <x:v>3</x:v>
      </x:c>
      <x:c r="G639" s="60" t="str">
        <x:v>BROOKLYN BOSS</x:v>
      </x:c>
      <x:c r="H639" s="58" t="str">
        <x:v>LSW / SYS</x:v>
      </x:c>
      <x:c r="I639" s="58" t="str">
        <x:v>Lost</x:v>
      </x:c>
      <x:c r="J639" s="58" t="str">
        <x:v>2nd</x:v>
      </x:c>
      <x:c r="K639" s="63"/>
      <x:c r="L639" s="58" t="n">
        <x:v>2</x:v>
      </x:c>
      <x:c r="M639" s="63" t="n">
        <x:v>-2</x:v>
      </x:c>
      <x:c r="N639" s="65" t="n">
        <x:f>Summary!$B$5*Summary!$B$6</x:f>
        <x:v>10</x:v>
      </x:c>
      <x:c r="O639" s="65" t="n">
        <x:f>L639*N639</x:f>
        <x:v>20</x:v>
      </x:c>
      <x:c r="P639" s="65" t="n">
        <x:f>O639+Q639</x:f>
        <x:v>0</x:v>
      </x:c>
      <x:c r="Q639" s="65" t="n">
        <x:f>M639*N639</x:f>
        <x:v>-20</x:v>
      </x:c>
      <x:c r="R639" s="65" t="n">
        <x:f>R638+Q639</x:f>
        <x:v>17975.5</x:v>
      </x:c>
    </x:row>
    <x:row r="640">
      <x:c r="A640" s="61" t="n">
        <x:v>45318</x:v>
      </x:c>
      <x:c r="B640" s="27" t="str">
        <x:v>Q1 2024</x:v>
      </x:c>
      <x:c r="C640" s="27" t="n">
        <x:v>2024</x:v>
      </x:c>
      <x:c r="D640" s="59" t="str">
        <x:v>MOONEE VALLEY</x:v>
      </x:c>
      <x:c r="E640" s="27" t="n">
        <x:v>2</x:v>
      </x:c>
      <x:c r="F640" s="27" t="n">
        <x:v>4</x:v>
      </x:c>
      <x:c r="G640" s="59" t="str">
        <x:v>CEERSEVEN</x:v>
      </x:c>
      <x:c r="H640" s="27" t="str">
        <x:v>SYS</x:v>
      </x:c>
      <x:c r="I640" s="27" t="str">
        <x:v>Won</x:v>
      </x:c>
      <x:c r="J640" s="27" t="str">
        <x:v>Won</x:v>
      </x:c>
      <x:c r="K640" s="30" t="n">
        <x:v>2.8</x:v>
      </x:c>
      <x:c r="L640" s="27" t="n">
        <x:v>1</x:v>
      </x:c>
      <x:c r="M640" s="30" t="n">
        <x:v>1.7999999999999998</x:v>
      </x:c>
      <x:c r="N640" s="64" t="n">
        <x:f>Summary!$B$5*Summary!$B$6</x:f>
        <x:v>10</x:v>
      </x:c>
      <x:c r="O640" s="64" t="n">
        <x:f>L640*N640</x:f>
        <x:v>10</x:v>
      </x:c>
      <x:c r="P640" s="64" t="n">
        <x:f>O640+Q640</x:f>
        <x:v>28</x:v>
      </x:c>
      <x:c r="Q640" s="64" t="n">
        <x:f>M640*N640</x:f>
        <x:v>18</x:v>
      </x:c>
      <x:c r="R640" s="64" t="n">
        <x:f>R639+Q640</x:f>
        <x:v>17993.5</x:v>
      </x:c>
    </x:row>
    <x:row r="641">
      <x:c r="A641" s="61" t="n">
        <x:v>45318</x:v>
      </x:c>
      <x:c r="B641" s="27" t="str">
        <x:v>Q1 2024</x:v>
      </x:c>
      <x:c r="C641" s="27" t="n">
        <x:v>2024</x:v>
      </x:c>
      <x:c r="D641" s="59" t="str">
        <x:v>MOONEE VALLEY</x:v>
      </x:c>
      <x:c r="E641" s="27" t="n">
        <x:v>3</x:v>
      </x:c>
      <x:c r="F641" s="27" t="n">
        <x:v>9</x:v>
      </x:c>
      <x:c r="G641" s="59" t="str">
        <x:v>VERY SEWREEL</x:v>
      </x:c>
      <x:c r="H641" s="27" t="str">
        <x:v>SYS</x:v>
      </x:c>
      <x:c r="I641" s="27" t="str">
        <x:v>Won</x:v>
      </x:c>
      <x:c r="J641" s="27" t="str">
        <x:v>Won</x:v>
      </x:c>
      <x:c r="K641" s="30" t="n">
        <x:v>2.3</x:v>
      </x:c>
      <x:c r="L641" s="27" t="n">
        <x:v>1</x:v>
      </x:c>
      <x:c r="M641" s="30" t="n">
        <x:v>1.2999999999999998</x:v>
      </x:c>
      <x:c r="N641" s="64" t="n">
        <x:f>Summary!$B$5*Summary!$B$6</x:f>
        <x:v>10</x:v>
      </x:c>
      <x:c r="O641" s="64" t="n">
        <x:f>L641*N641</x:f>
        <x:v>10</x:v>
      </x:c>
      <x:c r="P641" s="64" t="n">
        <x:f>O641+Q641</x:f>
        <x:v>23</x:v>
      </x:c>
      <x:c r="Q641" s="64" t="n">
        <x:f>M641*N641</x:f>
        <x:v>12.999999999999998</x:v>
      </x:c>
      <x:c r="R641" s="64" t="n">
        <x:f>R640+Q641</x:f>
        <x:v>18006.5</x:v>
      </x:c>
    </x:row>
    <x:row r="642">
      <x:c r="A642" s="61" t="n">
        <x:v>45318</x:v>
      </x:c>
      <x:c r="B642" s="27" t="str">
        <x:v>Q1 2024</x:v>
      </x:c>
      <x:c r="C642" s="27" t="n">
        <x:v>2024</x:v>
      </x:c>
      <x:c r="D642" s="59" t="str">
        <x:v>MOONEE VALLEY</x:v>
      </x:c>
      <x:c r="E642" s="27" t="n">
        <x:v>4</x:v>
      </x:c>
      <x:c r="F642" s="27" t="n">
        <x:v>2</x:v>
      </x:c>
      <x:c r="G642" s="59" t="str">
        <x:v>RUNNING BY</x:v>
      </x:c>
      <x:c r="H642" s="27" t="str">
        <x:v>SYS</x:v>
      </x:c>
      <x:c r="I642" s="27" t="str">
        <x:v>Lost</x:v>
      </x:c>
      <x:c r="J642" s="27" t="str">
        <x:v>4th</x:v>
      </x:c>
      <x:c r="K642" s="30"/>
      <x:c r="L642" s="27" t="n">
        <x:v>1</x:v>
      </x:c>
      <x:c r="M642" s="30" t="n">
        <x:v>-1</x:v>
      </x:c>
      <x:c r="N642" s="64" t="n">
        <x:f>Summary!$B$5*Summary!$B$6</x:f>
        <x:v>10</x:v>
      </x:c>
      <x:c r="O642" s="64" t="n">
        <x:f>L642*N642</x:f>
        <x:v>10</x:v>
      </x:c>
      <x:c r="P642" s="64" t="n">
        <x:f>O642+Q642</x:f>
        <x:v>0</x:v>
      </x:c>
      <x:c r="Q642" s="64" t="n">
        <x:f>M642*N642</x:f>
        <x:v>-10</x:v>
      </x:c>
      <x:c r="R642" s="64" t="n">
        <x:f>R641+Q642</x:f>
        <x:v>17996.5</x:v>
      </x:c>
    </x:row>
    <x:row r="643">
      <x:c r="A643" s="61" t="n">
        <x:v>45318</x:v>
      </x:c>
      <x:c r="B643" s="27" t="str">
        <x:v>Q1 2024</x:v>
      </x:c>
      <x:c r="C643" s="27" t="n">
        <x:v>2024</x:v>
      </x:c>
      <x:c r="D643" s="59" t="str">
        <x:v>MOONEE VALLEY</x:v>
      </x:c>
      <x:c r="E643" s="27" t="n">
        <x:v>5</x:v>
      </x:c>
      <x:c r="F643" s="27" t="n">
        <x:v>2</x:v>
      </x:c>
      <x:c r="G643" s="59" t="str">
        <x:v>EXTRATWO</x:v>
      </x:c>
      <x:c r="H643" s="27" t="str">
        <x:v>SYS</x:v>
      </x:c>
      <x:c r="I643" s="27" t="str">
        <x:v>Lost</x:v>
      </x:c>
      <x:c r="J643" s="27" t="str"/>
      <x:c r="K643" s="30"/>
      <x:c r="L643" s="27" t="n">
        <x:v>1</x:v>
      </x:c>
      <x:c r="M643" s="30" t="n">
        <x:v>-1</x:v>
      </x:c>
      <x:c r="N643" s="64" t="n">
        <x:f>Summary!$B$5*Summary!$B$6</x:f>
        <x:v>10</x:v>
      </x:c>
      <x:c r="O643" s="64" t="n">
        <x:f>L643*N643</x:f>
        <x:v>10</x:v>
      </x:c>
      <x:c r="P643" s="64" t="n">
        <x:f>O643+Q643</x:f>
        <x:v>0</x:v>
      </x:c>
      <x:c r="Q643" s="64" t="n">
        <x:f>M643*N643</x:f>
        <x:v>-10</x:v>
      </x:c>
      <x:c r="R643" s="64" t="n">
        <x:f>R642+Q643</x:f>
        <x:v>17986.5</x:v>
      </x:c>
    </x:row>
    <x:row r="644">
      <x:c r="A644" s="62" t="n">
        <x:v>45318</x:v>
      </x:c>
      <x:c r="B644" s="58" t="str">
        <x:v>Q1 2024</x:v>
      </x:c>
      <x:c r="C644" s="58" t="n">
        <x:v>2024</x:v>
      </x:c>
      <x:c r="D644" s="60" t="str">
        <x:v>MOONEE VALLEY</x:v>
      </x:c>
      <x:c r="E644" s="58" t="n">
        <x:v>5</x:v>
      </x:c>
      <x:c r="F644" s="58" t="n">
        <x:v>5</x:v>
      </x:c>
      <x:c r="G644" s="60" t="str">
        <x:v>LAZY SUSAN</x:v>
      </x:c>
      <x:c r="H644" s="58" t="str">
        <x:v>LSW / SYS</x:v>
      </x:c>
      <x:c r="I644" s="58" t="str">
        <x:v>Lost</x:v>
      </x:c>
      <x:c r="J644" s="58" t="str">
        <x:v>2nd</x:v>
      </x:c>
      <x:c r="K644" s="63"/>
      <x:c r="L644" s="58" t="n">
        <x:v>2</x:v>
      </x:c>
      <x:c r="M644" s="63" t="n">
        <x:v>-2</x:v>
      </x:c>
      <x:c r="N644" s="65" t="n">
        <x:f>Summary!$B$5*Summary!$B$6</x:f>
        <x:v>10</x:v>
      </x:c>
      <x:c r="O644" s="65" t="n">
        <x:f>L644*N644</x:f>
        <x:v>20</x:v>
      </x:c>
      <x:c r="P644" s="65" t="n">
        <x:f>O644+Q644</x:f>
        <x:v>0</x:v>
      </x:c>
      <x:c r="Q644" s="65" t="n">
        <x:f>M644*N644</x:f>
        <x:v>-20</x:v>
      </x:c>
      <x:c r="R644" s="65" t="n">
        <x:f>R643+Q644</x:f>
        <x:v>17966.5</x:v>
      </x:c>
    </x:row>
    <x:row r="645">
      <x:c r="A645" s="61" t="n">
        <x:v>45318</x:v>
      </x:c>
      <x:c r="B645" s="27" t="str">
        <x:v>Q1 2024</x:v>
      </x:c>
      <x:c r="C645" s="27" t="n">
        <x:v>2024</x:v>
      </x:c>
      <x:c r="D645" s="59" t="str">
        <x:v>MOONEE VALLEY</x:v>
      </x:c>
      <x:c r="E645" s="27" t="n">
        <x:v>6</x:v>
      </x:c>
      <x:c r="F645" s="27" t="n">
        <x:v>3</x:v>
      </x:c>
      <x:c r="G645" s="59" t="str">
        <x:v>INDEPENDENT ROAD</x:v>
      </x:c>
      <x:c r="H645" s="27" t="str">
        <x:v>SYS</x:v>
      </x:c>
      <x:c r="I645" s="27" t="str">
        <x:v>Won</x:v>
      </x:c>
      <x:c r="J645" s="27" t="str">
        <x:v>Won</x:v>
      </x:c>
      <x:c r="K645" s="30" t="n">
        <x:v>4.3</x:v>
      </x:c>
      <x:c r="L645" s="27" t="n">
        <x:v>1</x:v>
      </x:c>
      <x:c r="M645" s="30" t="n">
        <x:v>3.3</x:v>
      </x:c>
      <x:c r="N645" s="64" t="n">
        <x:f>Summary!$B$5*Summary!$B$6</x:f>
        <x:v>10</x:v>
      </x:c>
      <x:c r="O645" s="64" t="n">
        <x:f>L645*N645</x:f>
        <x:v>10</x:v>
      </x:c>
      <x:c r="P645" s="64" t="n">
        <x:f>O645+Q645</x:f>
        <x:v>43</x:v>
      </x:c>
      <x:c r="Q645" s="64" t="n">
        <x:f>M645*N645</x:f>
        <x:v>33</x:v>
      </x:c>
      <x:c r="R645" s="64" t="n">
        <x:f>R644+Q645</x:f>
        <x:v>17999.5</x:v>
      </x:c>
    </x:row>
    <x:row r="646">
      <x:c r="A646" s="61" t="n">
        <x:v>45318</x:v>
      </x:c>
      <x:c r="B646" s="27" t="str">
        <x:v>Q1 2024</x:v>
      </x:c>
      <x:c r="C646" s="27" t="n">
        <x:v>2024</x:v>
      </x:c>
      <x:c r="D646" s="59" t="str">
        <x:v>MOONEE VALLEY</x:v>
      </x:c>
      <x:c r="E646" s="27" t="n">
        <x:v>6</x:v>
      </x:c>
      <x:c r="F646" s="27" t="n">
        <x:v>7</x:v>
      </x:c>
      <x:c r="G646" s="59" t="str">
        <x:v>MYSTERY ISLAND</x:v>
      </x:c>
      <x:c r="H646" s="27" t="str">
        <x:v>SYS</x:v>
      </x:c>
      <x:c r="I646" s="27" t="str">
        <x:v>Lost</x:v>
      </x:c>
      <x:c r="J646" s="27" t="str">
        <x:v>3rd</x:v>
      </x:c>
      <x:c r="K646" s="30"/>
      <x:c r="L646" s="27" t="n">
        <x:v>1</x:v>
      </x:c>
      <x:c r="M646" s="30" t="n">
        <x:v>-1</x:v>
      </x:c>
      <x:c r="N646" s="64" t="n">
        <x:f>Summary!$B$5*Summary!$B$6</x:f>
        <x:v>10</x:v>
      </x:c>
      <x:c r="O646" s="64" t="n">
        <x:f>L646*N646</x:f>
        <x:v>10</x:v>
      </x:c>
      <x:c r="P646" s="64" t="n">
        <x:f>O646+Q646</x:f>
        <x:v>0</x:v>
      </x:c>
      <x:c r="Q646" s="64" t="n">
        <x:f>M646*N646</x:f>
        <x:v>-10</x:v>
      </x:c>
      <x:c r="R646" s="64" t="n">
        <x:f>R645+Q646</x:f>
        <x:v>17989.5</x:v>
      </x:c>
    </x:row>
    <x:row r="647">
      <x:c r="A647" s="62" t="n">
        <x:v>45318</x:v>
      </x:c>
      <x:c r="B647" s="58" t="str">
        <x:v>Q1 2024</x:v>
      </x:c>
      <x:c r="C647" s="58" t="n">
        <x:v>2024</x:v>
      </x:c>
      <x:c r="D647" s="60" t="str">
        <x:v>MOONEE VALLEY</x:v>
      </x:c>
      <x:c r="E647" s="58" t="n">
        <x:v>8</x:v>
      </x:c>
      <x:c r="F647" s="58" t="n">
        <x:v>1</x:v>
      </x:c>
      <x:c r="G647" s="60" t="str">
        <x:v>PHILOSOPHER</x:v>
      </x:c>
      <x:c r="H647" s="58" t="str">
        <x:v>LSW / SYS</x:v>
      </x:c>
      <x:c r="I647" s="58" t="str">
        <x:v>Lost</x:v>
      </x:c>
      <x:c r="J647" s="58" t="str">
        <x:v>2nd</x:v>
      </x:c>
      <x:c r="K647" s="63"/>
      <x:c r="L647" s="58" t="n">
        <x:v>2</x:v>
      </x:c>
      <x:c r="M647" s="63" t="n">
        <x:v>-2</x:v>
      </x:c>
      <x:c r="N647" s="65" t="n">
        <x:f>Summary!$B$5*Summary!$B$6</x:f>
        <x:v>10</x:v>
      </x:c>
      <x:c r="O647" s="65" t="n">
        <x:f>L647*N647</x:f>
        <x:v>20</x:v>
      </x:c>
      <x:c r="P647" s="65" t="n">
        <x:f>O647+Q647</x:f>
        <x:v>0</x:v>
      </x:c>
      <x:c r="Q647" s="65" t="n">
        <x:f>M647*N647</x:f>
        <x:v>-20</x:v>
      </x:c>
      <x:c r="R647" s="65" t="n">
        <x:f>R646+Q647</x:f>
        <x:v>17969.5</x:v>
      </x:c>
    </x:row>
    <x:row r="648">
      <x:c r="A648" s="61" t="n">
        <x:v>45318</x:v>
      </x:c>
      <x:c r="B648" s="27" t="str">
        <x:v>Q1 2024</x:v>
      </x:c>
      <x:c r="C648" s="27" t="n">
        <x:v>2024</x:v>
      </x:c>
      <x:c r="D648" s="59" t="str">
        <x:v>MOONEE VALLEY</x:v>
      </x:c>
      <x:c r="E648" s="27" t="n">
        <x:v>8</x:v>
      </x:c>
      <x:c r="F648" s="27" t="n">
        <x:v>2</x:v>
      </x:c>
      <x:c r="G648" s="59" t="str">
        <x:v>SHIRSHOV</x:v>
      </x:c>
      <x:c r="H648" s="27" t="str">
        <x:v>SYS</x:v>
      </x:c>
      <x:c r="I648" s="27" t="str">
        <x:v>Lost</x:v>
      </x:c>
      <x:c r="J648" s="27" t="str"/>
      <x:c r="K648" s="30"/>
      <x:c r="L648" s="27" t="n">
        <x:v>1</x:v>
      </x:c>
      <x:c r="M648" s="30" t="n">
        <x:v>-1</x:v>
      </x:c>
      <x:c r="N648" s="64" t="n">
        <x:f>Summary!$B$5*Summary!$B$6</x:f>
        <x:v>10</x:v>
      </x:c>
      <x:c r="O648" s="64" t="n">
        <x:f>L648*N648</x:f>
        <x:v>10</x:v>
      </x:c>
      <x:c r="P648" s="64" t="n">
        <x:f>O648+Q648</x:f>
        <x:v>0</x:v>
      </x:c>
      <x:c r="Q648" s="64" t="n">
        <x:f>M648*N648</x:f>
        <x:v>-10</x:v>
      </x:c>
      <x:c r="R648" s="64" t="n">
        <x:f>R647+Q648</x:f>
        <x:v>17959.5</x:v>
      </x:c>
    </x:row>
    <x:row r="649">
      <x:c r="A649" s="62" t="n">
        <x:v>45318</x:v>
      </x:c>
      <x:c r="B649" s="58" t="str">
        <x:v>Q1 2024</x:v>
      </x:c>
      <x:c r="C649" s="58" t="n">
        <x:v>2024</x:v>
      </x:c>
      <x:c r="D649" s="60" t="str">
        <x:v>MOONEE VALLEY</x:v>
      </x:c>
      <x:c r="E649" s="58" t="n">
        <x:v>8</x:v>
      </x:c>
      <x:c r="F649" s="58" t="n">
        <x:v>5</x:v>
      </x:c>
      <x:c r="G649" s="60" t="str">
        <x:v>MORNINGTON GLORY</x:v>
      </x:c>
      <x:c r="H649" s="58" t="str">
        <x:v>LSW / SYS</x:v>
      </x:c>
      <x:c r="I649" s="58" t="str">
        <x:v>Won</x:v>
      </x:c>
      <x:c r="J649" s="58" t="str">
        <x:v>Won</x:v>
      </x:c>
      <x:c r="K649" s="63" t="n">
        <x:v>2.6</x:v>
      </x:c>
      <x:c r="L649" s="58" t="n">
        <x:v>2</x:v>
      </x:c>
      <x:c r="M649" s="63" t="n">
        <x:v>3.2</x:v>
      </x:c>
      <x:c r="N649" s="65" t="n">
        <x:f>Summary!$B$5*Summary!$B$6</x:f>
        <x:v>10</x:v>
      </x:c>
      <x:c r="O649" s="65" t="n">
        <x:f>L649*N649</x:f>
        <x:v>20</x:v>
      </x:c>
      <x:c r="P649" s="65" t="n">
        <x:f>O649+Q649</x:f>
        <x:v>52</x:v>
      </x:c>
      <x:c r="Q649" s="65" t="n">
        <x:f>M649*N649</x:f>
        <x:v>32</x:v>
      </x:c>
      <x:c r="R649" s="65" t="n">
        <x:f>R648+Q649</x:f>
        <x:v>17991.5</x:v>
      </x:c>
    </x:row>
    <x:row r="650">
      <x:c r="A650" s="61" t="n">
        <x:v>45318</x:v>
      </x:c>
      <x:c r="B650" s="27" t="str">
        <x:v>Q1 2024</x:v>
      </x:c>
      <x:c r="C650" s="27" t="n">
        <x:v>2024</x:v>
      </x:c>
      <x:c r="D650" s="59" t="str">
        <x:v>MOONEE VALLEY</x:v>
      </x:c>
      <x:c r="E650" s="27" t="n">
        <x:v>9</x:v>
      </x:c>
      <x:c r="F650" s="27" t="n">
        <x:v>3</x:v>
      </x:c>
      <x:c r="G650" s="59" t="str">
        <x:v>RECOMMENDATION</x:v>
      </x:c>
      <x:c r="H650" s="27" t="str">
        <x:v>SYS</x:v>
      </x:c>
      <x:c r="I650" s="27" t="str">
        <x:v>Lost</x:v>
      </x:c>
      <x:c r="J650" s="27" t="str">
        <x:v>3rd</x:v>
      </x:c>
      <x:c r="K650" s="30"/>
      <x:c r="L650" s="27" t="n">
        <x:v>1</x:v>
      </x:c>
      <x:c r="M650" s="30" t="n">
        <x:v>-1</x:v>
      </x:c>
      <x:c r="N650" s="64" t="n">
        <x:f>Summary!$B$5*Summary!$B$6</x:f>
        <x:v>10</x:v>
      </x:c>
      <x:c r="O650" s="64" t="n">
        <x:f>L650*N650</x:f>
        <x:v>10</x:v>
      </x:c>
      <x:c r="P650" s="64" t="n">
        <x:f>O650+Q650</x:f>
        <x:v>0</x:v>
      </x:c>
      <x:c r="Q650" s="64" t="n">
        <x:f>M650*N650</x:f>
        <x:v>-10</x:v>
      </x:c>
      <x:c r="R650" s="64" t="n">
        <x:f>R649+Q650</x:f>
        <x:v>17981.5</x:v>
      </x:c>
    </x:row>
    <x:row r="651">
      <x:c r="A651" s="61" t="n">
        <x:v>45318</x:v>
      </x:c>
      <x:c r="B651" s="27" t="str">
        <x:v>Q1 2024</x:v>
      </x:c>
      <x:c r="C651" s="27" t="n">
        <x:v>2024</x:v>
      </x:c>
      <x:c r="D651" s="59" t="str">
        <x:v>MOONEE VALLEY</x:v>
      </x:c>
      <x:c r="E651" s="27" t="n">
        <x:v>9</x:v>
      </x:c>
      <x:c r="F651" s="27" t="n">
        <x:v>8</x:v>
      </x:c>
      <x:c r="G651" s="59" t="str">
        <x:v>VEIGHT</x:v>
      </x:c>
      <x:c r="H651" s="27" t="str">
        <x:v>SYS</x:v>
      </x:c>
      <x:c r="I651" s="27" t="str">
        <x:v>Won</x:v>
      </x:c>
      <x:c r="J651" s="27" t="str">
        <x:v>Won</x:v>
      </x:c>
      <x:c r="K651" s="30" t="n">
        <x:v>2.1</x:v>
      </x:c>
      <x:c r="L651" s="27" t="n">
        <x:v>1</x:v>
      </x:c>
      <x:c r="M651" s="30" t="n">
        <x:v>1.1</x:v>
      </x:c>
      <x:c r="N651" s="64" t="n">
        <x:f>Summary!$B$5*Summary!$B$6</x:f>
        <x:v>10</x:v>
      </x:c>
      <x:c r="O651" s="64" t="n">
        <x:f>L651*N651</x:f>
        <x:v>10</x:v>
      </x:c>
      <x:c r="P651" s="64" t="n">
        <x:f>O651+Q651</x:f>
        <x:v>21</x:v>
      </x:c>
      <x:c r="Q651" s="64" t="n">
        <x:f>M651*N651</x:f>
        <x:v>11</x:v>
      </x:c>
      <x:c r="R651" s="64" t="n">
        <x:f>R650+Q651</x:f>
        <x:v>17992.5</x:v>
      </x:c>
    </x:row>
    <x:row r="652">
      <x:c r="A652" s="61" t="n">
        <x:v>45318</x:v>
      </x:c>
      <x:c r="B652" s="27" t="str">
        <x:v>Q1 2024</x:v>
      </x:c>
      <x:c r="C652" s="27" t="n">
        <x:v>2024</x:v>
      </x:c>
      <x:c r="D652" s="59" t="str">
        <x:v>MOONEE VALLEY</x:v>
      </x:c>
      <x:c r="E652" s="27" t="n">
        <x:v>10</x:v>
      </x:c>
      <x:c r="F652" s="27" t="n">
        <x:v>6</x:v>
      </x:c>
      <x:c r="G652" s="59" t="str">
        <x:v>PEREILLE</x:v>
      </x:c>
      <x:c r="H652" s="27" t="str">
        <x:v>SYS</x:v>
      </x:c>
      <x:c r="I652" s="27" t="str">
        <x:v>Won</x:v>
      </x:c>
      <x:c r="J652" s="27" t="str">
        <x:v>Won</x:v>
      </x:c>
      <x:c r="K652" s="30" t="n">
        <x:v>2.4</x:v>
      </x:c>
      <x:c r="L652" s="27" t="n">
        <x:v>1</x:v>
      </x:c>
      <x:c r="M652" s="30" t="n">
        <x:v>1.4</x:v>
      </x:c>
      <x:c r="N652" s="64" t="n">
        <x:f>Summary!$B$5*Summary!$B$6</x:f>
        <x:v>10</x:v>
      </x:c>
      <x:c r="O652" s="64" t="n">
        <x:f>L652*N652</x:f>
        <x:v>10</x:v>
      </x:c>
      <x:c r="P652" s="64" t="n">
        <x:f>O652+Q652</x:f>
        <x:v>24</x:v>
      </x:c>
      <x:c r="Q652" s="64" t="n">
        <x:f>M652*N652</x:f>
        <x:v>14</x:v>
      </x:c>
      <x:c r="R652" s="64" t="n">
        <x:f>R651+Q652</x:f>
        <x:v>18006.5</x:v>
      </x:c>
    </x:row>
    <x:row r="653">
      <x:c r="A653" s="61" t="n">
        <x:v>45318</x:v>
      </x:c>
      <x:c r="B653" s="27" t="str">
        <x:v>Q1 2024</x:v>
      </x:c>
      <x:c r="C653" s="27" t="n">
        <x:v>2024</x:v>
      </x:c>
      <x:c r="D653" s="59" t="str">
        <x:v>MOONEE VALLEY</x:v>
      </x:c>
      <x:c r="E653" s="27" t="n">
        <x:v>10</x:v>
      </x:c>
      <x:c r="F653" s="27" t="n">
        <x:v>10</x:v>
      </x:c>
      <x:c r="G653" s="59" t="str">
        <x:v>SHOVE OVER</x:v>
      </x:c>
      <x:c r="H653" s="27" t="str">
        <x:v>SYS</x:v>
      </x:c>
      <x:c r="I653" s="27" t="str">
        <x:v>Lost</x:v>
      </x:c>
      <x:c r="J653" s="27" t="str"/>
      <x:c r="K653" s="30"/>
      <x:c r="L653" s="27" t="n">
        <x:v>1</x:v>
      </x:c>
      <x:c r="M653" s="30" t="n">
        <x:v>-1</x:v>
      </x:c>
      <x:c r="N653" s="64" t="n">
        <x:f>Summary!$B$5*Summary!$B$6</x:f>
        <x:v>10</x:v>
      </x:c>
      <x:c r="O653" s="64" t="n">
        <x:f>L653*N653</x:f>
        <x:v>10</x:v>
      </x:c>
      <x:c r="P653" s="64" t="n">
        <x:f>O653+Q653</x:f>
        <x:v>0</x:v>
      </x:c>
      <x:c r="Q653" s="64" t="n">
        <x:f>M653*N653</x:f>
        <x:v>-10</x:v>
      </x:c>
      <x:c r="R653" s="64" t="n">
        <x:f>R652+Q653</x:f>
        <x:v>17996.5</x:v>
      </x:c>
    </x:row>
    <x:row r="654">
      <x:c r="A654" s="61" t="n">
        <x:v>45325</x:v>
      </x:c>
      <x:c r="B654" s="27" t="str">
        <x:v>Q1 2024</x:v>
      </x:c>
      <x:c r="C654" s="27" t="n">
        <x:v>2024</x:v>
      </x:c>
      <x:c r="D654" s="59" t="str">
        <x:v>CAULFIELD</x:v>
      </x:c>
      <x:c r="E654" s="27" t="n">
        <x:v>1</x:v>
      </x:c>
      <x:c r="F654" s="27" t="n">
        <x:v>1</x:v>
      </x:c>
      <x:c r="G654" s="59" t="str">
        <x:v>LOST</x:v>
      </x:c>
      <x:c r="H654" s="27" t="str">
        <x:v>SYS</x:v>
      </x:c>
      <x:c r="I654" s="27" t="str">
        <x:v>Lost</x:v>
      </x:c>
      <x:c r="J654" s="27" t="str">
        <x:v>2nd</x:v>
      </x:c>
      <x:c r="K654" s="30"/>
      <x:c r="L654" s="27" t="n">
        <x:v>1</x:v>
      </x:c>
      <x:c r="M654" s="30" t="n">
        <x:v>-1</x:v>
      </x:c>
      <x:c r="N654" s="64" t="n">
        <x:f>Summary!$B$5*Summary!$B$6</x:f>
        <x:v>10</x:v>
      </x:c>
      <x:c r="O654" s="64" t="n">
        <x:f>L654*N654</x:f>
        <x:v>10</x:v>
      </x:c>
      <x:c r="P654" s="64" t="n">
        <x:f>O654+Q654</x:f>
        <x:v>0</x:v>
      </x:c>
      <x:c r="Q654" s="64" t="n">
        <x:f>M654*N654</x:f>
        <x:v>-10</x:v>
      </x:c>
      <x:c r="R654" s="64" t="n">
        <x:f>R653+Q654</x:f>
        <x:v>17986.5</x:v>
      </x:c>
    </x:row>
    <x:row r="655">
      <x:c r="A655" s="61" t="n">
        <x:v>45325</x:v>
      </x:c>
      <x:c r="B655" s="27" t="str">
        <x:v>Q1 2024</x:v>
      </x:c>
      <x:c r="C655" s="27" t="n">
        <x:v>2024</x:v>
      </x:c>
      <x:c r="D655" s="59" t="str">
        <x:v>CAULFIELD</x:v>
      </x:c>
      <x:c r="E655" s="27" t="n">
        <x:v>1</x:v>
      </x:c>
      <x:c r="F655" s="27" t="n">
        <x:v>2</x:v>
      </x:c>
      <x:c r="G655" s="59" t="str">
        <x:v>DON'TDOUBTLAYLA</x:v>
      </x:c>
      <x:c r="H655" s="27" t="str">
        <x:v>LSW</x:v>
      </x:c>
      <x:c r="I655" s="27" t="str">
        <x:v>Lost</x:v>
      </x:c>
      <x:c r="J655" s="27" t="str"/>
      <x:c r="K655" s="30"/>
      <x:c r="L655" s="27" t="n">
        <x:v>1</x:v>
      </x:c>
      <x:c r="M655" s="30" t="n">
        <x:v>-1</x:v>
      </x:c>
      <x:c r="N655" s="64" t="n">
        <x:f>Summary!$B$5*Summary!$B$6</x:f>
        <x:v>10</x:v>
      </x:c>
      <x:c r="O655" s="64" t="n">
        <x:f>L655*N655</x:f>
        <x:v>10</x:v>
      </x:c>
      <x:c r="P655" s="64" t="n">
        <x:f>O655+Q655</x:f>
        <x:v>0</x:v>
      </x:c>
      <x:c r="Q655" s="64" t="n">
        <x:f>M655*N655</x:f>
        <x:v>-10</x:v>
      </x:c>
      <x:c r="R655" s="64" t="n">
        <x:f>R654+Q655</x:f>
        <x:v>17976.5</x:v>
      </x:c>
    </x:row>
    <x:row r="656">
      <x:c r="A656" s="61" t="n">
        <x:v>45325</x:v>
      </x:c>
      <x:c r="B656" s="27" t="str">
        <x:v>Q1 2024</x:v>
      </x:c>
      <x:c r="C656" s="27" t="n">
        <x:v>2024</x:v>
      </x:c>
      <x:c r="D656" s="59" t="str">
        <x:v>CAULFIELD</x:v>
      </x:c>
      <x:c r="E656" s="27" t="n">
        <x:v>1</x:v>
      </x:c>
      <x:c r="F656" s="27" t="n">
        <x:v>7</x:v>
      </x:c>
      <x:c r="G656" s="59" t="str">
        <x:v>DIAMOND DECORATOR</x:v>
      </x:c>
      <x:c r="H656" s="27" t="str">
        <x:v>SYS</x:v>
      </x:c>
      <x:c r="I656" s="27" t="str">
        <x:v>Won</x:v>
      </x:c>
      <x:c r="J656" s="27" t="str">
        <x:v>Won</x:v>
      </x:c>
      <x:c r="K656" s="30" t="n">
        <x:v>21.1</x:v>
      </x:c>
      <x:c r="L656" s="27" t="n">
        <x:v>1</x:v>
      </x:c>
      <x:c r="M656" s="30" t="n">
        <x:v>20.1</x:v>
      </x:c>
      <x:c r="N656" s="64" t="n">
        <x:f>Summary!$B$5*Summary!$B$6</x:f>
        <x:v>10</x:v>
      </x:c>
      <x:c r="O656" s="64" t="n">
        <x:f>L656*N656</x:f>
        <x:v>10</x:v>
      </x:c>
      <x:c r="P656" s="64" t="n">
        <x:f>O656+Q656</x:f>
        <x:v>211</x:v>
      </x:c>
      <x:c r="Q656" s="64" t="n">
        <x:f>M656*N656</x:f>
        <x:v>201</x:v>
      </x:c>
      <x:c r="R656" s="64" t="n">
        <x:f>R655+Q656</x:f>
        <x:v>18177.5</x:v>
      </x:c>
    </x:row>
    <x:row r="657">
      <x:c r="A657" s="61" t="n">
        <x:v>45325</x:v>
      </x:c>
      <x:c r="B657" s="27" t="str">
        <x:v>Q1 2024</x:v>
      </x:c>
      <x:c r="C657" s="27" t="n">
        <x:v>2024</x:v>
      </x:c>
      <x:c r="D657" s="59" t="str">
        <x:v>CAULFIELD</x:v>
      </x:c>
      <x:c r="E657" s="27" t="n">
        <x:v>2</x:v>
      </x:c>
      <x:c r="F657" s="27" t="n">
        <x:v>2</x:v>
      </x:c>
      <x:c r="G657" s="59" t="str">
        <x:v>CROSSOVERKID</x:v>
      </x:c>
      <x:c r="H657" s="27" t="str">
        <x:v>SYS</x:v>
      </x:c>
      <x:c r="I657" s="27" t="str">
        <x:v>Lost</x:v>
      </x:c>
      <x:c r="J657" s="27" t="str"/>
      <x:c r="K657" s="30"/>
      <x:c r="L657" s="27" t="n">
        <x:v>1</x:v>
      </x:c>
      <x:c r="M657" s="30" t="n">
        <x:v>-1</x:v>
      </x:c>
      <x:c r="N657" s="64" t="n">
        <x:f>Summary!$B$5*Summary!$B$6</x:f>
        <x:v>10</x:v>
      </x:c>
      <x:c r="O657" s="64" t="n">
        <x:f>L657*N657</x:f>
        <x:v>10</x:v>
      </x:c>
      <x:c r="P657" s="64" t="n">
        <x:f>O657+Q657</x:f>
        <x:v>0</x:v>
      </x:c>
      <x:c r="Q657" s="64" t="n">
        <x:f>M657*N657</x:f>
        <x:v>-10</x:v>
      </x:c>
      <x:c r="R657" s="64" t="n">
        <x:f>R656+Q657</x:f>
        <x:v>18167.5</x:v>
      </x:c>
    </x:row>
    <x:row r="658">
      <x:c r="A658" s="62" t="n">
        <x:v>45325</x:v>
      </x:c>
      <x:c r="B658" s="58" t="str">
        <x:v>Q1 2024</x:v>
      </x:c>
      <x:c r="C658" s="58" t="n">
        <x:v>2024</x:v>
      </x:c>
      <x:c r="D658" s="60" t="str">
        <x:v>CAULFIELD</x:v>
      </x:c>
      <x:c r="E658" s="58" t="n">
        <x:v>2</x:v>
      </x:c>
      <x:c r="F658" s="58" t="n">
        <x:v>9</x:v>
      </x:c>
      <x:c r="G658" s="60" t="str">
        <x:v>JUSTABOOM</x:v>
      </x:c>
      <x:c r="H658" s="58" t="str">
        <x:v>LSW / SYS</x:v>
      </x:c>
      <x:c r="I658" s="58" t="str">
        <x:v>Won</x:v>
      </x:c>
      <x:c r="J658" s="58" t="str">
        <x:v>Won</x:v>
      </x:c>
      <x:c r="K658" s="63" t="n">
        <x:v>6.6</x:v>
      </x:c>
      <x:c r="L658" s="58" t="n">
        <x:v>2</x:v>
      </x:c>
      <x:c r="M658" s="63" t="n">
        <x:v>11.2</x:v>
      </x:c>
      <x:c r="N658" s="65" t="n">
        <x:f>Summary!$B$5*Summary!$B$6</x:f>
        <x:v>10</x:v>
      </x:c>
      <x:c r="O658" s="65" t="n">
        <x:f>L658*N658</x:f>
        <x:v>20</x:v>
      </x:c>
      <x:c r="P658" s="65" t="n">
        <x:f>O658+Q658</x:f>
        <x:v>132</x:v>
      </x:c>
      <x:c r="Q658" s="65" t="n">
        <x:f>M658*N658</x:f>
        <x:v>112</x:v>
      </x:c>
      <x:c r="R658" s="65" t="n">
        <x:f>R657+Q658</x:f>
        <x:v>18279.5</x:v>
      </x:c>
    </x:row>
    <x:row r="659">
      <x:c r="A659" s="62" t="n">
        <x:v>45325</x:v>
      </x:c>
      <x:c r="B659" s="58" t="str">
        <x:v>Q1 2024</x:v>
      </x:c>
      <x:c r="C659" s="58" t="n">
        <x:v>2024</x:v>
      </x:c>
      <x:c r="D659" s="60" t="str">
        <x:v>CAULFIELD</x:v>
      </x:c>
      <x:c r="E659" s="58" t="n">
        <x:v>3</x:v>
      </x:c>
      <x:c r="F659" s="58" t="n">
        <x:v>4</x:v>
      </x:c>
      <x:c r="G659" s="60" t="str">
        <x:v>MISS ICELANDIC</x:v>
      </x:c>
      <x:c r="H659" s="58" t="str">
        <x:v>LSW / SYS</x:v>
      </x:c>
      <x:c r="I659" s="58" t="str">
        <x:v>Won</x:v>
      </x:c>
      <x:c r="J659" s="58" t="str">
        <x:v>Won</x:v>
      </x:c>
      <x:c r="K659" s="63" t="n">
        <x:v>5</x:v>
      </x:c>
      <x:c r="L659" s="58" t="n">
        <x:v>2</x:v>
      </x:c>
      <x:c r="M659" s="63" t="n">
        <x:v>8</x:v>
      </x:c>
      <x:c r="N659" s="65" t="n">
        <x:f>Summary!$B$5*Summary!$B$6</x:f>
        <x:v>10</x:v>
      </x:c>
      <x:c r="O659" s="65" t="n">
        <x:f>L659*N659</x:f>
        <x:v>20</x:v>
      </x:c>
      <x:c r="P659" s="65" t="n">
        <x:f>O659+Q659</x:f>
        <x:v>100</x:v>
      </x:c>
      <x:c r="Q659" s="65" t="n">
        <x:f>M659*N659</x:f>
        <x:v>80</x:v>
      </x:c>
      <x:c r="R659" s="65" t="n">
        <x:f>R658+Q659</x:f>
        <x:v>18359.5</x:v>
      </x:c>
    </x:row>
    <x:row r="660">
      <x:c r="A660" s="61" t="n">
        <x:v>45325</x:v>
      </x:c>
      <x:c r="B660" s="27" t="str">
        <x:v>Q1 2024</x:v>
      </x:c>
      <x:c r="C660" s="27" t="n">
        <x:v>2024</x:v>
      </x:c>
      <x:c r="D660" s="59" t="str">
        <x:v>CAULFIELD</x:v>
      </x:c>
      <x:c r="E660" s="27" t="n">
        <x:v>4</x:v>
      </x:c>
      <x:c r="F660" s="27" t="n">
        <x:v>1</x:v>
      </x:c>
      <x:c r="G660" s="59" t="str">
        <x:v>COLEMAN</x:v>
      </x:c>
      <x:c r="H660" s="27" t="str">
        <x:v>SYS</x:v>
      </x:c>
      <x:c r="I660" s="27" t="str">
        <x:v>Won</x:v>
      </x:c>
      <x:c r="J660" s="27" t="str">
        <x:v>Won</x:v>
      </x:c>
      <x:c r="K660" s="30" t="n">
        <x:v>2.1</x:v>
      </x:c>
      <x:c r="L660" s="27" t="n">
        <x:v>1</x:v>
      </x:c>
      <x:c r="M660" s="30" t="n">
        <x:v>1.1</x:v>
      </x:c>
      <x:c r="N660" s="64" t="n">
        <x:f>Summary!$B$5*Summary!$B$6</x:f>
        <x:v>10</x:v>
      </x:c>
      <x:c r="O660" s="64" t="n">
        <x:f>L660*N660</x:f>
        <x:v>10</x:v>
      </x:c>
      <x:c r="P660" s="64" t="n">
        <x:f>O660+Q660</x:f>
        <x:v>21</x:v>
      </x:c>
      <x:c r="Q660" s="64" t="n">
        <x:f>M660*N660</x:f>
        <x:v>11</x:v>
      </x:c>
      <x:c r="R660" s="64" t="n">
        <x:f>R659+Q660</x:f>
        <x:v>18370.5</x:v>
      </x:c>
    </x:row>
    <x:row r="661">
      <x:c r="A661" s="61" t="n">
        <x:v>45325</x:v>
      </x:c>
      <x:c r="B661" s="27" t="str">
        <x:v>Q1 2024</x:v>
      </x:c>
      <x:c r="C661" s="27" t="n">
        <x:v>2024</x:v>
      </x:c>
      <x:c r="D661" s="59" t="str">
        <x:v>CAULFIELD</x:v>
      </x:c>
      <x:c r="E661" s="27" t="n">
        <x:v>5</x:v>
      </x:c>
      <x:c r="F661" s="27" t="n">
        <x:v>7</x:v>
      </x:c>
      <x:c r="G661" s="59" t="str">
        <x:v>PUNCH LANE</x:v>
      </x:c>
      <x:c r="H661" s="27" t="str">
        <x:v>SYS</x:v>
      </x:c>
      <x:c r="I661" s="27" t="str">
        <x:v>Won</x:v>
      </x:c>
      <x:c r="J661" s="27" t="str">
        <x:v>Won</x:v>
      </x:c>
      <x:c r="K661" s="30" t="n">
        <x:v>1.9</x:v>
      </x:c>
      <x:c r="L661" s="27" t="n">
        <x:v>1</x:v>
      </x:c>
      <x:c r="M661" s="30" t="n">
        <x:v>0.8999999999999999</x:v>
      </x:c>
      <x:c r="N661" s="64" t="n">
        <x:f>Summary!$B$5*Summary!$B$6</x:f>
        <x:v>10</x:v>
      </x:c>
      <x:c r="O661" s="64" t="n">
        <x:f>L661*N661</x:f>
        <x:v>10</x:v>
      </x:c>
      <x:c r="P661" s="64" t="n">
        <x:f>O661+Q661</x:f>
        <x:v>19</x:v>
      </x:c>
      <x:c r="Q661" s="64" t="n">
        <x:f>M661*N661</x:f>
        <x:v>9</x:v>
      </x:c>
      <x:c r="R661" s="64" t="n">
        <x:f>R660+Q661</x:f>
        <x:v>18379.5</x:v>
      </x:c>
    </x:row>
    <x:row r="662">
      <x:c r="A662" s="61" t="n">
        <x:v>45325</x:v>
      </x:c>
      <x:c r="B662" s="27" t="str">
        <x:v>Q1 2024</x:v>
      </x:c>
      <x:c r="C662" s="27" t="n">
        <x:v>2024</x:v>
      </x:c>
      <x:c r="D662" s="59" t="str">
        <x:v>CAULFIELD</x:v>
      </x:c>
      <x:c r="E662" s="27" t="n">
        <x:v>6</x:v>
      </x:c>
      <x:c r="F662" s="27" t="n">
        <x:v>5</x:v>
      </x:c>
      <x:c r="G662" s="59" t="str">
        <x:v>HERMAN HESSE</x:v>
      </x:c>
      <x:c r="H662" s="27" t="str">
        <x:v>SYS</x:v>
      </x:c>
      <x:c r="I662" s="27" t="str">
        <x:v>Won</x:v>
      </x:c>
      <x:c r="J662" s="27" t="str">
        <x:v>Won</x:v>
      </x:c>
      <x:c r="K662" s="30" t="n">
        <x:v>1.7</x:v>
      </x:c>
      <x:c r="L662" s="27" t="n">
        <x:v>1</x:v>
      </x:c>
      <x:c r="M662" s="30" t="n">
        <x:v>0.7</x:v>
      </x:c>
      <x:c r="N662" s="64" t="n">
        <x:f>Summary!$B$5*Summary!$B$6</x:f>
        <x:v>10</x:v>
      </x:c>
      <x:c r="O662" s="64" t="n">
        <x:f>L662*N662</x:f>
        <x:v>10</x:v>
      </x:c>
      <x:c r="P662" s="64" t="n">
        <x:f>O662+Q662</x:f>
        <x:v>17</x:v>
      </x:c>
      <x:c r="Q662" s="64" t="n">
        <x:f>M662*N662</x:f>
        <x:v>7</x:v>
      </x:c>
      <x:c r="R662" s="64" t="n">
        <x:f>R661+Q662</x:f>
        <x:v>18386.5</x:v>
      </x:c>
    </x:row>
    <x:row r="663">
      <x:c r="A663" s="62" t="n">
        <x:v>45325</x:v>
      </x:c>
      <x:c r="B663" s="58" t="str">
        <x:v>Q1 2024</x:v>
      </x:c>
      <x:c r="C663" s="58" t="n">
        <x:v>2024</x:v>
      </x:c>
      <x:c r="D663" s="60" t="str">
        <x:v>CAULFIELD</x:v>
      </x:c>
      <x:c r="E663" s="58" t="n">
        <x:v>7</x:v>
      </x:c>
      <x:c r="F663" s="58" t="n">
        <x:v>6</x:v>
      </x:c>
      <x:c r="G663" s="60" t="str">
        <x:v>EL SOLEADO</x:v>
      </x:c>
      <x:c r="H663" s="58" t="str">
        <x:v>LSW / SYS</x:v>
      </x:c>
      <x:c r="I663" s="58" t="str">
        <x:v>Won</x:v>
      </x:c>
      <x:c r="J663" s="58" t="str">
        <x:v>Won</x:v>
      </x:c>
      <x:c r="K663" s="63" t="n">
        <x:v>11.1</x:v>
      </x:c>
      <x:c r="L663" s="58" t="n">
        <x:v>2</x:v>
      </x:c>
      <x:c r="M663" s="63" t="n">
        <x:v>20.2</x:v>
      </x:c>
      <x:c r="N663" s="65" t="n">
        <x:f>Summary!$B$5*Summary!$B$6</x:f>
        <x:v>10</x:v>
      </x:c>
      <x:c r="O663" s="65" t="n">
        <x:f>L663*N663</x:f>
        <x:v>20</x:v>
      </x:c>
      <x:c r="P663" s="65" t="n">
        <x:f>O663+Q663</x:f>
        <x:v>222</x:v>
      </x:c>
      <x:c r="Q663" s="65" t="n">
        <x:f>M663*N663</x:f>
        <x:v>202</x:v>
      </x:c>
      <x:c r="R663" s="65" t="n">
        <x:f>R662+Q663</x:f>
        <x:v>18588.5</x:v>
      </x:c>
    </x:row>
    <x:row r="664">
      <x:c r="A664" s="61" t="n">
        <x:v>45325</x:v>
      </x:c>
      <x:c r="B664" s="27" t="str">
        <x:v>Q1 2024</x:v>
      </x:c>
      <x:c r="C664" s="27" t="n">
        <x:v>2024</x:v>
      </x:c>
      <x:c r="D664" s="59" t="str">
        <x:v>CAULFIELD</x:v>
      </x:c>
      <x:c r="E664" s="27" t="n">
        <x:v>7</x:v>
      </x:c>
      <x:c r="F664" s="27" t="n">
        <x:v>10</x:v>
      </x:c>
      <x:c r="G664" s="59" t="str">
        <x:v>MOVEFORLEX</x:v>
      </x:c>
      <x:c r="H664" s="27" t="str">
        <x:v>SYS</x:v>
      </x:c>
      <x:c r="I664" s="27" t="str">
        <x:v>Lost</x:v>
      </x:c>
      <x:c r="J664" s="27" t="str">
        <x:v>4th</x:v>
      </x:c>
      <x:c r="K664" s="30"/>
      <x:c r="L664" s="27" t="n">
        <x:v>1</x:v>
      </x:c>
      <x:c r="M664" s="30" t="n">
        <x:v>-1</x:v>
      </x:c>
      <x:c r="N664" s="64" t="n">
        <x:f>Summary!$B$5*Summary!$B$6</x:f>
        <x:v>10</x:v>
      </x:c>
      <x:c r="O664" s="64" t="n">
        <x:f>L664*N664</x:f>
        <x:v>10</x:v>
      </x:c>
      <x:c r="P664" s="64" t="n">
        <x:f>O664+Q664</x:f>
        <x:v>0</x:v>
      </x:c>
      <x:c r="Q664" s="64" t="n">
        <x:f>M664*N664</x:f>
        <x:v>-10</x:v>
      </x:c>
      <x:c r="R664" s="64" t="n">
        <x:f>R663+Q664</x:f>
        <x:v>18578.5</x:v>
      </x:c>
    </x:row>
    <x:row r="665">
      <x:c r="A665" s="62" t="n">
        <x:v>45325</x:v>
      </x:c>
      <x:c r="B665" s="58" t="str">
        <x:v>Q1 2024</x:v>
      </x:c>
      <x:c r="C665" s="58" t="n">
        <x:v>2024</x:v>
      </x:c>
      <x:c r="D665" s="60" t="str">
        <x:v>CAULFIELD</x:v>
      </x:c>
      <x:c r="E665" s="58" t="n">
        <x:v>8</x:v>
      </x:c>
      <x:c r="F665" s="58" t="n">
        <x:v>6</x:v>
      </x:c>
      <x:c r="G665" s="60" t="str">
        <x:v>VAGRANT</x:v>
      </x:c>
      <x:c r="H665" s="58" t="str">
        <x:v>LSW / SYS</x:v>
      </x:c>
      <x:c r="I665" s="58" t="str">
        <x:v>Won</x:v>
      </x:c>
      <x:c r="J665" s="58" t="str">
        <x:v>Won</x:v>
      </x:c>
      <x:c r="K665" s="63" t="n">
        <x:v>5.8</x:v>
      </x:c>
      <x:c r="L665" s="58" t="n">
        <x:v>2</x:v>
      </x:c>
      <x:c r="M665" s="63" t="n">
        <x:v>9.6</x:v>
      </x:c>
      <x:c r="N665" s="65" t="n">
        <x:f>Summary!$B$5*Summary!$B$6</x:f>
        <x:v>10</x:v>
      </x:c>
      <x:c r="O665" s="65" t="n">
        <x:f>L665*N665</x:f>
        <x:v>20</x:v>
      </x:c>
      <x:c r="P665" s="65" t="n">
        <x:f>O665+Q665</x:f>
        <x:v>116</x:v>
      </x:c>
      <x:c r="Q665" s="65" t="n">
        <x:f>M665*N665</x:f>
        <x:v>96</x:v>
      </x:c>
      <x:c r="R665" s="65" t="n">
        <x:f>R664+Q665</x:f>
        <x:v>18674.5</x:v>
      </x:c>
    </x:row>
    <x:row r="666">
      <x:c r="A666" s="61" t="n">
        <x:v>45325</x:v>
      </x:c>
      <x:c r="B666" s="27" t="str">
        <x:v>Q1 2024</x:v>
      </x:c>
      <x:c r="C666" s="27" t="n">
        <x:v>2024</x:v>
      </x:c>
      <x:c r="D666" s="59" t="str">
        <x:v>CAULFIELD</x:v>
      </x:c>
      <x:c r="E666" s="27" t="n">
        <x:v>9</x:v>
      </x:c>
      <x:c r="F666" s="27" t="n">
        <x:v>3</x:v>
      </x:c>
      <x:c r="G666" s="59" t="str">
        <x:v>REY MAGNERIO</x:v>
      </x:c>
      <x:c r="H666" s="27" t="str">
        <x:v>SYS</x:v>
      </x:c>
      <x:c r="I666" s="27" t="str">
        <x:v>Won</x:v>
      </x:c>
      <x:c r="J666" s="27" t="str">
        <x:v>Won</x:v>
      </x:c>
      <x:c r="K666" s="30" t="n">
        <x:v>6.3</x:v>
      </x:c>
      <x:c r="L666" s="27" t="n">
        <x:v>1</x:v>
      </x:c>
      <x:c r="M666" s="30" t="n">
        <x:v>5.3</x:v>
      </x:c>
      <x:c r="N666" s="64" t="n">
        <x:f>Summary!$B$5*Summary!$B$6</x:f>
        <x:v>10</x:v>
      </x:c>
      <x:c r="O666" s="64" t="n">
        <x:f>L666*N666</x:f>
        <x:v>10</x:v>
      </x:c>
      <x:c r="P666" s="64" t="n">
        <x:f>O666+Q666</x:f>
        <x:v>63</x:v>
      </x:c>
      <x:c r="Q666" s="64" t="n">
        <x:f>M666*N666</x:f>
        <x:v>53</x:v>
      </x:c>
      <x:c r="R666" s="64" t="n">
        <x:f>R665+Q666</x:f>
        <x:v>18727.5</x:v>
      </x:c>
    </x:row>
    <x:row r="667">
      <x:c r="A667" s="61" t="n">
        <x:v>45325</x:v>
      </x:c>
      <x:c r="B667" s="27" t="str">
        <x:v>Q1 2024</x:v>
      </x:c>
      <x:c r="C667" s="27" t="n">
        <x:v>2024</x:v>
      </x:c>
      <x:c r="D667" s="59" t="str">
        <x:v>CAULFIELD</x:v>
      </x:c>
      <x:c r="E667" s="27" t="n">
        <x:v>10</x:v>
      </x:c>
      <x:c r="F667" s="27" t="n">
        <x:v>13</x:v>
      </x:c>
      <x:c r="G667" s="59" t="str">
        <x:v>JIMMYSSTAR</x:v>
      </x:c>
      <x:c r="H667" s="27" t="str">
        <x:v>SYS</x:v>
      </x:c>
      <x:c r="I667" s="27" t="str">
        <x:v>Won</x:v>
      </x:c>
      <x:c r="J667" s="27" t="str">
        <x:v>Won</x:v>
      </x:c>
      <x:c r="K667" s="30" t="n">
        <x:v>1.7</x:v>
      </x:c>
      <x:c r="L667" s="27" t="n">
        <x:v>1</x:v>
      </x:c>
      <x:c r="M667" s="30" t="n">
        <x:v>0.7</x:v>
      </x:c>
      <x:c r="N667" s="64" t="n">
        <x:f>Summary!$B$5*Summary!$B$6</x:f>
        <x:v>10</x:v>
      </x:c>
      <x:c r="O667" s="64" t="n">
        <x:f>L667*N667</x:f>
        <x:v>10</x:v>
      </x:c>
      <x:c r="P667" s="64" t="n">
        <x:f>O667+Q667</x:f>
        <x:v>17</x:v>
      </x:c>
      <x:c r="Q667" s="64" t="n">
        <x:f>M667*N667</x:f>
        <x:v>7</x:v>
      </x:c>
      <x:c r="R667" s="64" t="n">
        <x:f>R666+Q667</x:f>
        <x:v>18734.5</x:v>
      </x:c>
    </x:row>
    <x:row r="668">
      <x:c r="A668" s="61" t="n">
        <x:v>45332</x:v>
      </x:c>
      <x:c r="B668" s="27" t="str">
        <x:v>Q1 2024</x:v>
      </x:c>
      <x:c r="C668" s="27" t="n">
        <x:v>2024</x:v>
      </x:c>
      <x:c r="D668" s="59" t="str">
        <x:v>CAULFIELD</x:v>
      </x:c>
      <x:c r="E668" s="27" t="n">
        <x:v>1</x:v>
      </x:c>
      <x:c r="F668" s="27" t="n">
        <x:v>5</x:v>
      </x:c>
      <x:c r="G668" s="59" t="str">
        <x:v>DON'T DOUBT DORY</x:v>
      </x:c>
      <x:c r="H668" s="27" t="str">
        <x:v>SYS</x:v>
      </x:c>
      <x:c r="I668" s="27" t="str">
        <x:v>Won</x:v>
      </x:c>
      <x:c r="J668" s="27" t="str">
        <x:v>Won</x:v>
      </x:c>
      <x:c r="K668" s="30" t="n">
        <x:v>13.5</x:v>
      </x:c>
      <x:c r="L668" s="27" t="n">
        <x:v>1</x:v>
      </x:c>
      <x:c r="M668" s="30" t="n">
        <x:v>12.5</x:v>
      </x:c>
      <x:c r="N668" s="64" t="n">
        <x:f>Summary!$B$5*Summary!$B$6</x:f>
        <x:v>10</x:v>
      </x:c>
      <x:c r="O668" s="64" t="n">
        <x:f>L668*N668</x:f>
        <x:v>10</x:v>
      </x:c>
      <x:c r="P668" s="64" t="n">
        <x:f>O668+Q668</x:f>
        <x:v>135</x:v>
      </x:c>
      <x:c r="Q668" s="64" t="n">
        <x:f>M668*N668</x:f>
        <x:v>125</x:v>
      </x:c>
      <x:c r="R668" s="64" t="n">
        <x:f>R667+Q668</x:f>
        <x:v>18859.5</x:v>
      </x:c>
    </x:row>
    <x:row r="669">
      <x:c r="A669" s="61" t="n">
        <x:v>45332</x:v>
      </x:c>
      <x:c r="B669" s="27" t="str">
        <x:v>Q1 2024</x:v>
      </x:c>
      <x:c r="C669" s="27" t="n">
        <x:v>2024</x:v>
      </x:c>
      <x:c r="D669" s="59" t="str">
        <x:v>CAULFIELD</x:v>
      </x:c>
      <x:c r="E669" s="27" t="n">
        <x:v>2</x:v>
      </x:c>
      <x:c r="F669" s="27" t="n">
        <x:v>9</x:v>
      </x:c>
      <x:c r="G669" s="59" t="str">
        <x:v>DIVINE PURPOSE</x:v>
      </x:c>
      <x:c r="H669" s="27" t="str">
        <x:v>SYS</x:v>
      </x:c>
      <x:c r="I669" s="27" t="str">
        <x:v>Lost</x:v>
      </x:c>
      <x:c r="J669" s="27" t="str">
        <x:v>3rd</x:v>
      </x:c>
      <x:c r="K669" s="30"/>
      <x:c r="L669" s="27" t="n">
        <x:v>1</x:v>
      </x:c>
      <x:c r="M669" s="30" t="n">
        <x:v>-1</x:v>
      </x:c>
      <x:c r="N669" s="64" t="n">
        <x:f>Summary!$B$5*Summary!$B$6</x:f>
        <x:v>10</x:v>
      </x:c>
      <x:c r="O669" s="64" t="n">
        <x:f>L669*N669</x:f>
        <x:v>10</x:v>
      </x:c>
      <x:c r="P669" s="64" t="n">
        <x:f>O669+Q669</x:f>
        <x:v>0</x:v>
      </x:c>
      <x:c r="Q669" s="64" t="n">
        <x:f>M669*N669</x:f>
        <x:v>-10</x:v>
      </x:c>
      <x:c r="R669" s="64" t="n">
        <x:f>R668+Q669</x:f>
        <x:v>18849.5</x:v>
      </x:c>
    </x:row>
    <x:row r="670">
      <x:c r="A670" s="62" t="n">
        <x:v>45332</x:v>
      </x:c>
      <x:c r="B670" s="58" t="str">
        <x:v>Q1 2024</x:v>
      </x:c>
      <x:c r="C670" s="58" t="n">
        <x:v>2024</x:v>
      </x:c>
      <x:c r="D670" s="60" t="str">
        <x:v>CAULFIELD</x:v>
      </x:c>
      <x:c r="E670" s="58" t="n">
        <x:v>3</x:v>
      </x:c>
      <x:c r="F670" s="58" t="n">
        <x:v>9</x:v>
      </x:c>
      <x:c r="G670" s="60" t="str">
        <x:v>ANOTHER WIL</x:v>
      </x:c>
      <x:c r="H670" s="58" t="str">
        <x:v>LSW / SYS</x:v>
      </x:c>
      <x:c r="I670" s="58" t="str">
        <x:v>Won</x:v>
      </x:c>
      <x:c r="J670" s="58" t="str">
        <x:v>Won</x:v>
      </x:c>
      <x:c r="K670" s="63" t="n">
        <x:v>1.8</x:v>
      </x:c>
      <x:c r="L670" s="58" t="n">
        <x:v>2</x:v>
      </x:c>
      <x:c r="M670" s="63" t="n">
        <x:v>1.6</x:v>
      </x:c>
      <x:c r="N670" s="65" t="n">
        <x:f>Summary!$B$5*Summary!$B$6</x:f>
        <x:v>10</x:v>
      </x:c>
      <x:c r="O670" s="65" t="n">
        <x:f>L670*N670</x:f>
        <x:v>20</x:v>
      </x:c>
      <x:c r="P670" s="65" t="n">
        <x:f>O670+Q670</x:f>
        <x:v>36</x:v>
      </x:c>
      <x:c r="Q670" s="65" t="n">
        <x:f>M670*N670</x:f>
        <x:v>16</x:v>
      </x:c>
      <x:c r="R670" s="65" t="n">
        <x:f>R669+Q670</x:f>
        <x:v>18865.5</x:v>
      </x:c>
    </x:row>
    <x:row r="671">
      <x:c r="A671" s="61" t="n">
        <x:v>45332</x:v>
      </x:c>
      <x:c r="B671" s="27" t="str">
        <x:v>Q1 2024</x:v>
      </x:c>
      <x:c r="C671" s="27" t="n">
        <x:v>2024</x:v>
      </x:c>
      <x:c r="D671" s="59" t="str">
        <x:v>CAULFIELD</x:v>
      </x:c>
      <x:c r="E671" s="27" t="n">
        <x:v>4</x:v>
      </x:c>
      <x:c r="F671" s="27" t="n">
        <x:v>4</x:v>
      </x:c>
      <x:c r="G671" s="59" t="str">
        <x:v>SOUTHPORT TYCOON</x:v>
      </x:c>
      <x:c r="H671" s="27" t="str">
        <x:v>SYS</x:v>
      </x:c>
      <x:c r="I671" s="27" t="str">
        <x:v>Lost</x:v>
      </x:c>
      <x:c r="J671" s="27" t="str">
        <x:v>2nd</x:v>
      </x:c>
      <x:c r="K671" s="30"/>
      <x:c r="L671" s="27" t="n">
        <x:v>1</x:v>
      </x:c>
      <x:c r="M671" s="30" t="n">
        <x:v>-1</x:v>
      </x:c>
      <x:c r="N671" s="64" t="n">
        <x:f>Summary!$B$5*Summary!$B$6</x:f>
        <x:v>10</x:v>
      </x:c>
      <x:c r="O671" s="64" t="n">
        <x:f>L671*N671</x:f>
        <x:v>10</x:v>
      </x:c>
      <x:c r="P671" s="64" t="n">
        <x:f>O671+Q671</x:f>
        <x:v>0</x:v>
      </x:c>
      <x:c r="Q671" s="64" t="n">
        <x:f>M671*N671</x:f>
        <x:v>-10</x:v>
      </x:c>
      <x:c r="R671" s="64" t="n">
        <x:f>R670+Q671</x:f>
        <x:v>18855.5</x:v>
      </x:c>
    </x:row>
    <x:row r="672">
      <x:c r="A672" s="61" t="n">
        <x:v>45332</x:v>
      </x:c>
      <x:c r="B672" s="27" t="str">
        <x:v>Q1 2024</x:v>
      </x:c>
      <x:c r="C672" s="27" t="n">
        <x:v>2024</x:v>
      </x:c>
      <x:c r="D672" s="59" t="str">
        <x:v>CAULFIELD</x:v>
      </x:c>
      <x:c r="E672" s="27" t="n">
        <x:v>5</x:v>
      </x:c>
      <x:c r="F672" s="27" t="n">
        <x:v>4</x:v>
      </x:c>
      <x:c r="G672" s="59" t="str">
        <x:v>YONCE</x:v>
      </x:c>
      <x:c r="H672" s="27" t="str">
        <x:v>SYS</x:v>
      </x:c>
      <x:c r="I672" s="27" t="str">
        <x:v>Won</x:v>
      </x:c>
      <x:c r="J672" s="27" t="str">
        <x:v>Won</x:v>
      </x:c>
      <x:c r="K672" s="30" t="n">
        <x:v>3.5</x:v>
      </x:c>
      <x:c r="L672" s="27" t="n">
        <x:v>1</x:v>
      </x:c>
      <x:c r="M672" s="30" t="n">
        <x:v>2.5</x:v>
      </x:c>
      <x:c r="N672" s="64" t="n">
        <x:f>Summary!$B$5*Summary!$B$6</x:f>
        <x:v>10</x:v>
      </x:c>
      <x:c r="O672" s="64" t="n">
        <x:f>L672*N672</x:f>
        <x:v>10</x:v>
      </x:c>
      <x:c r="P672" s="64" t="n">
        <x:f>O672+Q672</x:f>
        <x:v>35</x:v>
      </x:c>
      <x:c r="Q672" s="64" t="n">
        <x:f>M672*N672</x:f>
        <x:v>25</x:v>
      </x:c>
      <x:c r="R672" s="64" t="n">
        <x:f>R671+Q672</x:f>
        <x:v>18880.5</x:v>
      </x:c>
    </x:row>
    <x:row r="673">
      <x:c r="A673" s="61" t="n">
        <x:v>45332</x:v>
      </x:c>
      <x:c r="B673" s="27" t="str">
        <x:v>Q1 2024</x:v>
      </x:c>
      <x:c r="C673" s="27" t="n">
        <x:v>2024</x:v>
      </x:c>
      <x:c r="D673" s="59" t="str">
        <x:v>CAULFIELD</x:v>
      </x:c>
      <x:c r="E673" s="27" t="n">
        <x:v>5</x:v>
      </x:c>
      <x:c r="F673" s="27" t="n">
        <x:v>5</x:v>
      </x:c>
      <x:c r="G673" s="59" t="str">
        <x:v>UNUSUAL CULTURE</x:v>
      </x:c>
      <x:c r="H673" s="27" t="str">
        <x:v>SYS</x:v>
      </x:c>
      <x:c r="I673" s="27" t="str">
        <x:v>Lost</x:v>
      </x:c>
      <x:c r="J673" s="27" t="str">
        <x:v>4th</x:v>
      </x:c>
      <x:c r="K673" s="30"/>
      <x:c r="L673" s="27" t="n">
        <x:v>1</x:v>
      </x:c>
      <x:c r="M673" s="30" t="n">
        <x:v>-1</x:v>
      </x:c>
      <x:c r="N673" s="64" t="n">
        <x:f>Summary!$B$5*Summary!$B$6</x:f>
        <x:v>10</x:v>
      </x:c>
      <x:c r="O673" s="64" t="n">
        <x:f>L673*N673</x:f>
        <x:v>10</x:v>
      </x:c>
      <x:c r="P673" s="64" t="n">
        <x:f>O673+Q673</x:f>
        <x:v>0</x:v>
      </x:c>
      <x:c r="Q673" s="64" t="n">
        <x:f>M673*N673</x:f>
        <x:v>-10</x:v>
      </x:c>
      <x:c r="R673" s="64" t="n">
        <x:f>R672+Q673</x:f>
        <x:v>18870.5</x:v>
      </x:c>
    </x:row>
    <x:row r="674">
      <x:c r="A674" s="61" t="n">
        <x:v>45332</x:v>
      </x:c>
      <x:c r="B674" s="27" t="str">
        <x:v>Q1 2024</x:v>
      </x:c>
      <x:c r="C674" s="27" t="n">
        <x:v>2024</x:v>
      </x:c>
      <x:c r="D674" s="59" t="str">
        <x:v>CAULFIELD</x:v>
      </x:c>
      <x:c r="E674" s="27" t="n">
        <x:v>6</x:v>
      </x:c>
      <x:c r="F674" s="27" t="n">
        <x:v>3</x:v>
      </x:c>
      <x:c r="G674" s="59" t="str">
        <x:v>BODYGUARD</x:v>
      </x:c>
      <x:c r="H674" s="27" t="str">
        <x:v>SYS</x:v>
      </x:c>
      <x:c r="I674" s="27" t="str">
        <x:v>Won</x:v>
      </x:c>
      <x:c r="J674" s="27" t="str">
        <x:v>Won</x:v>
      </x:c>
      <x:c r="K674" s="30" t="n">
        <x:v>4.3</x:v>
      </x:c>
      <x:c r="L674" s="27" t="n">
        <x:v>1</x:v>
      </x:c>
      <x:c r="M674" s="30" t="n">
        <x:v>3.3</x:v>
      </x:c>
      <x:c r="N674" s="64" t="n">
        <x:f>Summary!$B$5*Summary!$B$6</x:f>
        <x:v>10</x:v>
      </x:c>
      <x:c r="O674" s="64" t="n">
        <x:f>L674*N674</x:f>
        <x:v>10</x:v>
      </x:c>
      <x:c r="P674" s="64" t="n">
        <x:f>O674+Q674</x:f>
        <x:v>43</x:v>
      </x:c>
      <x:c r="Q674" s="64" t="n">
        <x:f>M674*N674</x:f>
        <x:v>33</x:v>
      </x:c>
      <x:c r="R674" s="64" t="n">
        <x:f>R673+Q674</x:f>
        <x:v>18903.5</x:v>
      </x:c>
    </x:row>
    <x:row r="675">
      <x:c r="A675" s="61" t="n">
        <x:v>45332</x:v>
      </x:c>
      <x:c r="B675" s="27" t="str">
        <x:v>Q1 2024</x:v>
      </x:c>
      <x:c r="C675" s="27" t="n">
        <x:v>2024</x:v>
      </x:c>
      <x:c r="D675" s="59" t="str">
        <x:v>CAULFIELD</x:v>
      </x:c>
      <x:c r="E675" s="27" t="n">
        <x:v>7</x:v>
      </x:c>
      <x:c r="F675" s="27" t="n">
        <x:v>2</x:v>
      </x:c>
      <x:c r="G675" s="59" t="str">
        <x:v>HAYASUGI</x:v>
      </x:c>
      <x:c r="H675" s="27" t="str">
        <x:v>SYS</x:v>
      </x:c>
      <x:c r="I675" s="27" t="str">
        <x:v>Won</x:v>
      </x:c>
      <x:c r="J675" s="27" t="str">
        <x:v>Won</x:v>
      </x:c>
      <x:c r="K675" s="30" t="n">
        <x:v>9</x:v>
      </x:c>
      <x:c r="L675" s="27" t="n">
        <x:v>1</x:v>
      </x:c>
      <x:c r="M675" s="30" t="n">
        <x:v>8</x:v>
      </x:c>
      <x:c r="N675" s="64" t="n">
        <x:f>Summary!$B$5*Summary!$B$6</x:f>
        <x:v>10</x:v>
      </x:c>
      <x:c r="O675" s="64" t="n">
        <x:f>L675*N675</x:f>
        <x:v>10</x:v>
      </x:c>
      <x:c r="P675" s="64" t="n">
        <x:f>O675+Q675</x:f>
        <x:v>90</x:v>
      </x:c>
      <x:c r="Q675" s="64" t="n">
        <x:f>M675*N675</x:f>
        <x:v>80</x:v>
      </x:c>
      <x:c r="R675" s="64" t="n">
        <x:f>R674+Q675</x:f>
        <x:v>18983.5</x:v>
      </x:c>
    </x:row>
    <x:row r="676">
      <x:c r="A676" s="61" t="n">
        <x:v>45332</x:v>
      </x:c>
      <x:c r="B676" s="27" t="str">
        <x:v>Q1 2024</x:v>
      </x:c>
      <x:c r="C676" s="27" t="n">
        <x:v>2024</x:v>
      </x:c>
      <x:c r="D676" s="59" t="str">
        <x:v>CAULFIELD</x:v>
      </x:c>
      <x:c r="E676" s="27" t="n">
        <x:v>8</x:v>
      </x:c>
      <x:c r="F676" s="27" t="n">
        <x:v>4</x:v>
      </x:c>
      <x:c r="G676" s="59" t="str">
        <x:v>ASFOORA</x:v>
      </x:c>
      <x:c r="H676" s="27" t="str">
        <x:v>SYS</x:v>
      </x:c>
      <x:c r="I676" s="27" t="str">
        <x:v>Lost</x:v>
      </x:c>
      <x:c r="J676" s="27" t="str">
        <x:v>2nd</x:v>
      </x:c>
      <x:c r="K676" s="30"/>
      <x:c r="L676" s="27" t="n">
        <x:v>1</x:v>
      </x:c>
      <x:c r="M676" s="30" t="n">
        <x:v>-1</x:v>
      </x:c>
      <x:c r="N676" s="64" t="n">
        <x:f>Summary!$B$5*Summary!$B$6</x:f>
        <x:v>10</x:v>
      </x:c>
      <x:c r="O676" s="64" t="n">
        <x:f>L676*N676</x:f>
        <x:v>10</x:v>
      </x:c>
      <x:c r="P676" s="64" t="n">
        <x:f>O676+Q676</x:f>
        <x:v>0</x:v>
      </x:c>
      <x:c r="Q676" s="64" t="n">
        <x:f>M676*N676</x:f>
        <x:v>-10</x:v>
      </x:c>
      <x:c r="R676" s="64" t="n">
        <x:f>R675+Q676</x:f>
        <x:v>18973.5</x:v>
      </x:c>
    </x:row>
    <x:row r="677">
      <x:c r="A677" s="61" t="n">
        <x:v>45332</x:v>
      </x:c>
      <x:c r="B677" s="27" t="str">
        <x:v>Q1 2024</x:v>
      </x:c>
      <x:c r="C677" s="27" t="n">
        <x:v>2024</x:v>
      </x:c>
      <x:c r="D677" s="59" t="str">
        <x:v>CAULFIELD</x:v>
      </x:c>
      <x:c r="E677" s="27" t="n">
        <x:v>8</x:v>
      </x:c>
      <x:c r="F677" s="27" t="n">
        <x:v>15</x:v>
      </x:c>
      <x:c r="G677" s="59" t="str">
        <x:v>VIVIANE</x:v>
      </x:c>
      <x:c r="H677" s="27" t="str">
        <x:v>SYS</x:v>
      </x:c>
      <x:c r="I677" s="27" t="str">
        <x:v>Lost</x:v>
      </x:c>
      <x:c r="J677" s="27" t="str"/>
      <x:c r="K677" s="30"/>
      <x:c r="L677" s="27" t="n">
        <x:v>1</x:v>
      </x:c>
      <x:c r="M677" s="30" t="n">
        <x:v>-1</x:v>
      </x:c>
      <x:c r="N677" s="64" t="n">
        <x:f>Summary!$B$5*Summary!$B$6</x:f>
        <x:v>10</x:v>
      </x:c>
      <x:c r="O677" s="64" t="n">
        <x:f>L677*N677</x:f>
        <x:v>10</x:v>
      </x:c>
      <x:c r="P677" s="64" t="n">
        <x:f>O677+Q677</x:f>
        <x:v>0</x:v>
      </x:c>
      <x:c r="Q677" s="64" t="n">
        <x:f>M677*N677</x:f>
        <x:v>-10</x:v>
      </x:c>
      <x:c r="R677" s="64" t="n">
        <x:f>R676+Q677</x:f>
        <x:v>18963.5</x:v>
      </x:c>
    </x:row>
    <x:row r="678">
      <x:c r="A678" s="61" t="n">
        <x:v>45332</x:v>
      </x:c>
      <x:c r="B678" s="27" t="str">
        <x:v>Q1 2024</x:v>
      </x:c>
      <x:c r="C678" s="27" t="n">
        <x:v>2024</x:v>
      </x:c>
      <x:c r="D678" s="59" t="str">
        <x:v>CAULFIELD</x:v>
      </x:c>
      <x:c r="E678" s="27" t="n">
        <x:v>9</x:v>
      </x:c>
      <x:c r="F678" s="27" t="n">
        <x:v>1</x:v>
      </x:c>
      <x:c r="G678" s="59" t="str">
        <x:v>MR BRIGHTSIDE</x:v>
      </x:c>
      <x:c r="H678" s="27" t="str">
        <x:v>SYS</x:v>
      </x:c>
      <x:c r="I678" s="27" t="str">
        <x:v>Won</x:v>
      </x:c>
      <x:c r="J678" s="27" t="str">
        <x:v>Won</x:v>
      </x:c>
      <x:c r="K678" s="30" t="n">
        <x:v>1.9</x:v>
      </x:c>
      <x:c r="L678" s="27" t="n">
        <x:v>1</x:v>
      </x:c>
      <x:c r="M678" s="30" t="n">
        <x:v>0.8999999999999999</x:v>
      </x:c>
      <x:c r="N678" s="64" t="n">
        <x:f>Summary!$B$5*Summary!$B$6</x:f>
        <x:v>10</x:v>
      </x:c>
      <x:c r="O678" s="64" t="n">
        <x:f>L678*N678</x:f>
        <x:v>10</x:v>
      </x:c>
      <x:c r="P678" s="64" t="n">
        <x:f>O678+Q678</x:f>
        <x:v>19</x:v>
      </x:c>
      <x:c r="Q678" s="64" t="n">
        <x:f>M678*N678</x:f>
        <x:v>9</x:v>
      </x:c>
      <x:c r="R678" s="64" t="n">
        <x:f>R677+Q678</x:f>
        <x:v>18972.5</x:v>
      </x:c>
    </x:row>
    <x:row r="679">
      <x:c r="A679" s="61" t="n">
        <x:v>45332</x:v>
      </x:c>
      <x:c r="B679" s="27" t="str">
        <x:v>Q1 2024</x:v>
      </x:c>
      <x:c r="C679" s="27" t="n">
        <x:v>2024</x:v>
      </x:c>
      <x:c r="D679" s="59" t="str">
        <x:v>CAULFIELD</x:v>
      </x:c>
      <x:c r="E679" s="27" t="n">
        <x:v>9</x:v>
      </x:c>
      <x:c r="F679" s="27" t="n">
        <x:v>8</x:v>
      </x:c>
      <x:c r="G679" s="59" t="str">
        <x:v>PRIDE OF JENNI</x:v>
      </x:c>
      <x:c r="H679" s="27" t="str">
        <x:v>SYS</x:v>
      </x:c>
      <x:c r="I679" s="27" t="str">
        <x:v>Lost</x:v>
      </x:c>
      <x:c r="J679" s="27" t="str">
        <x:v>2nd</x:v>
      </x:c>
      <x:c r="K679" s="30"/>
      <x:c r="L679" s="27" t="n">
        <x:v>1</x:v>
      </x:c>
      <x:c r="M679" s="30" t="n">
        <x:v>-1</x:v>
      </x:c>
      <x:c r="N679" s="64" t="n">
        <x:f>Summary!$B$5*Summary!$B$6</x:f>
        <x:v>10</x:v>
      </x:c>
      <x:c r="O679" s="64" t="n">
        <x:f>L679*N679</x:f>
        <x:v>10</x:v>
      </x:c>
      <x:c r="P679" s="64" t="n">
        <x:f>O679+Q679</x:f>
        <x:v>0</x:v>
      </x:c>
      <x:c r="Q679" s="64" t="n">
        <x:f>M679*N679</x:f>
        <x:v>-10</x:v>
      </x:c>
      <x:c r="R679" s="64" t="n">
        <x:f>R678+Q679</x:f>
        <x:v>18962.5</x:v>
      </x:c>
    </x:row>
    <x:row r="680">
      <x:c r="A680" s="61" t="n">
        <x:v>45332</x:v>
      </x:c>
      <x:c r="B680" s="27" t="str">
        <x:v>Q1 2024</x:v>
      </x:c>
      <x:c r="C680" s="27" t="n">
        <x:v>2024</x:v>
      </x:c>
      <x:c r="D680" s="59" t="str">
        <x:v>CAULFIELD</x:v>
      </x:c>
      <x:c r="E680" s="27" t="n">
        <x:v>10</x:v>
      </x:c>
      <x:c r="F680" s="27" t="n">
        <x:v>7</x:v>
      </x:c>
      <x:c r="G680" s="59" t="str">
        <x:v>BLANC DE BLANC</x:v>
      </x:c>
      <x:c r="H680" s="27" t="str">
        <x:v>SYS</x:v>
      </x:c>
      <x:c r="I680" s="27" t="str">
        <x:v>Lost</x:v>
      </x:c>
      <x:c r="J680" s="27" t="str"/>
      <x:c r="K680" s="30"/>
      <x:c r="L680" s="27" t="n">
        <x:v>1</x:v>
      </x:c>
      <x:c r="M680" s="30" t="n">
        <x:v>-1</x:v>
      </x:c>
      <x:c r="N680" s="64" t="n">
        <x:f>Summary!$B$5*Summary!$B$6</x:f>
        <x:v>10</x:v>
      </x:c>
      <x:c r="O680" s="64" t="n">
        <x:f>L680*N680</x:f>
        <x:v>10</x:v>
      </x:c>
      <x:c r="P680" s="64" t="n">
        <x:f>O680+Q680</x:f>
        <x:v>0</x:v>
      </x:c>
      <x:c r="Q680" s="64" t="n">
        <x:f>M680*N680</x:f>
        <x:v>-10</x:v>
      </x:c>
      <x:c r="R680" s="64" t="n">
        <x:f>R679+Q680</x:f>
        <x:v>18952.5</x:v>
      </x:c>
    </x:row>
    <x:row r="681">
      <x:c r="A681" s="61" t="n">
        <x:v>45332</x:v>
      </x:c>
      <x:c r="B681" s="27" t="str">
        <x:v>Q1 2024</x:v>
      </x:c>
      <x:c r="C681" s="27" t="n">
        <x:v>2024</x:v>
      </x:c>
      <x:c r="D681" s="59" t="str">
        <x:v>CAULFIELD</x:v>
      </x:c>
      <x:c r="E681" s="27" t="n">
        <x:v>10</x:v>
      </x:c>
      <x:c r="F681" s="27" t="n">
        <x:v>8</x:v>
      </x:c>
      <x:c r="G681" s="59" t="str">
        <x:v>ESTRIELLA</x:v>
      </x:c>
      <x:c r="H681" s="27" t="str">
        <x:v>SYS</x:v>
      </x:c>
      <x:c r="I681" s="27" t="str">
        <x:v>Won</x:v>
      </x:c>
      <x:c r="J681" s="27" t="str">
        <x:v>Won</x:v>
      </x:c>
      <x:c r="K681" s="30" t="n">
        <x:v>3.5</x:v>
      </x:c>
      <x:c r="L681" s="27" t="n">
        <x:v>1</x:v>
      </x:c>
      <x:c r="M681" s="30" t="n">
        <x:v>2.5</x:v>
      </x:c>
      <x:c r="N681" s="64" t="n">
        <x:f>Summary!$B$5*Summary!$B$6</x:f>
        <x:v>10</x:v>
      </x:c>
      <x:c r="O681" s="64" t="n">
        <x:f>L681*N681</x:f>
        <x:v>10</x:v>
      </x:c>
      <x:c r="P681" s="64" t="n">
        <x:f>O681+Q681</x:f>
        <x:v>35</x:v>
      </x:c>
      <x:c r="Q681" s="64" t="n">
        <x:f>M681*N681</x:f>
        <x:v>25</x:v>
      </x:c>
      <x:c r="R681" s="64" t="n">
        <x:f>R680+Q681</x:f>
        <x:v>18977.5</x:v>
      </x:c>
    </x:row>
    <x:row r="682">
      <x:c r="A682" s="62" t="n">
        <x:v>45339</x:v>
      </x:c>
      <x:c r="B682" s="58" t="str">
        <x:v>Q1 2024</x:v>
      </x:c>
      <x:c r="C682" s="58" t="n">
        <x:v>2024</x:v>
      </x:c>
      <x:c r="D682" s="60" t="str">
        <x:v>FLEMINGTON</x:v>
      </x:c>
      <x:c r="E682" s="58" t="n">
        <x:v>1</x:v>
      </x:c>
      <x:c r="F682" s="58" t="n">
        <x:v>2</x:v>
      </x:c>
      <x:c r="G682" s="60" t="str">
        <x:v>EL SOLEADO</x:v>
      </x:c>
      <x:c r="H682" s="58" t="str">
        <x:v>LSW / SYS</x:v>
      </x:c>
      <x:c r="I682" s="58" t="str">
        <x:v>Won</x:v>
      </x:c>
      <x:c r="J682" s="58" t="str">
        <x:v>Won</x:v>
      </x:c>
      <x:c r="K682" s="63" t="n">
        <x:v>5.1</x:v>
      </x:c>
      <x:c r="L682" s="58" t="n">
        <x:v>2</x:v>
      </x:c>
      <x:c r="M682" s="63" t="n">
        <x:v>8.2</x:v>
      </x:c>
      <x:c r="N682" s="65" t="n">
        <x:f>Summary!$B$5*Summary!$B$6</x:f>
        <x:v>10</x:v>
      </x:c>
      <x:c r="O682" s="65" t="n">
        <x:f>L682*N682</x:f>
        <x:v>20</x:v>
      </x:c>
      <x:c r="P682" s="65" t="n">
        <x:f>O682+Q682</x:f>
        <x:v>102</x:v>
      </x:c>
      <x:c r="Q682" s="65" t="n">
        <x:f>M682*N682</x:f>
        <x:v>82</x:v>
      </x:c>
      <x:c r="R682" s="65" t="n">
        <x:f>R681+Q682</x:f>
        <x:v>19059.5</x:v>
      </x:c>
    </x:row>
    <x:row r="683">
      <x:c r="A683" s="61" t="n">
        <x:v>45339</x:v>
      </x:c>
      <x:c r="B683" s="27" t="str">
        <x:v>Q1 2024</x:v>
      </x:c>
      <x:c r="C683" s="27" t="n">
        <x:v>2024</x:v>
      </x:c>
      <x:c r="D683" s="59" t="str">
        <x:v>FLEMINGTON</x:v>
      </x:c>
      <x:c r="E683" s="27" t="n">
        <x:v>1</x:v>
      </x:c>
      <x:c r="F683" s="27" t="n">
        <x:v>3</x:v>
      </x:c>
      <x:c r="G683" s="59" t="str">
        <x:v>ARAMCO</x:v>
      </x:c>
      <x:c r="H683" s="27" t="str">
        <x:v>LSW</x:v>
      </x:c>
      <x:c r="I683" s="27" t="str">
        <x:v>Lost</x:v>
      </x:c>
      <x:c r="J683" s="27" t="str">
        <x:v>2nd</x:v>
      </x:c>
      <x:c r="K683" s="30"/>
      <x:c r="L683" s="27" t="n">
        <x:v>1</x:v>
      </x:c>
      <x:c r="M683" s="30" t="n">
        <x:v>-1</x:v>
      </x:c>
      <x:c r="N683" s="64" t="n">
        <x:f>Summary!$B$5*Summary!$B$6</x:f>
        <x:v>10</x:v>
      </x:c>
      <x:c r="O683" s="64" t="n">
        <x:f>L683*N683</x:f>
        <x:v>10</x:v>
      </x:c>
      <x:c r="P683" s="64" t="n">
        <x:f>O683+Q683</x:f>
        <x:v>0</x:v>
      </x:c>
      <x:c r="Q683" s="64" t="n">
        <x:f>M683*N683</x:f>
        <x:v>-10</x:v>
      </x:c>
      <x:c r="R683" s="64" t="n">
        <x:f>R682+Q683</x:f>
        <x:v>19049.5</x:v>
      </x:c>
    </x:row>
    <x:row r="684">
      <x:c r="A684" s="61" t="n">
        <x:v>45339</x:v>
      </x:c>
      <x:c r="B684" s="27" t="str">
        <x:v>Q1 2024</x:v>
      </x:c>
      <x:c r="C684" s="27" t="n">
        <x:v>2024</x:v>
      </x:c>
      <x:c r="D684" s="59" t="str">
        <x:v>FLEMINGTON</x:v>
      </x:c>
      <x:c r="E684" s="27" t="n">
        <x:v>2</x:v>
      </x:c>
      <x:c r="F684" s="27" t="n">
        <x:v>1</x:v>
      </x:c>
      <x:c r="G684" s="59" t="str">
        <x:v>OUROBOROS</x:v>
      </x:c>
      <x:c r="H684" s="27" t="str">
        <x:v>SYS</x:v>
      </x:c>
      <x:c r="I684" s="27" t="str">
        <x:v>Lost</x:v>
      </x:c>
      <x:c r="J684" s="27" t="str">
        <x:v>2nd</x:v>
      </x:c>
      <x:c r="K684" s="30"/>
      <x:c r="L684" s="27" t="n">
        <x:v>1</x:v>
      </x:c>
      <x:c r="M684" s="30" t="n">
        <x:v>-1</x:v>
      </x:c>
      <x:c r="N684" s="64" t="n">
        <x:f>Summary!$B$5*Summary!$B$6</x:f>
        <x:v>10</x:v>
      </x:c>
      <x:c r="O684" s="64" t="n">
        <x:f>L684*N684</x:f>
        <x:v>10</x:v>
      </x:c>
      <x:c r="P684" s="64" t="n">
        <x:f>O684+Q684</x:f>
        <x:v>0</x:v>
      </x:c>
      <x:c r="Q684" s="64" t="n">
        <x:f>M684*N684</x:f>
        <x:v>-10</x:v>
      </x:c>
      <x:c r="R684" s="64" t="n">
        <x:f>R683+Q684</x:f>
        <x:v>19039.5</x:v>
      </x:c>
    </x:row>
    <x:row r="685">
      <x:c r="A685" s="61" t="n">
        <x:v>45339</x:v>
      </x:c>
      <x:c r="B685" s="27" t="str">
        <x:v>Q1 2024</x:v>
      </x:c>
      <x:c r="C685" s="27" t="n">
        <x:v>2024</x:v>
      </x:c>
      <x:c r="D685" s="59" t="str">
        <x:v>FLEMINGTON</x:v>
      </x:c>
      <x:c r="E685" s="27" t="n">
        <x:v>2</x:v>
      </x:c>
      <x:c r="F685" s="27" t="n">
        <x:v>3</x:v>
      </x:c>
      <x:c r="G685" s="59" t="str">
        <x:v>WIGGUM</x:v>
      </x:c>
      <x:c r="H685" s="27" t="str">
        <x:v>SYS</x:v>
      </x:c>
      <x:c r="I685" s="27" t="str">
        <x:v>Lost</x:v>
      </x:c>
      <x:c r="J685" s="27" t="str"/>
      <x:c r="K685" s="30"/>
      <x:c r="L685" s="27" t="n">
        <x:v>1</x:v>
      </x:c>
      <x:c r="M685" s="30" t="n">
        <x:v>-1</x:v>
      </x:c>
      <x:c r="N685" s="64" t="n">
        <x:f>Summary!$B$5*Summary!$B$6</x:f>
        <x:v>10</x:v>
      </x:c>
      <x:c r="O685" s="64" t="n">
        <x:f>L685*N685</x:f>
        <x:v>10</x:v>
      </x:c>
      <x:c r="P685" s="64" t="n">
        <x:f>O685+Q685</x:f>
        <x:v>0</x:v>
      </x:c>
      <x:c r="Q685" s="64" t="n">
        <x:f>M685*N685</x:f>
        <x:v>-10</x:v>
      </x:c>
      <x:c r="R685" s="64" t="n">
        <x:f>R684+Q685</x:f>
        <x:v>19029.5</x:v>
      </x:c>
    </x:row>
    <x:row r="686">
      <x:c r="A686" s="61" t="n">
        <x:v>45339</x:v>
      </x:c>
      <x:c r="B686" s="27" t="str">
        <x:v>Q1 2024</x:v>
      </x:c>
      <x:c r="C686" s="27" t="n">
        <x:v>2024</x:v>
      </x:c>
      <x:c r="D686" s="59" t="str">
        <x:v>FLEMINGTON</x:v>
      </x:c>
      <x:c r="E686" s="27" t="n">
        <x:v>2</x:v>
      </x:c>
      <x:c r="F686" s="27" t="n">
        <x:v>9</x:v>
      </x:c>
      <x:c r="G686" s="59" t="str">
        <x:v>BIG WATCH</x:v>
      </x:c>
      <x:c r="H686" s="27" t="str">
        <x:v>SYS</x:v>
      </x:c>
      <x:c r="I686" s="27" t="str">
        <x:v>Won</x:v>
      </x:c>
      <x:c r="J686" s="27" t="str">
        <x:v>Won</x:v>
      </x:c>
      <x:c r="K686" s="30" t="n">
        <x:v>6.8</x:v>
      </x:c>
      <x:c r="L686" s="27" t="n">
        <x:v>1</x:v>
      </x:c>
      <x:c r="M686" s="30" t="n">
        <x:v>5.8</x:v>
      </x:c>
      <x:c r="N686" s="64" t="n">
        <x:f>Summary!$B$5*Summary!$B$6</x:f>
        <x:v>10</x:v>
      </x:c>
      <x:c r="O686" s="64" t="n">
        <x:f>L686*N686</x:f>
        <x:v>10</x:v>
      </x:c>
      <x:c r="P686" s="64" t="n">
        <x:f>O686+Q686</x:f>
        <x:v>68</x:v>
      </x:c>
      <x:c r="Q686" s="64" t="n">
        <x:f>M686*N686</x:f>
        <x:v>58</x:v>
      </x:c>
      <x:c r="R686" s="64" t="n">
        <x:f>R685+Q686</x:f>
        <x:v>19087.5</x:v>
      </x:c>
    </x:row>
    <x:row r="687">
      <x:c r="A687" s="61" t="n">
        <x:v>45339</x:v>
      </x:c>
      <x:c r="B687" s="27" t="str">
        <x:v>Q1 2024</x:v>
      </x:c>
      <x:c r="C687" s="27" t="n">
        <x:v>2024</x:v>
      </x:c>
      <x:c r="D687" s="59" t="str">
        <x:v>FLEMINGTON</x:v>
      </x:c>
      <x:c r="E687" s="27" t="n">
        <x:v>3</x:v>
      </x:c>
      <x:c r="F687" s="27" t="n">
        <x:v>3</x:v>
      </x:c>
      <x:c r="G687" s="59" t="str">
        <x:v>AARDVARK</x:v>
      </x:c>
      <x:c r="H687" s="27" t="str">
        <x:v>SYS</x:v>
      </x:c>
      <x:c r="I687" s="27" t="str">
        <x:v>Won</x:v>
      </x:c>
      <x:c r="J687" s="27" t="str">
        <x:v>Won</x:v>
      </x:c>
      <x:c r="K687" s="30" t="n">
        <x:v>4.9</x:v>
      </x:c>
      <x:c r="L687" s="27" t="n">
        <x:v>1</x:v>
      </x:c>
      <x:c r="M687" s="30" t="n">
        <x:v>3.9000000000000004</x:v>
      </x:c>
      <x:c r="N687" s="64" t="n">
        <x:f>Summary!$B$5*Summary!$B$6</x:f>
        <x:v>10</x:v>
      </x:c>
      <x:c r="O687" s="64" t="n">
        <x:f>L687*N687</x:f>
        <x:v>10</x:v>
      </x:c>
      <x:c r="P687" s="64" t="n">
        <x:f>O687+Q687</x:f>
        <x:v>49</x:v>
      </x:c>
      <x:c r="Q687" s="64" t="n">
        <x:f>M687*N687</x:f>
        <x:v>39</x:v>
      </x:c>
      <x:c r="R687" s="64" t="n">
        <x:f>R686+Q687</x:f>
        <x:v>19126.5</x:v>
      </x:c>
    </x:row>
    <x:row r="688">
      <x:c r="A688" s="61" t="n">
        <x:v>45339</x:v>
      </x:c>
      <x:c r="B688" s="27" t="str">
        <x:v>Q1 2024</x:v>
      </x:c>
      <x:c r="C688" s="27" t="n">
        <x:v>2024</x:v>
      </x:c>
      <x:c r="D688" s="59" t="str">
        <x:v>FLEMINGTON</x:v>
      </x:c>
      <x:c r="E688" s="27" t="n">
        <x:v>4</x:v>
      </x:c>
      <x:c r="F688" s="27" t="n">
        <x:v>5</x:v>
      </x:c>
      <x:c r="G688" s="59" t="str">
        <x:v>CIRCLE OF FIRE</x:v>
      </x:c>
      <x:c r="H688" s="27" t="str">
        <x:v>SYS</x:v>
      </x:c>
      <x:c r="I688" s="27" t="str">
        <x:v>Lost</x:v>
      </x:c>
      <x:c r="J688" s="27" t="str">
        <x:v>4th</x:v>
      </x:c>
      <x:c r="K688" s="30"/>
      <x:c r="L688" s="27" t="n">
        <x:v>1</x:v>
      </x:c>
      <x:c r="M688" s="30" t="n">
        <x:v>-1</x:v>
      </x:c>
      <x:c r="N688" s="64" t="n">
        <x:f>Summary!$B$5*Summary!$B$6</x:f>
        <x:v>10</x:v>
      </x:c>
      <x:c r="O688" s="64" t="n">
        <x:f>L688*N688</x:f>
        <x:v>10</x:v>
      </x:c>
      <x:c r="P688" s="64" t="n">
        <x:f>O688+Q688</x:f>
        <x:v>0</x:v>
      </x:c>
      <x:c r="Q688" s="64" t="n">
        <x:f>M688*N688</x:f>
        <x:v>-10</x:v>
      </x:c>
      <x:c r="R688" s="64" t="n">
        <x:f>R687+Q688</x:f>
        <x:v>19116.5</x:v>
      </x:c>
    </x:row>
    <x:row r="689">
      <x:c r="A689" s="61" t="n">
        <x:v>45339</x:v>
      </x:c>
      <x:c r="B689" s="27" t="str">
        <x:v>Q1 2024</x:v>
      </x:c>
      <x:c r="C689" s="27" t="n">
        <x:v>2024</x:v>
      </x:c>
      <x:c r="D689" s="59" t="str">
        <x:v>FLEMINGTON</x:v>
      </x:c>
      <x:c r="E689" s="27" t="n">
        <x:v>4</x:v>
      </x:c>
      <x:c r="F689" s="27" t="n">
        <x:v>6</x:v>
      </x:c>
      <x:c r="G689" s="59" t="str">
        <x:v>UP AND UNDER</x:v>
      </x:c>
      <x:c r="H689" s="27" t="str">
        <x:v>SYS</x:v>
      </x:c>
      <x:c r="I689" s="27" t="str">
        <x:v>Lost</x:v>
      </x:c>
      <x:c r="J689" s="27" t="str"/>
      <x:c r="K689" s="30"/>
      <x:c r="L689" s="27" t="n">
        <x:v>1</x:v>
      </x:c>
      <x:c r="M689" s="30" t="n">
        <x:v>-1</x:v>
      </x:c>
      <x:c r="N689" s="64" t="n">
        <x:f>Summary!$B$5*Summary!$B$6</x:f>
        <x:v>10</x:v>
      </x:c>
      <x:c r="O689" s="64" t="n">
        <x:f>L689*N689</x:f>
        <x:v>10</x:v>
      </x:c>
      <x:c r="P689" s="64" t="n">
        <x:f>O689+Q689</x:f>
        <x:v>0</x:v>
      </x:c>
      <x:c r="Q689" s="64" t="n">
        <x:f>M689*N689</x:f>
        <x:v>-10</x:v>
      </x:c>
      <x:c r="R689" s="64" t="n">
        <x:f>R688+Q689</x:f>
        <x:v>19106.5</x:v>
      </x:c>
    </x:row>
    <x:row r="690">
      <x:c r="A690" s="61" t="n">
        <x:v>45339</x:v>
      </x:c>
      <x:c r="B690" s="27" t="str">
        <x:v>Q1 2024</x:v>
      </x:c>
      <x:c r="C690" s="27" t="n">
        <x:v>2024</x:v>
      </x:c>
      <x:c r="D690" s="59" t="str">
        <x:v>FLEMINGTON</x:v>
      </x:c>
      <x:c r="E690" s="27" t="n">
        <x:v>5</x:v>
      </x:c>
      <x:c r="F690" s="27" t="n">
        <x:v>1</x:v>
      </x:c>
      <x:c r="G690" s="59" t="str">
        <x:v>REVOLUTIONARY MISS</x:v>
      </x:c>
      <x:c r="H690" s="27" t="str">
        <x:v>SYS</x:v>
      </x:c>
      <x:c r="I690" s="27" t="str">
        <x:v>Won</x:v>
      </x:c>
      <x:c r="J690" s="27" t="str">
        <x:v>Won</x:v>
      </x:c>
      <x:c r="K690" s="30" t="n">
        <x:v>5.5</x:v>
      </x:c>
      <x:c r="L690" s="27" t="n">
        <x:v>1</x:v>
      </x:c>
      <x:c r="M690" s="30" t="n">
        <x:v>4.5</x:v>
      </x:c>
      <x:c r="N690" s="64" t="n">
        <x:f>Summary!$B$5*Summary!$B$6</x:f>
        <x:v>10</x:v>
      </x:c>
      <x:c r="O690" s="64" t="n">
        <x:f>L690*N690</x:f>
        <x:v>10</x:v>
      </x:c>
      <x:c r="P690" s="64" t="n">
        <x:f>O690+Q690</x:f>
        <x:v>55</x:v>
      </x:c>
      <x:c r="Q690" s="64" t="n">
        <x:f>M690*N690</x:f>
        <x:v>45</x:v>
      </x:c>
      <x:c r="R690" s="64" t="n">
        <x:f>R689+Q690</x:f>
        <x:v>19151.5</x:v>
      </x:c>
    </x:row>
    <x:row r="691">
      <x:c r="A691" s="61" t="n">
        <x:v>45339</x:v>
      </x:c>
      <x:c r="B691" s="27" t="str">
        <x:v>Q1 2024</x:v>
      </x:c>
      <x:c r="C691" s="27" t="n">
        <x:v>2024</x:v>
      </x:c>
      <x:c r="D691" s="59" t="str">
        <x:v>FLEMINGTON</x:v>
      </x:c>
      <x:c r="E691" s="27" t="n">
        <x:v>6</x:v>
      </x:c>
      <x:c r="F691" s="27" t="n">
        <x:v>2</x:v>
      </x:c>
      <x:c r="G691" s="59" t="str">
        <x:v>MOLLYNICKERS</x:v>
      </x:c>
      <x:c r="H691" s="27" t="str">
        <x:v>SYS</x:v>
      </x:c>
      <x:c r="I691" s="27" t="str">
        <x:v>Lost</x:v>
      </x:c>
      <x:c r="J691" s="27" t="str">
        <x:v>3rd</x:v>
      </x:c>
      <x:c r="K691" s="30"/>
      <x:c r="L691" s="27" t="n">
        <x:v>1</x:v>
      </x:c>
      <x:c r="M691" s="30" t="n">
        <x:v>-1</x:v>
      </x:c>
      <x:c r="N691" s="64" t="n">
        <x:f>Summary!$B$5*Summary!$B$6</x:f>
        <x:v>10</x:v>
      </x:c>
      <x:c r="O691" s="64" t="n">
        <x:f>L691*N691</x:f>
        <x:v>10</x:v>
      </x:c>
      <x:c r="P691" s="64" t="n">
        <x:f>O691+Q691</x:f>
        <x:v>0</x:v>
      </x:c>
      <x:c r="Q691" s="64" t="n">
        <x:f>M691*N691</x:f>
        <x:v>-10</x:v>
      </x:c>
      <x:c r="R691" s="64" t="n">
        <x:f>R690+Q691</x:f>
        <x:v>19141.5</x:v>
      </x:c>
    </x:row>
    <x:row r="692">
      <x:c r="A692" s="61" t="n">
        <x:v>45339</x:v>
      </x:c>
      <x:c r="B692" s="27" t="str">
        <x:v>Q1 2024</x:v>
      </x:c>
      <x:c r="C692" s="27" t="n">
        <x:v>2024</x:v>
      </x:c>
      <x:c r="D692" s="59" t="str">
        <x:v>FLEMINGTON</x:v>
      </x:c>
      <x:c r="E692" s="27" t="n">
        <x:v>7</x:v>
      </x:c>
      <x:c r="F692" s="27" t="n">
        <x:v>2</x:v>
      </x:c>
      <x:c r="G692" s="59" t="str">
        <x:v>KING COLORADO</x:v>
      </x:c>
      <x:c r="H692" s="27" t="str">
        <x:v>SYS</x:v>
      </x:c>
      <x:c r="I692" s="27" t="str">
        <x:v>Lost</x:v>
      </x:c>
      <x:c r="J692" s="27" t="str">
        <x:v>2nd</x:v>
      </x:c>
      <x:c r="K692" s="30"/>
      <x:c r="L692" s="27" t="n">
        <x:v>1</x:v>
      </x:c>
      <x:c r="M692" s="30" t="n">
        <x:v>-1</x:v>
      </x:c>
      <x:c r="N692" s="64" t="n">
        <x:f>Summary!$B$5*Summary!$B$6</x:f>
        <x:v>10</x:v>
      </x:c>
      <x:c r="O692" s="64" t="n">
        <x:f>L692*N692</x:f>
        <x:v>10</x:v>
      </x:c>
      <x:c r="P692" s="64" t="n">
        <x:f>O692+Q692</x:f>
        <x:v>0</x:v>
      </x:c>
      <x:c r="Q692" s="64" t="n">
        <x:f>M692*N692</x:f>
        <x:v>-10</x:v>
      </x:c>
      <x:c r="R692" s="64" t="n">
        <x:f>R691+Q692</x:f>
        <x:v>19131.5</x:v>
      </x:c>
    </x:row>
    <x:row r="693">
      <x:c r="A693" s="61" t="n">
        <x:v>45339</x:v>
      </x:c>
      <x:c r="B693" s="27" t="str">
        <x:v>Q1 2024</x:v>
      </x:c>
      <x:c r="C693" s="27" t="n">
        <x:v>2024</x:v>
      </x:c>
      <x:c r="D693" s="59" t="str">
        <x:v>FLEMINGTON</x:v>
      </x:c>
      <x:c r="E693" s="27" t="n">
        <x:v>8</x:v>
      </x:c>
      <x:c r="F693" s="27" t="n">
        <x:v>4</x:v>
      </x:c>
      <x:c r="G693" s="59" t="str">
        <x:v>IMPERATRIZ</x:v>
      </x:c>
      <x:c r="H693" s="27" t="str">
        <x:v>SYS</x:v>
      </x:c>
      <x:c r="I693" s="27" t="str">
        <x:v>Won</x:v>
      </x:c>
      <x:c r="J693" s="27" t="str">
        <x:v>Won</x:v>
      </x:c>
      <x:c r="K693" s="30" t="n">
        <x:v>1.6</x:v>
      </x:c>
      <x:c r="L693" s="27" t="n">
        <x:v>1</x:v>
      </x:c>
      <x:c r="M693" s="30" t="n">
        <x:v>0.6000000000000001</x:v>
      </x:c>
      <x:c r="N693" s="64" t="n">
        <x:f>Summary!$B$5*Summary!$B$6</x:f>
        <x:v>10</x:v>
      </x:c>
      <x:c r="O693" s="64" t="n">
        <x:f>L693*N693</x:f>
        <x:v>10</x:v>
      </x:c>
      <x:c r="P693" s="64" t="n">
        <x:f>O693+Q693</x:f>
        <x:v>16</x:v>
      </x:c>
      <x:c r="Q693" s="64" t="n">
        <x:f>M693*N693</x:f>
        <x:v>6.000000000000001</x:v>
      </x:c>
      <x:c r="R693" s="64" t="n">
        <x:f>R692+Q693</x:f>
        <x:v>19137.5</x:v>
      </x:c>
    </x:row>
    <x:row r="694">
      <x:c r="A694" s="62" t="n">
        <x:v>45339</x:v>
      </x:c>
      <x:c r="B694" s="58" t="str">
        <x:v>Q1 2024</x:v>
      </x:c>
      <x:c r="C694" s="58" t="n">
        <x:v>2024</x:v>
      </x:c>
      <x:c r="D694" s="60" t="str">
        <x:v>FLEMINGTON</x:v>
      </x:c>
      <x:c r="E694" s="58" t="n">
        <x:v>9</x:v>
      </x:c>
      <x:c r="F694" s="58" t="n">
        <x:v>12</x:v>
      </x:c>
      <x:c r="G694" s="60" t="str">
        <x:v>JIMMYSSTAR</x:v>
      </x:c>
      <x:c r="H694" s="58" t="str">
        <x:v>LSW / SYS</x:v>
      </x:c>
      <x:c r="I694" s="58" t="str">
        <x:v>Lost</x:v>
      </x:c>
      <x:c r="J694" s="58" t="str">
        <x:v>2nd</x:v>
      </x:c>
      <x:c r="K694" s="63"/>
      <x:c r="L694" s="58" t="n">
        <x:v>2</x:v>
      </x:c>
      <x:c r="M694" s="63" t="n">
        <x:v>-2</x:v>
      </x:c>
      <x:c r="N694" s="65" t="n">
        <x:f>Summary!$B$5*Summary!$B$6</x:f>
        <x:v>10</x:v>
      </x:c>
      <x:c r="O694" s="65" t="n">
        <x:f>L694*N694</x:f>
        <x:v>20</x:v>
      </x:c>
      <x:c r="P694" s="65" t="n">
        <x:f>O694+Q694</x:f>
        <x:v>0</x:v>
      </x:c>
      <x:c r="Q694" s="65" t="n">
        <x:f>M694*N694</x:f>
        <x:v>-20</x:v>
      </x:c>
      <x:c r="R694" s="65" t="n">
        <x:f>R693+Q694</x:f>
        <x:v>19117.5</x:v>
      </x:c>
    </x:row>
    <x:row r="695">
      <x:c r="A695" s="62" t="n">
        <x:v>45346</x:v>
      </x:c>
      <x:c r="B695" s="58" t="str">
        <x:v>Q1 2024</x:v>
      </x:c>
      <x:c r="C695" s="58" t="n">
        <x:v>2024</x:v>
      </x:c>
      <x:c r="D695" s="60" t="str">
        <x:v>CAULFIELD</x:v>
      </x:c>
      <x:c r="E695" s="58" t="n">
        <x:v>1</x:v>
      </x:c>
      <x:c r="F695" s="58" t="n">
        <x:v>1</x:v>
      </x:c>
      <x:c r="G695" s="60" t="str">
        <x:v>DUNKEL</x:v>
      </x:c>
      <x:c r="H695" s="58" t="str">
        <x:v>LSW / SYS</x:v>
      </x:c>
      <x:c r="I695" s="58" t="str">
        <x:v>Won</x:v>
      </x:c>
      <x:c r="J695" s="58" t="str">
        <x:v>Won</x:v>
      </x:c>
      <x:c r="K695" s="63" t="n">
        <x:v>3.7</x:v>
      </x:c>
      <x:c r="L695" s="58" t="n">
        <x:v>2</x:v>
      </x:c>
      <x:c r="M695" s="63" t="n">
        <x:v>5.4</x:v>
      </x:c>
      <x:c r="N695" s="65" t="n">
        <x:f>Summary!$B$5*Summary!$B$6</x:f>
        <x:v>10</x:v>
      </x:c>
      <x:c r="O695" s="65" t="n">
        <x:f>L695*N695</x:f>
        <x:v>20</x:v>
      </x:c>
      <x:c r="P695" s="65" t="n">
        <x:f>O695+Q695</x:f>
        <x:v>74</x:v>
      </x:c>
      <x:c r="Q695" s="65" t="n">
        <x:f>M695*N695</x:f>
        <x:v>54</x:v>
      </x:c>
      <x:c r="R695" s="65" t="n">
        <x:f>R694+Q695</x:f>
        <x:v>19171.5</x:v>
      </x:c>
    </x:row>
    <x:row r="696">
      <x:c r="A696" s="61" t="n">
        <x:v>45346</x:v>
      </x:c>
      <x:c r="B696" s="27" t="str">
        <x:v>Q1 2024</x:v>
      </x:c>
      <x:c r="C696" s="27" t="n">
        <x:v>2024</x:v>
      </x:c>
      <x:c r="D696" s="59" t="str">
        <x:v>CAULFIELD</x:v>
      </x:c>
      <x:c r="E696" s="27" t="n">
        <x:v>3</x:v>
      </x:c>
      <x:c r="F696" s="27" t="n">
        <x:v>1</x:v>
      </x:c>
      <x:c r="G696" s="59" t="str">
        <x:v>SERASANA</x:v>
      </x:c>
      <x:c r="H696" s="27" t="str">
        <x:v>SYS</x:v>
      </x:c>
      <x:c r="I696" s="27" t="str">
        <x:v>Lost</x:v>
      </x:c>
      <x:c r="J696" s="27" t="str">
        <x:v>3rd</x:v>
      </x:c>
      <x:c r="K696" s="30"/>
      <x:c r="L696" s="27" t="n">
        <x:v>1</x:v>
      </x:c>
      <x:c r="M696" s="30" t="n">
        <x:v>-1</x:v>
      </x:c>
      <x:c r="N696" s="64" t="n">
        <x:f>Summary!$B$5*Summary!$B$6</x:f>
        <x:v>10</x:v>
      </x:c>
      <x:c r="O696" s="64" t="n">
        <x:f>L696*N696</x:f>
        <x:v>10</x:v>
      </x:c>
      <x:c r="P696" s="64" t="n">
        <x:f>O696+Q696</x:f>
        <x:v>0</x:v>
      </x:c>
      <x:c r="Q696" s="64" t="n">
        <x:f>M696*N696</x:f>
        <x:v>-10</x:v>
      </x:c>
      <x:c r="R696" s="64" t="n">
        <x:f>R695+Q696</x:f>
        <x:v>19161.5</x:v>
      </x:c>
    </x:row>
    <x:row r="697">
      <x:c r="A697" s="62" t="n">
        <x:v>45346</x:v>
      </x:c>
      <x:c r="B697" s="58" t="str">
        <x:v>Q1 2024</x:v>
      </x:c>
      <x:c r="C697" s="58" t="n">
        <x:v>2024</x:v>
      </x:c>
      <x:c r="D697" s="60" t="str">
        <x:v>CAULFIELD</x:v>
      </x:c>
      <x:c r="E697" s="58" t="n">
        <x:v>3</x:v>
      </x:c>
      <x:c r="F697" s="58" t="n">
        <x:v>5</x:v>
      </x:c>
      <x:c r="G697" s="60" t="str">
        <x:v>SASSY BOOM</x:v>
      </x:c>
      <x:c r="H697" s="58" t="str">
        <x:v>LSW / SYS</x:v>
      </x:c>
      <x:c r="I697" s="58" t="str">
        <x:v>Won</x:v>
      </x:c>
      <x:c r="J697" s="58" t="str">
        <x:v>Won</x:v>
      </x:c>
      <x:c r="K697" s="63" t="n">
        <x:v>8.4</x:v>
      </x:c>
      <x:c r="L697" s="58" t="n">
        <x:v>2</x:v>
      </x:c>
      <x:c r="M697" s="63" t="n">
        <x:v>14.8</x:v>
      </x:c>
      <x:c r="N697" s="65" t="n">
        <x:f>Summary!$B$5*Summary!$B$6</x:f>
        <x:v>10</x:v>
      </x:c>
      <x:c r="O697" s="65" t="n">
        <x:f>L697*N697</x:f>
        <x:v>20</x:v>
      </x:c>
      <x:c r="P697" s="65" t="n">
        <x:f>O697+Q697</x:f>
        <x:v>168</x:v>
      </x:c>
      <x:c r="Q697" s="65" t="n">
        <x:f>M697*N697</x:f>
        <x:v>148</x:v>
      </x:c>
      <x:c r="R697" s="65" t="n">
        <x:f>R696+Q697</x:f>
        <x:v>19309.5</x:v>
      </x:c>
    </x:row>
    <x:row r="698">
      <x:c r="A698" s="62" t="n">
        <x:v>45346</x:v>
      </x:c>
      <x:c r="B698" s="58" t="str">
        <x:v>Q1 2024</x:v>
      </x:c>
      <x:c r="C698" s="58" t="n">
        <x:v>2024</x:v>
      </x:c>
      <x:c r="D698" s="60" t="str">
        <x:v>CAULFIELD</x:v>
      </x:c>
      <x:c r="E698" s="58" t="n">
        <x:v>4</x:v>
      </x:c>
      <x:c r="F698" s="58" t="n">
        <x:v>1</x:v>
      </x:c>
      <x:c r="G698" s="60" t="str">
        <x:v>BRAVE MEAD</x:v>
      </x:c>
      <x:c r="H698" s="58" t="str">
        <x:v>LSW / SYS</x:v>
      </x:c>
      <x:c r="I698" s="58" t="str">
        <x:v>Lost</x:v>
      </x:c>
      <x:c r="J698" s="58" t="str">
        <x:v>2nd</x:v>
      </x:c>
      <x:c r="K698" s="63"/>
      <x:c r="L698" s="58" t="n">
        <x:v>2</x:v>
      </x:c>
      <x:c r="M698" s="63" t="n">
        <x:v>-2</x:v>
      </x:c>
      <x:c r="N698" s="65" t="n">
        <x:f>Summary!$B$5*Summary!$B$6</x:f>
        <x:v>10</x:v>
      </x:c>
      <x:c r="O698" s="65" t="n">
        <x:f>L698*N698</x:f>
        <x:v>20</x:v>
      </x:c>
      <x:c r="P698" s="65" t="n">
        <x:f>O698+Q698</x:f>
        <x:v>0</x:v>
      </x:c>
      <x:c r="Q698" s="65" t="n">
        <x:f>M698*N698</x:f>
        <x:v>-20</x:v>
      </x:c>
      <x:c r="R698" s="65" t="n">
        <x:f>R697+Q698</x:f>
        <x:v>19289.5</x:v>
      </x:c>
    </x:row>
    <x:row r="699">
      <x:c r="A699" s="61" t="n">
        <x:v>45346</x:v>
      </x:c>
      <x:c r="B699" s="27" t="str">
        <x:v>Q1 2024</x:v>
      </x:c>
      <x:c r="C699" s="27" t="n">
        <x:v>2024</x:v>
      </x:c>
      <x:c r="D699" s="59" t="str">
        <x:v>CAULFIELD</x:v>
      </x:c>
      <x:c r="E699" s="27" t="n">
        <x:v>4</x:v>
      </x:c>
      <x:c r="F699" s="27" t="n">
        <x:v>9</x:v>
      </x:c>
      <x:c r="G699" s="59" t="str">
        <x:v>RAIKOKE</x:v>
      </x:c>
      <x:c r="H699" s="27" t="str">
        <x:v>LSW</x:v>
      </x:c>
      <x:c r="I699" s="27" t="str">
        <x:v>Won</x:v>
      </x:c>
      <x:c r="J699" s="27" t="str">
        <x:v>Won</x:v>
      </x:c>
      <x:c r="K699" s="30" t="n">
        <x:v>10.9</x:v>
      </x:c>
      <x:c r="L699" s="27" t="n">
        <x:v>1</x:v>
      </x:c>
      <x:c r="M699" s="30" t="n">
        <x:v>9.9</x:v>
      </x:c>
      <x:c r="N699" s="64" t="n">
        <x:f>Summary!$B$5*Summary!$B$6</x:f>
        <x:v>10</x:v>
      </x:c>
      <x:c r="O699" s="64" t="n">
        <x:f>L699*N699</x:f>
        <x:v>10</x:v>
      </x:c>
      <x:c r="P699" s="64" t="n">
        <x:f>O699+Q699</x:f>
        <x:v>109</x:v>
      </x:c>
      <x:c r="Q699" s="64" t="n">
        <x:f>M699*N699</x:f>
        <x:v>99</x:v>
      </x:c>
      <x:c r="R699" s="64" t="n">
        <x:f>R698+Q699</x:f>
        <x:v>19388.5</x:v>
      </x:c>
    </x:row>
    <x:row r="700">
      <x:c r="A700" s="62" t="n">
        <x:v>45346</x:v>
      </x:c>
      <x:c r="B700" s="58" t="str">
        <x:v>Q1 2024</x:v>
      </x:c>
      <x:c r="C700" s="58" t="n">
        <x:v>2024</x:v>
      </x:c>
      <x:c r="D700" s="60" t="str">
        <x:v>CAULFIELD</x:v>
      </x:c>
      <x:c r="E700" s="58" t="n">
        <x:v>5</x:v>
      </x:c>
      <x:c r="F700" s="58" t="n">
        <x:v>2</x:v>
      </x:c>
      <x:c r="G700" s="60" t="str">
        <x:v>IMMEDIACY</x:v>
      </x:c>
      <x:c r="H700" s="58" t="str">
        <x:v>LSW / SYS</x:v>
      </x:c>
      <x:c r="I700" s="58" t="str">
        <x:v>Won</x:v>
      </x:c>
      <x:c r="J700" s="58" t="str">
        <x:v>Won</x:v>
      </x:c>
      <x:c r="K700" s="63" t="n">
        <x:v>4.8</x:v>
      </x:c>
      <x:c r="L700" s="58" t="n">
        <x:v>2</x:v>
      </x:c>
      <x:c r="M700" s="63" t="n">
        <x:v>7.6</x:v>
      </x:c>
      <x:c r="N700" s="65" t="n">
        <x:f>Summary!$B$5*Summary!$B$6</x:f>
        <x:v>10</x:v>
      </x:c>
      <x:c r="O700" s="65" t="n">
        <x:f>L700*N700</x:f>
        <x:v>20</x:v>
      </x:c>
      <x:c r="P700" s="65" t="n">
        <x:f>O700+Q700</x:f>
        <x:v>96</x:v>
      </x:c>
      <x:c r="Q700" s="65" t="n">
        <x:f>M700*N700</x:f>
        <x:v>76</x:v>
      </x:c>
      <x:c r="R700" s="65" t="n">
        <x:f>R699+Q700</x:f>
        <x:v>19464.5</x:v>
      </x:c>
    </x:row>
    <x:row r="701">
      <x:c r="A701" s="62" t="n">
        <x:v>45346</x:v>
      </x:c>
      <x:c r="B701" s="58" t="str">
        <x:v>Q1 2024</x:v>
      </x:c>
      <x:c r="C701" s="58" t="n">
        <x:v>2024</x:v>
      </x:c>
      <x:c r="D701" s="60" t="str">
        <x:v>CAULFIELD</x:v>
      </x:c>
      <x:c r="E701" s="58" t="n">
        <x:v>7</x:v>
      </x:c>
      <x:c r="F701" s="58" t="n">
        <x:v>1</x:v>
      </x:c>
      <x:c r="G701" s="60" t="str">
        <x:v>MR BRIGHTSIDE</x:v>
      </x:c>
      <x:c r="H701" s="58" t="str">
        <x:v>LSW / SYS</x:v>
      </x:c>
      <x:c r="I701" s="58" t="str">
        <x:v>Won</x:v>
      </x:c>
      <x:c r="J701" s="58" t="str">
        <x:v>Won</x:v>
      </x:c>
      <x:c r="K701" s="63" t="n">
        <x:v>1.35</x:v>
      </x:c>
      <x:c r="L701" s="58" t="n">
        <x:v>2</x:v>
      </x:c>
      <x:c r="M701" s="63" t="n">
        <x:v>0.7000000000000002</x:v>
      </x:c>
      <x:c r="N701" s="65" t="n">
        <x:f>Summary!$B$5*Summary!$B$6</x:f>
        <x:v>10</x:v>
      </x:c>
      <x:c r="O701" s="65" t="n">
        <x:f>L701*N701</x:f>
        <x:v>20</x:v>
      </x:c>
      <x:c r="P701" s="65" t="n">
        <x:f>O701+Q701</x:f>
        <x:v>27</x:v>
      </x:c>
      <x:c r="Q701" s="65" t="n">
        <x:f>M701*N701</x:f>
        <x:v>7.000000000000002</x:v>
      </x:c>
      <x:c r="R701" s="65" t="n">
        <x:f>R700+Q701</x:f>
        <x:v>19471.5</x:v>
      </x:c>
    </x:row>
    <x:row r="702">
      <x:c r="A702" s="62" t="n">
        <x:v>45346</x:v>
      </x:c>
      <x:c r="B702" s="58" t="str">
        <x:v>Q1 2024</x:v>
      </x:c>
      <x:c r="C702" s="58" t="n">
        <x:v>2024</x:v>
      </x:c>
      <x:c r="D702" s="60" t="str">
        <x:v>CAULFIELD</x:v>
      </x:c>
      <x:c r="E702" s="58" t="n">
        <x:v>10</x:v>
      </x:c>
      <x:c r="F702" s="58" t="n">
        <x:v>1</x:v>
      </x:c>
      <x:c r="G702" s="60" t="str">
        <x:v>REVOLUTIONARY MISS</x:v>
      </x:c>
      <x:c r="H702" s="58" t="str">
        <x:v>LSW / SYS</x:v>
      </x:c>
      <x:c r="I702" s="58" t="str">
        <x:v>Won</x:v>
      </x:c>
      <x:c r="J702" s="58" t="str">
        <x:v>Won</x:v>
      </x:c>
      <x:c r="K702" s="63" t="n">
        <x:v>4.9</x:v>
      </x:c>
      <x:c r="L702" s="58" t="n">
        <x:v>2</x:v>
      </x:c>
      <x:c r="M702" s="63" t="n">
        <x:v>7.800000000000001</x:v>
      </x:c>
      <x:c r="N702" s="65" t="n">
        <x:f>Summary!$B$5*Summary!$B$6</x:f>
        <x:v>10</x:v>
      </x:c>
      <x:c r="O702" s="65" t="n">
        <x:f>L702*N702</x:f>
        <x:v>20</x:v>
      </x:c>
      <x:c r="P702" s="65" t="n">
        <x:f>O702+Q702</x:f>
        <x:v>98</x:v>
      </x:c>
      <x:c r="Q702" s="65" t="n">
        <x:f>M702*N702</x:f>
        <x:v>78</x:v>
      </x:c>
      <x:c r="R702" s="65" t="n">
        <x:f>R701+Q702</x:f>
        <x:v>19549.5</x:v>
      </x:c>
    </x:row>
    <x:row r="703">
      <x:c r="A703" s="62" t="n">
        <x:v>45353</x:v>
      </x:c>
      <x:c r="B703" s="58" t="str">
        <x:v>Q1 2024</x:v>
      </x:c>
      <x:c r="C703" s="58" t="n">
        <x:v>2024</x:v>
      </x:c>
      <x:c r="D703" s="60" t="str">
        <x:v>FLEMINGTON</x:v>
      </x:c>
      <x:c r="E703" s="58" t="n">
        <x:v>1</x:v>
      </x:c>
      <x:c r="F703" s="58" t="n">
        <x:v>4</x:v>
      </x:c>
      <x:c r="G703" s="60" t="str">
        <x:v>SANS DOUTE</x:v>
      </x:c>
      <x:c r="H703" s="58" t="str">
        <x:v>LSW / SYS</x:v>
      </x:c>
      <x:c r="I703" s="58" t="str">
        <x:v>Won</x:v>
      </x:c>
      <x:c r="J703" s="58" t="str">
        <x:v>Won</x:v>
      </x:c>
      <x:c r="K703" s="63" t="n">
        <x:v>2.3</x:v>
      </x:c>
      <x:c r="L703" s="58" t="n">
        <x:v>2</x:v>
      </x:c>
      <x:c r="M703" s="63" t="n">
        <x:v>2.5999999999999996</x:v>
      </x:c>
      <x:c r="N703" s="65" t="n">
        <x:f>Summary!$B$5*Summary!$B$6</x:f>
        <x:v>10</x:v>
      </x:c>
      <x:c r="O703" s="65" t="n">
        <x:f>L703*N703</x:f>
        <x:v>20</x:v>
      </x:c>
      <x:c r="P703" s="65" t="n">
        <x:f>O703+Q703</x:f>
        <x:v>46</x:v>
      </x:c>
      <x:c r="Q703" s="65" t="n">
        <x:f>M703*N703</x:f>
        <x:v>25.999999999999996</x:v>
      </x:c>
      <x:c r="R703" s="65" t="n">
        <x:f>R702+Q703</x:f>
        <x:v>19575.5</x:v>
      </x:c>
    </x:row>
    <x:row r="704">
      <x:c r="A704" s="62" t="n">
        <x:v>45353</x:v>
      </x:c>
      <x:c r="B704" s="58" t="str">
        <x:v>Q1 2024</x:v>
      </x:c>
      <x:c r="C704" s="58" t="n">
        <x:v>2024</x:v>
      </x:c>
      <x:c r="D704" s="60" t="str">
        <x:v>FLEMINGTON</x:v>
      </x:c>
      <x:c r="E704" s="58" t="n">
        <x:v>2</x:v>
      </x:c>
      <x:c r="F704" s="58" t="n">
        <x:v>7</x:v>
      </x:c>
      <x:c r="G704" s="60" t="str">
        <x:v>ARAMCO</x:v>
      </x:c>
      <x:c r="H704" s="58" t="str">
        <x:v>BF / SYS</x:v>
      </x:c>
      <x:c r="I704" s="58" t="str">
        <x:v>Won</x:v>
      </x:c>
      <x:c r="J704" s="58" t="str">
        <x:v>Won</x:v>
      </x:c>
      <x:c r="K704" s="63" t="n">
        <x:v>2.1</x:v>
      </x:c>
      <x:c r="L704" s="58" t="n">
        <x:v>2</x:v>
      </x:c>
      <x:c r="M704" s="63" t="n">
        <x:v>2.2</x:v>
      </x:c>
      <x:c r="N704" s="65" t="n">
        <x:f>Summary!$B$5*Summary!$B$6</x:f>
        <x:v>10</x:v>
      </x:c>
      <x:c r="O704" s="65" t="n">
        <x:f>L704*N704</x:f>
        <x:v>20</x:v>
      </x:c>
      <x:c r="P704" s="65" t="n">
        <x:f>O704+Q704</x:f>
        <x:v>42</x:v>
      </x:c>
      <x:c r="Q704" s="65" t="n">
        <x:f>M704*N704</x:f>
        <x:v>22</x:v>
      </x:c>
      <x:c r="R704" s="65" t="n">
        <x:f>R703+Q704</x:f>
        <x:v>19597.5</x:v>
      </x:c>
    </x:row>
    <x:row r="705">
      <x:c r="A705" s="62" t="n">
        <x:v>45353</x:v>
      </x:c>
      <x:c r="B705" s="58" t="str">
        <x:v>Q1 2024</x:v>
      </x:c>
      <x:c r="C705" s="58" t="n">
        <x:v>2024</x:v>
      </x:c>
      <x:c r="D705" s="60" t="str">
        <x:v>FLEMINGTON</x:v>
      </x:c>
      <x:c r="E705" s="58" t="n">
        <x:v>3</x:v>
      </x:c>
      <x:c r="F705" s="58" t="n">
        <x:v>6</x:v>
      </x:c>
      <x:c r="G705" s="60" t="str">
        <x:v>BIG WATCH</x:v>
      </x:c>
      <x:c r="H705" s="58" t="str">
        <x:v>LSW / SYS</x:v>
      </x:c>
      <x:c r="I705" s="58" t="str">
        <x:v>Won</x:v>
      </x:c>
      <x:c r="J705" s="58" t="str">
        <x:v>Won</x:v>
      </x:c>
      <x:c r="K705" s="63" t="n">
        <x:v>5</x:v>
      </x:c>
      <x:c r="L705" s="58" t="n">
        <x:v>2</x:v>
      </x:c>
      <x:c r="M705" s="63" t="n">
        <x:v>8</x:v>
      </x:c>
      <x:c r="N705" s="65" t="n">
        <x:f>Summary!$B$5*Summary!$B$6</x:f>
        <x:v>10</x:v>
      </x:c>
      <x:c r="O705" s="65" t="n">
        <x:f>L705*N705</x:f>
        <x:v>20</x:v>
      </x:c>
      <x:c r="P705" s="65" t="n">
        <x:f>O705+Q705</x:f>
        <x:v>100</x:v>
      </x:c>
      <x:c r="Q705" s="65" t="n">
        <x:f>M705*N705</x:f>
        <x:v>80</x:v>
      </x:c>
      <x:c r="R705" s="65" t="n">
        <x:f>R704+Q705</x:f>
        <x:v>19677.5</x:v>
      </x:c>
    </x:row>
    <x:row r="706">
      <x:c r="A706" s="62" t="n">
        <x:v>45353</x:v>
      </x:c>
      <x:c r="B706" s="58" t="str">
        <x:v>Q1 2024</x:v>
      </x:c>
      <x:c r="C706" s="58" t="n">
        <x:v>2024</x:v>
      </x:c>
      <x:c r="D706" s="60" t="str">
        <x:v>FLEMINGTON</x:v>
      </x:c>
      <x:c r="E706" s="58" t="n">
        <x:v>4</x:v>
      </x:c>
      <x:c r="F706" s="58" t="n">
        <x:v>1</x:v>
      </x:c>
      <x:c r="G706" s="60" t="str">
        <x:v>BOLD BASTILLE</x:v>
      </x:c>
      <x:c r="H706" s="58" t="str">
        <x:v>BFSR / SYS</x:v>
      </x:c>
      <x:c r="I706" s="58" t="str">
        <x:v>Won</x:v>
      </x:c>
      <x:c r="J706" s="58" t="str">
        <x:v>Won</x:v>
      </x:c>
      <x:c r="K706" s="63" t="n">
        <x:v>2.2</x:v>
      </x:c>
      <x:c r="L706" s="58" t="n">
        <x:v>2</x:v>
      </x:c>
      <x:c r="M706" s="63" t="n">
        <x:v>2.4000000000000004</x:v>
      </x:c>
      <x:c r="N706" s="65" t="n">
        <x:f>Summary!$B$5*Summary!$B$6</x:f>
        <x:v>10</x:v>
      </x:c>
      <x:c r="O706" s="65" t="n">
        <x:f>L706*N706</x:f>
        <x:v>20</x:v>
      </x:c>
      <x:c r="P706" s="65" t="n">
        <x:f>O706+Q706</x:f>
        <x:v>44</x:v>
      </x:c>
      <x:c r="Q706" s="65" t="n">
        <x:f>M706*N706</x:f>
        <x:v>24.000000000000004</x:v>
      </x:c>
      <x:c r="R706" s="65" t="n">
        <x:f>R705+Q706</x:f>
        <x:v>19701.5</x:v>
      </x:c>
    </x:row>
    <x:row r="707">
      <x:c r="A707" s="62" t="n">
        <x:v>45353</x:v>
      </x:c>
      <x:c r="B707" s="58" t="str">
        <x:v>Q1 2024</x:v>
      </x:c>
      <x:c r="C707" s="58" t="n">
        <x:v>2024</x:v>
      </x:c>
      <x:c r="D707" s="60" t="str">
        <x:v>FLEMINGTON</x:v>
      </x:c>
      <x:c r="E707" s="58" t="n">
        <x:v>5</x:v>
      </x:c>
      <x:c r="F707" s="58" t="n">
        <x:v>4</x:v>
      </x:c>
      <x:c r="G707" s="60" t="str">
        <x:v>DIAMOND DECORATOR</x:v>
      </x:c>
      <x:c r="H707" s="58" t="str">
        <x:v>LSW / SYS</x:v>
      </x:c>
      <x:c r="I707" s="58" t="str">
        <x:v>Won</x:v>
      </x:c>
      <x:c r="J707" s="58" t="str">
        <x:v>Won</x:v>
      </x:c>
      <x:c r="K707" s="63" t="n">
        <x:v>16.5</x:v>
      </x:c>
      <x:c r="L707" s="58" t="n">
        <x:v>2</x:v>
      </x:c>
      <x:c r="M707" s="63" t="n">
        <x:v>31</x:v>
      </x:c>
      <x:c r="N707" s="65" t="n">
        <x:f>Summary!$B$5*Summary!$B$6</x:f>
        <x:v>10</x:v>
      </x:c>
      <x:c r="O707" s="65" t="n">
        <x:f>L707*N707</x:f>
        <x:v>20</x:v>
      </x:c>
      <x:c r="P707" s="65" t="n">
        <x:f>O707+Q707</x:f>
        <x:v>330</x:v>
      </x:c>
      <x:c r="Q707" s="65" t="n">
        <x:f>M707*N707</x:f>
        <x:v>310</x:v>
      </x:c>
      <x:c r="R707" s="65" t="n">
        <x:f>R706+Q707</x:f>
        <x:v>20011.5</x:v>
      </x:c>
    </x:row>
    <x:row r="708">
      <x:c r="A708" s="62" t="n">
        <x:v>45353</x:v>
      </x:c>
      <x:c r="B708" s="58" t="str">
        <x:v>Q1 2024</x:v>
      </x:c>
      <x:c r="C708" s="58" t="n">
        <x:v>2024</x:v>
      </x:c>
      <x:c r="D708" s="60" t="str">
        <x:v>FLEMINGTON</x:v>
      </x:c>
      <x:c r="E708" s="58" t="n">
        <x:v>6</x:v>
      </x:c>
      <x:c r="F708" s="58" t="n">
        <x:v>6</x:v>
      </x:c>
      <x:c r="G708" s="60" t="str">
        <x:v>ANOTHER WIL</x:v>
      </x:c>
      <x:c r="H708" s="58" t="str">
        <x:v>LSW / SYS</x:v>
      </x:c>
      <x:c r="I708" s="58" t="str">
        <x:v>Won</x:v>
      </x:c>
      <x:c r="J708" s="58" t="str">
        <x:v>Won</x:v>
      </x:c>
      <x:c r="K708" s="63" t="n">
        <x:v>1.5</x:v>
      </x:c>
      <x:c r="L708" s="58" t="n">
        <x:v>2</x:v>
      </x:c>
      <x:c r="M708" s="63" t="n">
        <x:v>1</x:v>
      </x:c>
      <x:c r="N708" s="65" t="n">
        <x:f>Summary!$B$5*Summary!$B$6</x:f>
        <x:v>10</x:v>
      </x:c>
      <x:c r="O708" s="65" t="n">
        <x:f>L708*N708</x:f>
        <x:v>20</x:v>
      </x:c>
      <x:c r="P708" s="65" t="n">
        <x:f>O708+Q708</x:f>
        <x:v>30</x:v>
      </x:c>
      <x:c r="Q708" s="65" t="n">
        <x:f>M708*N708</x:f>
        <x:v>10</x:v>
      </x:c>
      <x:c r="R708" s="65" t="n">
        <x:f>R707+Q708</x:f>
        <x:v>20021.5</x:v>
      </x:c>
    </x:row>
    <x:row r="709">
      <x:c r="A709" s="61" t="n">
        <x:v>45353</x:v>
      </x:c>
      <x:c r="B709" s="27" t="str">
        <x:v>Q1 2024</x:v>
      </x:c>
      <x:c r="C709" s="27" t="n">
        <x:v>2024</x:v>
      </x:c>
      <x:c r="D709" s="59" t="str">
        <x:v>FLEMINGTON</x:v>
      </x:c>
      <x:c r="E709" s="27" t="n">
        <x:v>7</x:v>
      </x:c>
      <x:c r="F709" s="27" t="n">
        <x:v>8</x:v>
      </x:c>
      <x:c r="G709" s="59" t="str">
        <x:v>ESTRIELLA</x:v>
      </x:c>
      <x:c r="H709" s="27" t="str">
        <x:v>LSW</x:v>
      </x:c>
      <x:c r="I709" s="27" t="str">
        <x:v>Won</x:v>
      </x:c>
      <x:c r="J709" s="27" t="str">
        <x:v>Won</x:v>
      </x:c>
      <x:c r="K709" s="30" t="n">
        <x:v>3.5</x:v>
      </x:c>
      <x:c r="L709" s="27" t="n">
        <x:v>1</x:v>
      </x:c>
      <x:c r="M709" s="30" t="n">
        <x:v>2.5</x:v>
      </x:c>
      <x:c r="N709" s="64" t="n">
        <x:f>Summary!$B$5*Summary!$B$6</x:f>
        <x:v>10</x:v>
      </x:c>
      <x:c r="O709" s="64" t="n">
        <x:f>L709*N709</x:f>
        <x:v>10</x:v>
      </x:c>
      <x:c r="P709" s="64" t="n">
        <x:f>O709+Q709</x:f>
        <x:v>35</x:v>
      </x:c>
      <x:c r="Q709" s="64" t="n">
        <x:f>M709*N709</x:f>
        <x:v>25</x:v>
      </x:c>
      <x:c r="R709" s="64" t="n">
        <x:f>R708+Q709</x:f>
        <x:v>20046.5</x:v>
      </x:c>
    </x:row>
    <x:row r="710">
      <x:c r="A710" s="61" t="n">
        <x:v>45353</x:v>
      </x:c>
      <x:c r="B710" s="27" t="str">
        <x:v>Q1 2024</x:v>
      </x:c>
      <x:c r="C710" s="27" t="n">
        <x:v>2024</x:v>
      </x:c>
      <x:c r="D710" s="59" t="str">
        <x:v>FLEMINGTON</x:v>
      </x:c>
      <x:c r="E710" s="27" t="n">
        <x:v>8</x:v>
      </x:c>
      <x:c r="F710" s="27" t="n">
        <x:v>12</x:v>
      </x:c>
      <x:c r="G710" s="59" t="str">
        <x:v>SOUTHPORT TYCOON</x:v>
      </x:c>
      <x:c r="H710" s="27" t="str">
        <x:v>BF</x:v>
      </x:c>
      <x:c r="I710" s="27" t="str">
        <x:v>Won</x:v>
      </x:c>
      <x:c r="J710" s="27" t="str">
        <x:v>Won</x:v>
      </x:c>
      <x:c r="K710" s="30" t="n">
        <x:v>16.7</x:v>
      </x:c>
      <x:c r="L710" s="27" t="n">
        <x:v>1</x:v>
      </x:c>
      <x:c r="M710" s="30" t="n">
        <x:v>15.7</x:v>
      </x:c>
      <x:c r="N710" s="64" t="n">
        <x:f>Summary!$B$5*Summary!$B$6</x:f>
        <x:v>10</x:v>
      </x:c>
      <x:c r="O710" s="64" t="n">
        <x:f>L710*N710</x:f>
        <x:v>10</x:v>
      </x:c>
      <x:c r="P710" s="64" t="n">
        <x:f>O710+Q710</x:f>
        <x:v>167</x:v>
      </x:c>
      <x:c r="Q710" s="64" t="n">
        <x:f>M710*N710</x:f>
        <x:v>157</x:v>
      </x:c>
      <x:c r="R710" s="64" t="n">
        <x:f>R709+Q710</x:f>
        <x:v>20203.5</x:v>
      </x:c>
    </x:row>
    <x:row r="711">
      <x:c r="A711" s="61" t="n">
        <x:v>45353</x:v>
      </x:c>
      <x:c r="B711" s="27" t="str">
        <x:v>Q1 2024</x:v>
      </x:c>
      <x:c r="C711" s="27" t="n">
        <x:v>2024</x:v>
      </x:c>
      <x:c r="D711" s="59" t="str">
        <x:v>FLEMINGTON</x:v>
      </x:c>
      <x:c r="E711" s="27" t="n">
        <x:v>9</x:v>
      </x:c>
      <x:c r="F711" s="27" t="n">
        <x:v>2</x:v>
      </x:c>
      <x:c r="G711" s="59" t="str">
        <x:v>ATISHU</x:v>
      </x:c>
      <x:c r="H711" s="27" t="str">
        <x:v>SYS</x:v>
      </x:c>
      <x:c r="I711" s="27" t="str">
        <x:v>Won</x:v>
      </x:c>
      <x:c r="J711" s="27" t="str">
        <x:v>Won</x:v>
      </x:c>
      <x:c r="K711" s="30" t="n">
        <x:v>3.7</x:v>
      </x:c>
      <x:c r="L711" s="27" t="n">
        <x:v>1</x:v>
      </x:c>
      <x:c r="M711" s="30" t="n">
        <x:v>2.7</x:v>
      </x:c>
      <x:c r="N711" s="64" t="n">
        <x:f>Summary!$B$5*Summary!$B$6</x:f>
        <x:v>10</x:v>
      </x:c>
      <x:c r="O711" s="64" t="n">
        <x:f>L711*N711</x:f>
        <x:v>10</x:v>
      </x:c>
      <x:c r="P711" s="64" t="n">
        <x:f>O711+Q711</x:f>
        <x:v>37</x:v>
      </x:c>
      <x:c r="Q711" s="64" t="n">
        <x:f>M711*N711</x:f>
        <x:v>27</x:v>
      </x:c>
      <x:c r="R711" s="64" t="n">
        <x:f>R710+Q711</x:f>
        <x:v>20230.5</x:v>
      </x:c>
    </x:row>
    <x:row r="712">
      <x:c r="A712" s="61" t="n">
        <x:v>45353</x:v>
      </x:c>
      <x:c r="B712" s="27" t="str">
        <x:v>Q1 2024</x:v>
      </x:c>
      <x:c r="C712" s="27" t="n">
        <x:v>2024</x:v>
      </x:c>
      <x:c r="D712" s="59" t="str">
        <x:v>FLEMINGTON</x:v>
      </x:c>
      <x:c r="E712" s="27" t="n">
        <x:v>10</x:v>
      </x:c>
      <x:c r="F712" s="27" t="n">
        <x:v>4</x:v>
      </x:c>
      <x:c r="G712" s="59" t="str">
        <x:v>ARRAN BAY</x:v>
      </x:c>
      <x:c r="H712" s="27" t="str">
        <x:v>SYS</x:v>
      </x:c>
      <x:c r="I712" s="27" t="str">
        <x:v>Won</x:v>
      </x:c>
      <x:c r="J712" s="27" t="str">
        <x:v>Won</x:v>
      </x:c>
      <x:c r="K712" s="30" t="n">
        <x:v>4.4</x:v>
      </x:c>
      <x:c r="L712" s="27" t="n">
        <x:v>1</x:v>
      </x:c>
      <x:c r="M712" s="30" t="n">
        <x:v>3.4000000000000004</x:v>
      </x:c>
      <x:c r="N712" s="64" t="n">
        <x:f>Summary!$B$5*Summary!$B$6</x:f>
        <x:v>10</x:v>
      </x:c>
      <x:c r="O712" s="64" t="n">
        <x:f>L712*N712</x:f>
        <x:v>10</x:v>
      </x:c>
      <x:c r="P712" s="64" t="n">
        <x:f>O712+Q712</x:f>
        <x:v>44</x:v>
      </x:c>
      <x:c r="Q712" s="64" t="n">
        <x:f>M712*N712</x:f>
        <x:v>34</x:v>
      </x:c>
      <x:c r="R712" s="64" t="n">
        <x:f>R711+Q712</x:f>
        <x:v>20264.5</x:v>
      </x:c>
    </x:row>
    <x:row r="713">
      <x:c r="A713" s="61" t="n">
        <x:v>45360</x:v>
      </x:c>
      <x:c r="B713" s="27" t="str">
        <x:v>Q1 2024</x:v>
      </x:c>
      <x:c r="C713" s="27" t="n">
        <x:v>2024</x:v>
      </x:c>
      <x:c r="D713" s="59" t="str">
        <x:v>FLEMINGTON</x:v>
      </x:c>
      <x:c r="E713" s="27" t="n">
        <x:v>1</x:v>
      </x:c>
      <x:c r="F713" s="27" t="n">
        <x:v>3</x:v>
      </x:c>
      <x:c r="G713" s="59" t="str">
        <x:v>GUMDROPS</x:v>
      </x:c>
      <x:c r="H713" s="27" t="str">
        <x:v>SYS</x:v>
      </x:c>
      <x:c r="I713" s="27" t="str">
        <x:v>Lost</x:v>
      </x:c>
      <x:c r="J713" s="27" t="str">
        <x:v>4th</x:v>
      </x:c>
      <x:c r="K713" s="30"/>
      <x:c r="L713" s="27" t="n">
        <x:v>1</x:v>
      </x:c>
      <x:c r="M713" s="30" t="n">
        <x:v>-1</x:v>
      </x:c>
      <x:c r="N713" s="64" t="n">
        <x:f>Summary!$B$5*Summary!$B$6</x:f>
        <x:v>10</x:v>
      </x:c>
      <x:c r="O713" s="64" t="n">
        <x:f>L713*N713</x:f>
        <x:v>10</x:v>
      </x:c>
      <x:c r="P713" s="64" t="n">
        <x:f>O713+Q713</x:f>
        <x:v>0</x:v>
      </x:c>
      <x:c r="Q713" s="64" t="n">
        <x:f>M713*N713</x:f>
        <x:v>-10</x:v>
      </x:c>
      <x:c r="R713" s="64" t="n">
        <x:f>R712+Q713</x:f>
        <x:v>20254.5</x:v>
      </x:c>
    </x:row>
    <x:row r="714">
      <x:c r="A714" s="62" t="n">
        <x:v>45360</x:v>
      </x:c>
      <x:c r="B714" s="58" t="str">
        <x:v>Q1 2024</x:v>
      </x:c>
      <x:c r="C714" s="58" t="n">
        <x:v>2024</x:v>
      </x:c>
      <x:c r="D714" s="60" t="str">
        <x:v>FLEMINGTON</x:v>
      </x:c>
      <x:c r="E714" s="58" t="n">
        <x:v>2</x:v>
      </x:c>
      <x:c r="F714" s="58" t="n">
        <x:v>2</x:v>
      </x:c>
      <x:c r="G714" s="60" t="str">
        <x:v>YOUNG WERTHER</x:v>
      </x:c>
      <x:c r="H714" s="58" t="str">
        <x:v>BFSR / SYS</x:v>
      </x:c>
      <x:c r="I714" s="58" t="str">
        <x:v>Won</x:v>
      </x:c>
      <x:c r="J714" s="58" t="str">
        <x:v>Won</x:v>
      </x:c>
      <x:c r="K714" s="63" t="n">
        <x:v>2.2</x:v>
      </x:c>
      <x:c r="L714" s="58" t="n">
        <x:v>2</x:v>
      </x:c>
      <x:c r="M714" s="63" t="n">
        <x:v>2.4000000000000004</x:v>
      </x:c>
      <x:c r="N714" s="65" t="n">
        <x:f>Summary!$B$5*Summary!$B$6</x:f>
        <x:v>10</x:v>
      </x:c>
      <x:c r="O714" s="65" t="n">
        <x:f>L714*N714</x:f>
        <x:v>20</x:v>
      </x:c>
      <x:c r="P714" s="65" t="n">
        <x:f>O714+Q714</x:f>
        <x:v>44</x:v>
      </x:c>
      <x:c r="Q714" s="65" t="n">
        <x:f>M714*N714</x:f>
        <x:v>24.000000000000004</x:v>
      </x:c>
      <x:c r="R714" s="65" t="n">
        <x:f>R713+Q714</x:f>
        <x:v>20278.5</x:v>
      </x:c>
    </x:row>
    <x:row r="715">
      <x:c r="A715" s="61" t="n">
        <x:v>45360</x:v>
      </x:c>
      <x:c r="B715" s="27" t="str">
        <x:v>Q1 2024</x:v>
      </x:c>
      <x:c r="C715" s="27" t="n">
        <x:v>2024</x:v>
      </x:c>
      <x:c r="D715" s="59" t="str">
        <x:v>FLEMINGTON</x:v>
      </x:c>
      <x:c r="E715" s="27" t="n">
        <x:v>3</x:v>
      </x:c>
      <x:c r="F715" s="27" t="n">
        <x:v>3</x:v>
      </x:c>
      <x:c r="G715" s="59" t="str">
        <x:v>LEGACIES</x:v>
      </x:c>
      <x:c r="H715" s="27" t="str">
        <x:v>SYS</x:v>
      </x:c>
      <x:c r="I715" s="27" t="str">
        <x:v>Won</x:v>
      </x:c>
      <x:c r="J715" s="27" t="str">
        <x:v>Won</x:v>
      </x:c>
      <x:c r="K715" s="30" t="n">
        <x:v>5.5</x:v>
      </x:c>
      <x:c r="L715" s="27" t="n">
        <x:v>1</x:v>
      </x:c>
      <x:c r="M715" s="30" t="n">
        <x:v>4.5</x:v>
      </x:c>
      <x:c r="N715" s="64" t="n">
        <x:f>Summary!$B$5*Summary!$B$6</x:f>
        <x:v>10</x:v>
      </x:c>
      <x:c r="O715" s="64" t="n">
        <x:f>L715*N715</x:f>
        <x:v>10</x:v>
      </x:c>
      <x:c r="P715" s="64" t="n">
        <x:f>O715+Q715</x:f>
        <x:v>55</x:v>
      </x:c>
      <x:c r="Q715" s="64" t="n">
        <x:f>M715*N715</x:f>
        <x:v>45</x:v>
      </x:c>
      <x:c r="R715" s="64" t="n">
        <x:f>R714+Q715</x:f>
        <x:v>20323.5</x:v>
      </x:c>
    </x:row>
    <x:row r="716">
      <x:c r="A716" s="62" t="n">
        <x:v>45360</x:v>
      </x:c>
      <x:c r="B716" s="58" t="str">
        <x:v>Q1 2024</x:v>
      </x:c>
      <x:c r="C716" s="58" t="n">
        <x:v>2024</x:v>
      </x:c>
      <x:c r="D716" s="60" t="str">
        <x:v>FLEMINGTON</x:v>
      </x:c>
      <x:c r="E716" s="58" t="n">
        <x:v>5</x:v>
      </x:c>
      <x:c r="F716" s="58" t="n">
        <x:v>1</x:v>
      </x:c>
      <x:c r="G716" s="60" t="str">
        <x:v>IMPERATRIZ</x:v>
      </x:c>
      <x:c r="H716" s="58" t="str">
        <x:v>LSW / SYS</x:v>
      </x:c>
      <x:c r="I716" s="58" t="str">
        <x:v>Lost</x:v>
      </x:c>
      <x:c r="J716" s="58" t="str">
        <x:v>2nd</x:v>
      </x:c>
      <x:c r="K716" s="63"/>
      <x:c r="L716" s="58" t="n">
        <x:v>2</x:v>
      </x:c>
      <x:c r="M716" s="63" t="n">
        <x:v>-2</x:v>
      </x:c>
      <x:c r="N716" s="65" t="n">
        <x:f>Summary!$B$5*Summary!$B$6</x:f>
        <x:v>10</x:v>
      </x:c>
      <x:c r="O716" s="65" t="n">
        <x:f>L716*N716</x:f>
        <x:v>20</x:v>
      </x:c>
      <x:c r="P716" s="65" t="n">
        <x:f>O716+Q716</x:f>
        <x:v>0</x:v>
      </x:c>
      <x:c r="Q716" s="65" t="n">
        <x:f>M716*N716</x:f>
        <x:v>-20</x:v>
      </x:c>
      <x:c r="R716" s="65" t="n">
        <x:f>R715+Q716</x:f>
        <x:v>20303.5</x:v>
      </x:c>
    </x:row>
    <x:row r="717">
      <x:c r="A717" s="61" t="n">
        <x:v>45360</x:v>
      </x:c>
      <x:c r="B717" s="27" t="str">
        <x:v>Q1 2024</x:v>
      </x:c>
      <x:c r="C717" s="27" t="n">
        <x:v>2024</x:v>
      </x:c>
      <x:c r="D717" s="59" t="str">
        <x:v>FLEMINGTON</x:v>
      </x:c>
      <x:c r="E717" s="27" t="n">
        <x:v>5</x:v>
      </x:c>
      <x:c r="F717" s="27" t="n">
        <x:v>14</x:v>
      </x:c>
      <x:c r="G717" s="59" t="str">
        <x:v>CYLINDER</x:v>
      </x:c>
      <x:c r="H717" s="27" t="str">
        <x:v>SYS</x:v>
      </x:c>
      <x:c r="I717" s="27" t="str">
        <x:v>Won</x:v>
      </x:c>
      <x:c r="J717" s="27" t="str">
        <x:v>Won</x:v>
      </x:c>
      <x:c r="K717" s="30" t="n">
        <x:v>11.4</x:v>
      </x:c>
      <x:c r="L717" s="27" t="n">
        <x:v>1</x:v>
      </x:c>
      <x:c r="M717" s="30" t="n">
        <x:v>10.4</x:v>
      </x:c>
      <x:c r="N717" s="64" t="n">
        <x:f>Summary!$B$5*Summary!$B$6</x:f>
        <x:v>10</x:v>
      </x:c>
      <x:c r="O717" s="64" t="n">
        <x:f>L717*N717</x:f>
        <x:v>10</x:v>
      </x:c>
      <x:c r="P717" s="64" t="n">
        <x:f>O717+Q717</x:f>
        <x:v>114</x:v>
      </x:c>
      <x:c r="Q717" s="64" t="n">
        <x:f>M717*N717</x:f>
        <x:v>104</x:v>
      </x:c>
      <x:c r="R717" s="64" t="n">
        <x:f>R716+Q717</x:f>
        <x:v>20407.5</x:v>
      </x:c>
    </x:row>
    <x:row r="718">
      <x:c r="A718" s="61" t="n">
        <x:v>45360</x:v>
      </x:c>
      <x:c r="B718" s="27" t="str">
        <x:v>Q1 2024</x:v>
      </x:c>
      <x:c r="C718" s="27" t="n">
        <x:v>2024</x:v>
      </x:c>
      <x:c r="D718" s="59" t="str">
        <x:v>FLEMINGTON</x:v>
      </x:c>
      <x:c r="E718" s="27" t="n">
        <x:v>6</x:v>
      </x:c>
      <x:c r="F718" s="27" t="n">
        <x:v>5</x:v>
      </x:c>
      <x:c r="G718" s="59" t="str">
        <x:v>AUTUMN ANGEL</x:v>
      </x:c>
      <x:c r="H718" s="27" t="str">
        <x:v>BFSR</x:v>
      </x:c>
      <x:c r="I718" s="27" t="str">
        <x:v>Won</x:v>
      </x:c>
      <x:c r="J718" s="27" t="str">
        <x:v>Won</x:v>
      </x:c>
      <x:c r="K718" s="30" t="n">
        <x:v>4.8</x:v>
      </x:c>
      <x:c r="L718" s="27" t="n">
        <x:v>1</x:v>
      </x:c>
      <x:c r="M718" s="30" t="n">
        <x:v>3.8</x:v>
      </x:c>
      <x:c r="N718" s="64" t="n">
        <x:f>Summary!$B$5*Summary!$B$6</x:f>
        <x:v>10</x:v>
      </x:c>
      <x:c r="O718" s="64" t="n">
        <x:f>L718*N718</x:f>
        <x:v>10</x:v>
      </x:c>
      <x:c r="P718" s="64" t="n">
        <x:f>O718+Q718</x:f>
        <x:v>48</x:v>
      </x:c>
      <x:c r="Q718" s="64" t="n">
        <x:f>M718*N718</x:f>
        <x:v>38</x:v>
      </x:c>
      <x:c r="R718" s="64" t="n">
        <x:f>R717+Q718</x:f>
        <x:v>20445.5</x:v>
      </x:c>
    </x:row>
    <x:row r="719">
      <x:c r="A719" s="61" t="n">
        <x:v>45360</x:v>
      </x:c>
      <x:c r="B719" s="27" t="str">
        <x:v>Q1 2024</x:v>
      </x:c>
      <x:c r="C719" s="27" t="n">
        <x:v>2024</x:v>
      </x:c>
      <x:c r="D719" s="59" t="str">
        <x:v>FLEMINGTON</x:v>
      </x:c>
      <x:c r="E719" s="27" t="n">
        <x:v>7</x:v>
      </x:c>
      <x:c r="F719" s="27" t="n">
        <x:v>3</x:v>
      </x:c>
      <x:c r="G719" s="59" t="str">
        <x:v>AMENABLE</x:v>
      </x:c>
      <x:c r="H719" s="27" t="str">
        <x:v>SYS</x:v>
      </x:c>
      <x:c r="I719" s="27" t="str">
        <x:v>Lost</x:v>
      </x:c>
      <x:c r="J719" s="27" t="str">
        <x:v>2nd</x:v>
      </x:c>
      <x:c r="K719" s="30"/>
      <x:c r="L719" s="27" t="n">
        <x:v>1</x:v>
      </x:c>
      <x:c r="M719" s="30" t="n">
        <x:v>-1</x:v>
      </x:c>
      <x:c r="N719" s="64" t="n">
        <x:f>Summary!$B$5*Summary!$B$6</x:f>
        <x:v>10</x:v>
      </x:c>
      <x:c r="O719" s="64" t="n">
        <x:f>L719*N719</x:f>
        <x:v>10</x:v>
      </x:c>
      <x:c r="P719" s="64" t="n">
        <x:f>O719+Q719</x:f>
        <x:v>0</x:v>
      </x:c>
      <x:c r="Q719" s="64" t="n">
        <x:f>M719*N719</x:f>
        <x:v>-10</x:v>
      </x:c>
      <x:c r="R719" s="64" t="n">
        <x:f>R718+Q719</x:f>
        <x:v>20435.5</x:v>
      </x:c>
    </x:row>
    <x:row r="720">
      <x:c r="A720" s="61" t="n">
        <x:v>45360</x:v>
      </x:c>
      <x:c r="B720" s="27" t="str">
        <x:v>Q1 2024</x:v>
      </x:c>
      <x:c r="C720" s="27" t="n">
        <x:v>2024</x:v>
      </x:c>
      <x:c r="D720" s="59" t="str">
        <x:v>FLEMINGTON</x:v>
      </x:c>
      <x:c r="E720" s="27" t="n">
        <x:v>8</x:v>
      </x:c>
      <x:c r="F720" s="27" t="n">
        <x:v>3</x:v>
      </x:c>
      <x:c r="G720" s="59" t="str">
        <x:v>UNUSUAL CULTURE</x:v>
      </x:c>
      <x:c r="H720" s="27" t="str">
        <x:v>SYS</x:v>
      </x:c>
      <x:c r="I720" s="27" t="str">
        <x:v>Lost</x:v>
      </x:c>
      <x:c r="J720" s="27" t="str"/>
      <x:c r="K720" s="30"/>
      <x:c r="L720" s="27" t="n">
        <x:v>1</x:v>
      </x:c>
      <x:c r="M720" s="30" t="n">
        <x:v>-1</x:v>
      </x:c>
      <x:c r="N720" s="64" t="n">
        <x:f>Summary!$B$5*Summary!$B$6</x:f>
        <x:v>10</x:v>
      </x:c>
      <x:c r="O720" s="64" t="n">
        <x:f>L720*N720</x:f>
        <x:v>10</x:v>
      </x:c>
      <x:c r="P720" s="64" t="n">
        <x:f>O720+Q720</x:f>
        <x:v>0</x:v>
      </x:c>
      <x:c r="Q720" s="64" t="n">
        <x:f>M720*N720</x:f>
        <x:v>-10</x:v>
      </x:c>
      <x:c r="R720" s="64" t="n">
        <x:f>R719+Q720</x:f>
        <x:v>20425.5</x:v>
      </x:c>
    </x:row>
    <x:row r="721">
      <x:c r="A721" s="61" t="n">
        <x:v>45367</x:v>
      </x:c>
      <x:c r="B721" s="27" t="str">
        <x:v>Q1 2024</x:v>
      </x:c>
      <x:c r="C721" s="27" t="n">
        <x:v>2024</x:v>
      </x:c>
      <x:c r="D721" s="59" t="str">
        <x:v>CAULFIELD</x:v>
      </x:c>
      <x:c r="E721" s="27" t="n">
        <x:v>1</x:v>
      </x:c>
      <x:c r="F721" s="27" t="n">
        <x:v>4</x:v>
      </x:c>
      <x:c r="G721" s="59" t="str">
        <x:v>GEAR UP</x:v>
      </x:c>
      <x:c r="H721" s="27" t="str">
        <x:v>SYS</x:v>
      </x:c>
      <x:c r="I721" s="27" t="str">
        <x:v>Won</x:v>
      </x:c>
      <x:c r="J721" s="27" t="str">
        <x:v>Won</x:v>
      </x:c>
      <x:c r="K721" s="30" t="n">
        <x:v>15.8</x:v>
      </x:c>
      <x:c r="L721" s="27" t="n">
        <x:v>1</x:v>
      </x:c>
      <x:c r="M721" s="30" t="n">
        <x:v>14.8</x:v>
      </x:c>
      <x:c r="N721" s="64" t="n">
        <x:f>Summary!$B$5*Summary!$B$6</x:f>
        <x:v>10</x:v>
      </x:c>
      <x:c r="O721" s="64" t="n">
        <x:f>L721*N721</x:f>
        <x:v>10</x:v>
      </x:c>
      <x:c r="P721" s="64" t="n">
        <x:f>O721+Q721</x:f>
        <x:v>158</x:v>
      </x:c>
      <x:c r="Q721" s="64" t="n">
        <x:f>M721*N721</x:f>
        <x:v>148</x:v>
      </x:c>
      <x:c r="R721" s="64" t="n">
        <x:f>R720+Q721</x:f>
        <x:v>20573.5</x:v>
      </x:c>
    </x:row>
    <x:row r="722">
      <x:c r="A722" s="61" t="n">
        <x:v>45367</x:v>
      </x:c>
      <x:c r="B722" s="27" t="str">
        <x:v>Q1 2024</x:v>
      </x:c>
      <x:c r="C722" s="27" t="n">
        <x:v>2024</x:v>
      </x:c>
      <x:c r="D722" s="59" t="str">
        <x:v>CAULFIELD</x:v>
      </x:c>
      <x:c r="E722" s="27" t="n">
        <x:v>1</x:v>
      </x:c>
      <x:c r="F722" s="27" t="n">
        <x:v>6</x:v>
      </x:c>
      <x:c r="G722" s="59" t="str">
        <x:v>CAPTAIN ENVIOUS</x:v>
      </x:c>
      <x:c r="H722" s="27" t="str">
        <x:v>SYS</x:v>
      </x:c>
      <x:c r="I722" s="27" t="str">
        <x:v>Lost</x:v>
      </x:c>
      <x:c r="J722" s="27" t="str"/>
      <x:c r="K722" s="30"/>
      <x:c r="L722" s="27" t="n">
        <x:v>1</x:v>
      </x:c>
      <x:c r="M722" s="30" t="n">
        <x:v>-1</x:v>
      </x:c>
      <x:c r="N722" s="64" t="n">
        <x:f>Summary!$B$5*Summary!$B$6</x:f>
        <x:v>10</x:v>
      </x:c>
      <x:c r="O722" s="64" t="n">
        <x:f>L722*N722</x:f>
        <x:v>10</x:v>
      </x:c>
      <x:c r="P722" s="64" t="n">
        <x:f>O722+Q722</x:f>
        <x:v>0</x:v>
      </x:c>
      <x:c r="Q722" s="64" t="n">
        <x:f>M722*N722</x:f>
        <x:v>-10</x:v>
      </x:c>
      <x:c r="R722" s="64" t="n">
        <x:f>R721+Q722</x:f>
        <x:v>20563.5</x:v>
      </x:c>
    </x:row>
    <x:row r="723">
      <x:c r="A723" s="61" t="n">
        <x:v>45367</x:v>
      </x:c>
      <x:c r="B723" s="27" t="str">
        <x:v>Q1 2024</x:v>
      </x:c>
      <x:c r="C723" s="27" t="n">
        <x:v>2024</x:v>
      </x:c>
      <x:c r="D723" s="59" t="str">
        <x:v>CAULFIELD</x:v>
      </x:c>
      <x:c r="E723" s="27" t="n">
        <x:v>1</x:v>
      </x:c>
      <x:c r="F723" s="27" t="n">
        <x:v>7</x:v>
      </x:c>
      <x:c r="G723" s="59" t="str">
        <x:v>CARINI</x:v>
      </x:c>
      <x:c r="H723" s="27" t="str">
        <x:v>BF</x:v>
      </x:c>
      <x:c r="I723" s="27" t="str">
        <x:v>Lost</x:v>
      </x:c>
      <x:c r="J723" s="27" t="str">
        <x:v>3rd</x:v>
      </x:c>
      <x:c r="K723" s="30"/>
      <x:c r="L723" s="27" t="n">
        <x:v>1</x:v>
      </x:c>
      <x:c r="M723" s="30" t="n">
        <x:v>-1</x:v>
      </x:c>
      <x:c r="N723" s="64" t="n">
        <x:f>Summary!$B$5*Summary!$B$6</x:f>
        <x:v>10</x:v>
      </x:c>
      <x:c r="O723" s="64" t="n">
        <x:f>L723*N723</x:f>
        <x:v>10</x:v>
      </x:c>
      <x:c r="P723" s="64" t="n">
        <x:f>O723+Q723</x:f>
        <x:v>0</x:v>
      </x:c>
      <x:c r="Q723" s="64" t="n">
        <x:f>M723*N723</x:f>
        <x:v>-10</x:v>
      </x:c>
      <x:c r="R723" s="64" t="n">
        <x:f>R722+Q723</x:f>
        <x:v>20553.5</x:v>
      </x:c>
    </x:row>
    <x:row r="724">
      <x:c r="A724" s="61" t="n">
        <x:v>45367</x:v>
      </x:c>
      <x:c r="B724" s="27" t="str">
        <x:v>Q1 2024</x:v>
      </x:c>
      <x:c r="C724" s="27" t="n">
        <x:v>2024</x:v>
      </x:c>
      <x:c r="D724" s="59" t="str">
        <x:v>CAULFIELD</x:v>
      </x:c>
      <x:c r="E724" s="27" t="n">
        <x:v>2</x:v>
      </x:c>
      <x:c r="F724" s="27" t="n">
        <x:v>1</x:v>
      </x:c>
      <x:c r="G724" s="59" t="str">
        <x:v>FISTSOFFURY</x:v>
      </x:c>
      <x:c r="H724" s="27" t="str">
        <x:v>SYS</x:v>
      </x:c>
      <x:c r="I724" s="27" t="str">
        <x:v>Won</x:v>
      </x:c>
      <x:c r="J724" s="27" t="str">
        <x:v>Won</x:v>
      </x:c>
      <x:c r="K724" s="30" t="n">
        <x:v>2.9</x:v>
      </x:c>
      <x:c r="L724" s="27" t="n">
        <x:v>1</x:v>
      </x:c>
      <x:c r="M724" s="30" t="n">
        <x:v>1.9</x:v>
      </x:c>
      <x:c r="N724" s="64" t="n">
        <x:f>Summary!$B$5*Summary!$B$6</x:f>
        <x:v>10</x:v>
      </x:c>
      <x:c r="O724" s="64" t="n">
        <x:f>L724*N724</x:f>
        <x:v>10</x:v>
      </x:c>
      <x:c r="P724" s="64" t="n">
        <x:f>O724+Q724</x:f>
        <x:v>29</x:v>
      </x:c>
      <x:c r="Q724" s="64" t="n">
        <x:f>M724*N724</x:f>
        <x:v>19</x:v>
      </x:c>
      <x:c r="R724" s="64" t="n">
        <x:f>R723+Q724</x:f>
        <x:v>20572.5</x:v>
      </x:c>
    </x:row>
    <x:row r="725">
      <x:c r="A725" s="62" t="n">
        <x:v>45367</x:v>
      </x:c>
      <x:c r="B725" s="58" t="str">
        <x:v>Q1 2024</x:v>
      </x:c>
      <x:c r="C725" s="58" t="n">
        <x:v>2024</x:v>
      </x:c>
      <x:c r="D725" s="60" t="str">
        <x:v>CAULFIELD</x:v>
      </x:c>
      <x:c r="E725" s="58" t="n">
        <x:v>2</x:v>
      </x:c>
      <x:c r="F725" s="58" t="n">
        <x:v>7</x:v>
      </x:c>
      <x:c r="G725" s="60" t="str">
        <x:v>SOCKS NATION</x:v>
      </x:c>
      <x:c r="H725" s="58" t="str">
        <x:v>FR / SYS</x:v>
      </x:c>
      <x:c r="I725" s="58" t="str">
        <x:v>Lost</x:v>
      </x:c>
      <x:c r="J725" s="58" t="str">
        <x:v>2nd</x:v>
      </x:c>
      <x:c r="K725" s="63"/>
      <x:c r="L725" s="58" t="n">
        <x:v>2</x:v>
      </x:c>
      <x:c r="M725" s="63" t="n">
        <x:v>-2</x:v>
      </x:c>
      <x:c r="N725" s="65" t="n">
        <x:f>Summary!$B$5*Summary!$B$6</x:f>
        <x:v>10</x:v>
      </x:c>
      <x:c r="O725" s="65" t="n">
        <x:f>L725*N725</x:f>
        <x:v>20</x:v>
      </x:c>
      <x:c r="P725" s="65" t="n">
        <x:f>O725+Q725</x:f>
        <x:v>0</x:v>
      </x:c>
      <x:c r="Q725" s="65" t="n">
        <x:f>M725*N725</x:f>
        <x:v>-20</x:v>
      </x:c>
      <x:c r="R725" s="65" t="n">
        <x:f>R724+Q725</x:f>
        <x:v>20552.5</x:v>
      </x:c>
    </x:row>
    <x:row r="726">
      <x:c r="A726" s="61" t="n">
        <x:v>45367</x:v>
      </x:c>
      <x:c r="B726" s="27" t="str">
        <x:v>Q1 2024</x:v>
      </x:c>
      <x:c r="C726" s="27" t="n">
        <x:v>2024</x:v>
      </x:c>
      <x:c r="D726" s="59" t="str">
        <x:v>CAULFIELD</x:v>
      </x:c>
      <x:c r="E726" s="27" t="n">
        <x:v>4</x:v>
      </x:c>
      <x:c r="F726" s="27" t="n">
        <x:v>3</x:v>
      </x:c>
      <x:c r="G726" s="59" t="str">
        <x:v>LEMPICKA</x:v>
      </x:c>
      <x:c r="H726" s="27" t="str">
        <x:v>SYS</x:v>
      </x:c>
      <x:c r="I726" s="27" t="str">
        <x:v>Won</x:v>
      </x:c>
      <x:c r="J726" s="27" t="str">
        <x:v>Won</x:v>
      </x:c>
      <x:c r="K726" s="30" t="n">
        <x:v>5.5</x:v>
      </x:c>
      <x:c r="L726" s="27" t="n">
        <x:v>1</x:v>
      </x:c>
      <x:c r="M726" s="30" t="n">
        <x:v>4.5</x:v>
      </x:c>
      <x:c r="N726" s="64" t="n">
        <x:f>Summary!$B$5*Summary!$B$6</x:f>
        <x:v>10</x:v>
      </x:c>
      <x:c r="O726" s="64" t="n">
        <x:f>L726*N726</x:f>
        <x:v>10</x:v>
      </x:c>
      <x:c r="P726" s="64" t="n">
        <x:f>O726+Q726</x:f>
        <x:v>55</x:v>
      </x:c>
      <x:c r="Q726" s="64" t="n">
        <x:f>M726*N726</x:f>
        <x:v>45</x:v>
      </x:c>
      <x:c r="R726" s="64" t="n">
        <x:f>R725+Q726</x:f>
        <x:v>20597.5</x:v>
      </x:c>
    </x:row>
    <x:row r="727">
      <x:c r="A727" s="62" t="n">
        <x:v>45367</x:v>
      </x:c>
      <x:c r="B727" s="58" t="str">
        <x:v>Q1 2024</x:v>
      </x:c>
      <x:c r="C727" s="58" t="n">
        <x:v>2024</x:v>
      </x:c>
      <x:c r="D727" s="60" t="str">
        <x:v>CAULFIELD</x:v>
      </x:c>
      <x:c r="E727" s="58" t="n">
        <x:v>5</x:v>
      </x:c>
      <x:c r="F727" s="58" t="n">
        <x:v>4</x:v>
      </x:c>
      <x:c r="G727" s="60" t="str">
        <x:v>FIRST IMMORTAL</x:v>
      </x:c>
      <x:c r="H727" s="58" t="str">
        <x:v>BFSR / SYS</x:v>
      </x:c>
      <x:c r="I727" s="58" t="str">
        <x:v>Won</x:v>
      </x:c>
      <x:c r="J727" s="58" t="str">
        <x:v>Won</x:v>
      </x:c>
      <x:c r="K727" s="63" t="n">
        <x:v>4.8</x:v>
      </x:c>
      <x:c r="L727" s="58" t="n">
        <x:v>2</x:v>
      </x:c>
      <x:c r="M727" s="63" t="n">
        <x:v>7.6</x:v>
      </x:c>
      <x:c r="N727" s="65" t="n">
        <x:f>Summary!$B$5*Summary!$B$6</x:f>
        <x:v>10</x:v>
      </x:c>
      <x:c r="O727" s="65" t="n">
        <x:f>L727*N727</x:f>
        <x:v>20</x:v>
      </x:c>
      <x:c r="P727" s="65" t="n">
        <x:f>O727+Q727</x:f>
        <x:v>96</x:v>
      </x:c>
      <x:c r="Q727" s="65" t="n">
        <x:f>M727*N727</x:f>
        <x:v>76</x:v>
      </x:c>
      <x:c r="R727" s="65" t="n">
        <x:f>R726+Q727</x:f>
        <x:v>20673.5</x:v>
      </x:c>
    </x:row>
    <x:row r="728">
      <x:c r="A728" s="62" t="n">
        <x:v>45367</x:v>
      </x:c>
      <x:c r="B728" s="58" t="str">
        <x:v>Q1 2024</x:v>
      </x:c>
      <x:c r="C728" s="58" t="n">
        <x:v>2024</x:v>
      </x:c>
      <x:c r="D728" s="60" t="str">
        <x:v>CAULFIELD</x:v>
      </x:c>
      <x:c r="E728" s="58" t="n">
        <x:v>5</x:v>
      </x:c>
      <x:c r="F728" s="58" t="n">
        <x:v>6</x:v>
      </x:c>
      <x:c r="G728" s="60" t="str">
        <x:v>ARRAN BAY</x:v>
      </x:c>
      <x:c r="H728" s="58" t="str">
        <x:v>LSW / SYS</x:v>
      </x:c>
      <x:c r="I728" s="58" t="str">
        <x:v>Lost</x:v>
      </x:c>
      <x:c r="J728" s="58" t="str"/>
      <x:c r="K728" s="63"/>
      <x:c r="L728" s="58" t="n">
        <x:v>2</x:v>
      </x:c>
      <x:c r="M728" s="63" t="n">
        <x:v>-2</x:v>
      </x:c>
      <x:c r="N728" s="65" t="n">
        <x:f>Summary!$B$5*Summary!$B$6</x:f>
        <x:v>10</x:v>
      </x:c>
      <x:c r="O728" s="65" t="n">
        <x:f>L728*N728</x:f>
        <x:v>20</x:v>
      </x:c>
      <x:c r="P728" s="65" t="n">
        <x:f>O728+Q728</x:f>
        <x:v>0</x:v>
      </x:c>
      <x:c r="Q728" s="65" t="n">
        <x:f>M728*N728</x:f>
        <x:v>-20</x:v>
      </x:c>
      <x:c r="R728" s="65" t="n">
        <x:f>R727+Q728</x:f>
        <x:v>20653.5</x:v>
      </x:c>
    </x:row>
    <x:row r="729">
      <x:c r="A729" s="62" t="n">
        <x:v>45367</x:v>
      </x:c>
      <x:c r="B729" s="58" t="str">
        <x:v>Q1 2024</x:v>
      </x:c>
      <x:c r="C729" s="58" t="n">
        <x:v>2024</x:v>
      </x:c>
      <x:c r="D729" s="60" t="str">
        <x:v>CAULFIELD</x:v>
      </x:c>
      <x:c r="E729" s="58" t="n">
        <x:v>6</x:v>
      </x:c>
      <x:c r="F729" s="58" t="n">
        <x:v>2</x:v>
      </x:c>
      <x:c r="G729" s="60" t="str">
        <x:v>BOLD BASTILLE</x:v>
      </x:c>
      <x:c r="H729" s="58" t="str">
        <x:v>LSW / SYS</x:v>
      </x:c>
      <x:c r="I729" s="58" t="str">
        <x:v>Won</x:v>
      </x:c>
      <x:c r="J729" s="58" t="str">
        <x:v>Won</x:v>
      </x:c>
      <x:c r="K729" s="63" t="n">
        <x:v>1.5</x:v>
      </x:c>
      <x:c r="L729" s="58" t="n">
        <x:v>2</x:v>
      </x:c>
      <x:c r="M729" s="63" t="n">
        <x:v>1</x:v>
      </x:c>
      <x:c r="N729" s="65" t="n">
        <x:f>Summary!$B$5*Summary!$B$6</x:f>
        <x:v>10</x:v>
      </x:c>
      <x:c r="O729" s="65" t="n">
        <x:f>L729*N729</x:f>
        <x:v>20</x:v>
      </x:c>
      <x:c r="P729" s="65" t="n">
        <x:f>O729+Q729</x:f>
        <x:v>30</x:v>
      </x:c>
      <x:c r="Q729" s="65" t="n">
        <x:f>M729*N729</x:f>
        <x:v>10</x:v>
      </x:c>
      <x:c r="R729" s="65" t="n">
        <x:f>R728+Q729</x:f>
        <x:v>20663.5</x:v>
      </x:c>
    </x:row>
    <x:row r="730">
      <x:c r="A730" s="61" t="n">
        <x:v>45367</x:v>
      </x:c>
      <x:c r="B730" s="27" t="str">
        <x:v>Q1 2024</x:v>
      </x:c>
      <x:c r="C730" s="27" t="n">
        <x:v>2024</x:v>
      </x:c>
      <x:c r="D730" s="59" t="str">
        <x:v>CAULFIELD</x:v>
      </x:c>
      <x:c r="E730" s="27" t="n">
        <x:v>7</x:v>
      </x:c>
      <x:c r="F730" s="27" t="n">
        <x:v>4</x:v>
      </x:c>
      <x:c r="G730" s="59" t="str">
        <x:v>WALTZ ON BY</x:v>
      </x:c>
      <x:c r="H730" s="27" t="str">
        <x:v>BFSR</x:v>
      </x:c>
      <x:c r="I730" s="27" t="str">
        <x:v>Won</x:v>
      </x:c>
      <x:c r="J730" s="27" t="str">
        <x:v>Won</x:v>
      </x:c>
      <x:c r="K730" s="30" t="n">
        <x:v>6</x:v>
      </x:c>
      <x:c r="L730" s="27" t="n">
        <x:v>1</x:v>
      </x:c>
      <x:c r="M730" s="30" t="n">
        <x:v>5</x:v>
      </x:c>
      <x:c r="N730" s="64" t="n">
        <x:f>Summary!$B$5*Summary!$B$6</x:f>
        <x:v>10</x:v>
      </x:c>
      <x:c r="O730" s="64" t="n">
        <x:f>L730*N730</x:f>
        <x:v>10</x:v>
      </x:c>
      <x:c r="P730" s="64" t="n">
        <x:f>O730+Q730</x:f>
        <x:v>60</x:v>
      </x:c>
      <x:c r="Q730" s="64" t="n">
        <x:f>M730*N730</x:f>
        <x:v>50</x:v>
      </x:c>
      <x:c r="R730" s="64" t="n">
        <x:f>R729+Q730</x:f>
        <x:v>20713.5</x:v>
      </x:c>
    </x:row>
    <x:row r="731">
      <x:c r="A731" s="62" t="n">
        <x:v>45367</x:v>
      </x:c>
      <x:c r="B731" s="58" t="str">
        <x:v>Q1 2024</x:v>
      </x:c>
      <x:c r="C731" s="58" t="n">
        <x:v>2024</x:v>
      </x:c>
      <x:c r="D731" s="60" t="str">
        <x:v>CAULFIELD</x:v>
      </x:c>
      <x:c r="E731" s="58" t="n">
        <x:v>8</x:v>
      </x:c>
      <x:c r="F731" s="58" t="n">
        <x:v>1</x:v>
      </x:c>
      <x:c r="G731" s="60" t="str">
        <x:v>MR BRIGHTSIDE</x:v>
      </x:c>
      <x:c r="H731" s="58" t="str">
        <x:v>LSW / SYS</x:v>
      </x:c>
      <x:c r="I731" s="58" t="str">
        <x:v>Lost</x:v>
      </x:c>
      <x:c r="J731" s="58" t="str">
        <x:v>2nd</x:v>
      </x:c>
      <x:c r="K731" s="63"/>
      <x:c r="L731" s="58" t="n">
        <x:v>2</x:v>
      </x:c>
      <x:c r="M731" s="63" t="n">
        <x:v>-2</x:v>
      </x:c>
      <x:c r="N731" s="65" t="n">
        <x:f>Summary!$B$5*Summary!$B$6</x:f>
        <x:v>10</x:v>
      </x:c>
      <x:c r="O731" s="65" t="n">
        <x:f>L731*N731</x:f>
        <x:v>20</x:v>
      </x:c>
      <x:c r="P731" s="65" t="n">
        <x:f>O731+Q731</x:f>
        <x:v>0</x:v>
      </x:c>
      <x:c r="Q731" s="65" t="n">
        <x:f>M731*N731</x:f>
        <x:v>-20</x:v>
      </x:c>
      <x:c r="R731" s="65" t="n">
        <x:f>R730+Q731</x:f>
        <x:v>20693.5</x:v>
      </x:c>
    </x:row>
    <x:row r="732">
      <x:c r="A732" s="61" t="n">
        <x:v>45367</x:v>
      </x:c>
      <x:c r="B732" s="27" t="str">
        <x:v>Q1 2024</x:v>
      </x:c>
      <x:c r="C732" s="27" t="n">
        <x:v>2024</x:v>
      </x:c>
      <x:c r="D732" s="59" t="str">
        <x:v>CAULFIELD</x:v>
      </x:c>
      <x:c r="E732" s="27" t="n">
        <x:v>8</x:v>
      </x:c>
      <x:c r="F732" s="27" t="n">
        <x:v>12</x:v>
      </x:c>
      <x:c r="G732" s="59" t="str">
        <x:v>PRIDE OF JENNI</x:v>
      </x:c>
      <x:c r="H732" s="27" t="str">
        <x:v>SYS</x:v>
      </x:c>
      <x:c r="I732" s="27" t="str">
        <x:v>Won</x:v>
      </x:c>
      <x:c r="J732" s="27" t="str">
        <x:v>Won</x:v>
      </x:c>
      <x:c r="K732" s="30" t="n">
        <x:v>4.1</x:v>
      </x:c>
      <x:c r="L732" s="27" t="n">
        <x:v>1</x:v>
      </x:c>
      <x:c r="M732" s="30" t="n">
        <x:v>3.0999999999999996</x:v>
      </x:c>
      <x:c r="N732" s="64" t="n">
        <x:f>Summary!$B$5*Summary!$B$6</x:f>
        <x:v>10</x:v>
      </x:c>
      <x:c r="O732" s="64" t="n">
        <x:f>L732*N732</x:f>
        <x:v>10</x:v>
      </x:c>
      <x:c r="P732" s="64" t="n">
        <x:f>O732+Q732</x:f>
        <x:v>41</x:v>
      </x:c>
      <x:c r="Q732" s="64" t="n">
        <x:f>M732*N732</x:f>
        <x:v>30.999999999999996</x:v>
      </x:c>
      <x:c r="R732" s="64" t="n">
        <x:f>R731+Q732</x:f>
        <x:v>20724.5</x:v>
      </x:c>
    </x:row>
    <x:row r="733">
      <x:c r="A733" s="61" t="n">
        <x:v>45367</x:v>
      </x:c>
      <x:c r="B733" s="27" t="str">
        <x:v>Q1 2024</x:v>
      </x:c>
      <x:c r="C733" s="27" t="n">
        <x:v>2024</x:v>
      </x:c>
      <x:c r="D733" s="59" t="str">
        <x:v>CAULFIELD</x:v>
      </x:c>
      <x:c r="E733" s="27" t="n">
        <x:v>9</x:v>
      </x:c>
      <x:c r="F733" s="27" t="n">
        <x:v>1</x:v>
      </x:c>
      <x:c r="G733" s="59" t="str">
        <x:v>SIR ATLAS</x:v>
      </x:c>
      <x:c r="H733" s="27" t="str">
        <x:v>LSW</x:v>
      </x:c>
      <x:c r="I733" s="27" t="str">
        <x:v>Lost</x:v>
      </x:c>
      <x:c r="J733" s="27" t="str">
        <x:v>2nd</x:v>
      </x:c>
      <x:c r="K733" s="30"/>
      <x:c r="L733" s="27" t="n">
        <x:v>1</x:v>
      </x:c>
      <x:c r="M733" s="30" t="n">
        <x:v>-1</x:v>
      </x:c>
      <x:c r="N733" s="64" t="n">
        <x:f>Summary!$B$5*Summary!$B$6</x:f>
        <x:v>10</x:v>
      </x:c>
      <x:c r="O733" s="64" t="n">
        <x:f>L733*N733</x:f>
        <x:v>10</x:v>
      </x:c>
      <x:c r="P733" s="64" t="n">
        <x:f>O733+Q733</x:f>
        <x:v>0</x:v>
      </x:c>
      <x:c r="Q733" s="64" t="n">
        <x:f>M733*N733</x:f>
        <x:v>-10</x:v>
      </x:c>
      <x:c r="R733" s="64" t="n">
        <x:f>R732+Q733</x:f>
        <x:v>20714.5</x:v>
      </x:c>
    </x:row>
    <x:row r="734">
      <x:c r="A734" s="61" t="n">
        <x:v>45374</x:v>
      </x:c>
      <x:c r="B734" s="27" t="str">
        <x:v>Q1 2024</x:v>
      </x:c>
      <x:c r="C734" s="27" t="n">
        <x:v>2024</x:v>
      </x:c>
      <x:c r="D734" s="59" t="str">
        <x:v>MOONEE VALLEY</x:v>
      </x:c>
      <x:c r="E734" s="27" t="n">
        <x:v>1</x:v>
      </x:c>
      <x:c r="F734" s="27" t="n">
        <x:v>1</x:v>
      </x:c>
      <x:c r="G734" s="59" t="str">
        <x:v>MARQUESS</x:v>
      </x:c>
      <x:c r="H734" s="27" t="str">
        <x:v>SYS</x:v>
      </x:c>
      <x:c r="I734" s="27" t="str">
        <x:v>Lost</x:v>
      </x:c>
      <x:c r="J734" s="27" t="str"/>
      <x:c r="K734" s="30"/>
      <x:c r="L734" s="27" t="n">
        <x:v>1</x:v>
      </x:c>
      <x:c r="M734" s="30" t="n">
        <x:v>-1</x:v>
      </x:c>
      <x:c r="N734" s="64" t="n">
        <x:f>Summary!$B$5*Summary!$B$6</x:f>
        <x:v>10</x:v>
      </x:c>
      <x:c r="O734" s="64" t="n">
        <x:f>L734*N734</x:f>
        <x:v>10</x:v>
      </x:c>
      <x:c r="P734" s="64" t="n">
        <x:f>O734+Q734</x:f>
        <x:v>0</x:v>
      </x:c>
      <x:c r="Q734" s="64" t="n">
        <x:f>M734*N734</x:f>
        <x:v>-10</x:v>
      </x:c>
      <x:c r="R734" s="64" t="n">
        <x:f>R733+Q734</x:f>
        <x:v>20704.5</x:v>
      </x:c>
    </x:row>
    <x:row r="735">
      <x:c r="A735" s="61" t="n">
        <x:v>45374</x:v>
      </x:c>
      <x:c r="B735" s="27" t="str">
        <x:v>Q1 2024</x:v>
      </x:c>
      <x:c r="C735" s="27" t="n">
        <x:v>2024</x:v>
      </x:c>
      <x:c r="D735" s="59" t="str">
        <x:v>MOONEE VALLEY</x:v>
      </x:c>
      <x:c r="E735" s="27" t="n">
        <x:v>1</x:v>
      </x:c>
      <x:c r="F735" s="27" t="n">
        <x:v>4</x:v>
      </x:c>
      <x:c r="G735" s="59" t="str">
        <x:v>MAGNASPIN</x:v>
      </x:c>
      <x:c r="H735" s="27" t="str">
        <x:v>SYS</x:v>
      </x:c>
      <x:c r="I735" s="27" t="str">
        <x:v>Won</x:v>
      </x:c>
      <x:c r="J735" s="27" t="str">
        <x:v>Won</x:v>
      </x:c>
      <x:c r="K735" s="30" t="n">
        <x:v>3.1</x:v>
      </x:c>
      <x:c r="L735" s="27" t="n">
        <x:v>1</x:v>
      </x:c>
      <x:c r="M735" s="30" t="n">
        <x:v>2.1</x:v>
      </x:c>
      <x:c r="N735" s="64" t="n">
        <x:f>Summary!$B$5*Summary!$B$6</x:f>
        <x:v>10</x:v>
      </x:c>
      <x:c r="O735" s="64" t="n">
        <x:f>L735*N735</x:f>
        <x:v>10</x:v>
      </x:c>
      <x:c r="P735" s="64" t="n">
        <x:f>O735+Q735</x:f>
        <x:v>31</x:v>
      </x:c>
      <x:c r="Q735" s="64" t="n">
        <x:f>M735*N735</x:f>
        <x:v>21</x:v>
      </x:c>
      <x:c r="R735" s="64" t="n">
        <x:f>R734+Q735</x:f>
        <x:v>20725.5</x:v>
      </x:c>
    </x:row>
    <x:row r="736">
      <x:c r="A736" s="61" t="n">
        <x:v>45374</x:v>
      </x:c>
      <x:c r="B736" s="27" t="str">
        <x:v>Q1 2024</x:v>
      </x:c>
      <x:c r="C736" s="27" t="n">
        <x:v>2024</x:v>
      </x:c>
      <x:c r="D736" s="59" t="str">
        <x:v>MOONEE VALLEY</x:v>
      </x:c>
      <x:c r="E736" s="27" t="n">
        <x:v>2</x:v>
      </x:c>
      <x:c r="F736" s="27" t="n">
        <x:v>1</x:v>
      </x:c>
      <x:c r="G736" s="59" t="str">
        <x:v>SPYWIRE</x:v>
      </x:c>
      <x:c r="H736" s="27" t="str">
        <x:v>SYS</x:v>
      </x:c>
      <x:c r="I736" s="27" t="str">
        <x:v>Lost</x:v>
      </x:c>
      <x:c r="J736" s="27" t="str">
        <x:v>4th</x:v>
      </x:c>
      <x:c r="K736" s="30"/>
      <x:c r="L736" s="27" t="n">
        <x:v>1</x:v>
      </x:c>
      <x:c r="M736" s="30" t="n">
        <x:v>-1</x:v>
      </x:c>
      <x:c r="N736" s="64" t="n">
        <x:f>Summary!$B$5*Summary!$B$6</x:f>
        <x:v>10</x:v>
      </x:c>
      <x:c r="O736" s="64" t="n">
        <x:f>L736*N736</x:f>
        <x:v>10</x:v>
      </x:c>
      <x:c r="P736" s="64" t="n">
        <x:f>O736+Q736</x:f>
        <x:v>0</x:v>
      </x:c>
      <x:c r="Q736" s="64" t="n">
        <x:f>M736*N736</x:f>
        <x:v>-10</x:v>
      </x:c>
      <x:c r="R736" s="64" t="n">
        <x:f>R735+Q736</x:f>
        <x:v>20715.5</x:v>
      </x:c>
    </x:row>
    <x:row r="737">
      <x:c r="A737" s="61" t="n">
        <x:v>45374</x:v>
      </x:c>
      <x:c r="B737" s="27" t="str">
        <x:v>Q1 2024</x:v>
      </x:c>
      <x:c r="C737" s="27" t="n">
        <x:v>2024</x:v>
      </x:c>
      <x:c r="D737" s="59" t="str">
        <x:v>MOONEE VALLEY</x:v>
      </x:c>
      <x:c r="E737" s="27" t="n">
        <x:v>2</x:v>
      </x:c>
      <x:c r="F737" s="27" t="n">
        <x:v>5</x:v>
      </x:c>
      <x:c r="G737" s="59" t="str">
        <x:v>GROWING EMPIRE</x:v>
      </x:c>
      <x:c r="H737" s="27" t="str">
        <x:v>SYS</x:v>
      </x:c>
      <x:c r="I737" s="27" t="str">
        <x:v>Won</x:v>
      </x:c>
      <x:c r="J737" s="27" t="str">
        <x:v>Won</x:v>
      </x:c>
      <x:c r="K737" s="30" t="n">
        <x:v>3.8</x:v>
      </x:c>
      <x:c r="L737" s="27" t="n">
        <x:v>1</x:v>
      </x:c>
      <x:c r="M737" s="30" t="n">
        <x:v>2.8</x:v>
      </x:c>
      <x:c r="N737" s="64" t="n">
        <x:f>Summary!$B$5*Summary!$B$6</x:f>
        <x:v>10</x:v>
      </x:c>
      <x:c r="O737" s="64" t="n">
        <x:f>L737*N737</x:f>
        <x:v>10</x:v>
      </x:c>
      <x:c r="P737" s="64" t="n">
        <x:f>O737+Q737</x:f>
        <x:v>38</x:v>
      </x:c>
      <x:c r="Q737" s="64" t="n">
        <x:f>M737*N737</x:f>
        <x:v>28</x:v>
      </x:c>
      <x:c r="R737" s="64" t="n">
        <x:f>R736+Q737</x:f>
        <x:v>20743.5</x:v>
      </x:c>
    </x:row>
    <x:row r="738">
      <x:c r="A738" s="62" t="n">
        <x:v>45374</x:v>
      </x:c>
      <x:c r="B738" s="58" t="str">
        <x:v>Q1 2024</x:v>
      </x:c>
      <x:c r="C738" s="58" t="n">
        <x:v>2024</x:v>
      </x:c>
      <x:c r="D738" s="60" t="str">
        <x:v>MOONEE VALLEY</x:v>
      </x:c>
      <x:c r="E738" s="58" t="n">
        <x:v>3</x:v>
      </x:c>
      <x:c r="F738" s="58" t="n">
        <x:v>1</x:v>
      </x:c>
      <x:c r="G738" s="60" t="str">
        <x:v>STRAWBERRY ROCK</x:v>
      </x:c>
      <x:c r="H738" s="58" t="str">
        <x:v>BF / SYS</x:v>
      </x:c>
      <x:c r="I738" s="58" t="str">
        <x:v>Won</x:v>
      </x:c>
      <x:c r="J738" s="58" t="str">
        <x:v>Won</x:v>
      </x:c>
      <x:c r="K738" s="63" t="n">
        <x:v>4.6</x:v>
      </x:c>
      <x:c r="L738" s="58" t="n">
        <x:v>2</x:v>
      </x:c>
      <x:c r="M738" s="63" t="n">
        <x:v>7.199999999999999</x:v>
      </x:c>
      <x:c r="N738" s="65" t="n">
        <x:f>Summary!$B$5*Summary!$B$6</x:f>
        <x:v>10</x:v>
      </x:c>
      <x:c r="O738" s="65" t="n">
        <x:f>L738*N738</x:f>
        <x:v>20</x:v>
      </x:c>
      <x:c r="P738" s="65" t="n">
        <x:f>O738+Q738</x:f>
        <x:v>92</x:v>
      </x:c>
      <x:c r="Q738" s="65" t="n">
        <x:f>M738*N738</x:f>
        <x:v>72</x:v>
      </x:c>
      <x:c r="R738" s="65" t="n">
        <x:f>R737+Q738</x:f>
        <x:v>20815.5</x:v>
      </x:c>
    </x:row>
    <x:row r="739">
      <x:c r="A739" s="62" t="n">
        <x:v>45374</x:v>
      </x:c>
      <x:c r="B739" s="58" t="str">
        <x:v>Q1 2024</x:v>
      </x:c>
      <x:c r="C739" s="58" t="n">
        <x:v>2024</x:v>
      </x:c>
      <x:c r="D739" s="60" t="str">
        <x:v>MOONEE VALLEY</x:v>
      </x:c>
      <x:c r="E739" s="58" t="n">
        <x:v>5</x:v>
      </x:c>
      <x:c r="F739" s="58" t="n">
        <x:v>7</x:v>
      </x:c>
      <x:c r="G739" s="60" t="str">
        <x:v>ETERNAL FLAME</x:v>
      </x:c>
      <x:c r="H739" s="58" t="str">
        <x:v>LSW / SYS</x:v>
      </x:c>
      <x:c r="I739" s="58" t="str">
        <x:v>Won</x:v>
      </x:c>
      <x:c r="J739" s="58" t="str">
        <x:v>Won</x:v>
      </x:c>
      <x:c r="K739" s="63" t="n">
        <x:v>10.3</x:v>
      </x:c>
      <x:c r="L739" s="58" t="n">
        <x:v>2</x:v>
      </x:c>
      <x:c r="M739" s="63" t="n">
        <x:v>18.6</x:v>
      </x:c>
      <x:c r="N739" s="65" t="n">
        <x:f>Summary!$B$5*Summary!$B$6</x:f>
        <x:v>10</x:v>
      </x:c>
      <x:c r="O739" s="65" t="n">
        <x:f>L739*N739</x:f>
        <x:v>20</x:v>
      </x:c>
      <x:c r="P739" s="65" t="n">
        <x:f>O739+Q739</x:f>
        <x:v>206</x:v>
      </x:c>
      <x:c r="Q739" s="65" t="n">
        <x:f>M739*N739</x:f>
        <x:v>186</x:v>
      </x:c>
      <x:c r="R739" s="65" t="n">
        <x:f>R738+Q739</x:f>
        <x:v>21001.5</x:v>
      </x:c>
    </x:row>
    <x:row r="740">
      <x:c r="A740" s="61" t="n">
        <x:v>45374</x:v>
      </x:c>
      <x:c r="B740" s="27" t="str">
        <x:v>Q1 2024</x:v>
      </x:c>
      <x:c r="C740" s="27" t="n">
        <x:v>2024</x:v>
      </x:c>
      <x:c r="D740" s="59" t="str">
        <x:v>MOONEE VALLEY</x:v>
      </x:c>
      <x:c r="E740" s="27" t="n">
        <x:v>6</x:v>
      </x:c>
      <x:c r="F740" s="27" t="n">
        <x:v>4</x:v>
      </x:c>
      <x:c r="G740" s="59" t="str">
        <x:v>MOLLYNICKERS</x:v>
      </x:c>
      <x:c r="H740" s="27" t="str">
        <x:v>BFSR</x:v>
      </x:c>
      <x:c r="I740" s="27" t="str">
        <x:v>Lost</x:v>
      </x:c>
      <x:c r="J740" s="27" t="str"/>
      <x:c r="K740" s="30"/>
      <x:c r="L740" s="27" t="n">
        <x:v>1</x:v>
      </x:c>
      <x:c r="M740" s="30" t="n">
        <x:v>-1</x:v>
      </x:c>
      <x:c r="N740" s="64" t="n">
        <x:f>Summary!$B$5*Summary!$B$6</x:f>
        <x:v>10</x:v>
      </x:c>
      <x:c r="O740" s="64" t="n">
        <x:f>L740*N740</x:f>
        <x:v>10</x:v>
      </x:c>
      <x:c r="P740" s="64" t="n">
        <x:f>O740+Q740</x:f>
        <x:v>0</x:v>
      </x:c>
      <x:c r="Q740" s="64" t="n">
        <x:f>M740*N740</x:f>
        <x:v>-10</x:v>
      </x:c>
      <x:c r="R740" s="64" t="n">
        <x:f>R739+Q740</x:f>
        <x:v>20991.5</x:v>
      </x:c>
    </x:row>
    <x:row r="741">
      <x:c r="A741" s="61" t="n">
        <x:v>45374</x:v>
      </x:c>
      <x:c r="B741" s="27" t="str">
        <x:v>Q1 2024</x:v>
      </x:c>
      <x:c r="C741" s="27" t="n">
        <x:v>2024</x:v>
      </x:c>
      <x:c r="D741" s="59" t="str">
        <x:v>MOONEE VALLEY</x:v>
      </x:c>
      <x:c r="E741" s="27" t="n">
        <x:v>6</x:v>
      </x:c>
      <x:c r="F741" s="27" t="n">
        <x:v>6</x:v>
      </x:c>
      <x:c r="G741" s="59" t="str">
        <x:v>VIVY AIR</x:v>
      </x:c>
      <x:c r="H741" s="27" t="str">
        <x:v>SYS</x:v>
      </x:c>
      <x:c r="I741" s="27" t="str">
        <x:v>Lost</x:v>
      </x:c>
      <x:c r="J741" s="27" t="str">
        <x:v>3rd</x:v>
      </x:c>
      <x:c r="K741" s="30"/>
      <x:c r="L741" s="27" t="n">
        <x:v>1</x:v>
      </x:c>
      <x:c r="M741" s="30" t="n">
        <x:v>-1</x:v>
      </x:c>
      <x:c r="N741" s="64" t="n">
        <x:f>Summary!$B$5*Summary!$B$6</x:f>
        <x:v>10</x:v>
      </x:c>
      <x:c r="O741" s="64" t="n">
        <x:f>L741*N741</x:f>
        <x:v>10</x:v>
      </x:c>
      <x:c r="P741" s="64" t="n">
        <x:f>O741+Q741</x:f>
        <x:v>0</x:v>
      </x:c>
      <x:c r="Q741" s="64" t="n">
        <x:f>M741*N741</x:f>
        <x:v>-10</x:v>
      </x:c>
      <x:c r="R741" s="64" t="n">
        <x:f>R740+Q741</x:f>
        <x:v>20981.5</x:v>
      </x:c>
    </x:row>
    <x:row r="742">
      <x:c r="A742" s="61" t="n">
        <x:v>45374</x:v>
      </x:c>
      <x:c r="B742" s="27" t="str">
        <x:v>Q1 2024</x:v>
      </x:c>
      <x:c r="C742" s="27" t="n">
        <x:v>2024</x:v>
      </x:c>
      <x:c r="D742" s="59" t="str">
        <x:v>MOONEE VALLEY</x:v>
      </x:c>
      <x:c r="E742" s="27" t="n">
        <x:v>6</x:v>
      </x:c>
      <x:c r="F742" s="27" t="n">
        <x:v>9</x:v>
      </x:c>
      <x:c r="G742" s="59" t="str">
        <x:v>VIBRANT SUN</x:v>
      </x:c>
      <x:c r="H742" s="27" t="str">
        <x:v>BF</x:v>
      </x:c>
      <x:c r="I742" s="27" t="str">
        <x:v>Won</x:v>
      </x:c>
      <x:c r="J742" s="27" t="str">
        <x:v>Won</x:v>
      </x:c>
      <x:c r="K742" s="30" t="n">
        <x:v>9.7</x:v>
      </x:c>
      <x:c r="L742" s="27" t="n">
        <x:v>1</x:v>
      </x:c>
      <x:c r="M742" s="30" t="n">
        <x:v>8.7</x:v>
      </x:c>
      <x:c r="N742" s="64" t="n">
        <x:f>Summary!$B$5*Summary!$B$6</x:f>
        <x:v>10</x:v>
      </x:c>
      <x:c r="O742" s="64" t="n">
        <x:f>L742*N742</x:f>
        <x:v>10</x:v>
      </x:c>
      <x:c r="P742" s="64" t="n">
        <x:f>O742+Q742</x:f>
        <x:v>97</x:v>
      </x:c>
      <x:c r="Q742" s="64" t="n">
        <x:f>M742*N742</x:f>
        <x:v>87</x:v>
      </x:c>
      <x:c r="R742" s="64" t="n">
        <x:f>R741+Q742</x:f>
        <x:v>21068.5</x:v>
      </x:c>
    </x:row>
    <x:row r="743">
      <x:c r="A743" s="61" t="n">
        <x:v>45374</x:v>
      </x:c>
      <x:c r="B743" s="27" t="str">
        <x:v>Q1 2024</x:v>
      </x:c>
      <x:c r="C743" s="27" t="n">
        <x:v>2024</x:v>
      </x:c>
      <x:c r="D743" s="59" t="str">
        <x:v>MOONEE VALLEY</x:v>
      </x:c>
      <x:c r="E743" s="27" t="n">
        <x:v>7</x:v>
      </x:c>
      <x:c r="F743" s="27" t="n">
        <x:v>2</x:v>
      </x:c>
      <x:c r="G743" s="59" t="str">
        <x:v>ZIPAWAY</x:v>
      </x:c>
      <x:c r="H743" s="27" t="str">
        <x:v>SYS</x:v>
      </x:c>
      <x:c r="I743" s="27" t="str">
        <x:v>Lost</x:v>
      </x:c>
      <x:c r="J743" s="27" t="str">
        <x:v>3rd</x:v>
      </x:c>
      <x:c r="K743" s="30"/>
      <x:c r="L743" s="27" t="n">
        <x:v>1</x:v>
      </x:c>
      <x:c r="M743" s="30" t="n">
        <x:v>-1</x:v>
      </x:c>
      <x:c r="N743" s="64" t="n">
        <x:f>Summary!$B$5*Summary!$B$6</x:f>
        <x:v>10</x:v>
      </x:c>
      <x:c r="O743" s="64" t="n">
        <x:f>L743*N743</x:f>
        <x:v>10</x:v>
      </x:c>
      <x:c r="P743" s="64" t="n">
        <x:f>O743+Q743</x:f>
        <x:v>0</x:v>
      </x:c>
      <x:c r="Q743" s="64" t="n">
        <x:f>M743*N743</x:f>
        <x:v>-10</x:v>
      </x:c>
      <x:c r="R743" s="64" t="n">
        <x:f>R742+Q743</x:f>
        <x:v>21058.5</x:v>
      </x:c>
    </x:row>
    <x:row r="744">
      <x:c r="A744" s="61" t="n">
        <x:v>45374</x:v>
      </x:c>
      <x:c r="B744" s="27" t="str">
        <x:v>Q1 2024</x:v>
      </x:c>
      <x:c r="C744" s="27" t="n">
        <x:v>2024</x:v>
      </x:c>
      <x:c r="D744" s="59" t="str">
        <x:v>MOONEE VALLEY</x:v>
      </x:c>
      <x:c r="E744" s="27" t="n">
        <x:v>7</x:v>
      </x:c>
      <x:c r="F744" s="27" t="n">
        <x:v>12</x:v>
      </x:c>
      <x:c r="G744" s="59" t="str">
        <x:v>QUINTESSA</x:v>
      </x:c>
      <x:c r="H744" s="27" t="str">
        <x:v>SYS</x:v>
      </x:c>
      <x:c r="I744" s="27" t="str">
        <x:v>Lost</x:v>
      </x:c>
      <x:c r="J744" s="27" t="str">
        <x:v>2nd</x:v>
      </x:c>
      <x:c r="K744" s="30"/>
      <x:c r="L744" s="27" t="n">
        <x:v>1</x:v>
      </x:c>
      <x:c r="M744" s="30" t="n">
        <x:v>-1</x:v>
      </x:c>
      <x:c r="N744" s="64" t="n">
        <x:f>Summary!$B$5*Summary!$B$6</x:f>
        <x:v>10</x:v>
      </x:c>
      <x:c r="O744" s="64" t="n">
        <x:f>L744*N744</x:f>
        <x:v>10</x:v>
      </x:c>
      <x:c r="P744" s="64" t="n">
        <x:f>O744+Q744</x:f>
        <x:v>0</x:v>
      </x:c>
      <x:c r="Q744" s="64" t="n">
        <x:f>M744*N744</x:f>
        <x:v>-10</x:v>
      </x:c>
      <x:c r="R744" s="64" t="n">
        <x:f>R743+Q744</x:f>
        <x:v>21048.5</x:v>
      </x:c>
    </x:row>
    <x:row r="745">
      <x:c r="A745" s="61" t="n">
        <x:v>45374</x:v>
      </x:c>
      <x:c r="B745" s="27" t="str">
        <x:v>Q1 2024</x:v>
      </x:c>
      <x:c r="C745" s="27" t="n">
        <x:v>2024</x:v>
      </x:c>
      <x:c r="D745" s="59" t="str">
        <x:v>MOONEE VALLEY</x:v>
      </x:c>
      <x:c r="E745" s="27" t="n">
        <x:v>8</x:v>
      </x:c>
      <x:c r="F745" s="27" t="n">
        <x:v>3</x:v>
      </x:c>
      <x:c r="G745" s="59" t="str">
        <x:v>QUEMAN</x:v>
      </x:c>
      <x:c r="H745" s="27" t="str">
        <x:v>LSW</x:v>
      </x:c>
      <x:c r="I745" s="27" t="str">
        <x:v>Lost</x:v>
      </x:c>
      <x:c r="J745" s="27" t="str"/>
      <x:c r="K745" s="30"/>
      <x:c r="L745" s="27" t="n">
        <x:v>1</x:v>
      </x:c>
      <x:c r="M745" s="30" t="n">
        <x:v>-1</x:v>
      </x:c>
      <x:c r="N745" s="64" t="n">
        <x:f>Summary!$B$5*Summary!$B$6</x:f>
        <x:v>10</x:v>
      </x:c>
      <x:c r="O745" s="64" t="n">
        <x:f>L745*N745</x:f>
        <x:v>10</x:v>
      </x:c>
      <x:c r="P745" s="64" t="n">
        <x:f>O745+Q745</x:f>
        <x:v>0</x:v>
      </x:c>
      <x:c r="Q745" s="64" t="n">
        <x:f>M745*N745</x:f>
        <x:v>-10</x:v>
      </x:c>
      <x:c r="R745" s="64" t="n">
        <x:f>R744+Q745</x:f>
        <x:v>21038.5</x:v>
      </x:c>
    </x:row>
    <x:row r="746">
      <x:c r="A746" s="62" t="n">
        <x:v>45374</x:v>
      </x:c>
      <x:c r="B746" s="58" t="str">
        <x:v>Q1 2024</x:v>
      </x:c>
      <x:c r="C746" s="58" t="n">
        <x:v>2024</x:v>
      </x:c>
      <x:c r="D746" s="60" t="str">
        <x:v>MOONEE VALLEY</x:v>
      </x:c>
      <x:c r="E746" s="58" t="n">
        <x:v>8</x:v>
      </x:c>
      <x:c r="F746" s="58" t="n">
        <x:v>5</x:v>
      </x:c>
      <x:c r="G746" s="60" t="str">
        <x:v>IMPERATRIZ</x:v>
      </x:c>
      <x:c r="H746" s="58" t="str">
        <x:v>BFSR / SYS</x:v>
      </x:c>
      <x:c r="I746" s="58" t="str">
        <x:v>Won</x:v>
      </x:c>
      <x:c r="J746" s="58" t="str">
        <x:v>Won</x:v>
      </x:c>
      <x:c r="K746" s="63" t="n">
        <x:v>1.6</x:v>
      </x:c>
      <x:c r="L746" s="58" t="n">
        <x:v>2</x:v>
      </x:c>
      <x:c r="M746" s="63" t="n">
        <x:v>1.2000000000000002</x:v>
      </x:c>
      <x:c r="N746" s="65" t="n">
        <x:f>Summary!$B$5*Summary!$B$6</x:f>
        <x:v>10</x:v>
      </x:c>
      <x:c r="O746" s="65" t="n">
        <x:f>L746*N746</x:f>
        <x:v>20</x:v>
      </x:c>
      <x:c r="P746" s="65" t="n">
        <x:f>O746+Q746</x:f>
        <x:v>32</x:v>
      </x:c>
      <x:c r="Q746" s="65" t="n">
        <x:f>M746*N746</x:f>
        <x:v>12.000000000000002</x:v>
      </x:c>
      <x:c r="R746" s="65" t="n">
        <x:f>R745+Q746</x:f>
        <x:v>21050.5</x:v>
      </x:c>
    </x:row>
    <x:row r="747">
      <x:c r="A747" s="61" t="n">
        <x:v>45374</x:v>
      </x:c>
      <x:c r="B747" s="27" t="str">
        <x:v>Q1 2024</x:v>
      </x:c>
      <x:c r="C747" s="27" t="n">
        <x:v>2024</x:v>
      </x:c>
      <x:c r="D747" s="59" t="str">
        <x:v>MOONEE VALLEY</x:v>
      </x:c>
      <x:c r="E747" s="27" t="n">
        <x:v>9</x:v>
      </x:c>
      <x:c r="F747" s="27" t="n">
        <x:v>4</x:v>
      </x:c>
      <x:c r="G747" s="59" t="str">
        <x:v>GUMDROPS</x:v>
      </x:c>
      <x:c r="H747" s="27" t="str">
        <x:v>SYS</x:v>
      </x:c>
      <x:c r="I747" s="27" t="str">
        <x:v>Won</x:v>
      </x:c>
      <x:c r="J747" s="27" t="str">
        <x:v>Won</x:v>
      </x:c>
      <x:c r="K747" s="30" t="n">
        <x:v>6.8</x:v>
      </x:c>
      <x:c r="L747" s="27" t="n">
        <x:v>1</x:v>
      </x:c>
      <x:c r="M747" s="30" t="n">
        <x:v>5.8</x:v>
      </x:c>
      <x:c r="N747" s="64" t="n">
        <x:f>Summary!$B$5*Summary!$B$6</x:f>
        <x:v>10</x:v>
      </x:c>
      <x:c r="O747" s="64" t="n">
        <x:f>L747*N747</x:f>
        <x:v>10</x:v>
      </x:c>
      <x:c r="P747" s="64" t="n">
        <x:f>O747+Q747</x:f>
        <x:v>68</x:v>
      </x:c>
      <x:c r="Q747" s="64" t="n">
        <x:f>M747*N747</x:f>
        <x:v>58</x:v>
      </x:c>
      <x:c r="R747" s="64" t="n">
        <x:f>R746+Q747</x:f>
        <x:v>21108.5</x:v>
      </x:c>
    </x:row>
    <x:row r="748">
      <x:c r="A748" s="61" t="n">
        <x:v>45374</x:v>
      </x:c>
      <x:c r="B748" s="27" t="str">
        <x:v>Q1 2024</x:v>
      </x:c>
      <x:c r="C748" s="27" t="n">
        <x:v>2024</x:v>
      </x:c>
      <x:c r="D748" s="59" t="str">
        <x:v>MOONEE VALLEY</x:v>
      </x:c>
      <x:c r="E748" s="27" t="n">
        <x:v>10</x:v>
      </x:c>
      <x:c r="F748" s="27" t="n">
        <x:v>15</x:v>
      </x:c>
      <x:c r="G748" s="59" t="str">
        <x:v>EXTRATWO</x:v>
      </x:c>
      <x:c r="H748" s="27" t="str">
        <x:v>SYS</x:v>
      </x:c>
      <x:c r="I748" s="27" t="str">
        <x:v>Won</x:v>
      </x:c>
      <x:c r="J748" s="27" t="str">
        <x:v>Won</x:v>
      </x:c>
      <x:c r="K748" s="30" t="n">
        <x:v>3.9</x:v>
      </x:c>
      <x:c r="L748" s="27" t="n">
        <x:v>1</x:v>
      </x:c>
      <x:c r="M748" s="30" t="n">
        <x:v>2.9</x:v>
      </x:c>
      <x:c r="N748" s="64" t="n">
        <x:f>Summary!$B$5*Summary!$B$6</x:f>
        <x:v>10</x:v>
      </x:c>
      <x:c r="O748" s="64" t="n">
        <x:f>L748*N748</x:f>
        <x:v>10</x:v>
      </x:c>
      <x:c r="P748" s="64" t="n">
        <x:f>O748+Q748</x:f>
        <x:v>39</x:v>
      </x:c>
      <x:c r="Q748" s="64" t="n">
        <x:f>M748*N748</x:f>
        <x:v>29</x:v>
      </x:c>
      <x:c r="R748" s="64" t="n">
        <x:f>R747+Q748</x:f>
        <x:v>21137.5</x:v>
      </x:c>
    </x:row>
    <x:row r="749">
      <x:c r="A749" s="62" t="n">
        <x:v>45381</x:v>
      </x:c>
      <x:c r="B749" s="58" t="str">
        <x:v>Q1 2024</x:v>
      </x:c>
      <x:c r="C749" s="58" t="n">
        <x:v>2024</x:v>
      </x:c>
      <x:c r="D749" s="60" t="str">
        <x:v>FLEMINGTON</x:v>
      </x:c>
      <x:c r="E749" s="58" t="n">
        <x:v>2</x:v>
      </x:c>
      <x:c r="F749" s="58" t="n">
        <x:v>3</x:v>
      </x:c>
      <x:c r="G749" s="60" t="str">
        <x:v>MIDTOWN BOSS</x:v>
      </x:c>
      <x:c r="H749" s="58" t="str">
        <x:v>BFSR / SYS</x:v>
      </x:c>
      <x:c r="I749" s="58" t="str">
        <x:v>Won</x:v>
      </x:c>
      <x:c r="J749" s="58" t="str">
        <x:v>Won</x:v>
      </x:c>
      <x:c r="K749" s="63" t="n">
        <x:v>2.3</x:v>
      </x:c>
      <x:c r="L749" s="58" t="n">
        <x:v>2</x:v>
      </x:c>
      <x:c r="M749" s="63" t="n">
        <x:v>2.5999999999999996</x:v>
      </x:c>
      <x:c r="N749" s="65" t="n">
        <x:f>Summary!$B$5*Summary!$B$6</x:f>
        <x:v>10</x:v>
      </x:c>
      <x:c r="O749" s="65" t="n">
        <x:f>L749*N749</x:f>
        <x:v>20</x:v>
      </x:c>
      <x:c r="P749" s="65" t="n">
        <x:f>O749+Q749</x:f>
        <x:v>46</x:v>
      </x:c>
      <x:c r="Q749" s="65" t="n">
        <x:f>M749*N749</x:f>
        <x:v>25.999999999999996</x:v>
      </x:c>
      <x:c r="R749" s="65" t="n">
        <x:f>R748+Q749</x:f>
        <x:v>21163.5</x:v>
      </x:c>
    </x:row>
    <x:row r="750">
      <x:c r="A750" s="62" t="n">
        <x:v>45381</x:v>
      </x:c>
      <x:c r="B750" s="58" t="str">
        <x:v>Q1 2024</x:v>
      </x:c>
      <x:c r="C750" s="58" t="n">
        <x:v>2024</x:v>
      </x:c>
      <x:c r="D750" s="60" t="str">
        <x:v>FLEMINGTON</x:v>
      </x:c>
      <x:c r="E750" s="58" t="n">
        <x:v>3</x:v>
      </x:c>
      <x:c r="F750" s="58" t="n">
        <x:v>7</x:v>
      </x:c>
      <x:c r="G750" s="60" t="str">
        <x:v>ARRAN BAY</x:v>
      </x:c>
      <x:c r="H750" s="58" t="str">
        <x:v>BF / SYS</x:v>
      </x:c>
      <x:c r="I750" s="58" t="str">
        <x:v>Won</x:v>
      </x:c>
      <x:c r="J750" s="58" t="str">
        <x:v>Won</x:v>
      </x:c>
      <x:c r="K750" s="63" t="n">
        <x:v>3.4</x:v>
      </x:c>
      <x:c r="L750" s="58" t="n">
        <x:v>2</x:v>
      </x:c>
      <x:c r="M750" s="63" t="n">
        <x:v>4.8</x:v>
      </x:c>
      <x:c r="N750" s="65" t="n">
        <x:f>Summary!$B$5*Summary!$B$6</x:f>
        <x:v>10</x:v>
      </x:c>
      <x:c r="O750" s="65" t="n">
        <x:f>L750*N750</x:f>
        <x:v>20</x:v>
      </x:c>
      <x:c r="P750" s="65" t="n">
        <x:f>O750+Q750</x:f>
        <x:v>68</x:v>
      </x:c>
      <x:c r="Q750" s="65" t="n">
        <x:f>M750*N750</x:f>
        <x:v>48</x:v>
      </x:c>
      <x:c r="R750" s="65" t="n">
        <x:f>R749+Q750</x:f>
        <x:v>21211.5</x:v>
      </x:c>
    </x:row>
    <x:row r="751">
      <x:c r="A751" s="61" t="n">
        <x:v>45381</x:v>
      </x:c>
      <x:c r="B751" s="27" t="str">
        <x:v>Q1 2024</x:v>
      </x:c>
      <x:c r="C751" s="27" t="n">
        <x:v>2024</x:v>
      </x:c>
      <x:c r="D751" s="59" t="str">
        <x:v>FLEMINGTON</x:v>
      </x:c>
      <x:c r="E751" s="27" t="n">
        <x:v>4</x:v>
      </x:c>
      <x:c r="F751" s="27" t="n">
        <x:v>3</x:v>
      </x:c>
      <x:c r="G751" s="59" t="str">
        <x:v>TOBEORNOTTOBE</x:v>
      </x:c>
      <x:c r="H751" s="27" t="str">
        <x:v>SYS</x:v>
      </x:c>
      <x:c r="I751" s="27" t="str">
        <x:v>Won</x:v>
      </x:c>
      <x:c r="J751" s="27" t="str">
        <x:v>Won</x:v>
      </x:c>
      <x:c r="K751" s="30" t="n">
        <x:v>5.6</x:v>
      </x:c>
      <x:c r="L751" s="27" t="n">
        <x:v>1</x:v>
      </x:c>
      <x:c r="M751" s="30" t="n">
        <x:v>4.6</x:v>
      </x:c>
      <x:c r="N751" s="64" t="n">
        <x:f>Summary!$B$5*Summary!$B$6</x:f>
        <x:v>10</x:v>
      </x:c>
      <x:c r="O751" s="64" t="n">
        <x:f>L751*N751</x:f>
        <x:v>10</x:v>
      </x:c>
      <x:c r="P751" s="64" t="n">
        <x:f>O751+Q751</x:f>
        <x:v>56</x:v>
      </x:c>
      <x:c r="Q751" s="64" t="n">
        <x:f>M751*N751</x:f>
        <x:v>46</x:v>
      </x:c>
      <x:c r="R751" s="64" t="n">
        <x:f>R750+Q751</x:f>
        <x:v>21257.5</x:v>
      </x:c>
    </x:row>
    <x:row r="752">
      <x:c r="A752" s="62" t="n">
        <x:v>45381</x:v>
      </x:c>
      <x:c r="B752" s="58" t="str">
        <x:v>Q1 2024</x:v>
      </x:c>
      <x:c r="C752" s="58" t="n">
        <x:v>2024</x:v>
      </x:c>
      <x:c r="D752" s="60" t="str">
        <x:v>FLEMINGTON</x:v>
      </x:c>
      <x:c r="E752" s="58" t="n">
        <x:v>5</x:v>
      </x:c>
      <x:c r="F752" s="58" t="n">
        <x:v>9</x:v>
      </x:c>
      <x:c r="G752" s="60" t="str">
        <x:v>SANS DOUTE</x:v>
      </x:c>
      <x:c r="H752" s="58" t="str">
        <x:v>LSW / SYS</x:v>
      </x:c>
      <x:c r="I752" s="58" t="str">
        <x:v>Won</x:v>
      </x:c>
      <x:c r="J752" s="58" t="str">
        <x:v>Won</x:v>
      </x:c>
      <x:c r="K752" s="63" t="n">
        <x:v>5.9</x:v>
      </x:c>
      <x:c r="L752" s="58" t="n">
        <x:v>2</x:v>
      </x:c>
      <x:c r="M752" s="63" t="n">
        <x:v>9.8</x:v>
      </x:c>
      <x:c r="N752" s="65" t="n">
        <x:f>Summary!$B$5*Summary!$B$6</x:f>
        <x:v>10</x:v>
      </x:c>
      <x:c r="O752" s="65" t="n">
        <x:f>L752*N752</x:f>
        <x:v>20</x:v>
      </x:c>
      <x:c r="P752" s="65" t="n">
        <x:f>O752+Q752</x:f>
        <x:v>118</x:v>
      </x:c>
      <x:c r="Q752" s="65" t="n">
        <x:f>M752*N752</x:f>
        <x:v>98</x:v>
      </x:c>
      <x:c r="R752" s="65" t="n">
        <x:f>R751+Q752</x:f>
        <x:v>21355.5</x:v>
      </x:c>
    </x:row>
    <x:row r="753">
      <x:c r="A753" s="61" t="n">
        <x:v>45381</x:v>
      </x:c>
      <x:c r="B753" s="27" t="str">
        <x:v>Q1 2024</x:v>
      </x:c>
      <x:c r="C753" s="27" t="n">
        <x:v>2024</x:v>
      </x:c>
      <x:c r="D753" s="59" t="str">
        <x:v>FLEMINGTON</x:v>
      </x:c>
      <x:c r="E753" s="27" t="n">
        <x:v>6</x:v>
      </x:c>
      <x:c r="F753" s="27" t="n">
        <x:v>7</x:v>
      </x:c>
      <x:c r="G753" s="59" t="str">
        <x:v>ARISTONOUS</x:v>
      </x:c>
      <x:c r="H753" s="27" t="str">
        <x:v>SYS</x:v>
      </x:c>
      <x:c r="I753" s="27" t="str">
        <x:v>Lost</x:v>
      </x:c>
      <x:c r="J753" s="27" t="str"/>
      <x:c r="K753" s="30"/>
      <x:c r="L753" s="27" t="n">
        <x:v>1</x:v>
      </x:c>
      <x:c r="M753" s="30" t="n">
        <x:v>-1</x:v>
      </x:c>
      <x:c r="N753" s="64" t="n">
        <x:f>Summary!$B$5*Summary!$B$6</x:f>
        <x:v>10</x:v>
      </x:c>
      <x:c r="O753" s="64" t="n">
        <x:f>L753*N753</x:f>
        <x:v>10</x:v>
      </x:c>
      <x:c r="P753" s="64" t="n">
        <x:f>O753+Q753</x:f>
        <x:v>0</x:v>
      </x:c>
      <x:c r="Q753" s="64" t="n">
        <x:f>M753*N753</x:f>
        <x:v>-10</x:v>
      </x:c>
      <x:c r="R753" s="64" t="n">
        <x:f>R752+Q753</x:f>
        <x:v>21345.5</x:v>
      </x:c>
    </x:row>
    <x:row r="754">
      <x:c r="A754" s="62" t="n">
        <x:v>45381</x:v>
      </x:c>
      <x:c r="B754" s="58" t="str">
        <x:v>Q1 2024</x:v>
      </x:c>
      <x:c r="C754" s="58" t="n">
        <x:v>2024</x:v>
      </x:c>
      <x:c r="D754" s="60" t="str">
        <x:v>FLEMINGTON</x:v>
      </x:c>
      <x:c r="E754" s="58" t="n">
        <x:v>6</x:v>
      </x:c>
      <x:c r="F754" s="58" t="n">
        <x:v>12</x:v>
      </x:c>
      <x:c r="G754" s="60" t="str">
        <x:v>SEA WHAT I SEE</x:v>
      </x:c>
      <x:c r="H754" s="58" t="str">
        <x:v>LSW / SYS</x:v>
      </x:c>
      <x:c r="I754" s="58" t="str">
        <x:v>Won</x:v>
      </x:c>
      <x:c r="J754" s="58" t="str">
        <x:v>Won</x:v>
      </x:c>
      <x:c r="K754" s="63" t="n">
        <x:v>3.1</x:v>
      </x:c>
      <x:c r="L754" s="58" t="n">
        <x:v>2</x:v>
      </x:c>
      <x:c r="M754" s="63" t="n">
        <x:v>4.2</x:v>
      </x:c>
      <x:c r="N754" s="65" t="n">
        <x:f>Summary!$B$5*Summary!$B$6</x:f>
        <x:v>10</x:v>
      </x:c>
      <x:c r="O754" s="65" t="n">
        <x:f>L754*N754</x:f>
        <x:v>20</x:v>
      </x:c>
      <x:c r="P754" s="65" t="n">
        <x:f>O754+Q754</x:f>
        <x:v>62</x:v>
      </x:c>
      <x:c r="Q754" s="65" t="n">
        <x:f>M754*N754</x:f>
        <x:v>42</x:v>
      </x:c>
      <x:c r="R754" s="65" t="n">
        <x:f>R753+Q754</x:f>
        <x:v>21387.5</x:v>
      </x:c>
    </x:row>
    <x:row r="755">
      <x:c r="A755" s="61" t="n">
        <x:v>45381</x:v>
      </x:c>
      <x:c r="B755" s="27" t="str">
        <x:v>Q1 2024</x:v>
      </x:c>
      <x:c r="C755" s="27" t="n">
        <x:v>2024</x:v>
      </x:c>
      <x:c r="D755" s="59" t="str">
        <x:v>FLEMINGTON</x:v>
      </x:c>
      <x:c r="E755" s="27" t="n">
        <x:v>7</x:v>
      </x:c>
      <x:c r="F755" s="27" t="n">
        <x:v>6</x:v>
      </x:c>
      <x:c r="G755" s="59" t="str">
        <x:v>HEDGED</x:v>
      </x:c>
      <x:c r="H755" s="27" t="str">
        <x:v>LSW</x:v>
      </x:c>
      <x:c r="I755" s="27" t="str">
        <x:v>Lost</x:v>
      </x:c>
      <x:c r="J755" s="27" t="str"/>
      <x:c r="K755" s="30"/>
      <x:c r="L755" s="27" t="n">
        <x:v>1</x:v>
      </x:c>
      <x:c r="M755" s="30" t="n">
        <x:v>-1</x:v>
      </x:c>
      <x:c r="N755" s="64" t="n">
        <x:f>Summary!$B$5*Summary!$B$6</x:f>
        <x:v>10</x:v>
      </x:c>
      <x:c r="O755" s="64" t="n">
        <x:f>L755*N755</x:f>
        <x:v>10</x:v>
      </x:c>
      <x:c r="P755" s="64" t="n">
        <x:f>O755+Q755</x:f>
        <x:v>0</x:v>
      </x:c>
      <x:c r="Q755" s="64" t="n">
        <x:f>M755*N755</x:f>
        <x:v>-10</x:v>
      </x:c>
      <x:c r="R755" s="64" t="n">
        <x:f>R754+Q755</x:f>
        <x:v>21377.5</x:v>
      </x:c>
    </x:row>
    <x:row r="756">
      <x:c r="A756" s="62" t="n">
        <x:v>45381</x:v>
      </x:c>
      <x:c r="B756" s="58" t="str">
        <x:v>Q1 2024</x:v>
      </x:c>
      <x:c r="C756" s="58" t="n">
        <x:v>2024</x:v>
      </x:c>
      <x:c r="D756" s="60" t="str">
        <x:v>FLEMINGTON</x:v>
      </x:c>
      <x:c r="E756" s="58" t="n">
        <x:v>7</x:v>
      </x:c>
      <x:c r="F756" s="58" t="n">
        <x:v>13</x:v>
      </x:c>
      <x:c r="G756" s="60" t="str">
        <x:v>ESTRIELLA</x:v>
      </x:c>
      <x:c r="H756" s="58" t="str">
        <x:v>LSW / SYS</x:v>
      </x:c>
      <x:c r="I756" s="58" t="str">
        <x:v>Won</x:v>
      </x:c>
      <x:c r="J756" s="58" t="str">
        <x:v>Won</x:v>
      </x:c>
      <x:c r="K756" s="63" t="n">
        <x:v>1.95</x:v>
      </x:c>
      <x:c r="L756" s="58" t="n">
        <x:v>2</x:v>
      </x:c>
      <x:c r="M756" s="63" t="n">
        <x:v>1.9</x:v>
      </x:c>
      <x:c r="N756" s="65" t="n">
        <x:f>Summary!$B$5*Summary!$B$6</x:f>
        <x:v>10</x:v>
      </x:c>
      <x:c r="O756" s="65" t="n">
        <x:f>L756*N756</x:f>
        <x:v>20</x:v>
      </x:c>
      <x:c r="P756" s="65" t="n">
        <x:f>O756+Q756</x:f>
        <x:v>39</x:v>
      </x:c>
      <x:c r="Q756" s="65" t="n">
        <x:f>M756*N756</x:f>
        <x:v>19</x:v>
      </x:c>
      <x:c r="R756" s="65" t="n">
        <x:f>R755+Q756</x:f>
        <x:v>21396.5</x:v>
      </x:c>
    </x:row>
    <x:row r="757">
      <x:c r="A757" s="62" t="n">
        <x:v>45381</x:v>
      </x:c>
      <x:c r="B757" s="58" t="str">
        <x:v>Q1 2024</x:v>
      </x:c>
      <x:c r="C757" s="58" t="n">
        <x:v>2024</x:v>
      </x:c>
      <x:c r="D757" s="60" t="str">
        <x:v>FLEMINGTON</x:v>
      </x:c>
      <x:c r="E757" s="58" t="n">
        <x:v>8</x:v>
      </x:c>
      <x:c r="F757" s="58" t="n">
        <x:v>1</x:v>
      </x:c>
      <x:c r="G757" s="60" t="str">
        <x:v>MR BRIGHTSIDE</x:v>
      </x:c>
      <x:c r="H757" s="58" t="str">
        <x:v>BFSR / SYS</x:v>
      </x:c>
      <x:c r="I757" s="58" t="str">
        <x:v>Lost</x:v>
      </x:c>
      <x:c r="J757" s="58" t="str"/>
      <x:c r="K757" s="63"/>
      <x:c r="L757" s="58" t="n">
        <x:v>2</x:v>
      </x:c>
      <x:c r="M757" s="63" t="n">
        <x:v>-2</x:v>
      </x:c>
      <x:c r="N757" s="65" t="n">
        <x:f>Summary!$B$5*Summary!$B$6</x:f>
        <x:v>10</x:v>
      </x:c>
      <x:c r="O757" s="65" t="n">
        <x:f>L757*N757</x:f>
        <x:v>20</x:v>
      </x:c>
      <x:c r="P757" s="65" t="n">
        <x:f>O757+Q757</x:f>
        <x:v>0</x:v>
      </x:c>
      <x:c r="Q757" s="65" t="n">
        <x:f>M757*N757</x:f>
        <x:v>-20</x:v>
      </x:c>
      <x:c r="R757" s="65" t="n">
        <x:f>R756+Q757</x:f>
        <x:v>21376.5</x:v>
      </x:c>
    </x:row>
    <x:row r="758">
      <x:c r="A758" s="61" t="n">
        <x:v>45381</x:v>
      </x:c>
      <x:c r="B758" s="27" t="str">
        <x:v>Q1 2024</x:v>
      </x:c>
      <x:c r="C758" s="27" t="n">
        <x:v>2024</x:v>
      </x:c>
      <x:c r="D758" s="59" t="str">
        <x:v>FLEMINGTON</x:v>
      </x:c>
      <x:c r="E758" s="27" t="n">
        <x:v>8</x:v>
      </x:c>
      <x:c r="F758" s="27" t="n">
        <x:v>2</x:v>
      </x:c>
      <x:c r="G758" s="59" t="str">
        <x:v>CASCADIAN</x:v>
      </x:c>
      <x:c r="H758" s="27" t="str">
        <x:v>SYS</x:v>
      </x:c>
      <x:c r="I758" s="27" t="str">
        <x:v>Won</x:v>
      </x:c>
      <x:c r="J758" s="27" t="str">
        <x:v>Won</x:v>
      </x:c>
      <x:c r="K758" s="30" t="n">
        <x:v>9</x:v>
      </x:c>
      <x:c r="L758" s="27" t="n">
        <x:v>1</x:v>
      </x:c>
      <x:c r="M758" s="30" t="n">
        <x:v>8</x:v>
      </x:c>
      <x:c r="N758" s="64" t="n">
        <x:f>Summary!$B$5*Summary!$B$6</x:f>
        <x:v>10</x:v>
      </x:c>
      <x:c r="O758" s="64" t="n">
        <x:f>L758*N758</x:f>
        <x:v>10</x:v>
      </x:c>
      <x:c r="P758" s="64" t="n">
        <x:f>O758+Q758</x:f>
        <x:v>90</x:v>
      </x:c>
      <x:c r="Q758" s="64" t="n">
        <x:f>M758*N758</x:f>
        <x:v>80</x:v>
      </x:c>
      <x:c r="R758" s="64" t="n">
        <x:f>R757+Q758</x:f>
        <x:v>21456.5</x:v>
      </x:c>
    </x:row>
    <x:row r="759">
      <x:c r="A759" s="61" t="n">
        <x:v>45381</x:v>
      </x:c>
      <x:c r="B759" s="27" t="str">
        <x:v>Q1 2024</x:v>
      </x:c>
      <x:c r="C759" s="27" t="n">
        <x:v>2024</x:v>
      </x:c>
      <x:c r="D759" s="59" t="str">
        <x:v>FLEMINGTON</x:v>
      </x:c>
      <x:c r="E759" s="27" t="n">
        <x:v>9</x:v>
      </x:c>
      <x:c r="F759" s="27" t="n">
        <x:v>13</x:v>
      </x:c>
      <x:c r="G759" s="59" t="str">
        <x:v>MARK TWAIN</x:v>
      </x:c>
      <x:c r="H759" s="27" t="str">
        <x:v>SYS</x:v>
      </x:c>
      <x:c r="I759" s="27" t="str">
        <x:v>Won</x:v>
      </x:c>
      <x:c r="J759" s="27" t="str">
        <x:v>Won</x:v>
      </x:c>
      <x:c r="K759" s="30" t="n">
        <x:v>9.3</x:v>
      </x:c>
      <x:c r="L759" s="27" t="n">
        <x:v>1</x:v>
      </x:c>
      <x:c r="M759" s="30" t="n">
        <x:v>8.3</x:v>
      </x:c>
      <x:c r="N759" s="64" t="n">
        <x:f>Summary!$B$5*Summary!$B$6</x:f>
        <x:v>10</x:v>
      </x:c>
      <x:c r="O759" s="64" t="n">
        <x:f>L759*N759</x:f>
        <x:v>10</x:v>
      </x:c>
      <x:c r="P759" s="64" t="n">
        <x:f>O759+Q759</x:f>
        <x:v>93</x:v>
      </x:c>
      <x:c r="Q759" s="64" t="n">
        <x:f>M759*N759</x:f>
        <x:v>83</x:v>
      </x:c>
      <x:c r="R759" s="64" t="n">
        <x:f>R758+Q759</x:f>
        <x:v>21539.5</x:v>
      </x:c>
    </x:row>
    <x:row r="760">
      <x:c r="A760" s="61" t="n">
        <x:v>45388</x:v>
      </x:c>
      <x:c r="B760" s="27" t="str">
        <x:v>Q2 2024</x:v>
      </x:c>
      <x:c r="C760" s="27" t="n">
        <x:v>2024</x:v>
      </x:c>
      <x:c r="D760" s="59" t="str">
        <x:v>CAULFIELD</x:v>
      </x:c>
      <x:c r="E760" s="27" t="n">
        <x:v>1</x:v>
      </x:c>
      <x:c r="F760" s="27" t="n">
        <x:v>2</x:v>
      </x:c>
      <x:c r="G760" s="59" t="str">
        <x:v>FEROCE</x:v>
      </x:c>
      <x:c r="H760" s="27" t="str">
        <x:v>LSW</x:v>
      </x:c>
      <x:c r="I760" s="27" t="str">
        <x:v>Won</x:v>
      </x:c>
      <x:c r="J760" s="27" t="str">
        <x:v>Won</x:v>
      </x:c>
      <x:c r="K760" s="30" t="n">
        <x:v>4</x:v>
      </x:c>
      <x:c r="L760" s="27" t="n">
        <x:v>1</x:v>
      </x:c>
      <x:c r="M760" s="30" t="n">
        <x:v>3</x:v>
      </x:c>
      <x:c r="N760" s="64" t="n">
        <x:f>Summary!$B$5*Summary!$B$6</x:f>
        <x:v>10</x:v>
      </x:c>
      <x:c r="O760" s="64" t="n">
        <x:f>L760*N760</x:f>
        <x:v>10</x:v>
      </x:c>
      <x:c r="P760" s="64" t="n">
        <x:f>O760+Q760</x:f>
        <x:v>40</x:v>
      </x:c>
      <x:c r="Q760" s="64" t="n">
        <x:f>M760*N760</x:f>
        <x:v>30</x:v>
      </x:c>
      <x:c r="R760" s="64" t="n">
        <x:f>R759+Q760</x:f>
        <x:v>21569.5</x:v>
      </x:c>
    </x:row>
    <x:row r="761">
      <x:c r="A761" s="61" t="n">
        <x:v>45388</x:v>
      </x:c>
      <x:c r="B761" s="27" t="str">
        <x:v>Q2 2024</x:v>
      </x:c>
      <x:c r="C761" s="27" t="n">
        <x:v>2024</x:v>
      </x:c>
      <x:c r="D761" s="59" t="str">
        <x:v>CAULFIELD</x:v>
      </x:c>
      <x:c r="E761" s="27" t="n">
        <x:v>2</x:v>
      </x:c>
      <x:c r="F761" s="27" t="n">
        <x:v>3</x:v>
      </x:c>
      <x:c r="G761" s="59" t="str">
        <x:v>DESPERADO</x:v>
      </x:c>
      <x:c r="H761" s="27" t="str">
        <x:v>SYS</x:v>
      </x:c>
      <x:c r="I761" s="27" t="str">
        <x:v>Won</x:v>
      </x:c>
      <x:c r="J761" s="27" t="str">
        <x:v>Won</x:v>
      </x:c>
      <x:c r="K761" s="30" t="n">
        <x:v>17.1</x:v>
      </x:c>
      <x:c r="L761" s="27" t="n">
        <x:v>1</x:v>
      </x:c>
      <x:c r="M761" s="30" t="n">
        <x:v>16.1</x:v>
      </x:c>
      <x:c r="N761" s="64" t="n">
        <x:f>Summary!$B$5*Summary!$B$6</x:f>
        <x:v>10</x:v>
      </x:c>
      <x:c r="O761" s="64" t="n">
        <x:f>L761*N761</x:f>
        <x:v>10</x:v>
      </x:c>
      <x:c r="P761" s="64" t="n">
        <x:f>O761+Q761</x:f>
        <x:v>171</x:v>
      </x:c>
      <x:c r="Q761" s="64" t="n">
        <x:f>M761*N761</x:f>
        <x:v>161</x:v>
      </x:c>
      <x:c r="R761" s="64" t="n">
        <x:f>R760+Q761</x:f>
        <x:v>21730.5</x:v>
      </x:c>
    </x:row>
    <x:row r="762">
      <x:c r="A762" s="61" t="n">
        <x:v>45388</x:v>
      </x:c>
      <x:c r="B762" s="27" t="str">
        <x:v>Q2 2024</x:v>
      </x:c>
      <x:c r="C762" s="27" t="n">
        <x:v>2024</x:v>
      </x:c>
      <x:c r="D762" s="59" t="str">
        <x:v>CAULFIELD</x:v>
      </x:c>
      <x:c r="E762" s="27" t="n">
        <x:v>2</x:v>
      </x:c>
      <x:c r="F762" s="27" t="n">
        <x:v>6</x:v>
      </x:c>
      <x:c r="G762" s="59" t="str">
        <x:v>UNSEEN RULER</x:v>
      </x:c>
      <x:c r="H762" s="27" t="str">
        <x:v>SYS</x:v>
      </x:c>
      <x:c r="I762" s="27" t="str">
        <x:v>Lost</x:v>
      </x:c>
      <x:c r="J762" s="27" t="str">
        <x:v>4th</x:v>
      </x:c>
      <x:c r="K762" s="30"/>
      <x:c r="L762" s="27" t="n">
        <x:v>1</x:v>
      </x:c>
      <x:c r="M762" s="30" t="n">
        <x:v>-1</x:v>
      </x:c>
      <x:c r="N762" s="64" t="n">
        <x:f>Summary!$B$5*Summary!$B$6</x:f>
        <x:v>10</x:v>
      </x:c>
      <x:c r="O762" s="64" t="n">
        <x:f>L762*N762</x:f>
        <x:v>10</x:v>
      </x:c>
      <x:c r="P762" s="64" t="n">
        <x:f>O762+Q762</x:f>
        <x:v>0</x:v>
      </x:c>
      <x:c r="Q762" s="64" t="n">
        <x:f>M762*N762</x:f>
        <x:v>-10</x:v>
      </x:c>
      <x:c r="R762" s="64" t="n">
        <x:f>R761+Q762</x:f>
        <x:v>21720.5</x:v>
      </x:c>
    </x:row>
    <x:row r="763">
      <x:c r="A763" s="62" t="n">
        <x:v>45388</x:v>
      </x:c>
      <x:c r="B763" s="58" t="str">
        <x:v>Q2 2024</x:v>
      </x:c>
      <x:c r="C763" s="58" t="n">
        <x:v>2024</x:v>
      </x:c>
      <x:c r="D763" s="60" t="str">
        <x:v>CAULFIELD</x:v>
      </x:c>
      <x:c r="E763" s="58" t="n">
        <x:v>4</x:v>
      </x:c>
      <x:c r="F763" s="58" t="n">
        <x:v>1</x:v>
      </x:c>
      <x:c r="G763" s="60" t="str">
        <x:v>INHIBITIONS</x:v>
      </x:c>
      <x:c r="H763" s="58" t="str">
        <x:v>BF / SYS</x:v>
      </x:c>
      <x:c r="I763" s="58" t="str">
        <x:v>Won</x:v>
      </x:c>
      <x:c r="J763" s="58" t="str">
        <x:v>Won</x:v>
      </x:c>
      <x:c r="K763" s="63" t="n">
        <x:v>7.6</x:v>
      </x:c>
      <x:c r="L763" s="58" t="n">
        <x:v>2</x:v>
      </x:c>
      <x:c r="M763" s="63" t="n">
        <x:v>13.2</x:v>
      </x:c>
      <x:c r="N763" s="65" t="n">
        <x:f>Summary!$B$5*Summary!$B$6</x:f>
        <x:v>10</x:v>
      </x:c>
      <x:c r="O763" s="65" t="n">
        <x:f>L763*N763</x:f>
        <x:v>20</x:v>
      </x:c>
      <x:c r="P763" s="65" t="n">
        <x:f>O763+Q763</x:f>
        <x:v>152</x:v>
      </x:c>
      <x:c r="Q763" s="65" t="n">
        <x:f>M763*N763</x:f>
        <x:v>132</x:v>
      </x:c>
      <x:c r="R763" s="65" t="n">
        <x:f>R762+Q763</x:f>
        <x:v>21852.5</x:v>
      </x:c>
    </x:row>
    <x:row r="764">
      <x:c r="A764" s="61" t="n">
        <x:v>45388</x:v>
      </x:c>
      <x:c r="B764" s="27" t="str">
        <x:v>Q2 2024</x:v>
      </x:c>
      <x:c r="C764" s="27" t="n">
        <x:v>2024</x:v>
      </x:c>
      <x:c r="D764" s="59" t="str">
        <x:v>CAULFIELD</x:v>
      </x:c>
      <x:c r="E764" s="27" t="n">
        <x:v>5</x:v>
      </x:c>
      <x:c r="F764" s="27" t="n">
        <x:v>7</x:v>
      </x:c>
      <x:c r="G764" s="59" t="str">
        <x:v>FURIOUS</x:v>
      </x:c>
      <x:c r="H764" s="27" t="str">
        <x:v>FRSR</x:v>
      </x:c>
      <x:c r="I764" s="27" t="str">
        <x:v>Lost</x:v>
      </x:c>
      <x:c r="J764" s="27" t="str">
        <x:v>4th</x:v>
      </x:c>
      <x:c r="K764" s="30"/>
      <x:c r="L764" s="27" t="n">
        <x:v>1</x:v>
      </x:c>
      <x:c r="M764" s="30" t="n">
        <x:v>-1</x:v>
      </x:c>
      <x:c r="N764" s="64" t="n">
        <x:f>Summary!$B$5*Summary!$B$6</x:f>
        <x:v>10</x:v>
      </x:c>
      <x:c r="O764" s="64" t="n">
        <x:f>L764*N764</x:f>
        <x:v>10</x:v>
      </x:c>
      <x:c r="P764" s="64" t="n">
        <x:f>O764+Q764</x:f>
        <x:v>0</x:v>
      </x:c>
      <x:c r="Q764" s="64" t="n">
        <x:f>M764*N764</x:f>
        <x:v>-10</x:v>
      </x:c>
      <x:c r="R764" s="64" t="n">
        <x:f>R763+Q764</x:f>
        <x:v>21842.5</x:v>
      </x:c>
    </x:row>
    <x:row r="765">
      <x:c r="A765" s="61" t="n">
        <x:v>45388</x:v>
      </x:c>
      <x:c r="B765" s="27" t="str">
        <x:v>Q2 2024</x:v>
      </x:c>
      <x:c r="C765" s="27" t="n">
        <x:v>2024</x:v>
      </x:c>
      <x:c r="D765" s="59" t="str">
        <x:v>CAULFIELD</x:v>
      </x:c>
      <x:c r="E765" s="27" t="n">
        <x:v>6</x:v>
      </x:c>
      <x:c r="F765" s="27" t="n">
        <x:v>2</x:v>
      </x:c>
      <x:c r="G765" s="59" t="str">
        <x:v>LEGACIES</x:v>
      </x:c>
      <x:c r="H765" s="27" t="str">
        <x:v>SYS</x:v>
      </x:c>
      <x:c r="I765" s="27" t="str">
        <x:v>Won</x:v>
      </x:c>
      <x:c r="J765" s="27" t="str">
        <x:v>Won</x:v>
      </x:c>
      <x:c r="K765" s="30" t="n">
        <x:v>7.7</x:v>
      </x:c>
      <x:c r="L765" s="27" t="n">
        <x:v>1</x:v>
      </x:c>
      <x:c r="M765" s="30" t="n">
        <x:v>6.7</x:v>
      </x:c>
      <x:c r="N765" s="64" t="n">
        <x:f>Summary!$B$5*Summary!$B$6</x:f>
        <x:v>10</x:v>
      </x:c>
      <x:c r="O765" s="64" t="n">
        <x:f>L765*N765</x:f>
        <x:v>10</x:v>
      </x:c>
      <x:c r="P765" s="64" t="n">
        <x:f>O765+Q765</x:f>
        <x:v>77</x:v>
      </x:c>
      <x:c r="Q765" s="64" t="n">
        <x:f>M765*N765</x:f>
        <x:v>67</x:v>
      </x:c>
      <x:c r="R765" s="64" t="n">
        <x:f>R764+Q765</x:f>
        <x:v>21909.5</x:v>
      </x:c>
    </x:row>
    <x:row r="766">
      <x:c r="A766" s="61" t="n">
        <x:v>45388</x:v>
      </x:c>
      <x:c r="B766" s="27" t="str">
        <x:v>Q2 2024</x:v>
      </x:c>
      <x:c r="C766" s="27" t="n">
        <x:v>2024</x:v>
      </x:c>
      <x:c r="D766" s="59" t="str">
        <x:v>CAULFIELD</x:v>
      </x:c>
      <x:c r="E766" s="27" t="n">
        <x:v>7</x:v>
      </x:c>
      <x:c r="F766" s="27" t="n">
        <x:v>2</x:v>
      </x:c>
      <x:c r="G766" s="59" t="str">
        <x:v>ANTRIM COAST</x:v>
      </x:c>
      <x:c r="H766" s="27" t="str">
        <x:v>LSW</x:v>
      </x:c>
      <x:c r="I766" s="27" t="str">
        <x:v>Lost</x:v>
      </x:c>
      <x:c r="J766" s="27" t="str">
        <x:v>2nd</x:v>
      </x:c>
      <x:c r="K766" s="30"/>
      <x:c r="L766" s="27" t="n">
        <x:v>1</x:v>
      </x:c>
      <x:c r="M766" s="30" t="n">
        <x:v>-1</x:v>
      </x:c>
      <x:c r="N766" s="64" t="n">
        <x:f>Summary!$B$5*Summary!$B$6</x:f>
        <x:v>10</x:v>
      </x:c>
      <x:c r="O766" s="64" t="n">
        <x:f>L766*N766</x:f>
        <x:v>10</x:v>
      </x:c>
      <x:c r="P766" s="64" t="n">
        <x:f>O766+Q766</x:f>
        <x:v>0</x:v>
      </x:c>
      <x:c r="Q766" s="64" t="n">
        <x:f>M766*N766</x:f>
        <x:v>-10</x:v>
      </x:c>
      <x:c r="R766" s="64" t="n">
        <x:f>R765+Q766</x:f>
        <x:v>21899.5</x:v>
      </x:c>
    </x:row>
    <x:row r="767">
      <x:c r="A767" s="61" t="n">
        <x:v>45388</x:v>
      </x:c>
      <x:c r="B767" s="27" t="str">
        <x:v>Q2 2024</x:v>
      </x:c>
      <x:c r="C767" s="27" t="n">
        <x:v>2024</x:v>
      </x:c>
      <x:c r="D767" s="59" t="str">
        <x:v>CAULFIELD</x:v>
      </x:c>
      <x:c r="E767" s="27" t="n">
        <x:v>7</x:v>
      </x:c>
      <x:c r="F767" s="27" t="n">
        <x:v>5</x:v>
      </x:c>
      <x:c r="G767" s="59" t="str">
        <x:v>GOLD WOLF</x:v>
      </x:c>
      <x:c r="H767" s="27" t="str">
        <x:v>BFSR</x:v>
      </x:c>
      <x:c r="I767" s="27" t="str">
        <x:v>Won</x:v>
      </x:c>
      <x:c r="J767" s="27" t="str">
        <x:v>Won</x:v>
      </x:c>
      <x:c r="K767" s="30" t="n">
        <x:v>39.9</x:v>
      </x:c>
      <x:c r="L767" s="27" t="n">
        <x:v>1</x:v>
      </x:c>
      <x:c r="M767" s="30" t="n">
        <x:v>38.9</x:v>
      </x:c>
      <x:c r="N767" s="64" t="n">
        <x:f>Summary!$B$5*Summary!$B$6</x:f>
        <x:v>10</x:v>
      </x:c>
      <x:c r="O767" s="64" t="n">
        <x:f>L767*N767</x:f>
        <x:v>10</x:v>
      </x:c>
      <x:c r="P767" s="64" t="n">
        <x:f>O767+Q767</x:f>
        <x:v>399</x:v>
      </x:c>
      <x:c r="Q767" s="64" t="n">
        <x:f>M767*N767</x:f>
        <x:v>389</x:v>
      </x:c>
      <x:c r="R767" s="64" t="n">
        <x:f>R766+Q767</x:f>
        <x:v>22288.5</x:v>
      </x:c>
    </x:row>
    <x:row r="768">
      <x:c r="A768" s="62" t="n">
        <x:v>45388</x:v>
      </x:c>
      <x:c r="B768" s="58" t="str">
        <x:v>Q2 2024</x:v>
      </x:c>
      <x:c r="C768" s="58" t="n">
        <x:v>2024</x:v>
      </x:c>
      <x:c r="D768" s="60" t="str">
        <x:v>CAULFIELD</x:v>
      </x:c>
      <x:c r="E768" s="58" t="n">
        <x:v>8</x:v>
      </x:c>
      <x:c r="F768" s="58" t="n">
        <x:v>4</x:v>
      </x:c>
      <x:c r="G768" s="60" t="str">
        <x:v>HERE TO SHOCK</x:v>
      </x:c>
      <x:c r="H768" s="58" t="str">
        <x:v>BF / SYS</x:v>
      </x:c>
      <x:c r="I768" s="58" t="str">
        <x:v>Won</x:v>
      </x:c>
      <x:c r="J768" s="58" t="str">
        <x:v>Won</x:v>
      </x:c>
      <x:c r="K768" s="63" t="n">
        <x:v>5.8</x:v>
      </x:c>
      <x:c r="L768" s="58" t="n">
        <x:v>2</x:v>
      </x:c>
      <x:c r="M768" s="63" t="n">
        <x:v>9.6</x:v>
      </x:c>
      <x:c r="N768" s="65" t="n">
        <x:f>Summary!$B$5*Summary!$B$6</x:f>
        <x:v>10</x:v>
      </x:c>
      <x:c r="O768" s="65" t="n">
        <x:f>L768*N768</x:f>
        <x:v>20</x:v>
      </x:c>
      <x:c r="P768" s="65" t="n">
        <x:f>O768+Q768</x:f>
        <x:v>116</x:v>
      </x:c>
      <x:c r="Q768" s="65" t="n">
        <x:f>M768*N768</x:f>
        <x:v>96</x:v>
      </x:c>
      <x:c r="R768" s="65" t="n">
        <x:f>R767+Q768</x:f>
        <x:v>22384.5</x:v>
      </x:c>
    </x:row>
    <x:row r="769">
      <x:c r="A769" s="62" t="n">
        <x:v>45388</x:v>
      </x:c>
      <x:c r="B769" s="58" t="str">
        <x:v>Q2 2024</x:v>
      </x:c>
      <x:c r="C769" s="58" t="n">
        <x:v>2024</x:v>
      </x:c>
      <x:c r="D769" s="60" t="str">
        <x:v>CAULFIELD</x:v>
      </x:c>
      <x:c r="E769" s="58" t="n">
        <x:v>10</x:v>
      </x:c>
      <x:c r="F769" s="58" t="n">
        <x:v>11</x:v>
      </x:c>
      <x:c r="G769" s="60" t="str">
        <x:v>REGAL AZMON</x:v>
      </x:c>
      <x:c r="H769" s="58" t="str">
        <x:v>BFSR / SYS</x:v>
      </x:c>
      <x:c r="I769" s="58" t="str">
        <x:v>Won</x:v>
      </x:c>
      <x:c r="J769" s="58" t="str">
        <x:v>Won</x:v>
      </x:c>
      <x:c r="K769" s="63" t="n">
        <x:v>5.4</x:v>
      </x:c>
      <x:c r="L769" s="58" t="n">
        <x:v>2</x:v>
      </x:c>
      <x:c r="M769" s="63" t="n">
        <x:v>8.8</x:v>
      </x:c>
      <x:c r="N769" s="65" t="n">
        <x:f>Summary!$B$5*Summary!$B$6</x:f>
        <x:v>10</x:v>
      </x:c>
      <x:c r="O769" s="65" t="n">
        <x:f>L769*N769</x:f>
        <x:v>20</x:v>
      </x:c>
      <x:c r="P769" s="65" t="n">
        <x:f>O769+Q769</x:f>
        <x:v>108</x:v>
      </x:c>
      <x:c r="Q769" s="65" t="n">
        <x:f>M769*N769</x:f>
        <x:v>88</x:v>
      </x:c>
      <x:c r="R769" s="65" t="n">
        <x:f>R768+Q769</x:f>
        <x:v>22472.5</x:v>
      </x:c>
    </x:row>
    <x:row r="770">
      <x:c r="A770" s="62" t="n">
        <x:v>45395</x:v>
      </x:c>
      <x:c r="B770" s="58" t="str">
        <x:v>Q2 2024</x:v>
      </x:c>
      <x:c r="C770" s="58" t="n">
        <x:v>2024</x:v>
      </x:c>
      <x:c r="D770" s="60" t="str">
        <x:v>BENDIGO</x:v>
      </x:c>
      <x:c r="E770" s="58" t="n">
        <x:v>1</x:v>
      </x:c>
      <x:c r="F770" s="58" t="n">
        <x:v>16</x:v>
      </x:c>
      <x:c r="G770" s="60" t="str">
        <x:v>SAMUEL LANGHORNE</x:v>
      </x:c>
      <x:c r="H770" s="58" t="str">
        <x:v>LSW / SYS</x:v>
      </x:c>
      <x:c r="I770" s="58" t="str">
        <x:v>Won</x:v>
      </x:c>
      <x:c r="J770" s="58" t="str">
        <x:v>Won</x:v>
      </x:c>
      <x:c r="K770" s="63" t="n">
        <x:v>7.6</x:v>
      </x:c>
      <x:c r="L770" s="58" t="n">
        <x:v>2</x:v>
      </x:c>
      <x:c r="M770" s="63" t="n">
        <x:v>13.2</x:v>
      </x:c>
      <x:c r="N770" s="65" t="n">
        <x:f>Summary!$B$5*Summary!$B$6</x:f>
        <x:v>10</x:v>
      </x:c>
      <x:c r="O770" s="65" t="n">
        <x:f>L770*N770</x:f>
        <x:v>20</x:v>
      </x:c>
      <x:c r="P770" s="65" t="n">
        <x:f>O770+Q770</x:f>
        <x:v>152</x:v>
      </x:c>
      <x:c r="Q770" s="65" t="n">
        <x:f>M770*N770</x:f>
        <x:v>132</x:v>
      </x:c>
      <x:c r="R770" s="65" t="n">
        <x:f>R769+Q770</x:f>
        <x:v>22604.5</x:v>
      </x:c>
    </x:row>
    <x:row r="771">
      <x:c r="A771" s="62" t="n">
        <x:v>45395</x:v>
      </x:c>
      <x:c r="B771" s="58" t="str">
        <x:v>Q2 2024</x:v>
      </x:c>
      <x:c r="C771" s="58" t="n">
        <x:v>2024</x:v>
      </x:c>
      <x:c r="D771" s="60" t="str">
        <x:v>BENDIGO</x:v>
      </x:c>
      <x:c r="E771" s="58" t="n">
        <x:v>2</x:v>
      </x:c>
      <x:c r="F771" s="58" t="n">
        <x:v>4</x:v>
      </x:c>
      <x:c r="G771" s="60" t="str">
        <x:v>BOLD BASTILLE</x:v>
      </x:c>
      <x:c r="H771" s="58" t="str">
        <x:v>LSW / SYS</x:v>
      </x:c>
      <x:c r="I771" s="58" t="str">
        <x:v>Won</x:v>
      </x:c>
      <x:c r="J771" s="58" t="str">
        <x:v>Won</x:v>
      </x:c>
      <x:c r="K771" s="63" t="n">
        <x:v>1.1</x:v>
      </x:c>
      <x:c r="L771" s="58" t="n">
        <x:v>2</x:v>
      </x:c>
      <x:c r="M771" s="63" t="n">
        <x:v>0.20000000000000018</x:v>
      </x:c>
      <x:c r="N771" s="65" t="n">
        <x:f>Summary!$B$5*Summary!$B$6</x:f>
        <x:v>10</x:v>
      </x:c>
      <x:c r="O771" s="65" t="n">
        <x:f>L771*N771</x:f>
        <x:v>20</x:v>
      </x:c>
      <x:c r="P771" s="65" t="n">
        <x:f>O771+Q771</x:f>
        <x:v>22</x:v>
      </x:c>
      <x:c r="Q771" s="65" t="n">
        <x:f>M771*N771</x:f>
        <x:v>2.0000000000000018</x:v>
      </x:c>
      <x:c r="R771" s="65" t="n">
        <x:f>R770+Q771</x:f>
        <x:v>22606.5</x:v>
      </x:c>
    </x:row>
    <x:row r="772">
      <x:c r="A772" s="62" t="n">
        <x:v>45395</x:v>
      </x:c>
      <x:c r="B772" s="58" t="str">
        <x:v>Q2 2024</x:v>
      </x:c>
      <x:c r="C772" s="58" t="n">
        <x:v>2024</x:v>
      </x:c>
      <x:c r="D772" s="60" t="str">
        <x:v>BENDIGO</x:v>
      </x:c>
      <x:c r="E772" s="58" t="n">
        <x:v>3</x:v>
      </x:c>
      <x:c r="F772" s="58" t="n">
        <x:v>15</x:v>
      </x:c>
      <x:c r="G772" s="60" t="str">
        <x:v>MANSIERE</x:v>
      </x:c>
      <x:c r="H772" s="58" t="str">
        <x:v>BFSR / SYS</x:v>
      </x:c>
      <x:c r="I772" s="58" t="str">
        <x:v>Lost</x:v>
      </x:c>
      <x:c r="J772" s="58" t="str"/>
      <x:c r="K772" s="63"/>
      <x:c r="L772" s="58" t="n">
        <x:v>2</x:v>
      </x:c>
      <x:c r="M772" s="63" t="n">
        <x:v>-2</x:v>
      </x:c>
      <x:c r="N772" s="65" t="n">
        <x:f>Summary!$B$5*Summary!$B$6</x:f>
        <x:v>10</x:v>
      </x:c>
      <x:c r="O772" s="65" t="n">
        <x:f>L772*N772</x:f>
        <x:v>20</x:v>
      </x:c>
      <x:c r="P772" s="65" t="n">
        <x:f>O772+Q772</x:f>
        <x:v>0</x:v>
      </x:c>
      <x:c r="Q772" s="65" t="n">
        <x:f>M772*N772</x:f>
        <x:v>-20</x:v>
      </x:c>
      <x:c r="R772" s="65" t="n">
        <x:f>R771+Q772</x:f>
        <x:v>22586.5</x:v>
      </x:c>
    </x:row>
    <x:row r="773">
      <x:c r="A773" s="62" t="n">
        <x:v>45395</x:v>
      </x:c>
      <x:c r="B773" s="58" t="str">
        <x:v>Q2 2024</x:v>
      </x:c>
      <x:c r="C773" s="58" t="n">
        <x:v>2024</x:v>
      </x:c>
      <x:c r="D773" s="60" t="str">
        <x:v>BENDIGO</x:v>
      </x:c>
      <x:c r="E773" s="58" t="n">
        <x:v>4</x:v>
      </x:c>
      <x:c r="F773" s="58" t="n">
        <x:v>16</x:v>
      </x:c>
      <x:c r="G773" s="60" t="str">
        <x:v>COCO SUN</x:v>
      </x:c>
      <x:c r="H773" s="58" t="str">
        <x:v>LSW / SYS</x:v>
      </x:c>
      <x:c r="I773" s="58" t="str">
        <x:v>Won</x:v>
      </x:c>
      <x:c r="J773" s="58" t="str">
        <x:v>Won</x:v>
      </x:c>
      <x:c r="K773" s="63" t="n">
        <x:v>4.4</x:v>
      </x:c>
      <x:c r="L773" s="58" t="n">
        <x:v>2</x:v>
      </x:c>
      <x:c r="M773" s="63" t="n">
        <x:v>6.800000000000001</x:v>
      </x:c>
      <x:c r="N773" s="65" t="n">
        <x:f>Summary!$B$5*Summary!$B$6</x:f>
        <x:v>10</x:v>
      </x:c>
      <x:c r="O773" s="65" t="n">
        <x:f>L773*N773</x:f>
        <x:v>20</x:v>
      </x:c>
      <x:c r="P773" s="65" t="n">
        <x:f>O773+Q773</x:f>
        <x:v>88</x:v>
      </x:c>
      <x:c r="Q773" s="65" t="n">
        <x:f>M773*N773</x:f>
        <x:v>68</x:v>
      </x:c>
      <x:c r="R773" s="65" t="n">
        <x:f>R772+Q773</x:f>
        <x:v>22654.5</x:v>
      </x:c>
    </x:row>
    <x:row r="774">
      <x:c r="A774" s="61" t="n">
        <x:v>45395</x:v>
      </x:c>
      <x:c r="B774" s="27" t="str">
        <x:v>Q2 2024</x:v>
      </x:c>
      <x:c r="C774" s="27" t="n">
        <x:v>2024</x:v>
      </x:c>
      <x:c r="D774" s="59" t="str">
        <x:v>BENDIGO</x:v>
      </x:c>
      <x:c r="E774" s="27" t="n">
        <x:v>5</x:v>
      </x:c>
      <x:c r="F774" s="27" t="n">
        <x:v>3</x:v>
      </x:c>
      <x:c r="G774" s="59" t="str">
        <x:v>CELUI</x:v>
      </x:c>
      <x:c r="H774" s="27" t="str">
        <x:v>BF</x:v>
      </x:c>
      <x:c r="I774" s="27" t="str">
        <x:v>Lost</x:v>
      </x:c>
      <x:c r="J774" s="27" t="str">
        <x:v>3rd</x:v>
      </x:c>
      <x:c r="K774" s="30"/>
      <x:c r="L774" s="27" t="n">
        <x:v>1</x:v>
      </x:c>
      <x:c r="M774" s="30" t="n">
        <x:v>-1</x:v>
      </x:c>
      <x:c r="N774" s="64" t="n">
        <x:f>Summary!$B$5*Summary!$B$6</x:f>
        <x:v>10</x:v>
      </x:c>
      <x:c r="O774" s="64" t="n">
        <x:f>L774*N774</x:f>
        <x:v>10</x:v>
      </x:c>
      <x:c r="P774" s="64" t="n">
        <x:f>O774+Q774</x:f>
        <x:v>0</x:v>
      </x:c>
      <x:c r="Q774" s="64" t="n">
        <x:f>M774*N774</x:f>
        <x:v>-10</x:v>
      </x:c>
      <x:c r="R774" s="64" t="n">
        <x:f>R773+Q774</x:f>
        <x:v>22644.5</x:v>
      </x:c>
    </x:row>
    <x:row r="775">
      <x:c r="A775" s="61" t="n">
        <x:v>45395</x:v>
      </x:c>
      <x:c r="B775" s="27" t="str">
        <x:v>Q2 2024</x:v>
      </x:c>
      <x:c r="C775" s="27" t="n">
        <x:v>2024</x:v>
      </x:c>
      <x:c r="D775" s="59" t="str">
        <x:v>BENDIGO</x:v>
      </x:c>
      <x:c r="E775" s="27" t="n">
        <x:v>5</x:v>
      </x:c>
      <x:c r="F775" s="27" t="n">
        <x:v>10</x:v>
      </x:c>
      <x:c r="G775" s="59" t="str">
        <x:v>MOBY DICK</x:v>
      </x:c>
      <x:c r="H775" s="27" t="str">
        <x:v>LSW</x:v>
      </x:c>
      <x:c r="I775" s="27" t="str">
        <x:v>Lost</x:v>
      </x:c>
      <x:c r="J775" s="27" t="str">
        <x:v>2nd</x:v>
      </x:c>
      <x:c r="K775" s="30"/>
      <x:c r="L775" s="27" t="n">
        <x:v>1</x:v>
      </x:c>
      <x:c r="M775" s="30" t="n">
        <x:v>-1</x:v>
      </x:c>
      <x:c r="N775" s="64" t="n">
        <x:f>Summary!$B$5*Summary!$B$6</x:f>
        <x:v>10</x:v>
      </x:c>
      <x:c r="O775" s="64" t="n">
        <x:f>L775*N775</x:f>
        <x:v>10</x:v>
      </x:c>
      <x:c r="P775" s="64" t="n">
        <x:f>O775+Q775</x:f>
        <x:v>0</x:v>
      </x:c>
      <x:c r="Q775" s="64" t="n">
        <x:f>M775*N775</x:f>
        <x:v>-10</x:v>
      </x:c>
      <x:c r="R775" s="64" t="n">
        <x:f>R774+Q775</x:f>
        <x:v>22634.5</x:v>
      </x:c>
    </x:row>
    <x:row r="776">
      <x:c r="A776" s="61" t="n">
        <x:v>45395</x:v>
      </x:c>
      <x:c r="B776" s="27" t="str">
        <x:v>Q2 2024</x:v>
      </x:c>
      <x:c r="C776" s="27" t="n">
        <x:v>2024</x:v>
      </x:c>
      <x:c r="D776" s="59" t="str">
        <x:v>BENDIGO</x:v>
      </x:c>
      <x:c r="E776" s="27" t="n">
        <x:v>6</x:v>
      </x:c>
      <x:c r="F776" s="27" t="n">
        <x:v>2</x:v>
      </x:c>
      <x:c r="G776" s="59" t="str">
        <x:v>PHILOSOPHER</x:v>
      </x:c>
      <x:c r="H776" s="27" t="str">
        <x:v>BF</x:v>
      </x:c>
      <x:c r="I776" s="27" t="str">
        <x:v>Lost</x:v>
      </x:c>
      <x:c r="J776" s="27" t="str"/>
      <x:c r="K776" s="30"/>
      <x:c r="L776" s="27" t="n">
        <x:v>1</x:v>
      </x:c>
      <x:c r="M776" s="30" t="n">
        <x:v>-1</x:v>
      </x:c>
      <x:c r="N776" s="64" t="n">
        <x:f>Summary!$B$5*Summary!$B$6</x:f>
        <x:v>10</x:v>
      </x:c>
      <x:c r="O776" s="64" t="n">
        <x:f>L776*N776</x:f>
        <x:v>10</x:v>
      </x:c>
      <x:c r="P776" s="64" t="n">
        <x:f>O776+Q776</x:f>
        <x:v>0</x:v>
      </x:c>
      <x:c r="Q776" s="64" t="n">
        <x:f>M776*N776</x:f>
        <x:v>-10</x:v>
      </x:c>
      <x:c r="R776" s="64" t="n">
        <x:f>R775+Q776</x:f>
        <x:v>22624.5</x:v>
      </x:c>
    </x:row>
    <x:row r="777">
      <x:c r="A777" s="61" t="n">
        <x:v>45395</x:v>
      </x:c>
      <x:c r="B777" s="27" t="str">
        <x:v>Q2 2024</x:v>
      </x:c>
      <x:c r="C777" s="27" t="n">
        <x:v>2024</x:v>
      </x:c>
      <x:c r="D777" s="59" t="str">
        <x:v>BENDIGO</x:v>
      </x:c>
      <x:c r="E777" s="27" t="n">
        <x:v>6</x:v>
      </x:c>
      <x:c r="F777" s="27" t="n">
        <x:v>3</x:v>
      </x:c>
      <x:c r="G777" s="59" t="str">
        <x:v>SEMILLION</x:v>
      </x:c>
      <x:c r="H777" s="27" t="str">
        <x:v>FRSR</x:v>
      </x:c>
      <x:c r="I777" s="27" t="str">
        <x:v>Lost</x:v>
      </x:c>
      <x:c r="J777" s="27" t="str">
        <x:v>4th</x:v>
      </x:c>
      <x:c r="K777" s="30"/>
      <x:c r="L777" s="27" t="n">
        <x:v>1</x:v>
      </x:c>
      <x:c r="M777" s="30" t="n">
        <x:v>-1</x:v>
      </x:c>
      <x:c r="N777" s="64" t="n">
        <x:f>Summary!$B$5*Summary!$B$6</x:f>
        <x:v>10</x:v>
      </x:c>
      <x:c r="O777" s="64" t="n">
        <x:f>L777*N777</x:f>
        <x:v>10</x:v>
      </x:c>
      <x:c r="P777" s="64" t="n">
        <x:f>O777+Q777</x:f>
        <x:v>0</x:v>
      </x:c>
      <x:c r="Q777" s="64" t="n">
        <x:f>M777*N777</x:f>
        <x:v>-10</x:v>
      </x:c>
      <x:c r="R777" s="64" t="n">
        <x:f>R776+Q777</x:f>
        <x:v>22614.5</x:v>
      </x:c>
    </x:row>
    <x:row r="778">
      <x:c r="A778" s="62" t="n">
        <x:v>45395</x:v>
      </x:c>
      <x:c r="B778" s="58" t="str">
        <x:v>Q2 2024</x:v>
      </x:c>
      <x:c r="C778" s="58" t="n">
        <x:v>2024</x:v>
      </x:c>
      <x:c r="D778" s="60" t="str">
        <x:v>BENDIGO</x:v>
      </x:c>
      <x:c r="E778" s="58" t="n">
        <x:v>6</x:v>
      </x:c>
      <x:c r="F778" s="58" t="n">
        <x:v>4</x:v>
      </x:c>
      <x:c r="G778" s="60" t="str">
        <x:v>SENEGALIA</x:v>
      </x:c>
      <x:c r="H778" s="58" t="str">
        <x:v>LSW / SYS</x:v>
      </x:c>
      <x:c r="I778" s="58" t="str">
        <x:v>Won</x:v>
      </x:c>
      <x:c r="J778" s="58" t="str">
        <x:v>Won</x:v>
      </x:c>
      <x:c r="K778" s="63" t="n">
        <x:v>14.4</x:v>
      </x:c>
      <x:c r="L778" s="58" t="n">
        <x:v>2</x:v>
      </x:c>
      <x:c r="M778" s="63" t="n">
        <x:v>26.8</x:v>
      </x:c>
      <x:c r="N778" s="65" t="n">
        <x:f>Summary!$B$5*Summary!$B$6</x:f>
        <x:v>10</x:v>
      </x:c>
      <x:c r="O778" s="65" t="n">
        <x:f>L778*N778</x:f>
        <x:v>20</x:v>
      </x:c>
      <x:c r="P778" s="65" t="n">
        <x:f>O778+Q778</x:f>
        <x:v>288</x:v>
      </x:c>
      <x:c r="Q778" s="65" t="n">
        <x:f>M778*N778</x:f>
        <x:v>268</x:v>
      </x:c>
      <x:c r="R778" s="65" t="n">
        <x:f>R777+Q778</x:f>
        <x:v>22882.5</x:v>
      </x:c>
    </x:row>
    <x:row r="779">
      <x:c r="A779" s="61" t="n">
        <x:v>45395</x:v>
      </x:c>
      <x:c r="B779" s="27" t="str">
        <x:v>Q2 2024</x:v>
      </x:c>
      <x:c r="C779" s="27" t="n">
        <x:v>2024</x:v>
      </x:c>
      <x:c r="D779" s="59" t="str">
        <x:v>BENDIGO</x:v>
      </x:c>
      <x:c r="E779" s="27" t="n">
        <x:v>7</x:v>
      </x:c>
      <x:c r="F779" s="27" t="n">
        <x:v>10</x:v>
      </x:c>
      <x:c r="G779" s="59" t="str">
        <x:v>LADY JONES</x:v>
      </x:c>
      <x:c r="H779" s="27" t="str">
        <x:v>FRSR</x:v>
      </x:c>
      <x:c r="I779" s="27" t="str">
        <x:v>Won</x:v>
      </x:c>
      <x:c r="J779" s="27" t="str">
        <x:v>Won</x:v>
      </x:c>
      <x:c r="K779" s="30" t="n">
        <x:v>4.7</x:v>
      </x:c>
      <x:c r="L779" s="27" t="n">
        <x:v>1</x:v>
      </x:c>
      <x:c r="M779" s="30" t="n">
        <x:v>3.7</x:v>
      </x:c>
      <x:c r="N779" s="64" t="n">
        <x:f>Summary!$B$5*Summary!$B$6</x:f>
        <x:v>10</x:v>
      </x:c>
      <x:c r="O779" s="64" t="n">
        <x:f>L779*N779</x:f>
        <x:v>10</x:v>
      </x:c>
      <x:c r="P779" s="64" t="n">
        <x:f>O779+Q779</x:f>
        <x:v>47</x:v>
      </x:c>
      <x:c r="Q779" s="64" t="n">
        <x:f>M779*N779</x:f>
        <x:v>37</x:v>
      </x:c>
      <x:c r="R779" s="64" t="n">
        <x:f>R778+Q779</x:f>
        <x:v>22919.5</x:v>
      </x:c>
    </x:row>
    <x:row r="780">
      <x:c r="A780" s="62" t="n">
        <x:v>45395</x:v>
      </x:c>
      <x:c r="B780" s="58" t="str">
        <x:v>Q2 2024</x:v>
      </x:c>
      <x:c r="C780" s="58" t="n">
        <x:v>2024</x:v>
      </x:c>
      <x:c r="D780" s="60" t="str">
        <x:v>BENDIGO</x:v>
      </x:c>
      <x:c r="E780" s="58" t="n">
        <x:v>8</x:v>
      </x:c>
      <x:c r="F780" s="58" t="n">
        <x:v>12</x:v>
      </x:c>
      <x:c r="G780" s="60" t="str">
        <x:v>WAR MACHINE</x:v>
      </x:c>
      <x:c r="H780" s="58" t="str">
        <x:v>LSW / SYS</x:v>
      </x:c>
      <x:c r="I780" s="58" t="str">
        <x:v>Won</x:v>
      </x:c>
      <x:c r="J780" s="58" t="str">
        <x:v>Won</x:v>
      </x:c>
      <x:c r="K780" s="63" t="n">
        <x:v>4.2</x:v>
      </x:c>
      <x:c r="L780" s="58" t="n">
        <x:v>2</x:v>
      </x:c>
      <x:c r="M780" s="63" t="n">
        <x:v>6.4</x:v>
      </x:c>
      <x:c r="N780" s="65" t="n">
        <x:f>Summary!$B$5*Summary!$B$6</x:f>
        <x:v>10</x:v>
      </x:c>
      <x:c r="O780" s="65" t="n">
        <x:f>L780*N780</x:f>
        <x:v>20</x:v>
      </x:c>
      <x:c r="P780" s="65" t="n">
        <x:f>O780+Q780</x:f>
        <x:v>84</x:v>
      </x:c>
      <x:c r="Q780" s="65" t="n">
        <x:f>M780*N780</x:f>
        <x:v>64</x:v>
      </x:c>
      <x:c r="R780" s="65" t="n">
        <x:f>R779+Q780</x:f>
        <x:v>22983.5</x:v>
      </x:c>
    </x:row>
    <x:row r="781">
      <x:c r="A781" s="61" t="n">
        <x:v>45395</x:v>
      </x:c>
      <x:c r="B781" s="27" t="str">
        <x:v>Q2 2024</x:v>
      </x:c>
      <x:c r="C781" s="27" t="n">
        <x:v>2024</x:v>
      </x:c>
      <x:c r="D781" s="59" t="str">
        <x:v>BENDIGO</x:v>
      </x:c>
      <x:c r="E781" s="27" t="n">
        <x:v>9</x:v>
      </x:c>
      <x:c r="F781" s="27" t="n">
        <x:v>13</x:v>
      </x:c>
      <x:c r="G781" s="59" t="str">
        <x:v>EL SOLEADO</x:v>
      </x:c>
      <x:c r="H781" s="27" t="str">
        <x:v>FRSR</x:v>
      </x:c>
      <x:c r="I781" s="27" t="str">
        <x:v>Won</x:v>
      </x:c>
      <x:c r="J781" s="27" t="str">
        <x:v>Won</x:v>
      </x:c>
      <x:c r="K781" s="30" t="n">
        <x:v>16.5</x:v>
      </x:c>
      <x:c r="L781" s="27" t="n">
        <x:v>1</x:v>
      </x:c>
      <x:c r="M781" s="30" t="n">
        <x:v>15.5</x:v>
      </x:c>
      <x:c r="N781" s="64" t="n">
        <x:f>Summary!$B$5*Summary!$B$6</x:f>
        <x:v>10</x:v>
      </x:c>
      <x:c r="O781" s="64" t="n">
        <x:f>L781*N781</x:f>
        <x:v>10</x:v>
      </x:c>
      <x:c r="P781" s="64" t="n">
        <x:f>O781+Q781</x:f>
        <x:v>165</x:v>
      </x:c>
      <x:c r="Q781" s="64" t="n">
        <x:f>M781*N781</x:f>
        <x:v>155</x:v>
      </x:c>
      <x:c r="R781" s="64" t="n">
        <x:f>R780+Q781</x:f>
        <x:v>23138.5</x:v>
      </x:c>
    </x:row>
    <x:row r="782">
      <x:c r="A782" s="61" t="n">
        <x:v>45395</x:v>
      </x:c>
      <x:c r="B782" s="27" t="str">
        <x:v>Q2 2024</x:v>
      </x:c>
      <x:c r="C782" s="27" t="n">
        <x:v>2024</x:v>
      </x:c>
      <x:c r="D782" s="59" t="str">
        <x:v>BENDIGO</x:v>
      </x:c>
      <x:c r="E782" s="27" t="n">
        <x:v>10</x:v>
      </x:c>
      <x:c r="F782" s="27" t="n">
        <x:v>10</x:v>
      </x:c>
      <x:c r="G782" s="59" t="str">
        <x:v>CHORLTON LANE</x:v>
      </x:c>
      <x:c r="H782" s="27" t="str">
        <x:v>BFSR</x:v>
      </x:c>
      <x:c r="I782" s="27" t="str">
        <x:v>Won</x:v>
      </x:c>
      <x:c r="J782" s="27" t="str">
        <x:v>Won</x:v>
      </x:c>
      <x:c r="K782" s="30" t="n">
        <x:v>3.8</x:v>
      </x:c>
      <x:c r="L782" s="27" t="n">
        <x:v>1</x:v>
      </x:c>
      <x:c r="M782" s="30" t="n">
        <x:v>2.8</x:v>
      </x:c>
      <x:c r="N782" s="64" t="n">
        <x:f>Summary!$B$5*Summary!$B$6</x:f>
        <x:v>10</x:v>
      </x:c>
      <x:c r="O782" s="64" t="n">
        <x:f>L782*N782</x:f>
        <x:v>10</x:v>
      </x:c>
      <x:c r="P782" s="64" t="n">
        <x:f>O782+Q782</x:f>
        <x:v>38</x:v>
      </x:c>
      <x:c r="Q782" s="64" t="n">
        <x:f>M782*N782</x:f>
        <x:v>28</x:v>
      </x:c>
      <x:c r="R782" s="64" t="n">
        <x:f>R781+Q782</x:f>
        <x:v>23166.5</x:v>
      </x:c>
    </x:row>
    <x:row r="783">
      <x:c r="A783" s="62" t="n">
        <x:v>45395</x:v>
      </x:c>
      <x:c r="B783" s="58" t="str">
        <x:v>Q2 2024</x:v>
      </x:c>
      <x:c r="C783" s="58" t="n">
        <x:v>2024</x:v>
      </x:c>
      <x:c r="D783" s="60" t="str">
        <x:v>BENDIGO</x:v>
      </x:c>
      <x:c r="E783" s="58" t="n">
        <x:v>10</x:v>
      </x:c>
      <x:c r="F783" s="58" t="n">
        <x:v>15</x:v>
      </x:c>
      <x:c r="G783" s="60" t="str">
        <x:v>EXTRATWO</x:v>
      </x:c>
      <x:c r="H783" s="58" t="str">
        <x:v>LSW / SYS</x:v>
      </x:c>
      <x:c r="I783" s="58" t="str">
        <x:v>Lost</x:v>
      </x:c>
      <x:c r="J783" s="58" t="str">
        <x:v>2nd</x:v>
      </x:c>
      <x:c r="K783" s="63"/>
      <x:c r="L783" s="58" t="n">
        <x:v>2</x:v>
      </x:c>
      <x:c r="M783" s="63" t="n">
        <x:v>-2</x:v>
      </x:c>
      <x:c r="N783" s="65" t="n">
        <x:f>Summary!$B$5*Summary!$B$6</x:f>
        <x:v>10</x:v>
      </x:c>
      <x:c r="O783" s="65" t="n">
        <x:f>L783*N783</x:f>
        <x:v>20</x:v>
      </x:c>
      <x:c r="P783" s="65" t="n">
        <x:f>O783+Q783</x:f>
        <x:v>0</x:v>
      </x:c>
      <x:c r="Q783" s="65" t="n">
        <x:f>M783*N783</x:f>
        <x:v>-20</x:v>
      </x:c>
      <x:c r="R783" s="65" t="n">
        <x:f>R782+Q783</x:f>
        <x:v>23146.5</x:v>
      </x:c>
    </x:row>
    <x:row r="784">
      <x:c r="A784" s="62" t="n">
        <x:v>45402</x:v>
      </x:c>
      <x:c r="B784" s="58" t="str">
        <x:v>Q2 2024</x:v>
      </x:c>
      <x:c r="C784" s="58" t="n">
        <x:v>2024</x:v>
      </x:c>
      <x:c r="D784" s="60" t="str">
        <x:v>MORNINGTON</x:v>
      </x:c>
      <x:c r="E784" s="58" t="n">
        <x:v>1</x:v>
      </x:c>
      <x:c r="F784" s="58" t="n">
        <x:v>1</x:v>
      </x:c>
      <x:c r="G784" s="60" t="str">
        <x:v>PERSPIRATION</x:v>
      </x:c>
      <x:c r="H784" s="58" t="str">
        <x:v>BFSR / SYS</x:v>
      </x:c>
      <x:c r="I784" s="58" t="str">
        <x:v>Won</x:v>
      </x:c>
      <x:c r="J784" s="58" t="str">
        <x:v>Won</x:v>
      </x:c>
      <x:c r="K784" s="63" t="n">
        <x:v>20</x:v>
      </x:c>
      <x:c r="L784" s="58" t="n">
        <x:v>2</x:v>
      </x:c>
      <x:c r="M784" s="63" t="n">
        <x:v>38</x:v>
      </x:c>
      <x:c r="N784" s="65" t="n">
        <x:f>Summary!$B$5*Summary!$B$6</x:f>
        <x:v>10</x:v>
      </x:c>
      <x:c r="O784" s="65" t="n">
        <x:f>L784*N784</x:f>
        <x:v>20</x:v>
      </x:c>
      <x:c r="P784" s="65" t="n">
        <x:f>O784+Q784</x:f>
        <x:v>400</x:v>
      </x:c>
      <x:c r="Q784" s="65" t="n">
        <x:f>M784*N784</x:f>
        <x:v>380</x:v>
      </x:c>
      <x:c r="R784" s="65" t="n">
        <x:f>R783+Q784</x:f>
        <x:v>23526.5</x:v>
      </x:c>
    </x:row>
    <x:row r="785">
      <x:c r="A785" s="61" t="n">
        <x:v>45402</x:v>
      </x:c>
      <x:c r="B785" s="27" t="str">
        <x:v>Q2 2024</x:v>
      </x:c>
      <x:c r="C785" s="27" t="n">
        <x:v>2024</x:v>
      </x:c>
      <x:c r="D785" s="59" t="str">
        <x:v>MORNINGTON</x:v>
      </x:c>
      <x:c r="E785" s="27" t="n">
        <x:v>1</x:v>
      </x:c>
      <x:c r="F785" s="27" t="n">
        <x:v>3</x:v>
      </x:c>
      <x:c r="G785" s="59" t="str">
        <x:v>BRIGHELLA</x:v>
      </x:c>
      <x:c r="H785" s="27" t="str">
        <x:v>LSW</x:v>
      </x:c>
      <x:c r="I785" s="27" t="str">
        <x:v>Lost</x:v>
      </x:c>
      <x:c r="J785" s="27" t="str">
        <x:v>4th</x:v>
      </x:c>
      <x:c r="K785" s="30"/>
      <x:c r="L785" s="27" t="n">
        <x:v>1</x:v>
      </x:c>
      <x:c r="M785" s="30" t="n">
        <x:v>-1</x:v>
      </x:c>
      <x:c r="N785" s="64" t="n">
        <x:f>Summary!$B$5*Summary!$B$6</x:f>
        <x:v>10</x:v>
      </x:c>
      <x:c r="O785" s="64" t="n">
        <x:f>L785*N785</x:f>
        <x:v>10</x:v>
      </x:c>
      <x:c r="P785" s="64" t="n">
        <x:f>O785+Q785</x:f>
        <x:v>0</x:v>
      </x:c>
      <x:c r="Q785" s="64" t="n">
        <x:f>M785*N785</x:f>
        <x:v>-10</x:v>
      </x:c>
      <x:c r="R785" s="64" t="n">
        <x:f>R784+Q785</x:f>
        <x:v>23516.5</x:v>
      </x:c>
    </x:row>
    <x:row r="786">
      <x:c r="A786" s="61" t="n">
        <x:v>45402</x:v>
      </x:c>
      <x:c r="B786" s="27" t="str">
        <x:v>Q2 2024</x:v>
      </x:c>
      <x:c r="C786" s="27" t="n">
        <x:v>2024</x:v>
      </x:c>
      <x:c r="D786" s="59" t="str">
        <x:v>MORNINGTON</x:v>
      </x:c>
      <x:c r="E786" s="27" t="n">
        <x:v>2</x:v>
      </x:c>
      <x:c r="F786" s="27" t="n">
        <x:v>5</x:v>
      </x:c>
      <x:c r="G786" s="59" t="str">
        <x:v>CABACA</x:v>
      </x:c>
      <x:c r="H786" s="27" t="str">
        <x:v>SYS</x:v>
      </x:c>
      <x:c r="I786" s="27" t="str">
        <x:v>Lost</x:v>
      </x:c>
      <x:c r="J786" s="27" t="str"/>
      <x:c r="K786" s="30"/>
      <x:c r="L786" s="27" t="n">
        <x:v>1</x:v>
      </x:c>
      <x:c r="M786" s="30" t="n">
        <x:v>-1</x:v>
      </x:c>
      <x:c r="N786" s="64" t="n">
        <x:f>Summary!$B$5*Summary!$B$6</x:f>
        <x:v>10</x:v>
      </x:c>
      <x:c r="O786" s="64" t="n">
        <x:f>L786*N786</x:f>
        <x:v>10</x:v>
      </x:c>
      <x:c r="P786" s="64" t="n">
        <x:f>O786+Q786</x:f>
        <x:v>0</x:v>
      </x:c>
      <x:c r="Q786" s="64" t="n">
        <x:f>M786*N786</x:f>
        <x:v>-10</x:v>
      </x:c>
      <x:c r="R786" s="64" t="n">
        <x:f>R785+Q786</x:f>
        <x:v>23506.5</x:v>
      </x:c>
    </x:row>
    <x:row r="787">
      <x:c r="A787" s="62" t="n">
        <x:v>45402</x:v>
      </x:c>
      <x:c r="B787" s="58" t="str">
        <x:v>Q2 2024</x:v>
      </x:c>
      <x:c r="C787" s="58" t="n">
        <x:v>2024</x:v>
      </x:c>
      <x:c r="D787" s="60" t="str">
        <x:v>MORNINGTON</x:v>
      </x:c>
      <x:c r="E787" s="58" t="n">
        <x:v>4</x:v>
      </x:c>
      <x:c r="F787" s="58" t="n">
        <x:v>4</x:v>
      </x:c>
      <x:c r="G787" s="60" t="str">
        <x:v>ARRAN BAY</x:v>
      </x:c>
      <x:c r="H787" s="58" t="str">
        <x:v>LSW / SYS</x:v>
      </x:c>
      <x:c r="I787" s="58" t="str">
        <x:v>Won</x:v>
      </x:c>
      <x:c r="J787" s="58" t="str">
        <x:v>Won</x:v>
      </x:c>
      <x:c r="K787" s="63" t="n">
        <x:v>4.4</x:v>
      </x:c>
      <x:c r="L787" s="58" t="n">
        <x:v>2</x:v>
      </x:c>
      <x:c r="M787" s="63" t="n">
        <x:v>6.800000000000001</x:v>
      </x:c>
      <x:c r="N787" s="65" t="n">
        <x:f>Summary!$B$5*Summary!$B$6</x:f>
        <x:v>10</x:v>
      </x:c>
      <x:c r="O787" s="65" t="n">
        <x:f>L787*N787</x:f>
        <x:v>20</x:v>
      </x:c>
      <x:c r="P787" s="65" t="n">
        <x:f>O787+Q787</x:f>
        <x:v>88</x:v>
      </x:c>
      <x:c r="Q787" s="65" t="n">
        <x:f>M787*N787</x:f>
        <x:v>68</x:v>
      </x:c>
      <x:c r="R787" s="65" t="n">
        <x:f>R786+Q787</x:f>
        <x:v>23574.5</x:v>
      </x:c>
    </x:row>
    <x:row r="788">
      <x:c r="A788" s="61" t="n">
        <x:v>45402</x:v>
      </x:c>
      <x:c r="B788" s="27" t="str">
        <x:v>Q2 2024</x:v>
      </x:c>
      <x:c r="C788" s="27" t="n">
        <x:v>2024</x:v>
      </x:c>
      <x:c r="D788" s="59" t="str">
        <x:v>MORNINGTON</x:v>
      </x:c>
      <x:c r="E788" s="27" t="n">
        <x:v>5</x:v>
      </x:c>
      <x:c r="F788" s="27" t="n">
        <x:v>9</x:v>
      </x:c>
      <x:c r="G788" s="59" t="str">
        <x:v>TALBRAGAR</x:v>
      </x:c>
      <x:c r="H788" s="27" t="str">
        <x:v>SYS</x:v>
      </x:c>
      <x:c r="I788" s="27" t="str">
        <x:v>Won</x:v>
      </x:c>
      <x:c r="J788" s="27" t="str">
        <x:v>Won</x:v>
      </x:c>
      <x:c r="K788" s="30" t="n">
        <x:v>5.2</x:v>
      </x:c>
      <x:c r="L788" s="27" t="n">
        <x:v>1</x:v>
      </x:c>
      <x:c r="M788" s="30" t="n">
        <x:v>4.2</x:v>
      </x:c>
      <x:c r="N788" s="64" t="n">
        <x:f>Summary!$B$5*Summary!$B$6</x:f>
        <x:v>10</x:v>
      </x:c>
      <x:c r="O788" s="64" t="n">
        <x:f>L788*N788</x:f>
        <x:v>10</x:v>
      </x:c>
      <x:c r="P788" s="64" t="n">
        <x:f>O788+Q788</x:f>
        <x:v>52</x:v>
      </x:c>
      <x:c r="Q788" s="64" t="n">
        <x:f>M788*N788</x:f>
        <x:v>42</x:v>
      </x:c>
      <x:c r="R788" s="64" t="n">
        <x:f>R787+Q788</x:f>
        <x:v>23616.5</x:v>
      </x:c>
    </x:row>
    <x:row r="789">
      <x:c r="A789" s="61" t="n">
        <x:v>45402</x:v>
      </x:c>
      <x:c r="B789" s="27" t="str">
        <x:v>Q2 2024</x:v>
      </x:c>
      <x:c r="C789" s="27" t="n">
        <x:v>2024</x:v>
      </x:c>
      <x:c r="D789" s="59" t="str">
        <x:v>MORNINGTON</x:v>
      </x:c>
      <x:c r="E789" s="27" t="n">
        <x:v>6</x:v>
      </x:c>
      <x:c r="F789" s="27" t="n">
        <x:v>4</x:v>
      </x:c>
      <x:c r="G789" s="59" t="str">
        <x:v>DUAL PRESSURE</x:v>
      </x:c>
      <x:c r="H789" s="27" t="str">
        <x:v>SYS</x:v>
      </x:c>
      <x:c r="I789" s="27" t="str">
        <x:v>Won</x:v>
      </x:c>
      <x:c r="J789" s="27" t="str">
        <x:v>Won</x:v>
      </x:c>
      <x:c r="K789" s="30" t="n">
        <x:v>18.5</x:v>
      </x:c>
      <x:c r="L789" s="27" t="n">
        <x:v>1</x:v>
      </x:c>
      <x:c r="M789" s="30" t="n">
        <x:v>17.5</x:v>
      </x:c>
      <x:c r="N789" s="64" t="n">
        <x:f>Summary!$B$5*Summary!$B$6</x:f>
        <x:v>10</x:v>
      </x:c>
      <x:c r="O789" s="64" t="n">
        <x:f>L789*N789</x:f>
        <x:v>10</x:v>
      </x:c>
      <x:c r="P789" s="64" t="n">
        <x:f>O789+Q789</x:f>
        <x:v>185</x:v>
      </x:c>
      <x:c r="Q789" s="64" t="n">
        <x:f>M789*N789</x:f>
        <x:v>175</x:v>
      </x:c>
      <x:c r="R789" s="64" t="n">
        <x:f>R788+Q789</x:f>
        <x:v>23791.5</x:v>
      </x:c>
    </x:row>
    <x:row r="790">
      <x:c r="A790" s="62" t="n">
        <x:v>45402</x:v>
      </x:c>
      <x:c r="B790" s="58" t="str">
        <x:v>Q2 2024</x:v>
      </x:c>
      <x:c r="C790" s="58" t="n">
        <x:v>2024</x:v>
      </x:c>
      <x:c r="D790" s="60" t="str">
        <x:v>MORNINGTON</x:v>
      </x:c>
      <x:c r="E790" s="58" t="n">
        <x:v>7</x:v>
      </x:c>
      <x:c r="F790" s="58" t="n">
        <x:v>3</x:v>
      </x:c>
      <x:c r="G790" s="60" t="str">
        <x:v>SEA WHAT I SEE</x:v>
      </x:c>
      <x:c r="H790" s="58" t="str">
        <x:v>LSW / SYS</x:v>
      </x:c>
      <x:c r="I790" s="58" t="str">
        <x:v>Won</x:v>
      </x:c>
      <x:c r="J790" s="58" t="str">
        <x:v>Won</x:v>
      </x:c>
      <x:c r="K790" s="63" t="n">
        <x:v>2.3</x:v>
      </x:c>
      <x:c r="L790" s="58" t="n">
        <x:v>2</x:v>
      </x:c>
      <x:c r="M790" s="63" t="n">
        <x:v>2.5999999999999996</x:v>
      </x:c>
      <x:c r="N790" s="65" t="n">
        <x:f>Summary!$B$5*Summary!$B$6</x:f>
        <x:v>10</x:v>
      </x:c>
      <x:c r="O790" s="65" t="n">
        <x:f>L790*N790</x:f>
        <x:v>20</x:v>
      </x:c>
      <x:c r="P790" s="65" t="n">
        <x:f>O790+Q790</x:f>
        <x:v>46</x:v>
      </x:c>
      <x:c r="Q790" s="65" t="n">
        <x:f>M790*N790</x:f>
        <x:v>25.999999999999996</x:v>
      </x:c>
      <x:c r="R790" s="65" t="n">
        <x:f>R789+Q790</x:f>
        <x:v>23817.5</x:v>
      </x:c>
    </x:row>
    <x:row r="791">
      <x:c r="A791" s="61" t="n">
        <x:v>45402</x:v>
      </x:c>
      <x:c r="B791" s="27" t="str">
        <x:v>Q2 2024</x:v>
      </x:c>
      <x:c r="C791" s="27" t="n">
        <x:v>2024</x:v>
      </x:c>
      <x:c r="D791" s="59" t="str">
        <x:v>MORNINGTON</x:v>
      </x:c>
      <x:c r="E791" s="27" t="n">
        <x:v>7</x:v>
      </x:c>
      <x:c r="F791" s="27" t="n">
        <x:v>5</x:v>
      </x:c>
      <x:c r="G791" s="59" t="str">
        <x:v>DESPERADO</x:v>
      </x:c>
      <x:c r="H791" s="27" t="str">
        <x:v>LSW</x:v>
      </x:c>
      <x:c r="I791" s="27" t="str">
        <x:v>Lost</x:v>
      </x:c>
      <x:c r="J791" s="27" t="str">
        <x:v>2nd</x:v>
      </x:c>
      <x:c r="K791" s="30"/>
      <x:c r="L791" s="27" t="n">
        <x:v>1</x:v>
      </x:c>
      <x:c r="M791" s="30" t="n">
        <x:v>-1</x:v>
      </x:c>
      <x:c r="N791" s="64" t="n">
        <x:f>Summary!$B$5*Summary!$B$6</x:f>
        <x:v>10</x:v>
      </x:c>
      <x:c r="O791" s="64" t="n">
        <x:f>L791*N791</x:f>
        <x:v>10</x:v>
      </x:c>
      <x:c r="P791" s="64" t="n">
        <x:f>O791+Q791</x:f>
        <x:v>0</x:v>
      </x:c>
      <x:c r="Q791" s="64" t="n">
        <x:f>M791*N791</x:f>
        <x:v>-10</x:v>
      </x:c>
      <x:c r="R791" s="64" t="n">
        <x:f>R790+Q791</x:f>
        <x:v>23807.5</x:v>
      </x:c>
    </x:row>
    <x:row r="792">
      <x:c r="A792" s="61" t="n">
        <x:v>45402</x:v>
      </x:c>
      <x:c r="B792" s="27" t="str">
        <x:v>Q2 2024</x:v>
      </x:c>
      <x:c r="C792" s="27" t="n">
        <x:v>2024</x:v>
      </x:c>
      <x:c r="D792" s="59" t="str">
        <x:v>MORNINGTON</x:v>
      </x:c>
      <x:c r="E792" s="27" t="n">
        <x:v>8</x:v>
      </x:c>
      <x:c r="F792" s="27" t="n">
        <x:v>10</x:v>
      </x:c>
      <x:c r="G792" s="59" t="str">
        <x:v>STRAWBERRY ROCK</x:v>
      </x:c>
      <x:c r="H792" s="27" t="str">
        <x:v>FRSR</x:v>
      </x:c>
      <x:c r="I792" s="27" t="str">
        <x:v>Lost</x:v>
      </x:c>
      <x:c r="J792" s="27" t="str">
        <x:v>3rd</x:v>
      </x:c>
      <x:c r="K792" s="30"/>
      <x:c r="L792" s="27" t="n">
        <x:v>1</x:v>
      </x:c>
      <x:c r="M792" s="30" t="n">
        <x:v>-1</x:v>
      </x:c>
      <x:c r="N792" s="64" t="n">
        <x:f>Summary!$B$5*Summary!$B$6</x:f>
        <x:v>10</x:v>
      </x:c>
      <x:c r="O792" s="64" t="n">
        <x:f>L792*N792</x:f>
        <x:v>10</x:v>
      </x:c>
      <x:c r="P792" s="64" t="n">
        <x:f>O792+Q792</x:f>
        <x:v>0</x:v>
      </x:c>
      <x:c r="Q792" s="64" t="n">
        <x:f>M792*N792</x:f>
        <x:v>-10</x:v>
      </x:c>
      <x:c r="R792" s="64" t="n">
        <x:f>R791+Q792</x:f>
        <x:v>23797.5</x:v>
      </x:c>
    </x:row>
    <x:row r="793">
      <x:c r="A793" s="61" t="n">
        <x:v>45402</x:v>
      </x:c>
      <x:c r="B793" s="27" t="str">
        <x:v>Q2 2024</x:v>
      </x:c>
      <x:c r="C793" s="27" t="n">
        <x:v>2024</x:v>
      </x:c>
      <x:c r="D793" s="59" t="str">
        <x:v>MORNINGTON</x:v>
      </x:c>
      <x:c r="E793" s="27" t="n">
        <x:v>9</x:v>
      </x:c>
      <x:c r="F793" s="27" t="n">
        <x:v>10</x:v>
      </x:c>
      <x:c r="G793" s="59" t="str">
        <x:v>MAHARBA</x:v>
      </x:c>
      <x:c r="H793" s="27" t="str">
        <x:v>SYS</x:v>
      </x:c>
      <x:c r="I793" s="27" t="str">
        <x:v>Won</x:v>
      </x:c>
      <x:c r="J793" s="27" t="str">
        <x:v>Won</x:v>
      </x:c>
      <x:c r="K793" s="30" t="n">
        <x:v>3.4</x:v>
      </x:c>
      <x:c r="L793" s="27" t="n">
        <x:v>1</x:v>
      </x:c>
      <x:c r="M793" s="30" t="n">
        <x:v>2.4</x:v>
      </x:c>
      <x:c r="N793" s="64" t="n">
        <x:f>Summary!$B$5*Summary!$B$6</x:f>
        <x:v>10</x:v>
      </x:c>
      <x:c r="O793" s="64" t="n">
        <x:f>L793*N793</x:f>
        <x:v>10</x:v>
      </x:c>
      <x:c r="P793" s="64" t="n">
        <x:f>O793+Q793</x:f>
        <x:v>34</x:v>
      </x:c>
      <x:c r="Q793" s="64" t="n">
        <x:f>M793*N793</x:f>
        <x:v>24</x:v>
      </x:c>
      <x:c r="R793" s="64" t="n">
        <x:f>R792+Q793</x:f>
        <x:v>23821.5</x:v>
      </x:c>
    </x:row>
    <x:row r="794">
      <x:c r="A794" s="61" t="n">
        <x:v>45402</x:v>
      </x:c>
      <x:c r="B794" s="27" t="str">
        <x:v>Q2 2024</x:v>
      </x:c>
      <x:c r="C794" s="27" t="n">
        <x:v>2024</x:v>
      </x:c>
      <x:c r="D794" s="59" t="str">
        <x:v>MORNINGTON</x:v>
      </x:c>
      <x:c r="E794" s="27" t="n">
        <x:v>9</x:v>
      </x:c>
      <x:c r="F794" s="27" t="n">
        <x:v>11</x:v>
      </x:c>
      <x:c r="G794" s="59" t="str">
        <x:v>GRAND IMPACT</x:v>
      </x:c>
      <x:c r="H794" s="27" t="str">
        <x:v>SYS</x:v>
      </x:c>
      <x:c r="I794" s="27" t="str">
        <x:v>Lost</x:v>
      </x:c>
      <x:c r="J794" s="27" t="str"/>
      <x:c r="K794" s="30"/>
      <x:c r="L794" s="27" t="n">
        <x:v>1</x:v>
      </x:c>
      <x:c r="M794" s="30" t="n">
        <x:v>-1</x:v>
      </x:c>
      <x:c r="N794" s="64" t="n">
        <x:f>Summary!$B$5*Summary!$B$6</x:f>
        <x:v>10</x:v>
      </x:c>
      <x:c r="O794" s="64" t="n">
        <x:f>L794*N794</x:f>
        <x:v>10</x:v>
      </x:c>
      <x:c r="P794" s="64" t="n">
        <x:f>O794+Q794</x:f>
        <x:v>0</x:v>
      </x:c>
      <x:c r="Q794" s="64" t="n">
        <x:f>M794*N794</x:f>
        <x:v>-10</x:v>
      </x:c>
      <x:c r="R794" s="64" t="n">
        <x:f>R793+Q794</x:f>
        <x:v>23811.5</x:v>
      </x:c>
    </x:row>
    <x:row r="795">
      <x:c r="A795" s="61" t="n">
        <x:v>45402</x:v>
      </x:c>
      <x:c r="B795" s="27" t="str">
        <x:v>Q2 2024</x:v>
      </x:c>
      <x:c r="C795" s="27" t="n">
        <x:v>2024</x:v>
      </x:c>
      <x:c r="D795" s="59" t="str">
        <x:v>MORNINGTON</x:v>
      </x:c>
      <x:c r="E795" s="27" t="n">
        <x:v>10</x:v>
      </x:c>
      <x:c r="F795" s="27" t="n">
        <x:v>4</x:v>
      </x:c>
      <x:c r="G795" s="59" t="str">
        <x:v>DASHING</x:v>
      </x:c>
      <x:c r="H795" s="27" t="str">
        <x:v>SYS</x:v>
      </x:c>
      <x:c r="I795" s="27" t="str">
        <x:v>Lost</x:v>
      </x:c>
      <x:c r="J795" s="27" t="str"/>
      <x:c r="K795" s="30"/>
      <x:c r="L795" s="27" t="n">
        <x:v>1</x:v>
      </x:c>
      <x:c r="M795" s="30" t="n">
        <x:v>-1</x:v>
      </x:c>
      <x:c r="N795" s="64" t="n">
        <x:f>Summary!$B$5*Summary!$B$6</x:f>
        <x:v>10</x:v>
      </x:c>
      <x:c r="O795" s="64" t="n">
        <x:f>L795*N795</x:f>
        <x:v>10</x:v>
      </x:c>
      <x:c r="P795" s="64" t="n">
        <x:f>O795+Q795</x:f>
        <x:v>0</x:v>
      </x:c>
      <x:c r="Q795" s="64" t="n">
        <x:f>M795*N795</x:f>
        <x:v>-10</x:v>
      </x:c>
      <x:c r="R795" s="64" t="n">
        <x:f>R794+Q795</x:f>
        <x:v>23801.5</x:v>
      </x:c>
    </x:row>
    <x:row r="796">
      <x:c r="A796" s="61" t="n">
        <x:v>45402</x:v>
      </x:c>
      <x:c r="B796" s="27" t="str">
        <x:v>Q2 2024</x:v>
      </x:c>
      <x:c r="C796" s="27" t="n">
        <x:v>2024</x:v>
      </x:c>
      <x:c r="D796" s="59" t="str">
        <x:v>MORNINGTON</x:v>
      </x:c>
      <x:c r="E796" s="27" t="n">
        <x:v>10</x:v>
      </x:c>
      <x:c r="F796" s="27" t="n">
        <x:v>8</x:v>
      </x:c>
      <x:c r="G796" s="59" t="str">
        <x:v>FRIGID</x:v>
      </x:c>
      <x:c r="H796" s="27" t="str">
        <x:v>BFSR</x:v>
      </x:c>
      <x:c r="I796" s="27" t="str">
        <x:v>Won</x:v>
      </x:c>
      <x:c r="J796" s="27" t="str">
        <x:v>Won</x:v>
      </x:c>
      <x:c r="K796" s="30" t="n">
        <x:v>2.5</x:v>
      </x:c>
      <x:c r="L796" s="27" t="n">
        <x:v>1</x:v>
      </x:c>
      <x:c r="M796" s="30" t="n">
        <x:v>1.5</x:v>
      </x:c>
      <x:c r="N796" s="64" t="n">
        <x:f>Summary!$B$5*Summary!$B$6</x:f>
        <x:v>10</x:v>
      </x:c>
      <x:c r="O796" s="64" t="n">
        <x:f>L796*N796</x:f>
        <x:v>10</x:v>
      </x:c>
      <x:c r="P796" s="64" t="n">
        <x:f>O796+Q796</x:f>
        <x:v>25</x:v>
      </x:c>
      <x:c r="Q796" s="64" t="n">
        <x:f>M796*N796</x:f>
        <x:v>15</x:v>
      </x:c>
      <x:c r="R796" s="64" t="n">
        <x:f>R795+Q796</x:f>
        <x:v>23816.5</x:v>
      </x:c>
    </x:row>
    <x:row r="797">
      <x:c r="A797" s="61" t="n">
        <x:v>45409</x:v>
      </x:c>
      <x:c r="B797" s="27" t="str">
        <x:v>Q2 2024</x:v>
      </x:c>
      <x:c r="C797" s="27" t="n">
        <x:v>2024</x:v>
      </x:c>
      <x:c r="D797" s="59" t="str">
        <x:v>CAULFIELD</x:v>
      </x:c>
      <x:c r="E797" s="27" t="n">
        <x:v>1</x:v>
      </x:c>
      <x:c r="F797" s="27" t="n">
        <x:v>3</x:v>
      </x:c>
      <x:c r="G797" s="59" t="str">
        <x:v>BEWS</x:v>
      </x:c>
      <x:c r="H797" s="27" t="str">
        <x:v>FR</x:v>
      </x:c>
      <x:c r="I797" s="27" t="str">
        <x:v>Lost</x:v>
      </x:c>
      <x:c r="J797" s="27" t="str"/>
      <x:c r="K797" s="30"/>
      <x:c r="L797" s="27" t="n">
        <x:v>1</x:v>
      </x:c>
      <x:c r="M797" s="30" t="n">
        <x:v>-1</x:v>
      </x:c>
      <x:c r="N797" s="64" t="n">
        <x:f>Summary!$B$5*Summary!$B$6</x:f>
        <x:v>10</x:v>
      </x:c>
      <x:c r="O797" s="64" t="n">
        <x:f>L797*N797</x:f>
        <x:v>10</x:v>
      </x:c>
      <x:c r="P797" s="64" t="n">
        <x:f>O797+Q797</x:f>
        <x:v>0</x:v>
      </x:c>
      <x:c r="Q797" s="64" t="n">
        <x:f>M797*N797</x:f>
        <x:v>-10</x:v>
      </x:c>
      <x:c r="R797" s="64" t="n">
        <x:f>R796+Q797</x:f>
        <x:v>23806.5</x:v>
      </x:c>
    </x:row>
    <x:row r="798">
      <x:c r="A798" s="61" t="n">
        <x:v>45409</x:v>
      </x:c>
      <x:c r="B798" s="27" t="str">
        <x:v>Q2 2024</x:v>
      </x:c>
      <x:c r="C798" s="27" t="n">
        <x:v>2024</x:v>
      </x:c>
      <x:c r="D798" s="59" t="str">
        <x:v>CAULFIELD</x:v>
      </x:c>
      <x:c r="E798" s="27" t="n">
        <x:v>1</x:v>
      </x:c>
      <x:c r="F798" s="27" t="n">
        <x:v>13</x:v>
      </x:c>
      <x:c r="G798" s="59" t="str">
        <x:v>AWAPUNI PRINCESS</x:v>
      </x:c>
      <x:c r="H798" s="27" t="str">
        <x:v>BFSR</x:v>
      </x:c>
      <x:c r="I798" s="27" t="str">
        <x:v>Won</x:v>
      </x:c>
      <x:c r="J798" s="27" t="str">
        <x:v>Won</x:v>
      </x:c>
      <x:c r="K798" s="30" t="n">
        <x:v>18</x:v>
      </x:c>
      <x:c r="L798" s="27" t="n">
        <x:v>1</x:v>
      </x:c>
      <x:c r="M798" s="30" t="n">
        <x:v>17</x:v>
      </x:c>
      <x:c r="N798" s="64" t="n">
        <x:f>Summary!$B$5*Summary!$B$6</x:f>
        <x:v>10</x:v>
      </x:c>
      <x:c r="O798" s="64" t="n">
        <x:f>L798*N798</x:f>
        <x:v>10</x:v>
      </x:c>
      <x:c r="P798" s="64" t="n">
        <x:f>O798+Q798</x:f>
        <x:v>180</x:v>
      </x:c>
      <x:c r="Q798" s="64" t="n">
        <x:f>M798*N798</x:f>
        <x:v>170</x:v>
      </x:c>
      <x:c r="R798" s="64" t="n">
        <x:f>R797+Q798</x:f>
        <x:v>23976.5</x:v>
      </x:c>
    </x:row>
    <x:row r="799">
      <x:c r="A799" s="61" t="n">
        <x:v>45409</x:v>
      </x:c>
      <x:c r="B799" s="27" t="str">
        <x:v>Q2 2024</x:v>
      </x:c>
      <x:c r="C799" s="27" t="n">
        <x:v>2024</x:v>
      </x:c>
      <x:c r="D799" s="59" t="str">
        <x:v>CAULFIELD</x:v>
      </x:c>
      <x:c r="E799" s="27" t="n">
        <x:v>3</x:v>
      </x:c>
      <x:c r="F799" s="27" t="n">
        <x:v>10</x:v>
      </x:c>
      <x:c r="G799" s="59" t="str">
        <x:v>BELLE SAVOIR</x:v>
      </x:c>
      <x:c r="H799" s="27" t="str">
        <x:v>SYS</x:v>
      </x:c>
      <x:c r="I799" s="27" t="str">
        <x:v>Won</x:v>
      </x:c>
      <x:c r="J799" s="27" t="str">
        <x:v>Won</x:v>
      </x:c>
      <x:c r="K799" s="30" t="n">
        <x:v>6.9</x:v>
      </x:c>
      <x:c r="L799" s="27" t="n">
        <x:v>1</x:v>
      </x:c>
      <x:c r="M799" s="30" t="n">
        <x:v>5.9</x:v>
      </x:c>
      <x:c r="N799" s="64" t="n">
        <x:f>Summary!$B$5*Summary!$B$6</x:f>
        <x:v>10</x:v>
      </x:c>
      <x:c r="O799" s="64" t="n">
        <x:f>L799*N799</x:f>
        <x:v>10</x:v>
      </x:c>
      <x:c r="P799" s="64" t="n">
        <x:f>O799+Q799</x:f>
        <x:v>69</x:v>
      </x:c>
      <x:c r="Q799" s="64" t="n">
        <x:f>M799*N799</x:f>
        <x:v>59</x:v>
      </x:c>
      <x:c r="R799" s="64" t="n">
        <x:f>R798+Q799</x:f>
        <x:v>24035.5</x:v>
      </x:c>
    </x:row>
    <x:row r="800">
      <x:c r="A800" s="61" t="n">
        <x:v>45409</x:v>
      </x:c>
      <x:c r="B800" s="27" t="str">
        <x:v>Q2 2024</x:v>
      </x:c>
      <x:c r="C800" s="27" t="n">
        <x:v>2024</x:v>
      </x:c>
      <x:c r="D800" s="59" t="str">
        <x:v>CAULFIELD</x:v>
      </x:c>
      <x:c r="E800" s="27" t="n">
        <x:v>4</x:v>
      </x:c>
      <x:c r="F800" s="27" t="n">
        <x:v>4</x:v>
      </x:c>
      <x:c r="G800" s="59" t="str">
        <x:v>EXTRATWO</x:v>
      </x:c>
      <x:c r="H800" s="27" t="str">
        <x:v>SYS</x:v>
      </x:c>
      <x:c r="I800" s="27" t="str">
        <x:v>Won</x:v>
      </x:c>
      <x:c r="J800" s="27" t="str">
        <x:v>Won</x:v>
      </x:c>
      <x:c r="K800" s="30" t="n">
        <x:v>3</x:v>
      </x:c>
      <x:c r="L800" s="27" t="n">
        <x:v>1</x:v>
      </x:c>
      <x:c r="M800" s="30" t="n">
        <x:v>2</x:v>
      </x:c>
      <x:c r="N800" s="64" t="n">
        <x:f>Summary!$B$5*Summary!$B$6</x:f>
        <x:v>10</x:v>
      </x:c>
      <x:c r="O800" s="64" t="n">
        <x:f>L800*N800</x:f>
        <x:v>10</x:v>
      </x:c>
      <x:c r="P800" s="64" t="n">
        <x:f>O800+Q800</x:f>
        <x:v>30</x:v>
      </x:c>
      <x:c r="Q800" s="64" t="n">
        <x:f>M800*N800</x:f>
        <x:v>20</x:v>
      </x:c>
      <x:c r="R800" s="64" t="n">
        <x:f>R799+Q800</x:f>
        <x:v>24055.5</x:v>
      </x:c>
    </x:row>
    <x:row r="801">
      <x:c r="A801" s="62" t="n">
        <x:v>45409</x:v>
      </x:c>
      <x:c r="B801" s="58" t="str">
        <x:v>Q2 2024</x:v>
      </x:c>
      <x:c r="C801" s="58" t="n">
        <x:v>2024</x:v>
      </x:c>
      <x:c r="D801" s="60" t="str">
        <x:v>CAULFIELD</x:v>
      </x:c>
      <x:c r="E801" s="58" t="n">
        <x:v>5</x:v>
      </x:c>
      <x:c r="F801" s="58" t="n">
        <x:v>4</x:v>
      </x:c>
      <x:c r="G801" s="60" t="str">
        <x:v>BERKELEY SQUARE</x:v>
      </x:c>
      <x:c r="H801" s="58" t="str">
        <x:v>DC / SYS</x:v>
      </x:c>
      <x:c r="I801" s="58" t="str">
        <x:v>Won</x:v>
      </x:c>
      <x:c r="J801" s="58" t="str">
        <x:v>Won</x:v>
      </x:c>
      <x:c r="K801" s="63" t="n">
        <x:v>2.7</x:v>
      </x:c>
      <x:c r="L801" s="58" t="n">
        <x:v>2</x:v>
      </x:c>
      <x:c r="M801" s="63" t="n">
        <x:v>3.4000000000000004</x:v>
      </x:c>
      <x:c r="N801" s="65" t="n">
        <x:f>Summary!$B$5*Summary!$B$6</x:f>
        <x:v>10</x:v>
      </x:c>
      <x:c r="O801" s="65" t="n">
        <x:f>L801*N801</x:f>
        <x:v>20</x:v>
      </x:c>
      <x:c r="P801" s="65" t="n">
        <x:f>O801+Q801</x:f>
        <x:v>54</x:v>
      </x:c>
      <x:c r="Q801" s="65" t="n">
        <x:f>M801*N801</x:f>
        <x:v>34</x:v>
      </x:c>
      <x:c r="R801" s="65" t="n">
        <x:f>R800+Q801</x:f>
        <x:v>24089.5</x:v>
      </x:c>
    </x:row>
    <x:row r="802">
      <x:c r="A802" s="62" t="n">
        <x:v>45409</x:v>
      </x:c>
      <x:c r="B802" s="58" t="str">
        <x:v>Q2 2024</x:v>
      </x:c>
      <x:c r="C802" s="58" t="n">
        <x:v>2024</x:v>
      </x:c>
      <x:c r="D802" s="60" t="str">
        <x:v>CAULFIELD</x:v>
      </x:c>
      <x:c r="E802" s="58" t="n">
        <x:v>6</x:v>
      </x:c>
      <x:c r="F802" s="58" t="n">
        <x:v>6</x:v>
      </x:c>
      <x:c r="G802" s="60" t="str">
        <x:v>ELPHINSTONE</x:v>
      </x:c>
      <x:c r="H802" s="58" t="str">
        <x:v>DC / SYS</x:v>
      </x:c>
      <x:c r="I802" s="58" t="str">
        <x:v>Won</x:v>
      </x:c>
      <x:c r="J802" s="58" t="str">
        <x:v>Won</x:v>
      </x:c>
      <x:c r="K802" s="63" t="n">
        <x:v>3.2</x:v>
      </x:c>
      <x:c r="L802" s="58" t="n">
        <x:v>2</x:v>
      </x:c>
      <x:c r="M802" s="63" t="n">
        <x:v>4.4</x:v>
      </x:c>
      <x:c r="N802" s="65" t="n">
        <x:f>Summary!$B$5*Summary!$B$6</x:f>
        <x:v>10</x:v>
      </x:c>
      <x:c r="O802" s="65" t="n">
        <x:f>L802*N802</x:f>
        <x:v>20</x:v>
      </x:c>
      <x:c r="P802" s="65" t="n">
        <x:f>O802+Q802</x:f>
        <x:v>64</x:v>
      </x:c>
      <x:c r="Q802" s="65" t="n">
        <x:f>M802*N802</x:f>
        <x:v>44</x:v>
      </x:c>
      <x:c r="R802" s="65" t="n">
        <x:f>R801+Q802</x:f>
        <x:v>24133.5</x:v>
      </x:c>
    </x:row>
    <x:row r="803">
      <x:c r="A803" s="61" t="n">
        <x:v>45409</x:v>
      </x:c>
      <x:c r="B803" s="27" t="str">
        <x:v>Q2 2024</x:v>
      </x:c>
      <x:c r="C803" s="27" t="n">
        <x:v>2024</x:v>
      </x:c>
      <x:c r="D803" s="59" t="str">
        <x:v>CAULFIELD</x:v>
      </x:c>
      <x:c r="E803" s="27" t="n">
        <x:v>7</x:v>
      </x:c>
      <x:c r="F803" s="27" t="n">
        <x:v>4</x:v>
      </x:c>
      <x:c r="G803" s="59" t="str">
        <x:v>REY MAGNERIO</x:v>
      </x:c>
      <x:c r="H803" s="27" t="str">
        <x:v>SYS</x:v>
      </x:c>
      <x:c r="I803" s="27" t="str">
        <x:v>Lost</x:v>
      </x:c>
      <x:c r="J803" s="27" t="str">
        <x:v>4th</x:v>
      </x:c>
      <x:c r="K803" s="30"/>
      <x:c r="L803" s="27" t="n">
        <x:v>1</x:v>
      </x:c>
      <x:c r="M803" s="30" t="n">
        <x:v>-1</x:v>
      </x:c>
      <x:c r="N803" s="64" t="n">
        <x:f>Summary!$B$5*Summary!$B$6</x:f>
        <x:v>10</x:v>
      </x:c>
      <x:c r="O803" s="64" t="n">
        <x:f>L803*N803</x:f>
        <x:v>10</x:v>
      </x:c>
      <x:c r="P803" s="64" t="n">
        <x:f>O803+Q803</x:f>
        <x:v>0</x:v>
      </x:c>
      <x:c r="Q803" s="64" t="n">
        <x:f>M803*N803</x:f>
        <x:v>-10</x:v>
      </x:c>
      <x:c r="R803" s="64" t="n">
        <x:f>R802+Q803</x:f>
        <x:v>24123.5</x:v>
      </x:c>
    </x:row>
    <x:row r="804">
      <x:c r="A804" s="61" t="n">
        <x:v>45409</x:v>
      </x:c>
      <x:c r="B804" s="27" t="str">
        <x:v>Q2 2024</x:v>
      </x:c>
      <x:c r="C804" s="27" t="n">
        <x:v>2024</x:v>
      </x:c>
      <x:c r="D804" s="59" t="str">
        <x:v>CAULFIELD</x:v>
      </x:c>
      <x:c r="E804" s="27" t="n">
        <x:v>7</x:v>
      </x:c>
      <x:c r="F804" s="27" t="n">
        <x:v>9</x:v>
      </x:c>
      <x:c r="G804" s="59" t="str">
        <x:v>WHO DARES</x:v>
      </x:c>
      <x:c r="H804" s="27" t="str">
        <x:v>SYS</x:v>
      </x:c>
      <x:c r="I804" s="27" t="str">
        <x:v>Won</x:v>
      </x:c>
      <x:c r="J804" s="27" t="str">
        <x:v>Won</x:v>
      </x:c>
      <x:c r="K804" s="30" t="n">
        <x:v>6.4</x:v>
      </x:c>
      <x:c r="L804" s="27" t="n">
        <x:v>1</x:v>
      </x:c>
      <x:c r="M804" s="30" t="n">
        <x:v>5.4</x:v>
      </x:c>
      <x:c r="N804" s="64" t="n">
        <x:f>Summary!$B$5*Summary!$B$6</x:f>
        <x:v>10</x:v>
      </x:c>
      <x:c r="O804" s="64" t="n">
        <x:f>L804*N804</x:f>
        <x:v>10</x:v>
      </x:c>
      <x:c r="P804" s="64" t="n">
        <x:f>O804+Q804</x:f>
        <x:v>64</x:v>
      </x:c>
      <x:c r="Q804" s="64" t="n">
        <x:f>M804*N804</x:f>
        <x:v>54</x:v>
      </x:c>
      <x:c r="R804" s="64" t="n">
        <x:f>R803+Q804</x:f>
        <x:v>24177.5</x:v>
      </x:c>
    </x:row>
    <x:row r="805">
      <x:c r="A805" s="62" t="n">
        <x:v>45409</x:v>
      </x:c>
      <x:c r="B805" s="58" t="str">
        <x:v>Q2 2024</x:v>
      </x:c>
      <x:c r="C805" s="58" t="n">
        <x:v>2024</x:v>
      </x:c>
      <x:c r="D805" s="60" t="str">
        <x:v>CAULFIELD</x:v>
      </x:c>
      <x:c r="E805" s="58" t="n">
        <x:v>8</x:v>
      </x:c>
      <x:c r="F805" s="58" t="n">
        <x:v>8</x:v>
      </x:c>
      <x:c r="G805" s="60" t="str">
        <x:v>BOLD BASTILLE</x:v>
      </x:c>
      <x:c r="H805" s="58" t="str">
        <x:v>LSW / SYS</x:v>
      </x:c>
      <x:c r="I805" s="58" t="str">
        <x:v>Lost</x:v>
      </x:c>
      <x:c r="J805" s="58" t="str"/>
      <x:c r="K805" s="63"/>
      <x:c r="L805" s="58" t="n">
        <x:v>2</x:v>
      </x:c>
      <x:c r="M805" s="63" t="n">
        <x:v>-2</x:v>
      </x:c>
      <x:c r="N805" s="65" t="n">
        <x:f>Summary!$B$5*Summary!$B$6</x:f>
        <x:v>10</x:v>
      </x:c>
      <x:c r="O805" s="65" t="n">
        <x:f>L805*N805</x:f>
        <x:v>20</x:v>
      </x:c>
      <x:c r="P805" s="65" t="n">
        <x:f>O805+Q805</x:f>
        <x:v>0</x:v>
      </x:c>
      <x:c r="Q805" s="65" t="n">
        <x:f>M805*N805</x:f>
        <x:v>-20</x:v>
      </x:c>
      <x:c r="R805" s="65" t="n">
        <x:f>R804+Q805</x:f>
        <x:v>24157.5</x:v>
      </x:c>
    </x:row>
    <x:row r="806">
      <x:c r="A806" s="61" t="n">
        <x:v>45409</x:v>
      </x:c>
      <x:c r="B806" s="27" t="str">
        <x:v>Q2 2024</x:v>
      </x:c>
      <x:c r="C806" s="27" t="n">
        <x:v>2024</x:v>
      </x:c>
      <x:c r="D806" s="59" t="str">
        <x:v>CAULFIELD</x:v>
      </x:c>
      <x:c r="E806" s="27" t="n">
        <x:v>9</x:v>
      </x:c>
      <x:c r="F806" s="27" t="n">
        <x:v>1</x:v>
      </x:c>
      <x:c r="G806" s="59" t="str">
        <x:v>HEDGED</x:v>
      </x:c>
      <x:c r="H806" s="27" t="str">
        <x:v>SYS</x:v>
      </x:c>
      <x:c r="I806" s="27" t="str">
        <x:v>Lost</x:v>
      </x:c>
      <x:c r="J806" s="27" t="str">
        <x:v>3rd</x:v>
      </x:c>
      <x:c r="K806" s="30"/>
      <x:c r="L806" s="27" t="n">
        <x:v>1</x:v>
      </x:c>
      <x:c r="M806" s="30" t="n">
        <x:v>-1</x:v>
      </x:c>
      <x:c r="N806" s="64" t="n">
        <x:f>Summary!$B$5*Summary!$B$6</x:f>
        <x:v>10</x:v>
      </x:c>
      <x:c r="O806" s="64" t="n">
        <x:f>L806*N806</x:f>
        <x:v>10</x:v>
      </x:c>
      <x:c r="P806" s="64" t="n">
        <x:f>O806+Q806</x:f>
        <x:v>0</x:v>
      </x:c>
      <x:c r="Q806" s="64" t="n">
        <x:f>M806*N806</x:f>
        <x:v>-10</x:v>
      </x:c>
      <x:c r="R806" s="64" t="n">
        <x:f>R805+Q806</x:f>
        <x:v>24147.5</x:v>
      </x:c>
    </x:row>
    <x:row r="807">
      <x:c r="A807" s="61" t="n">
        <x:v>45409</x:v>
      </x:c>
      <x:c r="B807" s="27" t="str">
        <x:v>Q2 2024</x:v>
      </x:c>
      <x:c r="C807" s="27" t="n">
        <x:v>2024</x:v>
      </x:c>
      <x:c r="D807" s="59" t="str">
        <x:v>CAULFIELD</x:v>
      </x:c>
      <x:c r="E807" s="27" t="n">
        <x:v>10</x:v>
      </x:c>
      <x:c r="F807" s="27" t="n">
        <x:v>2</x:v>
      </x:c>
      <x:c r="G807" s="59" t="str">
        <x:v>JIMMY THE BEAR</x:v>
      </x:c>
      <x:c r="H807" s="27" t="str">
        <x:v>SYS</x:v>
      </x:c>
      <x:c r="I807" s="27" t="str">
        <x:v>Lost</x:v>
      </x:c>
      <x:c r="J807" s="27" t="str">
        <x:v>4th</x:v>
      </x:c>
      <x:c r="K807" s="30"/>
      <x:c r="L807" s="27" t="n">
        <x:v>1</x:v>
      </x:c>
      <x:c r="M807" s="30" t="n">
        <x:v>-1</x:v>
      </x:c>
      <x:c r="N807" s="64" t="n">
        <x:f>Summary!$B$5*Summary!$B$6</x:f>
        <x:v>10</x:v>
      </x:c>
      <x:c r="O807" s="64" t="n">
        <x:f>L807*N807</x:f>
        <x:v>10</x:v>
      </x:c>
      <x:c r="P807" s="64" t="n">
        <x:f>O807+Q807</x:f>
        <x:v>0</x:v>
      </x:c>
      <x:c r="Q807" s="64" t="n">
        <x:f>M807*N807</x:f>
        <x:v>-10</x:v>
      </x:c>
      <x:c r="R807" s="64" t="n">
        <x:f>R806+Q807</x:f>
        <x:v>24137.5</x:v>
      </x:c>
    </x:row>
    <x:row r="808">
      <x:c r="A808" s="61" t="n">
        <x:v>45416</x:v>
      </x:c>
      <x:c r="B808" s="27" t="str">
        <x:v>Q2 2024</x:v>
      </x:c>
      <x:c r="C808" s="27" t="n">
        <x:v>2024</x:v>
      </x:c>
      <x:c r="D808" s="59" t="str">
        <x:v>CAULFIELD</x:v>
      </x:c>
      <x:c r="E808" s="27" t="n">
        <x:v>1</x:v>
      </x:c>
      <x:c r="F808" s="27" t="n">
        <x:v>1</x:v>
      </x:c>
      <x:c r="G808" s="59" t="str">
        <x:v>SNACK BAR</x:v>
      </x:c>
      <x:c r="H808" s="27" t="str">
        <x:v>SYS</x:v>
      </x:c>
      <x:c r="I808" s="27" t="str">
        <x:v>Won</x:v>
      </x:c>
      <x:c r="J808" s="27" t="str">
        <x:v>Won</x:v>
      </x:c>
      <x:c r="K808" s="30" t="n">
        <x:v>3.7</x:v>
      </x:c>
      <x:c r="L808" s="27" t="n">
        <x:v>1</x:v>
      </x:c>
      <x:c r="M808" s="30" t="n">
        <x:v>2.7</x:v>
      </x:c>
      <x:c r="N808" s="64" t="n">
        <x:f>Summary!$B$5*Summary!$B$6</x:f>
        <x:v>10</x:v>
      </x:c>
      <x:c r="O808" s="64" t="n">
        <x:f>L808*N808</x:f>
        <x:v>10</x:v>
      </x:c>
      <x:c r="P808" s="64" t="n">
        <x:f>O808+Q808</x:f>
        <x:v>37</x:v>
      </x:c>
      <x:c r="Q808" s="64" t="n">
        <x:f>M808*N808</x:f>
        <x:v>27</x:v>
      </x:c>
      <x:c r="R808" s="64" t="n">
        <x:f>R807+Q808</x:f>
        <x:v>24164.5</x:v>
      </x:c>
    </x:row>
    <x:row r="809">
      <x:c r="A809" s="62" t="n">
        <x:v>45416</x:v>
      </x:c>
      <x:c r="B809" s="58" t="str">
        <x:v>Q2 2024</x:v>
      </x:c>
      <x:c r="C809" s="58" t="n">
        <x:v>2024</x:v>
      </x:c>
      <x:c r="D809" s="60" t="str">
        <x:v>CAULFIELD</x:v>
      </x:c>
      <x:c r="E809" s="58" t="n">
        <x:v>2</x:v>
      </x:c>
      <x:c r="F809" s="58" t="n">
        <x:v>5</x:v>
      </x:c>
      <x:c r="G809" s="60" t="str">
        <x:v>MRS CHRISSIE</x:v>
      </x:c>
      <x:c r="H809" s="58" t="str">
        <x:v>BFSR / SYS</x:v>
      </x:c>
      <x:c r="I809" s="58" t="str">
        <x:v>Won</x:v>
      </x:c>
      <x:c r="J809" s="58" t="str">
        <x:v>Won</x:v>
      </x:c>
      <x:c r="K809" s="63" t="n">
        <x:v>5.2</x:v>
      </x:c>
      <x:c r="L809" s="58" t="n">
        <x:v>2</x:v>
      </x:c>
      <x:c r="M809" s="63" t="n">
        <x:v>8.4</x:v>
      </x:c>
      <x:c r="N809" s="65" t="n">
        <x:f>Summary!$B$5*Summary!$B$6</x:f>
        <x:v>10</x:v>
      </x:c>
      <x:c r="O809" s="65" t="n">
        <x:f>L809*N809</x:f>
        <x:v>20</x:v>
      </x:c>
      <x:c r="P809" s="65" t="n">
        <x:f>O809+Q809</x:f>
        <x:v>104</x:v>
      </x:c>
      <x:c r="Q809" s="65" t="n">
        <x:f>M809*N809</x:f>
        <x:v>84</x:v>
      </x:c>
      <x:c r="R809" s="65" t="n">
        <x:f>R808+Q809</x:f>
        <x:v>24248.5</x:v>
      </x:c>
    </x:row>
    <x:row r="810">
      <x:c r="A810" s="62" t="n">
        <x:v>45416</x:v>
      </x:c>
      <x:c r="B810" s="58" t="str">
        <x:v>Q2 2024</x:v>
      </x:c>
      <x:c r="C810" s="58" t="n">
        <x:v>2024</x:v>
      </x:c>
      <x:c r="D810" s="60" t="str">
        <x:v>CAULFIELD</x:v>
      </x:c>
      <x:c r="E810" s="58" t="n">
        <x:v>3</x:v>
      </x:c>
      <x:c r="F810" s="58" t="n">
        <x:v>1</x:v>
      </x:c>
      <x:c r="G810" s="60" t="str">
        <x:v>CADMUS</x:v>
      </x:c>
      <x:c r="H810" s="58" t="str">
        <x:v>DC / SYS</x:v>
      </x:c>
      <x:c r="I810" s="58" t="str">
        <x:v>Won</x:v>
      </x:c>
      <x:c r="J810" s="58" t="str">
        <x:v>Won</x:v>
      </x:c>
      <x:c r="K810" s="63" t="n">
        <x:v>4.7</x:v>
      </x:c>
      <x:c r="L810" s="58" t="n">
        <x:v>2</x:v>
      </x:c>
      <x:c r="M810" s="63" t="n">
        <x:v>7.4</x:v>
      </x:c>
      <x:c r="N810" s="65" t="n">
        <x:f>Summary!$B$5*Summary!$B$6</x:f>
        <x:v>10</x:v>
      </x:c>
      <x:c r="O810" s="65" t="n">
        <x:f>L810*N810</x:f>
        <x:v>20</x:v>
      </x:c>
      <x:c r="P810" s="65" t="n">
        <x:f>O810+Q810</x:f>
        <x:v>94</x:v>
      </x:c>
      <x:c r="Q810" s="65" t="n">
        <x:f>M810*N810</x:f>
        <x:v>74</x:v>
      </x:c>
      <x:c r="R810" s="65" t="n">
        <x:f>R809+Q810</x:f>
        <x:v>24322.5</x:v>
      </x:c>
    </x:row>
    <x:row r="811">
      <x:c r="A811" s="61" t="n">
        <x:v>45416</x:v>
      </x:c>
      <x:c r="B811" s="27" t="str">
        <x:v>Q2 2024</x:v>
      </x:c>
      <x:c r="C811" s="27" t="n">
        <x:v>2024</x:v>
      </x:c>
      <x:c r="D811" s="59" t="str">
        <x:v>CAULFIELD</x:v>
      </x:c>
      <x:c r="E811" s="27" t="n">
        <x:v>5</x:v>
      </x:c>
      <x:c r="F811" s="27" t="n">
        <x:v>1</x:v>
      </x:c>
      <x:c r="G811" s="59" t="str">
        <x:v>ASHFORD STREET</x:v>
      </x:c>
      <x:c r="H811" s="27" t="str">
        <x:v>SYS</x:v>
      </x:c>
      <x:c r="I811" s="27" t="str">
        <x:v>Won</x:v>
      </x:c>
      <x:c r="J811" s="27" t="str">
        <x:v>Won</x:v>
      </x:c>
      <x:c r="K811" s="30" t="n">
        <x:v>9.6</x:v>
      </x:c>
      <x:c r="L811" s="27" t="n">
        <x:v>1</x:v>
      </x:c>
      <x:c r="M811" s="30" t="n">
        <x:v>8.6</x:v>
      </x:c>
      <x:c r="N811" s="64" t="n">
        <x:f>Summary!$B$5*Summary!$B$6</x:f>
        <x:v>10</x:v>
      </x:c>
      <x:c r="O811" s="64" t="n">
        <x:f>L811*N811</x:f>
        <x:v>10</x:v>
      </x:c>
      <x:c r="P811" s="64" t="n">
        <x:f>O811+Q811</x:f>
        <x:v>96</x:v>
      </x:c>
      <x:c r="Q811" s="64" t="n">
        <x:f>M811*N811</x:f>
        <x:v>86</x:v>
      </x:c>
      <x:c r="R811" s="64" t="n">
        <x:f>R810+Q811</x:f>
        <x:v>24408.5</x:v>
      </x:c>
    </x:row>
    <x:row r="812">
      <x:c r="A812" s="62" t="n">
        <x:v>45416</x:v>
      </x:c>
      <x:c r="B812" s="58" t="str">
        <x:v>Q2 2024</x:v>
      </x:c>
      <x:c r="C812" s="58" t="n">
        <x:v>2024</x:v>
      </x:c>
      <x:c r="D812" s="60" t="str">
        <x:v>CAULFIELD</x:v>
      </x:c>
      <x:c r="E812" s="58" t="n">
        <x:v>5</x:v>
      </x:c>
      <x:c r="F812" s="58" t="n">
        <x:v>6</x:v>
      </x:c>
      <x:c r="G812" s="60" t="str">
        <x:v>PHILOSOPHER</x:v>
      </x:c>
      <x:c r="H812" s="58" t="str">
        <x:v>BF / SYS</x:v>
      </x:c>
      <x:c r="I812" s="58" t="str">
        <x:v>Lost</x:v>
      </x:c>
      <x:c r="J812" s="58" t="str"/>
      <x:c r="K812" s="63"/>
      <x:c r="L812" s="58" t="n">
        <x:v>2</x:v>
      </x:c>
      <x:c r="M812" s="63" t="n">
        <x:v>-2</x:v>
      </x:c>
      <x:c r="N812" s="65" t="n">
        <x:f>Summary!$B$5*Summary!$B$6</x:f>
        <x:v>10</x:v>
      </x:c>
      <x:c r="O812" s="65" t="n">
        <x:f>L812*N812</x:f>
        <x:v>20</x:v>
      </x:c>
      <x:c r="P812" s="65" t="n">
        <x:f>O812+Q812</x:f>
        <x:v>0</x:v>
      </x:c>
      <x:c r="Q812" s="65" t="n">
        <x:f>M812*N812</x:f>
        <x:v>-20</x:v>
      </x:c>
      <x:c r="R812" s="65" t="n">
        <x:f>R811+Q812</x:f>
        <x:v>24388.5</x:v>
      </x:c>
    </x:row>
    <x:row r="813">
      <x:c r="A813" s="61" t="n">
        <x:v>45416</x:v>
      </x:c>
      <x:c r="B813" s="27" t="str">
        <x:v>Q2 2024</x:v>
      </x:c>
      <x:c r="C813" s="27" t="n">
        <x:v>2024</x:v>
      </x:c>
      <x:c r="D813" s="59" t="str">
        <x:v>CAULFIELD</x:v>
      </x:c>
      <x:c r="E813" s="27" t="n">
        <x:v>6</x:v>
      </x:c>
      <x:c r="F813" s="27" t="n">
        <x:v>2</x:v>
      </x:c>
      <x:c r="G813" s="59" t="str">
        <x:v>GRINZINGER BELLE</x:v>
      </x:c>
      <x:c r="H813" s="27" t="str">
        <x:v>SYS</x:v>
      </x:c>
      <x:c r="I813" s="27" t="str">
        <x:v>Lost</x:v>
      </x:c>
      <x:c r="J813" s="27" t="str"/>
      <x:c r="K813" s="30"/>
      <x:c r="L813" s="27" t="n">
        <x:v>1</x:v>
      </x:c>
      <x:c r="M813" s="30" t="n">
        <x:v>-1</x:v>
      </x:c>
      <x:c r="N813" s="64" t="n">
        <x:f>Summary!$B$5*Summary!$B$6</x:f>
        <x:v>10</x:v>
      </x:c>
      <x:c r="O813" s="64" t="n">
        <x:f>L813*N813</x:f>
        <x:v>10</x:v>
      </x:c>
      <x:c r="P813" s="64" t="n">
        <x:f>O813+Q813</x:f>
        <x:v>0</x:v>
      </x:c>
      <x:c r="Q813" s="64" t="n">
        <x:f>M813*N813</x:f>
        <x:v>-10</x:v>
      </x:c>
      <x:c r="R813" s="64" t="n">
        <x:f>R812+Q813</x:f>
        <x:v>24378.5</x:v>
      </x:c>
    </x:row>
    <x:row r="814">
      <x:c r="A814" s="61" t="n">
        <x:v>45416</x:v>
      </x:c>
      <x:c r="B814" s="27" t="str">
        <x:v>Q2 2024</x:v>
      </x:c>
      <x:c r="C814" s="27" t="n">
        <x:v>2024</x:v>
      </x:c>
      <x:c r="D814" s="59" t="str">
        <x:v>CAULFIELD</x:v>
      </x:c>
      <x:c r="E814" s="27" t="n">
        <x:v>6</x:v>
      </x:c>
      <x:c r="F814" s="27" t="n">
        <x:v>9</x:v>
      </x:c>
      <x:c r="G814" s="59" t="str">
        <x:v>THE SHAPER</x:v>
      </x:c>
      <x:c r="H814" s="27" t="str">
        <x:v>BF</x:v>
      </x:c>
      <x:c r="I814" s="27" t="str">
        <x:v>Won</x:v>
      </x:c>
      <x:c r="J814" s="27" t="str">
        <x:v>Won</x:v>
      </x:c>
      <x:c r="K814" s="30" t="n">
        <x:v>11.1</x:v>
      </x:c>
      <x:c r="L814" s="27" t="n">
        <x:v>1</x:v>
      </x:c>
      <x:c r="M814" s="30" t="n">
        <x:v>10.1</x:v>
      </x:c>
      <x:c r="N814" s="64" t="n">
        <x:f>Summary!$B$5*Summary!$B$6</x:f>
        <x:v>10</x:v>
      </x:c>
      <x:c r="O814" s="64" t="n">
        <x:f>L814*N814</x:f>
        <x:v>10</x:v>
      </x:c>
      <x:c r="P814" s="64" t="n">
        <x:f>O814+Q814</x:f>
        <x:v>111</x:v>
      </x:c>
      <x:c r="Q814" s="64" t="n">
        <x:f>M814*N814</x:f>
        <x:v>101</x:v>
      </x:c>
      <x:c r="R814" s="64" t="n">
        <x:f>R813+Q814</x:f>
        <x:v>24479.5</x:v>
      </x:c>
    </x:row>
    <x:row r="815">
      <x:c r="A815" s="62" t="n">
        <x:v>45416</x:v>
      </x:c>
      <x:c r="B815" s="58" t="str">
        <x:v>Q2 2024</x:v>
      </x:c>
      <x:c r="C815" s="58" t="n">
        <x:v>2024</x:v>
      </x:c>
      <x:c r="D815" s="60" t="str">
        <x:v>CAULFIELD</x:v>
      </x:c>
      <x:c r="E815" s="58" t="n">
        <x:v>7</x:v>
      </x:c>
      <x:c r="F815" s="58" t="n">
        <x:v>9</x:v>
      </x:c>
      <x:c r="G815" s="60" t="str">
        <x:v>DASHING</x:v>
      </x:c>
      <x:c r="H815" s="58" t="str">
        <x:v>BFSR / SYS</x:v>
      </x:c>
      <x:c r="I815" s="58" t="str">
        <x:v>Won</x:v>
      </x:c>
      <x:c r="J815" s="58" t="str">
        <x:v>Won</x:v>
      </x:c>
      <x:c r="K815" s="63" t="n">
        <x:v>4.3</x:v>
      </x:c>
      <x:c r="L815" s="58" t="n">
        <x:v>2</x:v>
      </x:c>
      <x:c r="M815" s="63" t="n">
        <x:v>6.6</x:v>
      </x:c>
      <x:c r="N815" s="65" t="n">
        <x:f>Summary!$B$5*Summary!$B$6</x:f>
        <x:v>10</x:v>
      </x:c>
      <x:c r="O815" s="65" t="n">
        <x:f>L815*N815</x:f>
        <x:v>20</x:v>
      </x:c>
      <x:c r="P815" s="65" t="n">
        <x:f>O815+Q815</x:f>
        <x:v>86</x:v>
      </x:c>
      <x:c r="Q815" s="65" t="n">
        <x:f>M815*N815</x:f>
        <x:v>66</x:v>
      </x:c>
      <x:c r="R815" s="65" t="n">
        <x:f>R814+Q815</x:f>
        <x:v>24545.5</x:v>
      </x:c>
    </x:row>
    <x:row r="816">
      <x:c r="A816" s="61" t="n">
        <x:v>45416</x:v>
      </x:c>
      <x:c r="B816" s="27" t="str">
        <x:v>Q2 2024</x:v>
      </x:c>
      <x:c r="C816" s="27" t="n">
        <x:v>2024</x:v>
      </x:c>
      <x:c r="D816" s="59" t="str">
        <x:v>CAULFIELD</x:v>
      </x:c>
      <x:c r="E816" s="27" t="n">
        <x:v>8</x:v>
      </x:c>
      <x:c r="F816" s="27" t="n">
        <x:v>1</x:v>
      </x:c>
      <x:c r="G816" s="59" t="str">
        <x:v>GATES</x:v>
      </x:c>
      <x:c r="H816" s="27" t="str">
        <x:v>SYS</x:v>
      </x:c>
      <x:c r="I816" s="27" t="str">
        <x:v>Lost</x:v>
      </x:c>
      <x:c r="J816" s="27" t="str"/>
      <x:c r="K816" s="30"/>
      <x:c r="L816" s="27" t="n">
        <x:v>1</x:v>
      </x:c>
      <x:c r="M816" s="30" t="n">
        <x:v>-1</x:v>
      </x:c>
      <x:c r="N816" s="64" t="n">
        <x:f>Summary!$B$5*Summary!$B$6</x:f>
        <x:v>10</x:v>
      </x:c>
      <x:c r="O816" s="64" t="n">
        <x:f>L816*N816</x:f>
        <x:v>10</x:v>
      </x:c>
      <x:c r="P816" s="64" t="n">
        <x:f>O816+Q816</x:f>
        <x:v>0</x:v>
      </x:c>
      <x:c r="Q816" s="64" t="n">
        <x:f>M816*N816</x:f>
        <x:v>-10</x:v>
      </x:c>
      <x:c r="R816" s="64" t="n">
        <x:f>R815+Q816</x:f>
        <x:v>24535.5</x:v>
      </x:c>
    </x:row>
    <x:row r="817">
      <x:c r="A817" s="62" t="n">
        <x:v>45416</x:v>
      </x:c>
      <x:c r="B817" s="58" t="str">
        <x:v>Q2 2024</x:v>
      </x:c>
      <x:c r="C817" s="58" t="n">
        <x:v>2024</x:v>
      </x:c>
      <x:c r="D817" s="60" t="str">
        <x:v>CAULFIELD</x:v>
      </x:c>
      <x:c r="E817" s="58" t="n">
        <x:v>8</x:v>
      </x:c>
      <x:c r="F817" s="58" t="n">
        <x:v>2</x:v>
      </x:c>
      <x:c r="G817" s="60" t="str">
        <x:v>AZTEC STATE</x:v>
      </x:c>
      <x:c r="H817" s="58" t="str">
        <x:v>BFSR / SYS</x:v>
      </x:c>
      <x:c r="I817" s="58" t="str">
        <x:v>Won</x:v>
      </x:c>
      <x:c r="J817" s="58" t="str">
        <x:v>Won</x:v>
      </x:c>
      <x:c r="K817" s="63" t="n">
        <x:v>2.6</x:v>
      </x:c>
      <x:c r="L817" s="58" t="n">
        <x:v>2</x:v>
      </x:c>
      <x:c r="M817" s="63" t="n">
        <x:v>3.2</x:v>
      </x:c>
      <x:c r="N817" s="65" t="n">
        <x:f>Summary!$B$5*Summary!$B$6</x:f>
        <x:v>10</x:v>
      </x:c>
      <x:c r="O817" s="65" t="n">
        <x:f>L817*N817</x:f>
        <x:v>20</x:v>
      </x:c>
      <x:c r="P817" s="65" t="n">
        <x:f>O817+Q817</x:f>
        <x:v>52</x:v>
      </x:c>
      <x:c r="Q817" s="65" t="n">
        <x:f>M817*N817</x:f>
        <x:v>32</x:v>
      </x:c>
      <x:c r="R817" s="65" t="n">
        <x:f>R816+Q817</x:f>
        <x:v>24567.5</x:v>
      </x:c>
    </x:row>
    <x:row r="818">
      <x:c r="A818" s="62" t="n">
        <x:v>45416</x:v>
      </x:c>
      <x:c r="B818" s="58" t="str">
        <x:v>Q2 2024</x:v>
      </x:c>
      <x:c r="C818" s="58" t="n">
        <x:v>2024</x:v>
      </x:c>
      <x:c r="D818" s="60" t="str">
        <x:v>CAULFIELD</x:v>
      </x:c>
      <x:c r="E818" s="58" t="n">
        <x:v>9</x:v>
      </x:c>
      <x:c r="F818" s="58" t="n">
        <x:v>1</x:v>
      </x:c>
      <x:c r="G818" s="60" t="str">
        <x:v>BERKELEY SQUARE</x:v>
      </x:c>
      <x:c r="H818" s="58" t="str">
        <x:v>LSW / SYS</x:v>
      </x:c>
      <x:c r="I818" s="58" t="str">
        <x:v>Lost</x:v>
      </x:c>
      <x:c r="J818" s="58" t="str">
        <x:v>2nd</x:v>
      </x:c>
      <x:c r="K818" s="63"/>
      <x:c r="L818" s="58" t="n">
        <x:v>2</x:v>
      </x:c>
      <x:c r="M818" s="63" t="n">
        <x:v>-2</x:v>
      </x:c>
      <x:c r="N818" s="65" t="n">
        <x:f>Summary!$B$5*Summary!$B$6</x:f>
        <x:v>10</x:v>
      </x:c>
      <x:c r="O818" s="65" t="n">
        <x:f>L818*N818</x:f>
        <x:v>20</x:v>
      </x:c>
      <x:c r="P818" s="65" t="n">
        <x:f>O818+Q818</x:f>
        <x:v>0</x:v>
      </x:c>
      <x:c r="Q818" s="65" t="n">
        <x:f>M818*N818</x:f>
        <x:v>-20</x:v>
      </x:c>
      <x:c r="R818" s="65" t="n">
        <x:f>R817+Q818</x:f>
        <x:v>24547.5</x:v>
      </x:c>
    </x:row>
    <x:row r="819">
      <x:c r="A819" s="62" t="n">
        <x:v>45416</x:v>
      </x:c>
      <x:c r="B819" s="58" t="str">
        <x:v>Q2 2024</x:v>
      </x:c>
      <x:c r="C819" s="58" t="n">
        <x:v>2024</x:v>
      </x:c>
      <x:c r="D819" s="60" t="str">
        <x:v>CAULFIELD</x:v>
      </x:c>
      <x:c r="E819" s="58" t="n">
        <x:v>10</x:v>
      </x:c>
      <x:c r="F819" s="58" t="n">
        <x:v>2</x:v>
      </x:c>
      <x:c r="G819" s="60" t="str">
        <x:v>CHORLTON LANE</x:v>
      </x:c>
      <x:c r="H819" s="58" t="str">
        <x:v>LSW / SYS</x:v>
      </x:c>
      <x:c r="I819" s="58" t="str">
        <x:v>Won</x:v>
      </x:c>
      <x:c r="J819" s="58" t="str">
        <x:v>Won</x:v>
      </x:c>
      <x:c r="K819" s="63" t="n">
        <x:v>3.2</x:v>
      </x:c>
      <x:c r="L819" s="58" t="n">
        <x:v>2</x:v>
      </x:c>
      <x:c r="M819" s="63" t="n">
        <x:v>4.4</x:v>
      </x:c>
      <x:c r="N819" s="65" t="n">
        <x:f>Summary!$B$5*Summary!$B$6</x:f>
        <x:v>10</x:v>
      </x:c>
      <x:c r="O819" s="65" t="n">
        <x:f>L819*N819</x:f>
        <x:v>20</x:v>
      </x:c>
      <x:c r="P819" s="65" t="n">
        <x:f>O819+Q819</x:f>
        <x:v>64</x:v>
      </x:c>
      <x:c r="Q819" s="65" t="n">
        <x:f>M819*N819</x:f>
        <x:v>44</x:v>
      </x:c>
      <x:c r="R819" s="65" t="n">
        <x:f>R818+Q819</x:f>
        <x:v>24591.5</x:v>
      </x:c>
    </x:row>
    <x:row r="820">
      <x:c r="A820" s="62" t="n">
        <x:v>45416</x:v>
      </x:c>
      <x:c r="B820" s="58" t="str">
        <x:v>Q2 2024</x:v>
      </x:c>
      <x:c r="C820" s="58" t="n">
        <x:v>2024</x:v>
      </x:c>
      <x:c r="D820" s="60" t="str">
        <x:v>CAULFIELD</x:v>
      </x:c>
      <x:c r="E820" s="58" t="n">
        <x:v>10</x:v>
      </x:c>
      <x:c r="F820" s="58" t="n">
        <x:v>7</x:v>
      </x:c>
      <x:c r="G820" s="60" t="str">
        <x:v>TALBRAGAR</x:v>
      </x:c>
      <x:c r="H820" s="58" t="str">
        <x:v>LSW / SYS</x:v>
      </x:c>
      <x:c r="I820" s="58" t="str">
        <x:v>Lost</x:v>
      </x:c>
      <x:c r="J820" s="58" t="str">
        <x:v>4th</x:v>
      </x:c>
      <x:c r="K820" s="63"/>
      <x:c r="L820" s="58" t="n">
        <x:v>2</x:v>
      </x:c>
      <x:c r="M820" s="63" t="n">
        <x:v>-2</x:v>
      </x:c>
      <x:c r="N820" s="65" t="n">
        <x:f>Summary!$B$5*Summary!$B$6</x:f>
        <x:v>10</x:v>
      </x:c>
      <x:c r="O820" s="65" t="n">
        <x:f>L820*N820</x:f>
        <x:v>20</x:v>
      </x:c>
      <x:c r="P820" s="65" t="n">
        <x:f>O820+Q820</x:f>
        <x:v>0</x:v>
      </x:c>
      <x:c r="Q820" s="65" t="n">
        <x:f>M820*N820</x:f>
        <x:v>-20</x:v>
      </x:c>
      <x:c r="R820" s="65" t="n">
        <x:f>R819+Q820</x:f>
        <x:v>24571.5</x:v>
      </x:c>
    </x:row>
    <x:row r="821">
      <x:c r="A821" s="61" t="n">
        <x:v>45423</x:v>
      </x:c>
      <x:c r="B821" s="27" t="str">
        <x:v>Q2 2024</x:v>
      </x:c>
      <x:c r="C821" s="27" t="n">
        <x:v>2024</x:v>
      </x:c>
      <x:c r="D821" s="59" t="str">
        <x:v>CAULFIELD</x:v>
      </x:c>
      <x:c r="E821" s="27" t="n">
        <x:v>1</x:v>
      </x:c>
      <x:c r="F821" s="27" t="n">
        <x:v>6</x:v>
      </x:c>
      <x:c r="G821" s="59" t="str">
        <x:v>TROPICUS</x:v>
      </x:c>
      <x:c r="H821" s="27" t="str">
        <x:v>SYS</x:v>
      </x:c>
      <x:c r="I821" s="27" t="str">
        <x:v>Won</x:v>
      </x:c>
      <x:c r="J821" s="27" t="str">
        <x:v>Won</x:v>
      </x:c>
      <x:c r="K821" s="30" t="n">
        <x:v>4.4</x:v>
      </x:c>
      <x:c r="L821" s="27" t="n">
        <x:v>1</x:v>
      </x:c>
      <x:c r="M821" s="30" t="n">
        <x:v>3.4000000000000004</x:v>
      </x:c>
      <x:c r="N821" s="64" t="n">
        <x:f>Summary!$B$5*Summary!$B$6</x:f>
        <x:v>10</x:v>
      </x:c>
      <x:c r="O821" s="64" t="n">
        <x:f>L821*N821</x:f>
        <x:v>10</x:v>
      </x:c>
      <x:c r="P821" s="64" t="n">
        <x:f>O821+Q821</x:f>
        <x:v>44</x:v>
      </x:c>
      <x:c r="Q821" s="64" t="n">
        <x:f>M821*N821</x:f>
        <x:v>34</x:v>
      </x:c>
      <x:c r="R821" s="64" t="n">
        <x:f>R820+Q821</x:f>
        <x:v>24605.5</x:v>
      </x:c>
    </x:row>
    <x:row r="822">
      <x:c r="A822" s="61" t="n">
        <x:v>45423</x:v>
      </x:c>
      <x:c r="B822" s="27" t="str">
        <x:v>Q2 2024</x:v>
      </x:c>
      <x:c r="C822" s="27" t="n">
        <x:v>2024</x:v>
      </x:c>
      <x:c r="D822" s="59" t="str">
        <x:v>CAULFIELD</x:v>
      </x:c>
      <x:c r="E822" s="27" t="n">
        <x:v>2</x:v>
      </x:c>
      <x:c r="F822" s="27" t="n">
        <x:v>6</x:v>
      </x:c>
      <x:c r="G822" s="59" t="str">
        <x:v>HE'S BESET</x:v>
      </x:c>
      <x:c r="H822" s="27" t="str">
        <x:v>DC</x:v>
      </x:c>
      <x:c r="I822" s="27" t="str">
        <x:v>Won</x:v>
      </x:c>
      <x:c r="J822" s="27" t="str">
        <x:v>Won</x:v>
      </x:c>
      <x:c r="K822" s="30" t="n">
        <x:v>2.7</x:v>
      </x:c>
      <x:c r="L822" s="27" t="n">
        <x:v>1</x:v>
      </x:c>
      <x:c r="M822" s="30" t="n">
        <x:v>1.7000000000000002</x:v>
      </x:c>
      <x:c r="N822" s="64" t="n">
        <x:f>Summary!$B$5*Summary!$B$6</x:f>
        <x:v>10</x:v>
      </x:c>
      <x:c r="O822" s="64" t="n">
        <x:f>L822*N822</x:f>
        <x:v>10</x:v>
      </x:c>
      <x:c r="P822" s="64" t="n">
        <x:f>O822+Q822</x:f>
        <x:v>27</x:v>
      </x:c>
      <x:c r="Q822" s="64" t="n">
        <x:f>M822*N822</x:f>
        <x:v>17</x:v>
      </x:c>
      <x:c r="R822" s="64" t="n">
        <x:f>R821+Q822</x:f>
        <x:v>24622.5</x:v>
      </x:c>
    </x:row>
    <x:row r="823">
      <x:c r="A823" s="62" t="n">
        <x:v>45423</x:v>
      </x:c>
      <x:c r="B823" s="58" t="str">
        <x:v>Q2 2024</x:v>
      </x:c>
      <x:c r="C823" s="58" t="n">
        <x:v>2024</x:v>
      </x:c>
      <x:c r="D823" s="60" t="str">
        <x:v>CAULFIELD</x:v>
      </x:c>
      <x:c r="E823" s="58" t="n">
        <x:v>3</x:v>
      </x:c>
      <x:c r="F823" s="58" t="n">
        <x:v>8</x:v>
      </x:c>
      <x:c r="G823" s="60" t="str">
        <x:v>FANCIFY</x:v>
      </x:c>
      <x:c r="H823" s="58" t="str">
        <x:v>BF / SYS</x:v>
      </x:c>
      <x:c r="I823" s="58" t="str">
        <x:v>Won</x:v>
      </x:c>
      <x:c r="J823" s="58" t="str">
        <x:v>Won</x:v>
      </x:c>
      <x:c r="K823" s="63" t="n">
        <x:v>4.2</x:v>
      </x:c>
      <x:c r="L823" s="58" t="n">
        <x:v>2</x:v>
      </x:c>
      <x:c r="M823" s="63" t="n">
        <x:v>6.4</x:v>
      </x:c>
      <x:c r="N823" s="65" t="n">
        <x:f>Summary!$B$5*Summary!$B$6</x:f>
        <x:v>10</x:v>
      </x:c>
      <x:c r="O823" s="65" t="n">
        <x:f>L823*N823</x:f>
        <x:v>20</x:v>
      </x:c>
      <x:c r="P823" s="65" t="n">
        <x:f>O823+Q823</x:f>
        <x:v>84</x:v>
      </x:c>
      <x:c r="Q823" s="65" t="n">
        <x:f>M823*N823</x:f>
        <x:v>64</x:v>
      </x:c>
      <x:c r="R823" s="65" t="n">
        <x:f>R822+Q823</x:f>
        <x:v>24686.5</x:v>
      </x:c>
    </x:row>
    <x:row r="824">
      <x:c r="A824" s="62" t="n">
        <x:v>45423</x:v>
      </x:c>
      <x:c r="B824" s="58" t="str">
        <x:v>Q2 2024</x:v>
      </x:c>
      <x:c r="C824" s="58" t="n">
        <x:v>2024</x:v>
      </x:c>
      <x:c r="D824" s="60" t="str">
        <x:v>CAULFIELD</x:v>
      </x:c>
      <x:c r="E824" s="58" t="n">
        <x:v>4</x:v>
      </x:c>
      <x:c r="F824" s="58" t="n">
        <x:v>2</x:v>
      </x:c>
      <x:c r="G824" s="60" t="str">
        <x:v>ELPHINSTONE</x:v>
      </x:c>
      <x:c r="H824" s="58" t="str">
        <x:v>LSW / SYS</x:v>
      </x:c>
      <x:c r="I824" s="58" t="str">
        <x:v>Lost</x:v>
      </x:c>
      <x:c r="J824" s="58" t="str">
        <x:v>3rd</x:v>
      </x:c>
      <x:c r="K824" s="63"/>
      <x:c r="L824" s="58" t="n">
        <x:v>2</x:v>
      </x:c>
      <x:c r="M824" s="63" t="n">
        <x:v>-2</x:v>
      </x:c>
      <x:c r="N824" s="65" t="n">
        <x:f>Summary!$B$5*Summary!$B$6</x:f>
        <x:v>10</x:v>
      </x:c>
      <x:c r="O824" s="65" t="n">
        <x:f>L824*N824</x:f>
        <x:v>20</x:v>
      </x:c>
      <x:c r="P824" s="65" t="n">
        <x:f>O824+Q824</x:f>
        <x:v>0</x:v>
      </x:c>
      <x:c r="Q824" s="65" t="n">
        <x:f>M824*N824</x:f>
        <x:v>-20</x:v>
      </x:c>
      <x:c r="R824" s="65" t="n">
        <x:f>R823+Q824</x:f>
        <x:v>24666.5</x:v>
      </x:c>
    </x:row>
    <x:row r="825">
      <x:c r="A825" s="62" t="n">
        <x:v>45423</x:v>
      </x:c>
      <x:c r="B825" s="58" t="str">
        <x:v>Q2 2024</x:v>
      </x:c>
      <x:c r="C825" s="58" t="n">
        <x:v>2024</x:v>
      </x:c>
      <x:c r="D825" s="60" t="str">
        <x:v>CAULFIELD</x:v>
      </x:c>
      <x:c r="E825" s="58" t="n">
        <x:v>4</x:v>
      </x:c>
      <x:c r="F825" s="58" t="n">
        <x:v>5</x:v>
      </x:c>
      <x:c r="G825" s="60" t="str">
        <x:v>SURE</x:v>
      </x:c>
      <x:c r="H825" s="58" t="str">
        <x:v>LSW / SYS</x:v>
      </x:c>
      <x:c r="I825" s="58" t="str">
        <x:v>Won</x:v>
      </x:c>
      <x:c r="J825" s="58" t="str">
        <x:v>Won</x:v>
      </x:c>
      <x:c r="K825" s="63" t="n">
        <x:v>3.1</x:v>
      </x:c>
      <x:c r="L825" s="58" t="n">
        <x:v>2</x:v>
      </x:c>
      <x:c r="M825" s="63" t="n">
        <x:v>4.2</x:v>
      </x:c>
      <x:c r="N825" s="65" t="n">
        <x:f>Summary!$B$5*Summary!$B$6</x:f>
        <x:v>10</x:v>
      </x:c>
      <x:c r="O825" s="65" t="n">
        <x:f>L825*N825</x:f>
        <x:v>20</x:v>
      </x:c>
      <x:c r="P825" s="65" t="n">
        <x:f>O825+Q825</x:f>
        <x:v>62</x:v>
      </x:c>
      <x:c r="Q825" s="65" t="n">
        <x:f>M825*N825</x:f>
        <x:v>42</x:v>
      </x:c>
      <x:c r="R825" s="65" t="n">
        <x:f>R824+Q825</x:f>
        <x:v>24708.5</x:v>
      </x:c>
    </x:row>
    <x:row r="826">
      <x:c r="A826" s="62" t="n">
        <x:v>45423</x:v>
      </x:c>
      <x:c r="B826" s="58" t="str">
        <x:v>Q2 2024</x:v>
      </x:c>
      <x:c r="C826" s="58" t="n">
        <x:v>2024</x:v>
      </x:c>
      <x:c r="D826" s="60" t="str">
        <x:v>CAULFIELD</x:v>
      </x:c>
      <x:c r="E826" s="58" t="n">
        <x:v>5</x:v>
      </x:c>
      <x:c r="F826" s="58" t="n">
        <x:v>5</x:v>
      </x:c>
      <x:c r="G826" s="60" t="str">
        <x:v>LET'SBEFRANKBABY</x:v>
      </x:c>
      <x:c r="H826" s="58" t="str">
        <x:v>FRSR / SYS</x:v>
      </x:c>
      <x:c r="I826" s="58" t="str">
        <x:v>Won</x:v>
      </x:c>
      <x:c r="J826" s="58" t="str">
        <x:v>Won</x:v>
      </x:c>
      <x:c r="K826" s="63" t="n">
        <x:v>3.8</x:v>
      </x:c>
      <x:c r="L826" s="58" t="n">
        <x:v>2</x:v>
      </x:c>
      <x:c r="M826" s="63" t="n">
        <x:v>5.6</x:v>
      </x:c>
      <x:c r="N826" s="65" t="n">
        <x:f>Summary!$B$5*Summary!$B$6</x:f>
        <x:v>10</x:v>
      </x:c>
      <x:c r="O826" s="65" t="n">
        <x:f>L826*N826</x:f>
        <x:v>20</x:v>
      </x:c>
      <x:c r="P826" s="65" t="n">
        <x:f>O826+Q826</x:f>
        <x:v>76</x:v>
      </x:c>
      <x:c r="Q826" s="65" t="n">
        <x:f>M826*N826</x:f>
        <x:v>56</x:v>
      </x:c>
      <x:c r="R826" s="65" t="n">
        <x:f>R825+Q826</x:f>
        <x:v>24764.5</x:v>
      </x:c>
    </x:row>
    <x:row r="827">
      <x:c r="A827" s="62" t="n">
        <x:v>45423</x:v>
      </x:c>
      <x:c r="B827" s="58" t="str">
        <x:v>Q2 2024</x:v>
      </x:c>
      <x:c r="C827" s="58" t="n">
        <x:v>2024</x:v>
      </x:c>
      <x:c r="D827" s="60" t="str">
        <x:v>CAULFIELD</x:v>
      </x:c>
      <x:c r="E827" s="58" t="n">
        <x:v>7</x:v>
      </x:c>
      <x:c r="F827" s="58" t="n">
        <x:v>2</x:v>
      </x:c>
      <x:c r="G827" s="60" t="str">
        <x:v>MISS ARIA</x:v>
      </x:c>
      <x:c r="H827" s="58" t="str">
        <x:v>DC / SYS</x:v>
      </x:c>
      <x:c r="I827" s="58" t="str">
        <x:v>Won</x:v>
      </x:c>
      <x:c r="J827" s="58" t="str">
        <x:v>Won</x:v>
      </x:c>
      <x:c r="K827" s="63" t="n">
        <x:v>4.2</x:v>
      </x:c>
      <x:c r="L827" s="58" t="n">
        <x:v>2</x:v>
      </x:c>
      <x:c r="M827" s="63" t="n">
        <x:v>6.4</x:v>
      </x:c>
      <x:c r="N827" s="65" t="n">
        <x:f>Summary!$B$5*Summary!$B$6</x:f>
        <x:v>10</x:v>
      </x:c>
      <x:c r="O827" s="65" t="n">
        <x:f>L827*N827</x:f>
        <x:v>20</x:v>
      </x:c>
      <x:c r="P827" s="65" t="n">
        <x:f>O827+Q827</x:f>
        <x:v>84</x:v>
      </x:c>
      <x:c r="Q827" s="65" t="n">
        <x:f>M827*N827</x:f>
        <x:v>64</x:v>
      </x:c>
      <x:c r="R827" s="65" t="n">
        <x:f>R826+Q827</x:f>
        <x:v>24828.5</x:v>
      </x:c>
    </x:row>
    <x:row r="828">
      <x:c r="A828" s="61" t="n">
        <x:v>45423</x:v>
      </x:c>
      <x:c r="B828" s="27" t="str">
        <x:v>Q2 2024</x:v>
      </x:c>
      <x:c r="C828" s="27" t="n">
        <x:v>2024</x:v>
      </x:c>
      <x:c r="D828" s="59" t="str">
        <x:v>CAULFIELD</x:v>
      </x:c>
      <x:c r="E828" s="27" t="n">
        <x:v>7</x:v>
      </x:c>
      <x:c r="F828" s="27" t="n">
        <x:v>9</x:v>
      </x:c>
      <x:c r="G828" s="59" t="str">
        <x:v>NODACHI</x:v>
      </x:c>
      <x:c r="H828" s="27" t="str">
        <x:v>BFSR</x:v>
      </x:c>
      <x:c r="I828" s="27" t="str">
        <x:v>Lost</x:v>
      </x:c>
      <x:c r="J828" s="27" t="str"/>
      <x:c r="K828" s="30"/>
      <x:c r="L828" s="27" t="n">
        <x:v>1</x:v>
      </x:c>
      <x:c r="M828" s="30" t="n">
        <x:v>-1</x:v>
      </x:c>
      <x:c r="N828" s="64" t="n">
        <x:f>Summary!$B$5*Summary!$B$6</x:f>
        <x:v>10</x:v>
      </x:c>
      <x:c r="O828" s="64" t="n">
        <x:f>L828*N828</x:f>
        <x:v>10</x:v>
      </x:c>
      <x:c r="P828" s="64" t="n">
        <x:f>O828+Q828</x:f>
        <x:v>0</x:v>
      </x:c>
      <x:c r="Q828" s="64" t="n">
        <x:f>M828*N828</x:f>
        <x:v>-10</x:v>
      </x:c>
      <x:c r="R828" s="64" t="n">
        <x:f>R827+Q828</x:f>
        <x:v>24818.5</x:v>
      </x:c>
    </x:row>
    <x:row r="829">
      <x:c r="A829" s="61" t="n">
        <x:v>45423</x:v>
      </x:c>
      <x:c r="B829" s="27" t="str">
        <x:v>Q2 2024</x:v>
      </x:c>
      <x:c r="C829" s="27" t="n">
        <x:v>2024</x:v>
      </x:c>
      <x:c r="D829" s="59" t="str">
        <x:v>CAULFIELD</x:v>
      </x:c>
      <x:c r="E829" s="27" t="n">
        <x:v>8</x:v>
      </x:c>
      <x:c r="F829" s="27" t="n">
        <x:v>8</x:v>
      </x:c>
      <x:c r="G829" s="59" t="str">
        <x:v>DEVOTED</x:v>
      </x:c>
      <x:c r="H829" s="27" t="str">
        <x:v>SYS</x:v>
      </x:c>
      <x:c r="I829" s="27" t="str">
        <x:v>Lost</x:v>
      </x:c>
      <x:c r="J829" s="27" t="str"/>
      <x:c r="K829" s="30"/>
      <x:c r="L829" s="27" t="n">
        <x:v>1</x:v>
      </x:c>
      <x:c r="M829" s="30" t="n">
        <x:v>-1</x:v>
      </x:c>
      <x:c r="N829" s="64" t="n">
        <x:f>Summary!$B$5*Summary!$B$6</x:f>
        <x:v>10</x:v>
      </x:c>
      <x:c r="O829" s="64" t="n">
        <x:f>L829*N829</x:f>
        <x:v>10</x:v>
      </x:c>
      <x:c r="P829" s="64" t="n">
        <x:f>O829+Q829</x:f>
        <x:v>0</x:v>
      </x:c>
      <x:c r="Q829" s="64" t="n">
        <x:f>M829*N829</x:f>
        <x:v>-10</x:v>
      </x:c>
      <x:c r="R829" s="64" t="n">
        <x:f>R828+Q829</x:f>
        <x:v>24808.5</x:v>
      </x:c>
    </x:row>
    <x:row r="830">
      <x:c r="A830" s="61" t="n">
        <x:v>45423</x:v>
      </x:c>
      <x:c r="B830" s="27" t="str">
        <x:v>Q2 2024</x:v>
      </x:c>
      <x:c r="C830" s="27" t="n">
        <x:v>2024</x:v>
      </x:c>
      <x:c r="D830" s="59" t="str">
        <x:v>CAULFIELD</x:v>
      </x:c>
      <x:c r="E830" s="27" t="n">
        <x:v>8</x:v>
      </x:c>
      <x:c r="F830" s="27" t="n">
        <x:v>11</x:v>
      </x:c>
      <x:c r="G830" s="59" t="str">
        <x:v>SHOCK 'EM OVA</x:v>
      </x:c>
      <x:c r="H830" s="27" t="str">
        <x:v>SYS</x:v>
      </x:c>
      <x:c r="I830" s="27" t="str">
        <x:v>Won</x:v>
      </x:c>
      <x:c r="J830" s="27" t="str">
        <x:v>Won</x:v>
      </x:c>
      <x:c r="K830" s="30" t="n">
        <x:v>4.2</x:v>
      </x:c>
      <x:c r="L830" s="27" t="n">
        <x:v>1</x:v>
      </x:c>
      <x:c r="M830" s="30" t="n">
        <x:v>3.2</x:v>
      </x:c>
      <x:c r="N830" s="64" t="n">
        <x:f>Summary!$B$5*Summary!$B$6</x:f>
        <x:v>10</x:v>
      </x:c>
      <x:c r="O830" s="64" t="n">
        <x:f>L830*N830</x:f>
        <x:v>10</x:v>
      </x:c>
      <x:c r="P830" s="64" t="n">
        <x:f>O830+Q830</x:f>
        <x:v>42</x:v>
      </x:c>
      <x:c r="Q830" s="64" t="n">
        <x:f>M830*N830</x:f>
        <x:v>32</x:v>
      </x:c>
      <x:c r="R830" s="64" t="n">
        <x:f>R829+Q830</x:f>
        <x:v>24840.5</x:v>
      </x:c>
    </x:row>
    <x:row r="831">
      <x:c r="A831" s="62" t="n">
        <x:v>45423</x:v>
      </x:c>
      <x:c r="B831" s="58" t="str">
        <x:v>Q2 2024</x:v>
      </x:c>
      <x:c r="C831" s="58" t="n">
        <x:v>2024</x:v>
      </x:c>
      <x:c r="D831" s="60" t="str">
        <x:v>CAULFIELD</x:v>
      </x:c>
      <x:c r="E831" s="58" t="n">
        <x:v>9</x:v>
      </x:c>
      <x:c r="F831" s="58" t="n">
        <x:v>6</x:v>
      </x:c>
      <x:c r="G831" s="60" t="str">
        <x:v>FRIGID</x:v>
      </x:c>
      <x:c r="H831" s="58" t="str">
        <x:v>LSW / SYS</x:v>
      </x:c>
      <x:c r="I831" s="58" t="str">
        <x:v>Lost</x:v>
      </x:c>
      <x:c r="J831" s="58" t="str"/>
      <x:c r="K831" s="63"/>
      <x:c r="L831" s="58" t="n">
        <x:v>2</x:v>
      </x:c>
      <x:c r="M831" s="63" t="n">
        <x:v>-2</x:v>
      </x:c>
      <x:c r="N831" s="65" t="n">
        <x:f>Summary!$B$5*Summary!$B$6</x:f>
        <x:v>10</x:v>
      </x:c>
      <x:c r="O831" s="65" t="n">
        <x:f>L831*N831</x:f>
        <x:v>20</x:v>
      </x:c>
      <x:c r="P831" s="65" t="n">
        <x:f>O831+Q831</x:f>
        <x:v>0</x:v>
      </x:c>
      <x:c r="Q831" s="65" t="n">
        <x:f>M831*N831</x:f>
        <x:v>-20</x:v>
      </x:c>
      <x:c r="R831" s="65" t="n">
        <x:f>R830+Q831</x:f>
        <x:v>24820.5</x:v>
      </x:c>
    </x:row>
    <x:row r="832">
      <x:c r="A832" s="61" t="n">
        <x:v>45423</x:v>
      </x:c>
      <x:c r="B832" s="27" t="str">
        <x:v>Q2 2024</x:v>
      </x:c>
      <x:c r="C832" s="27" t="n">
        <x:v>2024</x:v>
      </x:c>
      <x:c r="D832" s="59" t="str">
        <x:v>CAULFIELD</x:v>
      </x:c>
      <x:c r="E832" s="27" t="n">
        <x:v>9</x:v>
      </x:c>
      <x:c r="F832" s="27" t="n">
        <x:v>8</x:v>
      </x:c>
      <x:c r="G832" s="59" t="str">
        <x:v>PAPILLON CLUB</x:v>
      </x:c>
      <x:c r="H832" s="27" t="str">
        <x:v>SYS</x:v>
      </x:c>
      <x:c r="I832" s="27" t="str">
        <x:v>Lost</x:v>
      </x:c>
      <x:c r="J832" s="27" t="str"/>
      <x:c r="K832" s="30"/>
      <x:c r="L832" s="27" t="n">
        <x:v>1</x:v>
      </x:c>
      <x:c r="M832" s="30" t="n">
        <x:v>-1</x:v>
      </x:c>
      <x:c r="N832" s="64" t="n">
        <x:f>Summary!$B$5*Summary!$B$6</x:f>
        <x:v>10</x:v>
      </x:c>
      <x:c r="O832" s="64" t="n">
        <x:f>L832*N832</x:f>
        <x:v>10</x:v>
      </x:c>
      <x:c r="P832" s="64" t="n">
        <x:f>O832+Q832</x:f>
        <x:v>0</x:v>
      </x:c>
      <x:c r="Q832" s="64" t="n">
        <x:f>M832*N832</x:f>
        <x:v>-10</x:v>
      </x:c>
      <x:c r="R832" s="64" t="n">
        <x:f>R831+Q832</x:f>
        <x:v>24810.5</x:v>
      </x:c>
    </x:row>
    <x:row r="833">
      <x:c r="A833" s="62" t="n">
        <x:v>45430</x:v>
      </x:c>
      <x:c r="B833" s="58" t="str">
        <x:v>Q2 2024</x:v>
      </x:c>
      <x:c r="C833" s="58" t="n">
        <x:v>2024</x:v>
      </x:c>
      <x:c r="D833" s="60" t="str">
        <x:v>FLEMINGTON</x:v>
      </x:c>
      <x:c r="E833" s="58" t="n">
        <x:v>1</x:v>
      </x:c>
      <x:c r="F833" s="58" t="n">
        <x:v>10</x:v>
      </x:c>
      <x:c r="G833" s="60" t="str">
        <x:v>SNEAKY SUNRISE</x:v>
      </x:c>
      <x:c r="H833" s="58" t="str">
        <x:v>DC / SYS</x:v>
      </x:c>
      <x:c r="I833" s="58" t="str">
        <x:v>Won</x:v>
      </x:c>
      <x:c r="J833" s="58" t="str">
        <x:v>Won</x:v>
      </x:c>
      <x:c r="K833" s="63" t="n">
        <x:v>4.6</x:v>
      </x:c>
      <x:c r="L833" s="58" t="n">
        <x:v>2</x:v>
      </x:c>
      <x:c r="M833" s="63" t="n">
        <x:v>7.199999999999999</x:v>
      </x:c>
      <x:c r="N833" s="65" t="n">
        <x:f>Summary!$B$5*Summary!$B$6</x:f>
        <x:v>10</x:v>
      </x:c>
      <x:c r="O833" s="65" t="n">
        <x:f>L833*N833</x:f>
        <x:v>20</x:v>
      </x:c>
      <x:c r="P833" s="65" t="n">
        <x:f>O833+Q833</x:f>
        <x:v>92</x:v>
      </x:c>
      <x:c r="Q833" s="65" t="n">
        <x:f>M833*N833</x:f>
        <x:v>72</x:v>
      </x:c>
      <x:c r="R833" s="65" t="n">
        <x:f>R832+Q833</x:f>
        <x:v>24882.5</x:v>
      </x:c>
    </x:row>
    <x:row r="834">
      <x:c r="A834" s="61" t="n">
        <x:v>45430</x:v>
      </x:c>
      <x:c r="B834" s="27" t="str">
        <x:v>Q2 2024</x:v>
      </x:c>
      <x:c r="C834" s="27" t="n">
        <x:v>2024</x:v>
      </x:c>
      <x:c r="D834" s="59" t="str">
        <x:v>FLEMINGTON</x:v>
      </x:c>
      <x:c r="E834" s="27" t="n">
        <x:v>2</x:v>
      </x:c>
      <x:c r="F834" s="27" t="n">
        <x:v>14</x:v>
      </x:c>
      <x:c r="G834" s="59" t="str">
        <x:v>AMBERITE</x:v>
      </x:c>
      <x:c r="H834" s="27" t="str">
        <x:v>BFSR</x:v>
      </x:c>
      <x:c r="I834" s="27" t="str">
        <x:v>Won</x:v>
      </x:c>
      <x:c r="J834" s="27" t="str">
        <x:v>Won</x:v>
      </x:c>
      <x:c r="K834" s="30" t="n">
        <x:v>26.2</x:v>
      </x:c>
      <x:c r="L834" s="27" t="n">
        <x:v>1</x:v>
      </x:c>
      <x:c r="M834" s="30" t="n">
        <x:v>25.2</x:v>
      </x:c>
      <x:c r="N834" s="64" t="n">
        <x:f>Summary!$B$5*Summary!$B$6</x:f>
        <x:v>10</x:v>
      </x:c>
      <x:c r="O834" s="64" t="n">
        <x:f>L834*N834</x:f>
        <x:v>10</x:v>
      </x:c>
      <x:c r="P834" s="64" t="n">
        <x:f>O834+Q834</x:f>
        <x:v>262</x:v>
      </x:c>
      <x:c r="Q834" s="64" t="n">
        <x:f>M834*N834</x:f>
        <x:v>252</x:v>
      </x:c>
      <x:c r="R834" s="64" t="n">
        <x:f>R833+Q834</x:f>
        <x:v>25134.5</x:v>
      </x:c>
    </x:row>
    <x:row r="835">
      <x:c r="A835" s="62" t="n">
        <x:v>45430</x:v>
      </x:c>
      <x:c r="B835" s="58" t="str">
        <x:v>Q2 2024</x:v>
      </x:c>
      <x:c r="C835" s="58" t="n">
        <x:v>2024</x:v>
      </x:c>
      <x:c r="D835" s="60" t="str">
        <x:v>FLEMINGTON</x:v>
      </x:c>
      <x:c r="E835" s="58" t="n">
        <x:v>3</x:v>
      </x:c>
      <x:c r="F835" s="58" t="n">
        <x:v>7</x:v>
      </x:c>
      <x:c r="G835" s="60" t="str">
        <x:v>NIANCE</x:v>
      </x:c>
      <x:c r="H835" s="58" t="str">
        <x:v>BFSR / SYS</x:v>
      </x:c>
      <x:c r="I835" s="58" t="str">
        <x:v>Won</x:v>
      </x:c>
      <x:c r="J835" s="58" t="str">
        <x:v>Won</x:v>
      </x:c>
      <x:c r="K835" s="63" t="n">
        <x:v>2.1</x:v>
      </x:c>
      <x:c r="L835" s="58" t="n">
        <x:v>2</x:v>
      </x:c>
      <x:c r="M835" s="63" t="n">
        <x:v>2.2</x:v>
      </x:c>
      <x:c r="N835" s="65" t="n">
        <x:f>Summary!$B$5*Summary!$B$6</x:f>
        <x:v>10</x:v>
      </x:c>
      <x:c r="O835" s="65" t="n">
        <x:f>L835*N835</x:f>
        <x:v>20</x:v>
      </x:c>
      <x:c r="P835" s="65" t="n">
        <x:f>O835+Q835</x:f>
        <x:v>42</x:v>
      </x:c>
      <x:c r="Q835" s="65" t="n">
        <x:f>M835*N835</x:f>
        <x:v>22</x:v>
      </x:c>
      <x:c r="R835" s="65" t="n">
        <x:f>R834+Q835</x:f>
        <x:v>25156.5</x:v>
      </x:c>
    </x:row>
    <x:row r="836">
      <x:c r="A836" s="61" t="n">
        <x:v>45430</x:v>
      </x:c>
      <x:c r="B836" s="27" t="str">
        <x:v>Q2 2024</x:v>
      </x:c>
      <x:c r="C836" s="27" t="n">
        <x:v>2024</x:v>
      </x:c>
      <x:c r="D836" s="59" t="str">
        <x:v>FLEMINGTON</x:v>
      </x:c>
      <x:c r="E836" s="27" t="n">
        <x:v>4</x:v>
      </x:c>
      <x:c r="F836" s="27" t="n">
        <x:v>13</x:v>
      </x:c>
      <x:c r="G836" s="59" t="str">
        <x:v>RIVERINA POWER</x:v>
      </x:c>
      <x:c r="H836" s="27" t="str">
        <x:v>BFSR</x:v>
      </x:c>
      <x:c r="I836" s="27" t="str">
        <x:v>Won</x:v>
      </x:c>
      <x:c r="J836" s="27" t="str">
        <x:v>Won</x:v>
      </x:c>
      <x:c r="K836" s="30" t="n">
        <x:v>26.3</x:v>
      </x:c>
      <x:c r="L836" s="27" t="n">
        <x:v>1</x:v>
      </x:c>
      <x:c r="M836" s="30" t="n">
        <x:v>25.3</x:v>
      </x:c>
      <x:c r="N836" s="64" t="n">
        <x:f>Summary!$B$5*Summary!$B$6</x:f>
        <x:v>10</x:v>
      </x:c>
      <x:c r="O836" s="64" t="n">
        <x:f>L836*N836</x:f>
        <x:v>10</x:v>
      </x:c>
      <x:c r="P836" s="64" t="n">
        <x:f>O836+Q836</x:f>
        <x:v>263</x:v>
      </x:c>
      <x:c r="Q836" s="64" t="n">
        <x:f>M836*N836</x:f>
        <x:v>253</x:v>
      </x:c>
      <x:c r="R836" s="64" t="n">
        <x:f>R835+Q836</x:f>
        <x:v>25409.5</x:v>
      </x:c>
    </x:row>
    <x:row r="837">
      <x:c r="A837" s="62" t="n">
        <x:v>45430</x:v>
      </x:c>
      <x:c r="B837" s="58" t="str">
        <x:v>Q2 2024</x:v>
      </x:c>
      <x:c r="C837" s="58" t="n">
        <x:v>2024</x:v>
      </x:c>
      <x:c r="D837" s="60" t="str">
        <x:v>FLEMINGTON</x:v>
      </x:c>
      <x:c r="E837" s="58" t="n">
        <x:v>5</x:v>
      </x:c>
      <x:c r="F837" s="58" t="n">
        <x:v>10</x:v>
      </x:c>
      <x:c r="G837" s="60" t="str">
        <x:v>LOSESOMEWINMORE</x:v>
      </x:c>
      <x:c r="H837" s="58" t="str">
        <x:v>BFSR / SYS</x:v>
      </x:c>
      <x:c r="I837" s="58" t="str">
        <x:v>Won</x:v>
      </x:c>
      <x:c r="J837" s="58" t="str">
        <x:v>Won</x:v>
      </x:c>
      <x:c r="K837" s="63" t="n">
        <x:v>4.5</x:v>
      </x:c>
      <x:c r="L837" s="58" t="n">
        <x:v>2</x:v>
      </x:c>
      <x:c r="M837" s="63" t="n">
        <x:v>7</x:v>
      </x:c>
      <x:c r="N837" s="65" t="n">
        <x:f>Summary!$B$5*Summary!$B$6</x:f>
        <x:v>10</x:v>
      </x:c>
      <x:c r="O837" s="65" t="n">
        <x:f>L837*N837</x:f>
        <x:v>20</x:v>
      </x:c>
      <x:c r="P837" s="65" t="n">
        <x:f>O837+Q837</x:f>
        <x:v>90</x:v>
      </x:c>
      <x:c r="Q837" s="65" t="n">
        <x:f>M837*N837</x:f>
        <x:v>70</x:v>
      </x:c>
      <x:c r="R837" s="65" t="n">
        <x:f>R836+Q837</x:f>
        <x:v>25479.5</x:v>
      </x:c>
    </x:row>
    <x:row r="838">
      <x:c r="A838" s="62" t="n">
        <x:v>45430</x:v>
      </x:c>
      <x:c r="B838" s="58" t="str">
        <x:v>Q2 2024</x:v>
      </x:c>
      <x:c r="C838" s="58" t="n">
        <x:v>2024</x:v>
      </x:c>
      <x:c r="D838" s="60" t="str">
        <x:v>FLEMINGTON</x:v>
      </x:c>
      <x:c r="E838" s="58" t="n">
        <x:v>6</x:v>
      </x:c>
      <x:c r="F838" s="58" t="n">
        <x:v>5</x:v>
      </x:c>
      <x:c r="G838" s="60" t="str">
        <x:v>NAVY KING</x:v>
      </x:c>
      <x:c r="H838" s="58" t="str">
        <x:v>DC / SYS</x:v>
      </x:c>
      <x:c r="I838" s="58" t="str">
        <x:v>Won</x:v>
      </x:c>
      <x:c r="J838" s="58" t="str">
        <x:v>Won</x:v>
      </x:c>
      <x:c r="K838" s="63" t="n">
        <x:v>17.9</x:v>
      </x:c>
      <x:c r="L838" s="58" t="n">
        <x:v>2</x:v>
      </x:c>
      <x:c r="M838" s="63" t="n">
        <x:v>33.8</x:v>
      </x:c>
      <x:c r="N838" s="65" t="n">
        <x:f>Summary!$B$5*Summary!$B$6</x:f>
        <x:v>10</x:v>
      </x:c>
      <x:c r="O838" s="65" t="n">
        <x:f>L838*N838</x:f>
        <x:v>20</x:v>
      </x:c>
      <x:c r="P838" s="65" t="n">
        <x:f>O838+Q838</x:f>
        <x:v>358</x:v>
      </x:c>
      <x:c r="Q838" s="65" t="n">
        <x:f>M838*N838</x:f>
        <x:v>338</x:v>
      </x:c>
      <x:c r="R838" s="65" t="n">
        <x:f>R837+Q838</x:f>
        <x:v>25817.5</x:v>
      </x:c>
    </x:row>
    <x:row r="839">
      <x:c r="A839" s="61" t="n">
        <x:v>45430</x:v>
      </x:c>
      <x:c r="B839" s="27" t="str">
        <x:v>Q2 2024</x:v>
      </x:c>
      <x:c r="C839" s="27" t="n">
        <x:v>2024</x:v>
      </x:c>
      <x:c r="D839" s="59" t="str">
        <x:v>FLEMINGTON</x:v>
      </x:c>
      <x:c r="E839" s="27" t="n">
        <x:v>8</x:v>
      </x:c>
      <x:c r="F839" s="27" t="n">
        <x:v>12</x:v>
      </x:c>
      <x:c r="G839" s="59" t="str">
        <x:v>THE MAP</x:v>
      </x:c>
      <x:c r="H839" s="27" t="str">
        <x:v>SYS</x:v>
      </x:c>
      <x:c r="I839" s="27" t="str">
        <x:v>Won</x:v>
      </x:c>
      <x:c r="J839" s="27" t="str">
        <x:v>Won</x:v>
      </x:c>
      <x:c r="K839" s="30" t="n">
        <x:v>3.8</x:v>
      </x:c>
      <x:c r="L839" s="27" t="n">
        <x:v>1</x:v>
      </x:c>
      <x:c r="M839" s="30" t="n">
        <x:v>2.8</x:v>
      </x:c>
      <x:c r="N839" s="64" t="n">
        <x:f>Summary!$B$5*Summary!$B$6</x:f>
        <x:v>10</x:v>
      </x:c>
      <x:c r="O839" s="64" t="n">
        <x:f>L839*N839</x:f>
        <x:v>10</x:v>
      </x:c>
      <x:c r="P839" s="64" t="n">
        <x:f>O839+Q839</x:f>
        <x:v>38</x:v>
      </x:c>
      <x:c r="Q839" s="64" t="n">
        <x:f>M839*N839</x:f>
        <x:v>28</x:v>
      </x:c>
      <x:c r="R839" s="64" t="n">
        <x:f>R838+Q839</x:f>
        <x:v>25845.5</x:v>
      </x:c>
    </x:row>
    <x:row r="840">
      <x:c r="A840" s="61" t="n">
        <x:v>45437</x:v>
      </x:c>
      <x:c r="B840" s="27" t="str">
        <x:v>Q2 2024</x:v>
      </x:c>
      <x:c r="C840" s="27" t="n">
        <x:v>2024</x:v>
      </x:c>
      <x:c r="D840" s="59" t="str">
        <x:v>SANDOWN</x:v>
      </x:c>
      <x:c r="E840" s="27" t="n">
        <x:v>1</x:v>
      </x:c>
      <x:c r="F840" s="27" t="n">
        <x:v>3</x:v>
      </x:c>
      <x:c r="G840" s="59" t="str">
        <x:v>SHE'S GOT PIZZAZZ</x:v>
      </x:c>
      <x:c r="H840" s="27" t="str">
        <x:v>BFSR</x:v>
      </x:c>
      <x:c r="I840" s="27" t="str">
        <x:v>Lost</x:v>
      </x:c>
      <x:c r="J840" s="27" t="str">
        <x:v>3rd</x:v>
      </x:c>
      <x:c r="K840" s="30"/>
      <x:c r="L840" s="27" t="n">
        <x:v>1</x:v>
      </x:c>
      <x:c r="M840" s="30" t="n">
        <x:v>-1</x:v>
      </x:c>
      <x:c r="N840" s="64" t="n">
        <x:f>Summary!$B$5*Summary!$B$6</x:f>
        <x:v>10</x:v>
      </x:c>
      <x:c r="O840" s="64" t="n">
        <x:f>L840*N840</x:f>
        <x:v>10</x:v>
      </x:c>
      <x:c r="P840" s="64" t="n">
        <x:f>O840+Q840</x:f>
        <x:v>0</x:v>
      </x:c>
      <x:c r="Q840" s="64" t="n">
        <x:f>M840*N840</x:f>
        <x:v>-10</x:v>
      </x:c>
      <x:c r="R840" s="64" t="n">
        <x:f>R839+Q840</x:f>
        <x:v>25835.5</x:v>
      </x:c>
    </x:row>
    <x:row r="841">
      <x:c r="A841" s="61" t="n">
        <x:v>45437</x:v>
      </x:c>
      <x:c r="B841" s="27" t="str">
        <x:v>Q2 2024</x:v>
      </x:c>
      <x:c r="C841" s="27" t="n">
        <x:v>2024</x:v>
      </x:c>
      <x:c r="D841" s="59" t="str">
        <x:v>SANDOWN</x:v>
      </x:c>
      <x:c r="E841" s="27" t="n">
        <x:v>2</x:v>
      </x:c>
      <x:c r="F841" s="27" t="n">
        <x:v>3</x:v>
      </x:c>
      <x:c r="G841" s="59" t="str">
        <x:v>SOME PEOPLE CALLME</x:v>
      </x:c>
      <x:c r="H841" s="27" t="str">
        <x:v>FR</x:v>
      </x:c>
      <x:c r="I841" s="27" t="str">
        <x:v>Lost</x:v>
      </x:c>
      <x:c r="J841" s="27" t="str">
        <x:v>2nd</x:v>
      </x:c>
      <x:c r="K841" s="30"/>
      <x:c r="L841" s="27" t="n">
        <x:v>1</x:v>
      </x:c>
      <x:c r="M841" s="30" t="n">
        <x:v>-1</x:v>
      </x:c>
      <x:c r="N841" s="64" t="n">
        <x:f>Summary!$B$5*Summary!$B$6</x:f>
        <x:v>10</x:v>
      </x:c>
      <x:c r="O841" s="64" t="n">
        <x:f>L841*N841</x:f>
        <x:v>10</x:v>
      </x:c>
      <x:c r="P841" s="64" t="n">
        <x:f>O841+Q841</x:f>
        <x:v>0</x:v>
      </x:c>
      <x:c r="Q841" s="64" t="n">
        <x:f>M841*N841</x:f>
        <x:v>-10</x:v>
      </x:c>
      <x:c r="R841" s="64" t="n">
        <x:f>R840+Q841</x:f>
        <x:v>25825.5</x:v>
      </x:c>
    </x:row>
    <x:row r="842">
      <x:c r="A842" s="61" t="n">
        <x:v>45437</x:v>
      </x:c>
      <x:c r="B842" s="27" t="str">
        <x:v>Q2 2024</x:v>
      </x:c>
      <x:c r="C842" s="27" t="n">
        <x:v>2024</x:v>
      </x:c>
      <x:c r="D842" s="59" t="str">
        <x:v>SANDOWN</x:v>
      </x:c>
      <x:c r="E842" s="27" t="n">
        <x:v>2</x:v>
      </x:c>
      <x:c r="F842" s="27" t="n">
        <x:v>5</x:v>
      </x:c>
      <x:c r="G842" s="59" t="str">
        <x:v>LADY IN PINK</x:v>
      </x:c>
      <x:c r="H842" s="27" t="str">
        <x:v>SYS</x:v>
      </x:c>
      <x:c r="I842" s="27" t="str">
        <x:v>Won</x:v>
      </x:c>
      <x:c r="J842" s="27" t="str">
        <x:v>Won</x:v>
      </x:c>
      <x:c r="K842" s="30" t="n">
        <x:v>4.7</x:v>
      </x:c>
      <x:c r="L842" s="27" t="n">
        <x:v>1</x:v>
      </x:c>
      <x:c r="M842" s="30" t="n">
        <x:v>3.7</x:v>
      </x:c>
      <x:c r="N842" s="64" t="n">
        <x:f>Summary!$B$5*Summary!$B$6</x:f>
        <x:v>10</x:v>
      </x:c>
      <x:c r="O842" s="64" t="n">
        <x:f>L842*N842</x:f>
        <x:v>10</x:v>
      </x:c>
      <x:c r="P842" s="64" t="n">
        <x:f>O842+Q842</x:f>
        <x:v>47</x:v>
      </x:c>
      <x:c r="Q842" s="64" t="n">
        <x:f>M842*N842</x:f>
        <x:v>37</x:v>
      </x:c>
      <x:c r="R842" s="64" t="n">
        <x:f>R841+Q842</x:f>
        <x:v>25862.5</x:v>
      </x:c>
    </x:row>
    <x:row r="843">
      <x:c r="A843" s="62" t="n">
        <x:v>45437</x:v>
      </x:c>
      <x:c r="B843" s="58" t="str">
        <x:v>Q2 2024</x:v>
      </x:c>
      <x:c r="C843" s="58" t="n">
        <x:v>2024</x:v>
      </x:c>
      <x:c r="D843" s="60" t="str">
        <x:v>SANDOWN</x:v>
      </x:c>
      <x:c r="E843" s="58" t="n">
        <x:v>3</x:v>
      </x:c>
      <x:c r="F843" s="58" t="n">
        <x:v>1</x:v>
      </x:c>
      <x:c r="G843" s="60" t="str">
        <x:v>MISS ARIA</x:v>
      </x:c>
      <x:c r="H843" s="58" t="str">
        <x:v>LSW / SYS</x:v>
      </x:c>
      <x:c r="I843" s="58" t="str">
        <x:v>Won</x:v>
      </x:c>
      <x:c r="J843" s="58" t="str">
        <x:v>Won</x:v>
      </x:c>
      <x:c r="K843" s="63" t="n">
        <x:v>4.8</x:v>
      </x:c>
      <x:c r="L843" s="58" t="n">
        <x:v>2</x:v>
      </x:c>
      <x:c r="M843" s="63" t="n">
        <x:v>7.6</x:v>
      </x:c>
      <x:c r="N843" s="65" t="n">
        <x:f>Summary!$B$5*Summary!$B$6</x:f>
        <x:v>10</x:v>
      </x:c>
      <x:c r="O843" s="65" t="n">
        <x:f>L843*N843</x:f>
        <x:v>20</x:v>
      </x:c>
      <x:c r="P843" s="65" t="n">
        <x:f>O843+Q843</x:f>
        <x:v>96</x:v>
      </x:c>
      <x:c r="Q843" s="65" t="n">
        <x:f>M843*N843</x:f>
        <x:v>76</x:v>
      </x:c>
      <x:c r="R843" s="65" t="n">
        <x:f>R842+Q843</x:f>
        <x:v>25938.5</x:v>
      </x:c>
    </x:row>
    <x:row r="844">
      <x:c r="A844" s="61" t="n">
        <x:v>45437</x:v>
      </x:c>
      <x:c r="B844" s="27" t="str">
        <x:v>Q2 2024</x:v>
      </x:c>
      <x:c r="C844" s="27" t="n">
        <x:v>2024</x:v>
      </x:c>
      <x:c r="D844" s="59" t="str">
        <x:v>SANDOWN</x:v>
      </x:c>
      <x:c r="E844" s="27" t="n">
        <x:v>4</x:v>
      </x:c>
      <x:c r="F844" s="27" t="n">
        <x:v>1</x:v>
      </x:c>
      <x:c r="G844" s="59" t="str">
        <x:v>FASUTO</x:v>
      </x:c>
      <x:c r="H844" s="27" t="str">
        <x:v>LSW</x:v>
      </x:c>
      <x:c r="I844" s="27" t="str">
        <x:v>Lost</x:v>
      </x:c>
      <x:c r="J844" s="27" t="str"/>
      <x:c r="K844" s="30"/>
      <x:c r="L844" s="27" t="n">
        <x:v>1</x:v>
      </x:c>
      <x:c r="M844" s="30" t="n">
        <x:v>-1</x:v>
      </x:c>
      <x:c r="N844" s="64" t="n">
        <x:f>Summary!$B$5*Summary!$B$6</x:f>
        <x:v>10</x:v>
      </x:c>
      <x:c r="O844" s="64" t="n">
        <x:f>L844*N844</x:f>
        <x:v>10</x:v>
      </x:c>
      <x:c r="P844" s="64" t="n">
        <x:f>O844+Q844</x:f>
        <x:v>0</x:v>
      </x:c>
      <x:c r="Q844" s="64" t="n">
        <x:f>M844*N844</x:f>
        <x:v>-10</x:v>
      </x:c>
      <x:c r="R844" s="64" t="n">
        <x:f>R843+Q844</x:f>
        <x:v>25928.5</x:v>
      </x:c>
    </x:row>
    <x:row r="845">
      <x:c r="A845" s="62" t="n">
        <x:v>45437</x:v>
      </x:c>
      <x:c r="B845" s="58" t="str">
        <x:v>Q2 2024</x:v>
      </x:c>
      <x:c r="C845" s="58" t="n">
        <x:v>2024</x:v>
      </x:c>
      <x:c r="D845" s="60" t="str">
        <x:v>SANDOWN</x:v>
      </x:c>
      <x:c r="E845" s="58" t="n">
        <x:v>6</x:v>
      </x:c>
      <x:c r="F845" s="58" t="n">
        <x:v>11</x:v>
      </x:c>
      <x:c r="G845" s="60" t="str">
        <x:v>MATRIARCH ROSE</x:v>
      </x:c>
      <x:c r="H845" s="58" t="str">
        <x:v>BFSR / SYS</x:v>
      </x:c>
      <x:c r="I845" s="58" t="str">
        <x:v>Won</x:v>
      </x:c>
      <x:c r="J845" s="58" t="str">
        <x:v>Won</x:v>
      </x:c>
      <x:c r="K845" s="63" t="n">
        <x:v>3.2</x:v>
      </x:c>
      <x:c r="L845" s="58" t="n">
        <x:v>2</x:v>
      </x:c>
      <x:c r="M845" s="63" t="n">
        <x:v>4.4</x:v>
      </x:c>
      <x:c r="N845" s="65" t="n">
        <x:f>Summary!$B$5*Summary!$B$6</x:f>
        <x:v>10</x:v>
      </x:c>
      <x:c r="O845" s="65" t="n">
        <x:f>L845*N845</x:f>
        <x:v>20</x:v>
      </x:c>
      <x:c r="P845" s="65" t="n">
        <x:f>O845+Q845</x:f>
        <x:v>64</x:v>
      </x:c>
      <x:c r="Q845" s="65" t="n">
        <x:f>M845*N845</x:f>
        <x:v>44</x:v>
      </x:c>
      <x:c r="R845" s="65" t="n">
        <x:f>R844+Q845</x:f>
        <x:v>25972.5</x:v>
      </x:c>
    </x:row>
    <x:row r="846">
      <x:c r="A846" s="62" t="n">
        <x:v>45437</x:v>
      </x:c>
      <x:c r="B846" s="58" t="str">
        <x:v>Q2 2024</x:v>
      </x:c>
      <x:c r="C846" s="58" t="n">
        <x:v>2024</x:v>
      </x:c>
      <x:c r="D846" s="60" t="str">
        <x:v>SANDOWN</x:v>
      </x:c>
      <x:c r="E846" s="58" t="n">
        <x:v>7</x:v>
      </x:c>
      <x:c r="F846" s="58" t="n">
        <x:v>7</x:v>
      </x:c>
      <x:c r="G846" s="60" t="str">
        <x:v>HIGHLIGHTS</x:v>
      </x:c>
      <x:c r="H846" s="58" t="str">
        <x:v>FRSR / SYS</x:v>
      </x:c>
      <x:c r="I846" s="58" t="str">
        <x:v>Lost</x:v>
      </x:c>
      <x:c r="J846" s="58" t="str">
        <x:v>2nd</x:v>
      </x:c>
      <x:c r="K846" s="63"/>
      <x:c r="L846" s="58" t="n">
        <x:v>2</x:v>
      </x:c>
      <x:c r="M846" s="63" t="n">
        <x:v>-2</x:v>
      </x:c>
      <x:c r="N846" s="65" t="n">
        <x:f>Summary!$B$5*Summary!$B$6</x:f>
        <x:v>10</x:v>
      </x:c>
      <x:c r="O846" s="65" t="n">
        <x:f>L846*N846</x:f>
        <x:v>20</x:v>
      </x:c>
      <x:c r="P846" s="65" t="n">
        <x:f>O846+Q846</x:f>
        <x:v>0</x:v>
      </x:c>
      <x:c r="Q846" s="65" t="n">
        <x:f>M846*N846</x:f>
        <x:v>-20</x:v>
      </x:c>
      <x:c r="R846" s="65" t="n">
        <x:f>R845+Q846</x:f>
        <x:v>25952.5</x:v>
      </x:c>
    </x:row>
    <x:row r="847">
      <x:c r="A847" s="62" t="n">
        <x:v>45437</x:v>
      </x:c>
      <x:c r="B847" s="58" t="str">
        <x:v>Q2 2024</x:v>
      </x:c>
      <x:c r="C847" s="58" t="n">
        <x:v>2024</x:v>
      </x:c>
      <x:c r="D847" s="60" t="str">
        <x:v>SANDOWN</x:v>
      </x:c>
      <x:c r="E847" s="58" t="n">
        <x:v>9</x:v>
      </x:c>
      <x:c r="F847" s="58" t="n">
        <x:v>14</x:v>
      </x:c>
      <x:c r="G847" s="60" t="str">
        <x:v>LE FERRARI</x:v>
      </x:c>
      <x:c r="H847" s="58" t="str">
        <x:v>DC / SYS</x:v>
      </x:c>
      <x:c r="I847" s="58" t="str">
        <x:v>Won</x:v>
      </x:c>
      <x:c r="J847" s="58" t="str">
        <x:v>Won</x:v>
      </x:c>
      <x:c r="K847" s="63" t="n">
        <x:v>10.4</x:v>
      </x:c>
      <x:c r="L847" s="58" t="n">
        <x:v>2</x:v>
      </x:c>
      <x:c r="M847" s="63" t="n">
        <x:v>18.8</x:v>
      </x:c>
      <x:c r="N847" s="65" t="n">
        <x:f>Summary!$B$5*Summary!$B$6</x:f>
        <x:v>10</x:v>
      </x:c>
      <x:c r="O847" s="65" t="n">
        <x:f>L847*N847</x:f>
        <x:v>20</x:v>
      </x:c>
      <x:c r="P847" s="65" t="n">
        <x:f>O847+Q847</x:f>
        <x:v>208</x:v>
      </x:c>
      <x:c r="Q847" s="65" t="n">
        <x:f>M847*N847</x:f>
        <x:v>188</x:v>
      </x:c>
      <x:c r="R847" s="65" t="n">
        <x:f>R846+Q847</x:f>
        <x:v>26140.5</x:v>
      </x:c>
    </x:row>
    <x:row r="848">
      <x:c r="A848" s="62" t="n">
        <x:v>45437</x:v>
      </x:c>
      <x:c r="B848" s="58" t="str">
        <x:v>Q2 2024</x:v>
      </x:c>
      <x:c r="C848" s="58" t="n">
        <x:v>2024</x:v>
      </x:c>
      <x:c r="D848" s="60" t="str">
        <x:v>SANDOWN</x:v>
      </x:c>
      <x:c r="E848" s="58" t="n">
        <x:v>10</x:v>
      </x:c>
      <x:c r="F848" s="58" t="n">
        <x:v>7</x:v>
      </x:c>
      <x:c r="G848" s="60" t="str">
        <x:v>NICOLINI VITO</x:v>
      </x:c>
      <x:c r="H848" s="58" t="str">
        <x:v>DC / SYS</x:v>
      </x:c>
      <x:c r="I848" s="58" t="str">
        <x:v>Won</x:v>
      </x:c>
      <x:c r="J848" s="58" t="str">
        <x:v>Won</x:v>
      </x:c>
      <x:c r="K848" s="63" t="n">
        <x:v>8.9</x:v>
      </x:c>
      <x:c r="L848" s="58" t="n">
        <x:v>2</x:v>
      </x:c>
      <x:c r="M848" s="63" t="n">
        <x:v>15.8</x:v>
      </x:c>
      <x:c r="N848" s="65" t="n">
        <x:f>Summary!$B$5*Summary!$B$6</x:f>
        <x:v>10</x:v>
      </x:c>
      <x:c r="O848" s="65" t="n">
        <x:f>L848*N848</x:f>
        <x:v>20</x:v>
      </x:c>
      <x:c r="P848" s="65" t="n">
        <x:f>O848+Q848</x:f>
        <x:v>178</x:v>
      </x:c>
      <x:c r="Q848" s="65" t="n">
        <x:f>M848*N848</x:f>
        <x:v>158</x:v>
      </x:c>
      <x:c r="R848" s="65" t="n">
        <x:f>R847+Q848</x:f>
        <x:v>26298.5</x:v>
      </x:c>
    </x:row>
    <x:row r="849">
      <x:c r="A849" s="61" t="n">
        <x:v>45444</x:v>
      </x:c>
      <x:c r="B849" s="27" t="str">
        <x:v>Q2 2024</x:v>
      </x:c>
      <x:c r="C849" s="27" t="n">
        <x:v>2024</x:v>
      </x:c>
      <x:c r="D849" s="59" t="str">
        <x:v>CAULFIELD</x:v>
      </x:c>
      <x:c r="E849" s="27" t="n">
        <x:v>1</x:v>
      </x:c>
      <x:c r="F849" s="27" t="n">
        <x:v>3</x:v>
      </x:c>
      <x:c r="G849" s="59" t="str">
        <x:v>INTEREST POINT</x:v>
      </x:c>
      <x:c r="H849" s="27" t="str">
        <x:v>LSW</x:v>
      </x:c>
      <x:c r="I849" s="27" t="str">
        <x:v>Won</x:v>
      </x:c>
      <x:c r="J849" s="27" t="str">
        <x:v>Won</x:v>
      </x:c>
      <x:c r="K849" s="30" t="n">
        <x:v>3.5</x:v>
      </x:c>
      <x:c r="L849" s="27" t="n">
        <x:v>1</x:v>
      </x:c>
      <x:c r="M849" s="30" t="n">
        <x:v>2.5</x:v>
      </x:c>
      <x:c r="N849" s="64" t="n">
        <x:f>Summary!$B$5*Summary!$B$6</x:f>
        <x:v>10</x:v>
      </x:c>
      <x:c r="O849" s="64" t="n">
        <x:f>L849*N849</x:f>
        <x:v>10</x:v>
      </x:c>
      <x:c r="P849" s="64" t="n">
        <x:f>O849+Q849</x:f>
        <x:v>35</x:v>
      </x:c>
      <x:c r="Q849" s="64" t="n">
        <x:f>M849*N849</x:f>
        <x:v>25</x:v>
      </x:c>
      <x:c r="R849" s="64" t="n">
        <x:f>R848+Q849</x:f>
        <x:v>26323.5</x:v>
      </x:c>
    </x:row>
    <x:row r="850">
      <x:c r="A850" s="61" t="n">
        <x:v>45444</x:v>
      </x:c>
      <x:c r="B850" s="27" t="str">
        <x:v>Q2 2024</x:v>
      </x:c>
      <x:c r="C850" s="27" t="n">
        <x:v>2024</x:v>
      </x:c>
      <x:c r="D850" s="59" t="str">
        <x:v>CAULFIELD</x:v>
      </x:c>
      <x:c r="E850" s="27" t="n">
        <x:v>3</x:v>
      </x:c>
      <x:c r="F850" s="27" t="n">
        <x:v>1</x:v>
      </x:c>
      <x:c r="G850" s="59" t="str">
        <x:v>SUBLIMINAL</x:v>
      </x:c>
      <x:c r="H850" s="27" t="str">
        <x:v>LSW</x:v>
      </x:c>
      <x:c r="I850" s="27" t="str">
        <x:v>Won</x:v>
      </x:c>
      <x:c r="J850" s="27" t="str">
        <x:v>Won</x:v>
      </x:c>
      <x:c r="K850" s="30" t="n">
        <x:v>6.3</x:v>
      </x:c>
      <x:c r="L850" s="27" t="n">
        <x:v>1</x:v>
      </x:c>
      <x:c r="M850" s="30" t="n">
        <x:v>5.3</x:v>
      </x:c>
      <x:c r="N850" s="64" t="n">
        <x:f>Summary!$B$5*Summary!$B$6</x:f>
        <x:v>10</x:v>
      </x:c>
      <x:c r="O850" s="64" t="n">
        <x:f>L850*N850</x:f>
        <x:v>10</x:v>
      </x:c>
      <x:c r="P850" s="64" t="n">
        <x:f>O850+Q850</x:f>
        <x:v>63</x:v>
      </x:c>
      <x:c r="Q850" s="64" t="n">
        <x:f>M850*N850</x:f>
        <x:v>53</x:v>
      </x:c>
      <x:c r="R850" s="64" t="n">
        <x:f>R849+Q850</x:f>
        <x:v>26376.5</x:v>
      </x:c>
    </x:row>
    <x:row r="851">
      <x:c r="A851" s="62" t="n">
        <x:v>45444</x:v>
      </x:c>
      <x:c r="B851" s="58" t="str">
        <x:v>Q2 2024</x:v>
      </x:c>
      <x:c r="C851" s="58" t="n">
        <x:v>2024</x:v>
      </x:c>
      <x:c r="D851" s="60" t="str">
        <x:v>CAULFIELD</x:v>
      </x:c>
      <x:c r="E851" s="58" t="n">
        <x:v>3</x:v>
      </x:c>
      <x:c r="F851" s="58" t="n">
        <x:v>2</x:v>
      </x:c>
      <x:c r="G851" s="60" t="str">
        <x:v>EPISODIC</x:v>
      </x:c>
      <x:c r="H851" s="58" t="str">
        <x:v>LSW / SYS</x:v>
      </x:c>
      <x:c r="I851" s="58" t="str">
        <x:v>Lost</x:v>
      </x:c>
      <x:c r="J851" s="58" t="str">
        <x:v>2nd</x:v>
      </x:c>
      <x:c r="K851" s="63"/>
      <x:c r="L851" s="58" t="n">
        <x:v>2</x:v>
      </x:c>
      <x:c r="M851" s="63" t="n">
        <x:v>-2</x:v>
      </x:c>
      <x:c r="N851" s="65" t="n">
        <x:f>Summary!$B$5*Summary!$B$6</x:f>
        <x:v>10</x:v>
      </x:c>
      <x:c r="O851" s="65" t="n">
        <x:f>L851*N851</x:f>
        <x:v>20</x:v>
      </x:c>
      <x:c r="P851" s="65" t="n">
        <x:f>O851+Q851</x:f>
        <x:v>0</x:v>
      </x:c>
      <x:c r="Q851" s="65" t="n">
        <x:f>M851*N851</x:f>
        <x:v>-20</x:v>
      </x:c>
      <x:c r="R851" s="65" t="n">
        <x:f>R850+Q851</x:f>
        <x:v>26356.5</x:v>
      </x:c>
    </x:row>
    <x:row r="852">
      <x:c r="A852" s="62" t="n">
        <x:v>45444</x:v>
      </x:c>
      <x:c r="B852" s="58" t="str">
        <x:v>Q2 2024</x:v>
      </x:c>
      <x:c r="C852" s="58" t="n">
        <x:v>2024</x:v>
      </x:c>
      <x:c r="D852" s="60" t="str">
        <x:v>CAULFIELD</x:v>
      </x:c>
      <x:c r="E852" s="58" t="n">
        <x:v>4</x:v>
      </x:c>
      <x:c r="F852" s="58" t="n">
        <x:v>9</x:v>
      </x:c>
      <x:c r="G852" s="60" t="str">
        <x:v>JEWELLERY</x:v>
      </x:c>
      <x:c r="H852" s="58" t="str">
        <x:v>BFSR / SYS</x:v>
      </x:c>
      <x:c r="I852" s="58" t="str">
        <x:v>Won</x:v>
      </x:c>
      <x:c r="J852" s="58" t="str">
        <x:v>Won</x:v>
      </x:c>
      <x:c r="K852" s="63" t="n">
        <x:v>3.3</x:v>
      </x:c>
      <x:c r="L852" s="58" t="n">
        <x:v>2</x:v>
      </x:c>
      <x:c r="M852" s="63" t="n">
        <x:v>4.6</x:v>
      </x:c>
      <x:c r="N852" s="65" t="n">
        <x:f>Summary!$B$5*Summary!$B$6</x:f>
        <x:v>10</x:v>
      </x:c>
      <x:c r="O852" s="65" t="n">
        <x:f>L852*N852</x:f>
        <x:v>20</x:v>
      </x:c>
      <x:c r="P852" s="65" t="n">
        <x:f>O852+Q852</x:f>
        <x:v>66</x:v>
      </x:c>
      <x:c r="Q852" s="65" t="n">
        <x:f>M852*N852</x:f>
        <x:v>46</x:v>
      </x:c>
      <x:c r="R852" s="65" t="n">
        <x:f>R851+Q852</x:f>
        <x:v>26402.5</x:v>
      </x:c>
    </x:row>
    <x:row r="853">
      <x:c r="A853" s="62" t="n">
        <x:v>45444</x:v>
      </x:c>
      <x:c r="B853" s="58" t="str">
        <x:v>Q2 2024</x:v>
      </x:c>
      <x:c r="C853" s="58" t="n">
        <x:v>2024</x:v>
      </x:c>
      <x:c r="D853" s="60" t="str">
        <x:v>CAULFIELD</x:v>
      </x:c>
      <x:c r="E853" s="58" t="n">
        <x:v>5</x:v>
      </x:c>
      <x:c r="F853" s="58" t="n">
        <x:v>12</x:v>
      </x:c>
      <x:c r="G853" s="60" t="str">
        <x:v>PRANCING SPIRIT</x:v>
      </x:c>
      <x:c r="H853" s="58" t="str">
        <x:v>FR / SYS</x:v>
      </x:c>
      <x:c r="I853" s="58" t="str">
        <x:v>Lost</x:v>
      </x:c>
      <x:c r="J853" s="58" t="str">
        <x:v>2nd</x:v>
      </x:c>
      <x:c r="K853" s="63"/>
      <x:c r="L853" s="58" t="n">
        <x:v>2</x:v>
      </x:c>
      <x:c r="M853" s="63" t="n">
        <x:v>-2</x:v>
      </x:c>
      <x:c r="N853" s="65" t="n">
        <x:f>Summary!$B$5*Summary!$B$6</x:f>
        <x:v>10</x:v>
      </x:c>
      <x:c r="O853" s="65" t="n">
        <x:f>L853*N853</x:f>
        <x:v>20</x:v>
      </x:c>
      <x:c r="P853" s="65" t="n">
        <x:f>O853+Q853</x:f>
        <x:v>0</x:v>
      </x:c>
      <x:c r="Q853" s="65" t="n">
        <x:f>M853*N853</x:f>
        <x:v>-20</x:v>
      </x:c>
      <x:c r="R853" s="65" t="n">
        <x:f>R852+Q853</x:f>
        <x:v>26382.5</x:v>
      </x:c>
    </x:row>
    <x:row r="854">
      <x:c r="A854" s="61" t="n">
        <x:v>45444</x:v>
      </x:c>
      <x:c r="B854" s="27" t="str">
        <x:v>Q2 2024</x:v>
      </x:c>
      <x:c r="C854" s="27" t="n">
        <x:v>2024</x:v>
      </x:c>
      <x:c r="D854" s="59" t="str">
        <x:v>CAULFIELD</x:v>
      </x:c>
      <x:c r="E854" s="27" t="n">
        <x:v>6</x:v>
      </x:c>
      <x:c r="F854" s="27" t="n">
        <x:v>6</x:v>
      </x:c>
      <x:c r="G854" s="59" t="str">
        <x:v>KEEP READING</x:v>
      </x:c>
      <x:c r="H854" s="27" t="str">
        <x:v>LSW</x:v>
      </x:c>
      <x:c r="I854" s="27" t="str">
        <x:v>Lost</x:v>
      </x:c>
      <x:c r="J854" s="27" t="str"/>
      <x:c r="K854" s="30"/>
      <x:c r="L854" s="27" t="n">
        <x:v>1</x:v>
      </x:c>
      <x:c r="M854" s="30" t="n">
        <x:v>-1</x:v>
      </x:c>
      <x:c r="N854" s="64" t="n">
        <x:f>Summary!$B$5*Summary!$B$6</x:f>
        <x:v>10</x:v>
      </x:c>
      <x:c r="O854" s="64" t="n">
        <x:f>L854*N854</x:f>
        <x:v>10</x:v>
      </x:c>
      <x:c r="P854" s="64" t="n">
        <x:f>O854+Q854</x:f>
        <x:v>0</x:v>
      </x:c>
      <x:c r="Q854" s="64" t="n">
        <x:f>M854*N854</x:f>
        <x:v>-10</x:v>
      </x:c>
      <x:c r="R854" s="64" t="n">
        <x:f>R853+Q854</x:f>
        <x:v>26372.5</x:v>
      </x:c>
    </x:row>
    <x:row r="855">
      <x:c r="A855" s="62" t="n">
        <x:v>45444</x:v>
      </x:c>
      <x:c r="B855" s="58" t="str">
        <x:v>Q2 2024</x:v>
      </x:c>
      <x:c r="C855" s="58" t="n">
        <x:v>2024</x:v>
      </x:c>
      <x:c r="D855" s="60" t="str">
        <x:v>CAULFIELD</x:v>
      </x:c>
      <x:c r="E855" s="58" t="n">
        <x:v>6</x:v>
      </x:c>
      <x:c r="F855" s="58" t="n">
        <x:v>7</x:v>
      </x:c>
      <x:c r="G855" s="60" t="str">
        <x:v>LA DANSEUSE ROUGE</x:v>
      </x:c>
      <x:c r="H855" s="58" t="str">
        <x:v>BFSR / SYS</x:v>
      </x:c>
      <x:c r="I855" s="58" t="str">
        <x:v>Won</x:v>
      </x:c>
      <x:c r="J855" s="58" t="str">
        <x:v>Won</x:v>
      </x:c>
      <x:c r="K855" s="63" t="n">
        <x:v>19.4</x:v>
      </x:c>
      <x:c r="L855" s="58" t="n">
        <x:v>2</x:v>
      </x:c>
      <x:c r="M855" s="63" t="n">
        <x:v>36.8</x:v>
      </x:c>
      <x:c r="N855" s="65" t="n">
        <x:f>Summary!$B$5*Summary!$B$6</x:f>
        <x:v>10</x:v>
      </x:c>
      <x:c r="O855" s="65" t="n">
        <x:f>L855*N855</x:f>
        <x:v>20</x:v>
      </x:c>
      <x:c r="P855" s="65" t="n">
        <x:f>O855+Q855</x:f>
        <x:v>388</x:v>
      </x:c>
      <x:c r="Q855" s="65" t="n">
        <x:f>M855*N855</x:f>
        <x:v>368</x:v>
      </x:c>
      <x:c r="R855" s="65" t="n">
        <x:f>R854+Q855</x:f>
        <x:v>26740.5</x:v>
      </x:c>
    </x:row>
    <x:row r="856">
      <x:c r="A856" s="62" t="n">
        <x:v>45444</x:v>
      </x:c>
      <x:c r="B856" s="58" t="str">
        <x:v>Q2 2024</x:v>
      </x:c>
      <x:c r="C856" s="58" t="n">
        <x:v>2024</x:v>
      </x:c>
      <x:c r="D856" s="60" t="str">
        <x:v>CAULFIELD</x:v>
      </x:c>
      <x:c r="E856" s="58" t="n">
        <x:v>9</x:v>
      </x:c>
      <x:c r="F856" s="58" t="n">
        <x:v>5</x:v>
      </x:c>
      <x:c r="G856" s="60" t="str">
        <x:v>FOUJITA SAN</x:v>
      </x:c>
      <x:c r="H856" s="58" t="str">
        <x:v>DC / SYS</x:v>
      </x:c>
      <x:c r="I856" s="58" t="str">
        <x:v>Won</x:v>
      </x:c>
      <x:c r="J856" s="58" t="str">
        <x:v>Won</x:v>
      </x:c>
      <x:c r="K856" s="63" t="n">
        <x:v>16.2</x:v>
      </x:c>
      <x:c r="L856" s="58" t="n">
        <x:v>2</x:v>
      </x:c>
      <x:c r="M856" s="63" t="n">
        <x:v>30.4</x:v>
      </x:c>
      <x:c r="N856" s="65" t="n">
        <x:f>Summary!$B$5*Summary!$B$6</x:f>
        <x:v>10</x:v>
      </x:c>
      <x:c r="O856" s="65" t="n">
        <x:f>L856*N856</x:f>
        <x:v>20</x:v>
      </x:c>
      <x:c r="P856" s="65" t="n">
        <x:f>O856+Q856</x:f>
        <x:v>324</x:v>
      </x:c>
      <x:c r="Q856" s="65" t="n">
        <x:f>M856*N856</x:f>
        <x:v>304</x:v>
      </x:c>
      <x:c r="R856" s="65" t="n">
        <x:f>R855+Q856</x:f>
        <x:v>27044.5</x:v>
      </x:c>
    </x:row>
    <x:row r="857">
      <x:c r="A857" s="62" t="n">
        <x:v>45451</x:v>
      </x:c>
      <x:c r="B857" s="58" t="str">
        <x:v>Q2 2024</x:v>
      </x:c>
      <x:c r="C857" s="58" t="n">
        <x:v>2024</x:v>
      </x:c>
      <x:c r="D857" s="60" t="str">
        <x:v>FLEMINGTON</x:v>
      </x:c>
      <x:c r="E857" s="58" t="n">
        <x:v>2</x:v>
      </x:c>
      <x:c r="F857" s="58" t="n">
        <x:v>4</x:v>
      </x:c>
      <x:c r="G857" s="60" t="str">
        <x:v>FANCIFY</x:v>
      </x:c>
      <x:c r="H857" s="58" t="str">
        <x:v>LSW / SYS</x:v>
      </x:c>
      <x:c r="I857" s="58" t="str">
        <x:v>Won</x:v>
      </x:c>
      <x:c r="J857" s="58" t="str">
        <x:v>Won</x:v>
      </x:c>
      <x:c r="K857" s="63" t="n">
        <x:v>6</x:v>
      </x:c>
      <x:c r="L857" s="58" t="n">
        <x:v>2</x:v>
      </x:c>
      <x:c r="M857" s="63" t="n">
        <x:v>10</x:v>
      </x:c>
      <x:c r="N857" s="65" t="n">
        <x:f>Summary!$B$5*Summary!$B$6</x:f>
        <x:v>10</x:v>
      </x:c>
      <x:c r="O857" s="65" t="n">
        <x:f>L857*N857</x:f>
        <x:v>20</x:v>
      </x:c>
      <x:c r="P857" s="65" t="n">
        <x:f>O857+Q857</x:f>
        <x:v>120</x:v>
      </x:c>
      <x:c r="Q857" s="65" t="n">
        <x:f>M857*N857</x:f>
        <x:v>100</x:v>
      </x:c>
      <x:c r="R857" s="65" t="n">
        <x:f>R856+Q857</x:f>
        <x:v>27144.5</x:v>
      </x:c>
    </x:row>
    <x:row r="858">
      <x:c r="A858" s="61" t="n">
        <x:v>45451</x:v>
      </x:c>
      <x:c r="B858" s="27" t="str">
        <x:v>Q2 2024</x:v>
      </x:c>
      <x:c r="C858" s="27" t="n">
        <x:v>2024</x:v>
      </x:c>
      <x:c r="D858" s="59" t="str">
        <x:v>FLEMINGTON</x:v>
      </x:c>
      <x:c r="E858" s="27" t="n">
        <x:v>2</x:v>
      </x:c>
      <x:c r="F858" s="27" t="n">
        <x:v>10</x:v>
      </x:c>
      <x:c r="G858" s="59" t="str">
        <x:v>BRAZEN LADY</x:v>
      </x:c>
      <x:c r="H858" s="27" t="str">
        <x:v>SYS</x:v>
      </x:c>
      <x:c r="I858" s="27" t="str">
        <x:v>Lost</x:v>
      </x:c>
      <x:c r="J858" s="27" t="str">
        <x:v>3rd</x:v>
      </x:c>
      <x:c r="K858" s="30"/>
      <x:c r="L858" s="27" t="n">
        <x:v>1</x:v>
      </x:c>
      <x:c r="M858" s="30" t="n">
        <x:v>-1</x:v>
      </x:c>
      <x:c r="N858" s="64" t="n">
        <x:f>Summary!$B$5*Summary!$B$6</x:f>
        <x:v>10</x:v>
      </x:c>
      <x:c r="O858" s="64" t="n">
        <x:f>L858*N858</x:f>
        <x:v>10</x:v>
      </x:c>
      <x:c r="P858" s="64" t="n">
        <x:f>O858+Q858</x:f>
        <x:v>0</x:v>
      </x:c>
      <x:c r="Q858" s="64" t="n">
        <x:f>M858*N858</x:f>
        <x:v>-10</x:v>
      </x:c>
      <x:c r="R858" s="64" t="n">
        <x:f>R857+Q858</x:f>
        <x:v>27134.5</x:v>
      </x:c>
    </x:row>
    <x:row r="859">
      <x:c r="A859" s="62" t="n">
        <x:v>45451</x:v>
      </x:c>
      <x:c r="B859" s="58" t="str">
        <x:v>Q2 2024</x:v>
      </x:c>
      <x:c r="C859" s="58" t="n">
        <x:v>2024</x:v>
      </x:c>
      <x:c r="D859" s="60" t="str">
        <x:v>FLEMINGTON</x:v>
      </x:c>
      <x:c r="E859" s="58" t="n">
        <x:v>3</x:v>
      </x:c>
      <x:c r="F859" s="58" t="n">
        <x:v>1</x:v>
      </x:c>
      <x:c r="G859" s="60" t="str">
        <x:v>RISE AT DAWN</x:v>
      </x:c>
      <x:c r="H859" s="58" t="str">
        <x:v>FR / SYS</x:v>
      </x:c>
      <x:c r="I859" s="58" t="str">
        <x:v>Won</x:v>
      </x:c>
      <x:c r="J859" s="58" t="str">
        <x:v>Won</x:v>
      </x:c>
      <x:c r="K859" s="63" t="n">
        <x:v>5.3</x:v>
      </x:c>
      <x:c r="L859" s="58" t="n">
        <x:v>2</x:v>
      </x:c>
      <x:c r="M859" s="63" t="n">
        <x:v>8.6</x:v>
      </x:c>
      <x:c r="N859" s="65" t="n">
        <x:f>Summary!$B$5*Summary!$B$6</x:f>
        <x:v>10</x:v>
      </x:c>
      <x:c r="O859" s="65" t="n">
        <x:f>L859*N859</x:f>
        <x:v>20</x:v>
      </x:c>
      <x:c r="P859" s="65" t="n">
        <x:f>O859+Q859</x:f>
        <x:v>106</x:v>
      </x:c>
      <x:c r="Q859" s="65" t="n">
        <x:f>M859*N859</x:f>
        <x:v>86</x:v>
      </x:c>
      <x:c r="R859" s="65" t="n">
        <x:f>R858+Q859</x:f>
        <x:v>27220.5</x:v>
      </x:c>
    </x:row>
    <x:row r="860">
      <x:c r="A860" s="62" t="n">
        <x:v>45451</x:v>
      </x:c>
      <x:c r="B860" s="58" t="str">
        <x:v>Q2 2024</x:v>
      </x:c>
      <x:c r="C860" s="58" t="n">
        <x:v>2024</x:v>
      </x:c>
      <x:c r="D860" s="60" t="str">
        <x:v>FLEMINGTON</x:v>
      </x:c>
      <x:c r="E860" s="58" t="n">
        <x:v>3</x:v>
      </x:c>
      <x:c r="F860" s="58" t="n">
        <x:v>5</x:v>
      </x:c>
      <x:c r="G860" s="60" t="str">
        <x:v>SOME PEOPLE CALLME</x:v>
      </x:c>
      <x:c r="H860" s="58" t="str">
        <x:v>FRSR / SYS</x:v>
      </x:c>
      <x:c r="I860" s="58" t="str">
        <x:v>Lost</x:v>
      </x:c>
      <x:c r="J860" s="58" t="str">
        <x:v>4th</x:v>
      </x:c>
      <x:c r="K860" s="63"/>
      <x:c r="L860" s="58" t="n">
        <x:v>2</x:v>
      </x:c>
      <x:c r="M860" s="63" t="n">
        <x:v>-2</x:v>
      </x:c>
      <x:c r="N860" s="65" t="n">
        <x:f>Summary!$B$5*Summary!$B$6</x:f>
        <x:v>10</x:v>
      </x:c>
      <x:c r="O860" s="65" t="n">
        <x:f>L860*N860</x:f>
        <x:v>20</x:v>
      </x:c>
      <x:c r="P860" s="65" t="n">
        <x:f>O860+Q860</x:f>
        <x:v>0</x:v>
      </x:c>
      <x:c r="Q860" s="65" t="n">
        <x:f>M860*N860</x:f>
        <x:v>-20</x:v>
      </x:c>
      <x:c r="R860" s="65" t="n">
        <x:f>R859+Q860</x:f>
        <x:v>27200.5</x:v>
      </x:c>
    </x:row>
    <x:row r="861">
      <x:c r="A861" s="62" t="n">
        <x:v>45451</x:v>
      </x:c>
      <x:c r="B861" s="58" t="str">
        <x:v>Q2 2024</x:v>
      </x:c>
      <x:c r="C861" s="58" t="n">
        <x:v>2024</x:v>
      </x:c>
      <x:c r="D861" s="60" t="str">
        <x:v>FLEMINGTON</x:v>
      </x:c>
      <x:c r="E861" s="58" t="n">
        <x:v>4</x:v>
      </x:c>
      <x:c r="F861" s="58" t="n">
        <x:v>4</x:v>
      </x:c>
      <x:c r="G861" s="60" t="str">
        <x:v>BERKSHIRE BREEZE</x:v>
      </x:c>
      <x:c r="H861" s="58" t="str">
        <x:v>LSW / SYS</x:v>
      </x:c>
      <x:c r="I861" s="58" t="str">
        <x:v>Won</x:v>
      </x:c>
      <x:c r="J861" s="58" t="str">
        <x:v>Won</x:v>
      </x:c>
      <x:c r="K861" s="63" t="n">
        <x:v>3.1</x:v>
      </x:c>
      <x:c r="L861" s="58" t="n">
        <x:v>2</x:v>
      </x:c>
      <x:c r="M861" s="63" t="n">
        <x:v>4.2</x:v>
      </x:c>
      <x:c r="N861" s="65" t="n">
        <x:f>Summary!$B$5*Summary!$B$6</x:f>
        <x:v>10</x:v>
      </x:c>
      <x:c r="O861" s="65" t="n">
        <x:f>L861*N861</x:f>
        <x:v>20</x:v>
      </x:c>
      <x:c r="P861" s="65" t="n">
        <x:f>O861+Q861</x:f>
        <x:v>62</x:v>
      </x:c>
      <x:c r="Q861" s="65" t="n">
        <x:f>M861*N861</x:f>
        <x:v>42</x:v>
      </x:c>
      <x:c r="R861" s="65" t="n">
        <x:f>R860+Q861</x:f>
        <x:v>27242.5</x:v>
      </x:c>
    </x:row>
    <x:row r="862">
      <x:c r="A862" s="62" t="n">
        <x:v>45451</x:v>
      </x:c>
      <x:c r="B862" s="58" t="str">
        <x:v>Q2 2024</x:v>
      </x:c>
      <x:c r="C862" s="58" t="n">
        <x:v>2024</x:v>
      </x:c>
      <x:c r="D862" s="60" t="str">
        <x:v>FLEMINGTON</x:v>
      </x:c>
      <x:c r="E862" s="58" t="n">
        <x:v>5</x:v>
      </x:c>
      <x:c r="F862" s="58" t="n">
        <x:v>2</x:v>
      </x:c>
      <x:c r="G862" s="60" t="str">
        <x:v>LADY IN PINK</x:v>
      </x:c>
      <x:c r="H862" s="58" t="str">
        <x:v>LSW / SYS</x:v>
      </x:c>
      <x:c r="I862" s="58" t="str">
        <x:v>Won</x:v>
      </x:c>
      <x:c r="J862" s="58" t="str">
        <x:v>Won</x:v>
      </x:c>
      <x:c r="K862" s="63" t="n">
        <x:v>7.5</x:v>
      </x:c>
      <x:c r="L862" s="58" t="n">
        <x:v>2</x:v>
      </x:c>
      <x:c r="M862" s="63" t="n">
        <x:v>13</x:v>
      </x:c>
      <x:c r="N862" s="65" t="n">
        <x:f>Summary!$B$5*Summary!$B$6</x:f>
        <x:v>10</x:v>
      </x:c>
      <x:c r="O862" s="65" t="n">
        <x:f>L862*N862</x:f>
        <x:v>20</x:v>
      </x:c>
      <x:c r="P862" s="65" t="n">
        <x:f>O862+Q862</x:f>
        <x:v>150</x:v>
      </x:c>
      <x:c r="Q862" s="65" t="n">
        <x:f>M862*N862</x:f>
        <x:v>130</x:v>
      </x:c>
      <x:c r="R862" s="65" t="n">
        <x:f>R861+Q862</x:f>
        <x:v>27372.5</x:v>
      </x:c>
    </x:row>
    <x:row r="863">
      <x:c r="A863" s="61" t="n">
        <x:v>45451</x:v>
      </x:c>
      <x:c r="B863" s="27" t="str">
        <x:v>Q2 2024</x:v>
      </x:c>
      <x:c r="C863" s="27" t="n">
        <x:v>2024</x:v>
      </x:c>
      <x:c r="D863" s="59" t="str">
        <x:v>FLEMINGTON</x:v>
      </x:c>
      <x:c r="E863" s="27" t="n">
        <x:v>5</x:v>
      </x:c>
      <x:c r="F863" s="27" t="n">
        <x:v>4</x:v>
      </x:c>
      <x:c r="G863" s="59" t="str">
        <x:v>ZAMBEZI KHAN</x:v>
      </x:c>
      <x:c r="H863" s="27" t="str">
        <x:v>SYS</x:v>
      </x:c>
      <x:c r="I863" s="27" t="str">
        <x:v>Lost</x:v>
      </x:c>
      <x:c r="J863" s="27" t="str">
        <x:v>4th</x:v>
      </x:c>
      <x:c r="K863" s="30"/>
      <x:c r="L863" s="27" t="n">
        <x:v>1</x:v>
      </x:c>
      <x:c r="M863" s="30" t="n">
        <x:v>-1</x:v>
      </x:c>
      <x:c r="N863" s="64" t="n">
        <x:f>Summary!$B$5*Summary!$B$6</x:f>
        <x:v>10</x:v>
      </x:c>
      <x:c r="O863" s="64" t="n">
        <x:f>L863*N863</x:f>
        <x:v>10</x:v>
      </x:c>
      <x:c r="P863" s="64" t="n">
        <x:f>O863+Q863</x:f>
        <x:v>0</x:v>
      </x:c>
      <x:c r="Q863" s="64" t="n">
        <x:f>M863*N863</x:f>
        <x:v>-10</x:v>
      </x:c>
      <x:c r="R863" s="64" t="n">
        <x:f>R862+Q863</x:f>
        <x:v>27362.5</x:v>
      </x:c>
    </x:row>
    <x:row r="864">
      <x:c r="A864" s="62" t="n">
        <x:v>45451</x:v>
      </x:c>
      <x:c r="B864" s="58" t="str">
        <x:v>Q2 2024</x:v>
      </x:c>
      <x:c r="C864" s="58" t="n">
        <x:v>2024</x:v>
      </x:c>
      <x:c r="D864" s="60" t="str">
        <x:v>FLEMINGTON</x:v>
      </x:c>
      <x:c r="E864" s="58" t="n">
        <x:v>6</x:v>
      </x:c>
      <x:c r="F864" s="58" t="n">
        <x:v>2</x:v>
      </x:c>
      <x:c r="G864" s="60" t="str">
        <x:v>VIRTUOUS CIRCLE</x:v>
      </x:c>
      <x:c r="H864" s="58" t="str">
        <x:v>DC / SYS</x:v>
      </x:c>
      <x:c r="I864" s="58" t="str">
        <x:v>Won</x:v>
      </x:c>
      <x:c r="J864" s="58" t="str">
        <x:v>Won</x:v>
      </x:c>
      <x:c r="K864" s="63" t="n">
        <x:v>13.9</x:v>
      </x:c>
      <x:c r="L864" s="58" t="n">
        <x:v>2</x:v>
      </x:c>
      <x:c r="M864" s="63" t="n">
        <x:v>25.8</x:v>
      </x:c>
      <x:c r="N864" s="65" t="n">
        <x:f>Summary!$B$5*Summary!$B$6</x:f>
        <x:v>10</x:v>
      </x:c>
      <x:c r="O864" s="65" t="n">
        <x:f>L864*N864</x:f>
        <x:v>20</x:v>
      </x:c>
      <x:c r="P864" s="65" t="n">
        <x:f>O864+Q864</x:f>
        <x:v>278</x:v>
      </x:c>
      <x:c r="Q864" s="65" t="n">
        <x:f>M864*N864</x:f>
        <x:v>258</x:v>
      </x:c>
      <x:c r="R864" s="65" t="n">
        <x:f>R863+Q864</x:f>
        <x:v>27620.5</x:v>
      </x:c>
    </x:row>
    <x:row r="865">
      <x:c r="A865" s="61" t="n">
        <x:v>45451</x:v>
      </x:c>
      <x:c r="B865" s="27" t="str">
        <x:v>Q2 2024</x:v>
      </x:c>
      <x:c r="C865" s="27" t="n">
        <x:v>2024</x:v>
      </x:c>
      <x:c r="D865" s="59" t="str">
        <x:v>FLEMINGTON</x:v>
      </x:c>
      <x:c r="E865" s="27" t="n">
        <x:v>6</x:v>
      </x:c>
      <x:c r="F865" s="27" t="n">
        <x:v>12</x:v>
      </x:c>
      <x:c r="G865" s="59" t="str">
        <x:v>SILENT SURRENTE</x:v>
      </x:c>
      <x:c r="H865" s="27" t="str">
        <x:v>SYS</x:v>
      </x:c>
      <x:c r="I865" s="27" t="str">
        <x:v>Lost</x:v>
      </x:c>
      <x:c r="J865" s="27" t="str">
        <x:v>3rd</x:v>
      </x:c>
      <x:c r="K865" s="30"/>
      <x:c r="L865" s="27" t="n">
        <x:v>1</x:v>
      </x:c>
      <x:c r="M865" s="30" t="n">
        <x:v>-1</x:v>
      </x:c>
      <x:c r="N865" s="64" t="n">
        <x:f>Summary!$B$5*Summary!$B$6</x:f>
        <x:v>10</x:v>
      </x:c>
      <x:c r="O865" s="64" t="n">
        <x:f>L865*N865</x:f>
        <x:v>10</x:v>
      </x:c>
      <x:c r="P865" s="64" t="n">
        <x:f>O865+Q865</x:f>
        <x:v>0</x:v>
      </x:c>
      <x:c r="Q865" s="64" t="n">
        <x:f>M865*N865</x:f>
        <x:v>-10</x:v>
      </x:c>
      <x:c r="R865" s="64" t="n">
        <x:f>R864+Q865</x:f>
        <x:v>27610.5</x:v>
      </x:c>
    </x:row>
    <x:row r="866">
      <x:c r="A866" s="62" t="n">
        <x:v>45451</x:v>
      </x:c>
      <x:c r="B866" s="58" t="str">
        <x:v>Q2 2024</x:v>
      </x:c>
      <x:c r="C866" s="58" t="n">
        <x:v>2024</x:v>
      </x:c>
      <x:c r="D866" s="60" t="str">
        <x:v>FLEMINGTON</x:v>
      </x:c>
      <x:c r="E866" s="58" t="n">
        <x:v>7</x:v>
      </x:c>
      <x:c r="F866" s="58" t="n">
        <x:v>12</x:v>
      </x:c>
      <x:c r="G866" s="60" t="str">
        <x:v>RIGHT TO PARTY</x:v>
      </x:c>
      <x:c r="H866" s="58" t="str">
        <x:v>DC / SYS</x:v>
      </x:c>
      <x:c r="I866" s="58" t="str">
        <x:v>Won</x:v>
      </x:c>
      <x:c r="J866" s="58" t="str">
        <x:v>Won</x:v>
      </x:c>
      <x:c r="K866" s="63" t="n">
        <x:v>6.1</x:v>
      </x:c>
      <x:c r="L866" s="58" t="n">
        <x:v>2</x:v>
      </x:c>
      <x:c r="M866" s="63" t="n">
        <x:v>10.2</x:v>
      </x:c>
      <x:c r="N866" s="65" t="n">
        <x:f>Summary!$B$5*Summary!$B$6</x:f>
        <x:v>10</x:v>
      </x:c>
      <x:c r="O866" s="65" t="n">
        <x:f>L866*N866</x:f>
        <x:v>20</x:v>
      </x:c>
      <x:c r="P866" s="65" t="n">
        <x:f>O866+Q866</x:f>
        <x:v>122</x:v>
      </x:c>
      <x:c r="Q866" s="65" t="n">
        <x:f>M866*N866</x:f>
        <x:v>102</x:v>
      </x:c>
      <x:c r="R866" s="65" t="n">
        <x:f>R865+Q866</x:f>
        <x:v>27712.5</x:v>
      </x:c>
    </x:row>
    <x:row r="867">
      <x:c r="A867" s="62" t="n">
        <x:v>45451</x:v>
      </x:c>
      <x:c r="B867" s="58" t="str">
        <x:v>Q2 2024</x:v>
      </x:c>
      <x:c r="C867" s="58" t="n">
        <x:v>2024</x:v>
      </x:c>
      <x:c r="D867" s="60" t="str">
        <x:v>FLEMINGTON</x:v>
      </x:c>
      <x:c r="E867" s="58" t="n">
        <x:v>9</x:v>
      </x:c>
      <x:c r="F867" s="58" t="n">
        <x:v>14</x:v>
      </x:c>
      <x:c r="G867" s="60" t="str">
        <x:v>VELOCE CARRO</x:v>
      </x:c>
      <x:c r="H867" s="58" t="str">
        <x:v>LSW / SYS</x:v>
      </x:c>
      <x:c r="I867" s="58" t="str">
        <x:v>Won</x:v>
      </x:c>
      <x:c r="J867" s="58" t="str">
        <x:v>Won</x:v>
      </x:c>
      <x:c r="K867" s="63" t="n">
        <x:v>5</x:v>
      </x:c>
      <x:c r="L867" s="58" t="n">
        <x:v>2</x:v>
      </x:c>
      <x:c r="M867" s="63" t="n">
        <x:v>8</x:v>
      </x:c>
      <x:c r="N867" s="65" t="n">
        <x:f>Summary!$B$5*Summary!$B$6</x:f>
        <x:v>10</x:v>
      </x:c>
      <x:c r="O867" s="65" t="n">
        <x:f>L867*N867</x:f>
        <x:v>20</x:v>
      </x:c>
      <x:c r="P867" s="65" t="n">
        <x:f>O867+Q867</x:f>
        <x:v>100</x:v>
      </x:c>
      <x:c r="Q867" s="65" t="n">
        <x:f>M867*N867</x:f>
        <x:v>80</x:v>
      </x:c>
      <x:c r="R867" s="65" t="n">
        <x:f>R866+Q867</x:f>
        <x:v>27792.5</x:v>
      </x:c>
    </x:row>
    <x:row r="868">
      <x:c r="A868" s="61" t="n">
        <x:v>45458</x:v>
      </x:c>
      <x:c r="B868" s="27" t="str">
        <x:v>Q2 2024</x:v>
      </x:c>
      <x:c r="C868" s="27" t="n">
        <x:v>2024</x:v>
      </x:c>
      <x:c r="D868" s="59" t="str">
        <x:v>SANDOWN</x:v>
      </x:c>
      <x:c r="E868" s="27" t="n">
        <x:v>1</x:v>
      </x:c>
      <x:c r="F868" s="27" t="n">
        <x:v>2</x:v>
      </x:c>
      <x:c r="G868" s="59" t="str">
        <x:v>BLUE RENEGADE</x:v>
      </x:c>
      <x:c r="H868" s="27" t="str">
        <x:v>BF</x:v>
      </x:c>
      <x:c r="I868" s="27" t="str">
        <x:v>Won</x:v>
      </x:c>
      <x:c r="J868" s="27" t="str">
        <x:v>Won</x:v>
      </x:c>
      <x:c r="K868" s="30" t="n">
        <x:v>3.5</x:v>
      </x:c>
      <x:c r="L868" s="27" t="n">
        <x:v>1</x:v>
      </x:c>
      <x:c r="M868" s="30" t="n">
        <x:v>2.5</x:v>
      </x:c>
      <x:c r="N868" s="64" t="n">
        <x:f>Summary!$B$5*Summary!$B$6</x:f>
        <x:v>10</x:v>
      </x:c>
      <x:c r="O868" s="64" t="n">
        <x:f>L868*N868</x:f>
        <x:v>10</x:v>
      </x:c>
      <x:c r="P868" s="64" t="n">
        <x:f>O868+Q868</x:f>
        <x:v>35</x:v>
      </x:c>
      <x:c r="Q868" s="64" t="n">
        <x:f>M868*N868</x:f>
        <x:v>25</x:v>
      </x:c>
      <x:c r="R868" s="64" t="n">
        <x:f>R867+Q868</x:f>
        <x:v>27817.5</x:v>
      </x:c>
    </x:row>
    <x:row r="869">
      <x:c r="A869" s="61" t="n">
        <x:v>45458</x:v>
      </x:c>
      <x:c r="B869" s="27" t="str">
        <x:v>Q2 2024</x:v>
      </x:c>
      <x:c r="C869" s="27" t="n">
        <x:v>2024</x:v>
      </x:c>
      <x:c r="D869" s="59" t="str">
        <x:v>SANDOWN</x:v>
      </x:c>
      <x:c r="E869" s="27" t="n">
        <x:v>3</x:v>
      </x:c>
      <x:c r="F869" s="27" t="n">
        <x:v>16</x:v>
      </x:c>
      <x:c r="G869" s="59" t="str">
        <x:v>NAME DROPPER</x:v>
      </x:c>
      <x:c r="H869" s="27" t="str">
        <x:v>SYS</x:v>
      </x:c>
      <x:c r="I869" s="27" t="str">
        <x:v>Won</x:v>
      </x:c>
      <x:c r="J869" s="27" t="str">
        <x:v>Won</x:v>
      </x:c>
      <x:c r="K869" s="30" t="n">
        <x:v>6.1</x:v>
      </x:c>
      <x:c r="L869" s="27" t="n">
        <x:v>1</x:v>
      </x:c>
      <x:c r="M869" s="30" t="n">
        <x:v>5.1</x:v>
      </x:c>
      <x:c r="N869" s="64" t="n">
        <x:f>Summary!$B$5*Summary!$B$6</x:f>
        <x:v>10</x:v>
      </x:c>
      <x:c r="O869" s="64" t="n">
        <x:f>L869*N869</x:f>
        <x:v>10</x:v>
      </x:c>
      <x:c r="P869" s="64" t="n">
        <x:f>O869+Q869</x:f>
        <x:v>61</x:v>
      </x:c>
      <x:c r="Q869" s="64" t="n">
        <x:f>M869*N869</x:f>
        <x:v>51</x:v>
      </x:c>
      <x:c r="R869" s="64" t="n">
        <x:f>R868+Q869</x:f>
        <x:v>27868.5</x:v>
      </x:c>
    </x:row>
    <x:row r="870">
      <x:c r="A870" s="61" t="n">
        <x:v>45458</x:v>
      </x:c>
      <x:c r="B870" s="27" t="str">
        <x:v>Q2 2024</x:v>
      </x:c>
      <x:c r="C870" s="27" t="n">
        <x:v>2024</x:v>
      </x:c>
      <x:c r="D870" s="59" t="str">
        <x:v>SANDOWN</x:v>
      </x:c>
      <x:c r="E870" s="27" t="n">
        <x:v>5</x:v>
      </x:c>
      <x:c r="F870" s="27" t="n">
        <x:v>1</x:v>
      </x:c>
      <x:c r="G870" s="59" t="str">
        <x:v>BINDING</x:v>
      </x:c>
      <x:c r="H870" s="27" t="str">
        <x:v>LSW</x:v>
      </x:c>
      <x:c r="I870" s="27" t="str">
        <x:v>Lost</x:v>
      </x:c>
      <x:c r="J870" s="27" t="str">
        <x:v>2nd</x:v>
      </x:c>
      <x:c r="K870" s="30"/>
      <x:c r="L870" s="27" t="n">
        <x:v>1</x:v>
      </x:c>
      <x:c r="M870" s="30" t="n">
        <x:v>-1</x:v>
      </x:c>
      <x:c r="N870" s="64" t="n">
        <x:f>Summary!$B$5*Summary!$B$6</x:f>
        <x:v>10</x:v>
      </x:c>
      <x:c r="O870" s="64" t="n">
        <x:f>L870*N870</x:f>
        <x:v>10</x:v>
      </x:c>
      <x:c r="P870" s="64" t="n">
        <x:f>O870+Q870</x:f>
        <x:v>0</x:v>
      </x:c>
      <x:c r="Q870" s="64" t="n">
        <x:f>M870*N870</x:f>
        <x:v>-10</x:v>
      </x:c>
      <x:c r="R870" s="64" t="n">
        <x:f>R869+Q870</x:f>
        <x:v>27858.5</x:v>
      </x:c>
    </x:row>
    <x:row r="871">
      <x:c r="A871" s="61" t="n">
        <x:v>45458</x:v>
      </x:c>
      <x:c r="B871" s="27" t="str">
        <x:v>Q2 2024</x:v>
      </x:c>
      <x:c r="C871" s="27" t="n">
        <x:v>2024</x:v>
      </x:c>
      <x:c r="D871" s="59" t="str">
        <x:v>SANDOWN</x:v>
      </x:c>
      <x:c r="E871" s="27" t="n">
        <x:v>6</x:v>
      </x:c>
      <x:c r="F871" s="27" t="n">
        <x:v>1</x:v>
      </x:c>
      <x:c r="G871" s="59" t="str">
        <x:v>HARD TO CROSS</x:v>
      </x:c>
      <x:c r="H871" s="27" t="str">
        <x:v>LSW</x:v>
      </x:c>
      <x:c r="I871" s="27" t="str">
        <x:v>Won</x:v>
      </x:c>
      <x:c r="J871" s="27" t="str">
        <x:v>Won</x:v>
      </x:c>
      <x:c r="K871" s="30" t="n">
        <x:v>3.6</x:v>
      </x:c>
      <x:c r="L871" s="27" t="n">
        <x:v>1</x:v>
      </x:c>
      <x:c r="M871" s="30" t="n">
        <x:v>2.6</x:v>
      </x:c>
      <x:c r="N871" s="64" t="n">
        <x:f>Summary!$B$5*Summary!$B$6</x:f>
        <x:v>10</x:v>
      </x:c>
      <x:c r="O871" s="64" t="n">
        <x:f>L871*N871</x:f>
        <x:v>10</x:v>
      </x:c>
      <x:c r="P871" s="64" t="n">
        <x:f>O871+Q871</x:f>
        <x:v>36</x:v>
      </x:c>
      <x:c r="Q871" s="64" t="n">
        <x:f>M871*N871</x:f>
        <x:v>26</x:v>
      </x:c>
      <x:c r="R871" s="64" t="n">
        <x:f>R870+Q871</x:f>
        <x:v>27884.5</x:v>
      </x:c>
    </x:row>
    <x:row r="872">
      <x:c r="A872" s="62" t="n">
        <x:v>45458</x:v>
      </x:c>
      <x:c r="B872" s="58" t="str">
        <x:v>Q2 2024</x:v>
      </x:c>
      <x:c r="C872" s="58" t="n">
        <x:v>2024</x:v>
      </x:c>
      <x:c r="D872" s="60" t="str">
        <x:v>SANDOWN</x:v>
      </x:c>
      <x:c r="E872" s="58" t="n">
        <x:v>7</x:v>
      </x:c>
      <x:c r="F872" s="58" t="n">
        <x:v>13</x:v>
      </x:c>
      <x:c r="G872" s="60" t="str">
        <x:v>MRS CHRISSIE</x:v>
      </x:c>
      <x:c r="H872" s="58" t="str">
        <x:v>FRSR / SYS</x:v>
      </x:c>
      <x:c r="I872" s="58" t="str">
        <x:v>Won</x:v>
      </x:c>
      <x:c r="J872" s="58" t="str">
        <x:v>Won</x:v>
      </x:c>
      <x:c r="K872" s="63" t="n">
        <x:v>3.5</x:v>
      </x:c>
      <x:c r="L872" s="58" t="n">
        <x:v>2</x:v>
      </x:c>
      <x:c r="M872" s="63" t="n">
        <x:v>5</x:v>
      </x:c>
      <x:c r="N872" s="65" t="n">
        <x:f>Summary!$B$5*Summary!$B$6</x:f>
        <x:v>10</x:v>
      </x:c>
      <x:c r="O872" s="65" t="n">
        <x:f>L872*N872</x:f>
        <x:v>20</x:v>
      </x:c>
      <x:c r="P872" s="65" t="n">
        <x:f>O872+Q872</x:f>
        <x:v>70</x:v>
      </x:c>
      <x:c r="Q872" s="65" t="n">
        <x:f>M872*N872</x:f>
        <x:v>50</x:v>
      </x:c>
      <x:c r="R872" s="65" t="n">
        <x:f>R871+Q872</x:f>
        <x:v>27934.5</x:v>
      </x:c>
    </x:row>
    <x:row r="873">
      <x:c r="A873" s="61" t="n">
        <x:v>45458</x:v>
      </x:c>
      <x:c r="B873" s="27" t="str">
        <x:v>Q2 2024</x:v>
      </x:c>
      <x:c r="C873" s="27" t="n">
        <x:v>2024</x:v>
      </x:c>
      <x:c r="D873" s="59" t="str">
        <x:v>SANDOWN</x:v>
      </x:c>
      <x:c r="E873" s="27" t="n">
        <x:v>8</x:v>
      </x:c>
      <x:c r="F873" s="27" t="n">
        <x:v>16</x:v>
      </x:c>
      <x:c r="G873" s="59" t="str">
        <x:v>IS IT ME</x:v>
      </x:c>
      <x:c r="H873" s="27" t="str">
        <x:v>SYS</x:v>
      </x:c>
      <x:c r="I873" s="27" t="str">
        <x:v>Lost</x:v>
      </x:c>
      <x:c r="J873" s="27" t="str">
        <x:v>4th</x:v>
      </x:c>
      <x:c r="K873" s="30"/>
      <x:c r="L873" s="27" t="n">
        <x:v>1</x:v>
      </x:c>
      <x:c r="M873" s="30" t="n">
        <x:v>-1</x:v>
      </x:c>
      <x:c r="N873" s="64" t="n">
        <x:f>Summary!$B$5*Summary!$B$6</x:f>
        <x:v>10</x:v>
      </x:c>
      <x:c r="O873" s="64" t="n">
        <x:f>L873*N873</x:f>
        <x:v>10</x:v>
      </x:c>
      <x:c r="P873" s="64" t="n">
        <x:f>O873+Q873</x:f>
        <x:v>0</x:v>
      </x:c>
      <x:c r="Q873" s="64" t="n">
        <x:f>M873*N873</x:f>
        <x:v>-10</x:v>
      </x:c>
      <x:c r="R873" s="64" t="n">
        <x:f>R872+Q873</x:f>
        <x:v>27924.5</x:v>
      </x:c>
    </x:row>
    <x:row r="874">
      <x:c r="A874" s="61" t="n">
        <x:v>45458</x:v>
      </x:c>
      <x:c r="B874" s="27" t="str">
        <x:v>Q2 2024</x:v>
      </x:c>
      <x:c r="C874" s="27" t="n">
        <x:v>2024</x:v>
      </x:c>
      <x:c r="D874" s="59" t="str">
        <x:v>SANDOWN</x:v>
      </x:c>
      <x:c r="E874" s="27" t="n">
        <x:v>9</x:v>
      </x:c>
      <x:c r="F874" s="27" t="n">
        <x:v>16</x:v>
      </x:c>
      <x:c r="G874" s="59" t="str">
        <x:v>CADMUS</x:v>
      </x:c>
      <x:c r="H874" s="27" t="str">
        <x:v>FRSR</x:v>
      </x:c>
      <x:c r="I874" s="27" t="str">
        <x:v>Won</x:v>
      </x:c>
      <x:c r="J874" s="27" t="str">
        <x:v>Won</x:v>
      </x:c>
      <x:c r="K874" s="30" t="n">
        <x:v>8.9</x:v>
      </x:c>
      <x:c r="L874" s="27" t="n">
        <x:v>1</x:v>
      </x:c>
      <x:c r="M874" s="30" t="n">
        <x:v>7.9</x:v>
      </x:c>
      <x:c r="N874" s="64" t="n">
        <x:f>Summary!$B$5*Summary!$B$6</x:f>
        <x:v>10</x:v>
      </x:c>
      <x:c r="O874" s="64" t="n">
        <x:f>L874*N874</x:f>
        <x:v>10</x:v>
      </x:c>
      <x:c r="P874" s="64" t="n">
        <x:f>O874+Q874</x:f>
        <x:v>89</x:v>
      </x:c>
      <x:c r="Q874" s="64" t="n">
        <x:f>M874*N874</x:f>
        <x:v>79</x:v>
      </x:c>
      <x:c r="R874" s="64" t="n">
        <x:f>R873+Q874</x:f>
        <x:v>28003.5</x:v>
      </x:c>
    </x:row>
    <x:row r="875">
      <x:c r="A875" s="62" t="n">
        <x:v>45465</x:v>
      </x:c>
      <x:c r="B875" s="58" t="str">
        <x:v>Q2 2024</x:v>
      </x:c>
      <x:c r="C875" s="58" t="n">
        <x:v>2024</x:v>
      </x:c>
      <x:c r="D875" s="60" t="str">
        <x:v>FLEMINGTON</x:v>
      </x:c>
      <x:c r="E875" s="58" t="n">
        <x:v>1</x:v>
      </x:c>
      <x:c r="F875" s="58" t="n">
        <x:v>1</x:v>
      </x:c>
      <x:c r="G875" s="60" t="str">
        <x:v>PISCES</x:v>
      </x:c>
      <x:c r="H875" s="58" t="str">
        <x:v>BFSR / SYS</x:v>
      </x:c>
      <x:c r="I875" s="58" t="str">
        <x:v>Lost</x:v>
      </x:c>
      <x:c r="J875" s="58" t="str">
        <x:v>2nd</x:v>
      </x:c>
      <x:c r="K875" s="63"/>
      <x:c r="L875" s="58" t="n">
        <x:v>2</x:v>
      </x:c>
      <x:c r="M875" s="63" t="n">
        <x:v>-2</x:v>
      </x:c>
      <x:c r="N875" s="65" t="n">
        <x:f>Summary!$B$5*Summary!$B$6</x:f>
        <x:v>10</x:v>
      </x:c>
      <x:c r="O875" s="65" t="n">
        <x:f>L875*N875</x:f>
        <x:v>20</x:v>
      </x:c>
      <x:c r="P875" s="65" t="n">
        <x:f>O875+Q875</x:f>
        <x:v>0</x:v>
      </x:c>
      <x:c r="Q875" s="65" t="n">
        <x:f>M875*N875</x:f>
        <x:v>-20</x:v>
      </x:c>
      <x:c r="R875" s="65" t="n">
        <x:f>R874+Q875</x:f>
        <x:v>27983.5</x:v>
      </x:c>
    </x:row>
    <x:row r="876">
      <x:c r="A876" s="61" t="n">
        <x:v>45465</x:v>
      </x:c>
      <x:c r="B876" s="27" t="str">
        <x:v>Q2 2024</x:v>
      </x:c>
      <x:c r="C876" s="27" t="n">
        <x:v>2024</x:v>
      </x:c>
      <x:c r="D876" s="59" t="str">
        <x:v>FLEMINGTON</x:v>
      </x:c>
      <x:c r="E876" s="27" t="n">
        <x:v>1</x:v>
      </x:c>
      <x:c r="F876" s="27" t="n">
        <x:v>4</x:v>
      </x:c>
      <x:c r="G876" s="59" t="str">
        <x:v>SNEAKY SUNRISE</x:v>
      </x:c>
      <x:c r="H876" s="27" t="str">
        <x:v>LSW</x:v>
      </x:c>
      <x:c r="I876" s="27" t="str">
        <x:v>Won</x:v>
      </x:c>
      <x:c r="J876" s="27" t="str">
        <x:v>Won</x:v>
      </x:c>
      <x:c r="K876" s="30" t="n">
        <x:v>3.7</x:v>
      </x:c>
      <x:c r="L876" s="27" t="n">
        <x:v>1</x:v>
      </x:c>
      <x:c r="M876" s="30" t="n">
        <x:v>2.7</x:v>
      </x:c>
      <x:c r="N876" s="64" t="n">
        <x:f>Summary!$B$5*Summary!$B$6</x:f>
        <x:v>10</x:v>
      </x:c>
      <x:c r="O876" s="64" t="n">
        <x:f>L876*N876</x:f>
        <x:v>10</x:v>
      </x:c>
      <x:c r="P876" s="64" t="n">
        <x:f>O876+Q876</x:f>
        <x:v>37</x:v>
      </x:c>
      <x:c r="Q876" s="64" t="n">
        <x:f>M876*N876</x:f>
        <x:v>27</x:v>
      </x:c>
      <x:c r="R876" s="64" t="n">
        <x:f>R875+Q876</x:f>
        <x:v>28010.5</x:v>
      </x:c>
    </x:row>
    <x:row r="877">
      <x:c r="A877" s="61" t="n">
        <x:v>45465</x:v>
      </x:c>
      <x:c r="B877" s="27" t="str">
        <x:v>Q2 2024</x:v>
      </x:c>
      <x:c r="C877" s="27" t="n">
        <x:v>2024</x:v>
      </x:c>
      <x:c r="D877" s="59" t="str">
        <x:v>FLEMINGTON</x:v>
      </x:c>
      <x:c r="E877" s="27" t="n">
        <x:v>3</x:v>
      </x:c>
      <x:c r="F877" s="27" t="n">
        <x:v>5</x:v>
      </x:c>
      <x:c r="G877" s="59" t="str">
        <x:v>CRAIG</x:v>
      </x:c>
      <x:c r="H877" s="27" t="str">
        <x:v>BFSR</x:v>
      </x:c>
      <x:c r="I877" s="27" t="str">
        <x:v>Won</x:v>
      </x:c>
      <x:c r="J877" s="27" t="str">
        <x:v>Won</x:v>
      </x:c>
      <x:c r="K877" s="30" t="n">
        <x:v>1.7</x:v>
      </x:c>
      <x:c r="L877" s="27" t="n">
        <x:v>1</x:v>
      </x:c>
      <x:c r="M877" s="30" t="n">
        <x:v>0.7</x:v>
      </x:c>
      <x:c r="N877" s="64" t="n">
        <x:f>Summary!$B$5*Summary!$B$6</x:f>
        <x:v>10</x:v>
      </x:c>
      <x:c r="O877" s="64" t="n">
        <x:f>L877*N877</x:f>
        <x:v>10</x:v>
      </x:c>
      <x:c r="P877" s="64" t="n">
        <x:f>O877+Q877</x:f>
        <x:v>17</x:v>
      </x:c>
      <x:c r="Q877" s="64" t="n">
        <x:f>M877*N877</x:f>
        <x:v>7</x:v>
      </x:c>
      <x:c r="R877" s="64" t="n">
        <x:f>R876+Q877</x:f>
        <x:v>28017.5</x:v>
      </x:c>
    </x:row>
    <x:row r="878">
      <x:c r="A878" s="61" t="n">
        <x:v>45465</x:v>
      </x:c>
      <x:c r="B878" s="27" t="str">
        <x:v>Q2 2024</x:v>
      </x:c>
      <x:c r="C878" s="27" t="n">
        <x:v>2024</x:v>
      </x:c>
      <x:c r="D878" s="59" t="str">
        <x:v>FLEMINGTON</x:v>
      </x:c>
      <x:c r="E878" s="27" t="n">
        <x:v>4</x:v>
      </x:c>
      <x:c r="F878" s="27" t="n">
        <x:v>7</x:v>
      </x:c>
      <x:c r="G878" s="59" t="str">
        <x:v>SUBLIMINAL</x:v>
      </x:c>
      <x:c r="H878" s="27" t="str">
        <x:v>LSW</x:v>
      </x:c>
      <x:c r="I878" s="27" t="str">
        <x:v>Lost</x:v>
      </x:c>
      <x:c r="J878" s="27" t="str"/>
      <x:c r="K878" s="30"/>
      <x:c r="L878" s="27" t="n">
        <x:v>1</x:v>
      </x:c>
      <x:c r="M878" s="30" t="n">
        <x:v>-1</x:v>
      </x:c>
      <x:c r="N878" s="64" t="n">
        <x:f>Summary!$B$5*Summary!$B$6</x:f>
        <x:v>10</x:v>
      </x:c>
      <x:c r="O878" s="64" t="n">
        <x:f>L878*N878</x:f>
        <x:v>10</x:v>
      </x:c>
      <x:c r="P878" s="64" t="n">
        <x:f>O878+Q878</x:f>
        <x:v>0</x:v>
      </x:c>
      <x:c r="Q878" s="64" t="n">
        <x:f>M878*N878</x:f>
        <x:v>-10</x:v>
      </x:c>
      <x:c r="R878" s="64" t="n">
        <x:f>R877+Q878</x:f>
        <x:v>28007.5</x:v>
      </x:c>
    </x:row>
    <x:row r="879">
      <x:c r="A879" s="61" t="n">
        <x:v>45465</x:v>
      </x:c>
      <x:c r="B879" s="27" t="str">
        <x:v>Q2 2024</x:v>
      </x:c>
      <x:c r="C879" s="27" t="n">
        <x:v>2024</x:v>
      </x:c>
      <x:c r="D879" s="59" t="str">
        <x:v>FLEMINGTON</x:v>
      </x:c>
      <x:c r="E879" s="27" t="n">
        <x:v>5</x:v>
      </x:c>
      <x:c r="F879" s="27" t="n">
        <x:v>4</x:v>
      </x:c>
      <x:c r="G879" s="59" t="str">
        <x:v>CROSSHAVEN</x:v>
      </x:c>
      <x:c r="H879" s="27" t="str">
        <x:v>DC</x:v>
      </x:c>
      <x:c r="I879" s="27" t="str">
        <x:v>Won</x:v>
      </x:c>
      <x:c r="J879" s="27" t="str">
        <x:v>Won</x:v>
      </x:c>
      <x:c r="K879" s="30" t="n">
        <x:v>17</x:v>
      </x:c>
      <x:c r="L879" s="27" t="n">
        <x:v>1</x:v>
      </x:c>
      <x:c r="M879" s="30" t="n">
        <x:v>16</x:v>
      </x:c>
      <x:c r="N879" s="64" t="n">
        <x:f>Summary!$B$5*Summary!$B$6</x:f>
        <x:v>10</x:v>
      </x:c>
      <x:c r="O879" s="64" t="n">
        <x:f>L879*N879</x:f>
        <x:v>10</x:v>
      </x:c>
      <x:c r="P879" s="64" t="n">
        <x:f>O879+Q879</x:f>
        <x:v>170</x:v>
      </x:c>
      <x:c r="Q879" s="64" t="n">
        <x:f>M879*N879</x:f>
        <x:v>160</x:v>
      </x:c>
      <x:c r="R879" s="64" t="n">
        <x:f>R878+Q879</x:f>
        <x:v>28167.5</x:v>
      </x:c>
    </x:row>
    <x:row r="880">
      <x:c r="A880" s="62" t="n">
        <x:v>45465</x:v>
      </x:c>
      <x:c r="B880" s="58" t="str">
        <x:v>Q2 2024</x:v>
      </x:c>
      <x:c r="C880" s="58" t="n">
        <x:v>2024</x:v>
      </x:c>
      <x:c r="D880" s="60" t="str">
        <x:v>FLEMINGTON</x:v>
      </x:c>
      <x:c r="E880" s="58" t="n">
        <x:v>5</x:v>
      </x:c>
      <x:c r="F880" s="58" t="n">
        <x:v>9</x:v>
      </x:c>
      <x:c r="G880" s="60" t="str">
        <x:v>VELOCE CARRO</x:v>
      </x:c>
      <x:c r="H880" s="58" t="str">
        <x:v>LSW / SYS</x:v>
      </x:c>
      <x:c r="I880" s="58" t="str">
        <x:v>Lost</x:v>
      </x:c>
      <x:c r="J880" s="58" t="str">
        <x:v>2nd</x:v>
      </x:c>
      <x:c r="K880" s="63"/>
      <x:c r="L880" s="58" t="n">
        <x:v>2</x:v>
      </x:c>
      <x:c r="M880" s="63" t="n">
        <x:v>-2</x:v>
      </x:c>
      <x:c r="N880" s="65" t="n">
        <x:f>Summary!$B$5*Summary!$B$6</x:f>
        <x:v>10</x:v>
      </x:c>
      <x:c r="O880" s="65" t="n">
        <x:f>L880*N880</x:f>
        <x:v>20</x:v>
      </x:c>
      <x:c r="P880" s="65" t="n">
        <x:f>O880+Q880</x:f>
        <x:v>0</x:v>
      </x:c>
      <x:c r="Q880" s="65" t="n">
        <x:f>M880*N880</x:f>
        <x:v>-20</x:v>
      </x:c>
      <x:c r="R880" s="65" t="n">
        <x:f>R879+Q880</x:f>
        <x:v>28147.5</x:v>
      </x:c>
    </x:row>
    <x:row r="881">
      <x:c r="A881" s="62" t="n">
        <x:v>45465</x:v>
      </x:c>
      <x:c r="B881" s="58" t="str">
        <x:v>Q2 2024</x:v>
      </x:c>
      <x:c r="C881" s="58" t="n">
        <x:v>2024</x:v>
      </x:c>
      <x:c r="D881" s="60" t="str">
        <x:v>FLEMINGTON</x:v>
      </x:c>
      <x:c r="E881" s="58" t="n">
        <x:v>6</x:v>
      </x:c>
      <x:c r="F881" s="58" t="n">
        <x:v>1</x:v>
      </x:c>
      <x:c r="G881" s="60" t="str">
        <x:v>MUNHAMEK</x:v>
      </x:c>
      <x:c r="H881" s="58" t="str">
        <x:v>LSW / SYS</x:v>
      </x:c>
      <x:c r="I881" s="58" t="str">
        <x:v>Won</x:v>
      </x:c>
      <x:c r="J881" s="58" t="str">
        <x:v>Won</x:v>
      </x:c>
      <x:c r="K881" s="63" t="n">
        <x:v>7.3</x:v>
      </x:c>
      <x:c r="L881" s="58" t="n">
        <x:v>2</x:v>
      </x:c>
      <x:c r="M881" s="63" t="n">
        <x:v>12.6</x:v>
      </x:c>
      <x:c r="N881" s="65" t="n">
        <x:f>Summary!$B$5*Summary!$B$6</x:f>
        <x:v>10</x:v>
      </x:c>
      <x:c r="O881" s="65" t="n">
        <x:f>L881*N881</x:f>
        <x:v>20</x:v>
      </x:c>
      <x:c r="P881" s="65" t="n">
        <x:f>O881+Q881</x:f>
        <x:v>146</x:v>
      </x:c>
      <x:c r="Q881" s="65" t="n">
        <x:f>M881*N881</x:f>
        <x:v>126</x:v>
      </x:c>
      <x:c r="R881" s="65" t="n">
        <x:f>R880+Q881</x:f>
        <x:v>28273.5</x:v>
      </x:c>
    </x:row>
    <x:row r="882">
      <x:c r="A882" s="61" t="n">
        <x:v>45465</x:v>
      </x:c>
      <x:c r="B882" s="27" t="str">
        <x:v>Q2 2024</x:v>
      </x:c>
      <x:c r="C882" s="27" t="n">
        <x:v>2024</x:v>
      </x:c>
      <x:c r="D882" s="59" t="str">
        <x:v>FLEMINGTON</x:v>
      </x:c>
      <x:c r="E882" s="27" t="n">
        <x:v>6</x:v>
      </x:c>
      <x:c r="F882" s="27" t="n">
        <x:v>6</x:v>
      </x:c>
      <x:c r="G882" s="59" t="str">
        <x:v>KING OF THE CASTLE</x:v>
      </x:c>
      <x:c r="H882" s="27" t="str">
        <x:v>SYS</x:v>
      </x:c>
      <x:c r="I882" s="27" t="str">
        <x:v>Lost</x:v>
      </x:c>
      <x:c r="J882" s="27" t="str"/>
      <x:c r="K882" s="30"/>
      <x:c r="L882" s="27" t="n">
        <x:v>1</x:v>
      </x:c>
      <x:c r="M882" s="30" t="n">
        <x:v>-1</x:v>
      </x:c>
      <x:c r="N882" s="64" t="n">
        <x:f>Summary!$B$5*Summary!$B$6</x:f>
        <x:v>10</x:v>
      </x:c>
      <x:c r="O882" s="64" t="n">
        <x:f>L882*N882</x:f>
        <x:v>10</x:v>
      </x:c>
      <x:c r="P882" s="64" t="n">
        <x:f>O882+Q882</x:f>
        <x:v>0</x:v>
      </x:c>
      <x:c r="Q882" s="64" t="n">
        <x:f>M882*N882</x:f>
        <x:v>-10</x:v>
      </x:c>
      <x:c r="R882" s="64" t="n">
        <x:f>R881+Q882</x:f>
        <x:v>28263.5</x:v>
      </x:c>
    </x:row>
    <x:row r="883">
      <x:c r="A883" s="61" t="n">
        <x:v>45465</x:v>
      </x:c>
      <x:c r="B883" s="27" t="str">
        <x:v>Q2 2024</x:v>
      </x:c>
      <x:c r="C883" s="27" t="n">
        <x:v>2024</x:v>
      </x:c>
      <x:c r="D883" s="59" t="str">
        <x:v>FLEMINGTON</x:v>
      </x:c>
      <x:c r="E883" s="27" t="n">
        <x:v>6</x:v>
      </x:c>
      <x:c r="F883" s="27" t="n">
        <x:v>8</x:v>
      </x:c>
      <x:c r="G883" s="59" t="str">
        <x:v>WINDSTORM</x:v>
      </x:c>
      <x:c r="H883" s="27" t="str">
        <x:v>SYS</x:v>
      </x:c>
      <x:c r="I883" s="27" t="str">
        <x:v>Lost</x:v>
      </x:c>
      <x:c r="J883" s="27" t="str">
        <x:v>2nd</x:v>
      </x:c>
      <x:c r="K883" s="30"/>
      <x:c r="L883" s="27" t="n">
        <x:v>1</x:v>
      </x:c>
      <x:c r="M883" s="30" t="n">
        <x:v>-1</x:v>
      </x:c>
      <x:c r="N883" s="64" t="n">
        <x:f>Summary!$B$5*Summary!$B$6</x:f>
        <x:v>10</x:v>
      </x:c>
      <x:c r="O883" s="64" t="n">
        <x:f>L883*N883</x:f>
        <x:v>10</x:v>
      </x:c>
      <x:c r="P883" s="64" t="n">
        <x:f>O883+Q883</x:f>
        <x:v>0</x:v>
      </x:c>
      <x:c r="Q883" s="64" t="n">
        <x:f>M883*N883</x:f>
        <x:v>-10</x:v>
      </x:c>
      <x:c r="R883" s="64" t="n">
        <x:f>R882+Q883</x:f>
        <x:v>28253.5</x:v>
      </x:c>
    </x:row>
    <x:row r="884">
      <x:c r="A884" s="61" t="n">
        <x:v>45465</x:v>
      </x:c>
      <x:c r="B884" s="27" t="str">
        <x:v>Q2 2024</x:v>
      </x:c>
      <x:c r="C884" s="27" t="n">
        <x:v>2024</x:v>
      </x:c>
      <x:c r="D884" s="59" t="str">
        <x:v>FLEMINGTON</x:v>
      </x:c>
      <x:c r="E884" s="27" t="n">
        <x:v>7</x:v>
      </x:c>
      <x:c r="F884" s="27" t="n">
        <x:v>3</x:v>
      </x:c>
      <x:c r="G884" s="59" t="str">
        <x:v>RHEINBERG</x:v>
      </x:c>
      <x:c r="H884" s="27" t="str">
        <x:v>FRSR</x:v>
      </x:c>
      <x:c r="I884" s="27" t="str">
        <x:v>Lost</x:v>
      </x:c>
      <x:c r="J884" s="27" t="str"/>
      <x:c r="K884" s="30"/>
      <x:c r="L884" s="27" t="n">
        <x:v>1</x:v>
      </x:c>
      <x:c r="M884" s="30" t="n">
        <x:v>-1</x:v>
      </x:c>
      <x:c r="N884" s="64" t="n">
        <x:f>Summary!$B$5*Summary!$B$6</x:f>
        <x:v>10</x:v>
      </x:c>
      <x:c r="O884" s="64" t="n">
        <x:f>L884*N884</x:f>
        <x:v>10</x:v>
      </x:c>
      <x:c r="P884" s="64" t="n">
        <x:f>O884+Q884</x:f>
        <x:v>0</x:v>
      </x:c>
      <x:c r="Q884" s="64" t="n">
        <x:f>M884*N884</x:f>
        <x:v>-10</x:v>
      </x:c>
      <x:c r="R884" s="64" t="n">
        <x:f>R883+Q884</x:f>
        <x:v>28243.5</x:v>
      </x:c>
    </x:row>
    <x:row r="885">
      <x:c r="A885" s="61" t="n">
        <x:v>45465</x:v>
      </x:c>
      <x:c r="B885" s="27" t="str">
        <x:v>Q2 2024</x:v>
      </x:c>
      <x:c r="C885" s="27" t="n">
        <x:v>2024</x:v>
      </x:c>
      <x:c r="D885" s="59" t="str">
        <x:v>FLEMINGTON</x:v>
      </x:c>
      <x:c r="E885" s="27" t="n">
        <x:v>7</x:v>
      </x:c>
      <x:c r="F885" s="27" t="n">
        <x:v>5</x:v>
      </x:c>
      <x:c r="G885" s="59" t="str">
        <x:v>LE FERRARI</x:v>
      </x:c>
      <x:c r="H885" s="27" t="str">
        <x:v>DC</x:v>
      </x:c>
      <x:c r="I885" s="27" t="str">
        <x:v>Won</x:v>
      </x:c>
      <x:c r="J885" s="27" t="str">
        <x:v>Won</x:v>
      </x:c>
      <x:c r="K885" s="30" t="n">
        <x:v>6.7</x:v>
      </x:c>
      <x:c r="L885" s="27" t="n">
        <x:v>1</x:v>
      </x:c>
      <x:c r="M885" s="30" t="n">
        <x:v>5.7</x:v>
      </x:c>
      <x:c r="N885" s="64" t="n">
        <x:f>Summary!$B$5*Summary!$B$6</x:f>
        <x:v>10</x:v>
      </x:c>
      <x:c r="O885" s="64" t="n">
        <x:f>L885*N885</x:f>
        <x:v>10</x:v>
      </x:c>
      <x:c r="P885" s="64" t="n">
        <x:f>O885+Q885</x:f>
        <x:v>67</x:v>
      </x:c>
      <x:c r="Q885" s="64" t="n">
        <x:f>M885*N885</x:f>
        <x:v>57</x:v>
      </x:c>
      <x:c r="R885" s="64" t="n">
        <x:f>R884+Q885</x:f>
        <x:v>28300.5</x:v>
      </x:c>
    </x:row>
    <x:row r="886">
      <x:c r="A886" s="61" t="n">
        <x:v>45465</x:v>
      </x:c>
      <x:c r="B886" s="27" t="str">
        <x:v>Q2 2024</x:v>
      </x:c>
      <x:c r="C886" s="27" t="n">
        <x:v>2024</x:v>
      </x:c>
      <x:c r="D886" s="59" t="str">
        <x:v>FLEMINGTON</x:v>
      </x:c>
      <x:c r="E886" s="27" t="n">
        <x:v>8</x:v>
      </x:c>
      <x:c r="F886" s="27" t="n">
        <x:v>2</x:v>
      </x:c>
      <x:c r="G886" s="59" t="str">
        <x:v>AZTEC STATE</x:v>
      </x:c>
      <x:c r="H886" s="27" t="str">
        <x:v>DC</x:v>
      </x:c>
      <x:c r="I886" s="27" t="str">
        <x:v>Won</x:v>
      </x:c>
      <x:c r="J886" s="27" t="str">
        <x:v>Won</x:v>
      </x:c>
      <x:c r="K886" s="30" t="n">
        <x:v>6.7</x:v>
      </x:c>
      <x:c r="L886" s="27" t="n">
        <x:v>1</x:v>
      </x:c>
      <x:c r="M886" s="30" t="n">
        <x:v>5.7</x:v>
      </x:c>
      <x:c r="N886" s="64" t="n">
        <x:f>Summary!$B$5*Summary!$B$6</x:f>
        <x:v>10</x:v>
      </x:c>
      <x:c r="O886" s="64" t="n">
        <x:f>L886*N886</x:f>
        <x:v>10</x:v>
      </x:c>
      <x:c r="P886" s="64" t="n">
        <x:f>O886+Q886</x:f>
        <x:v>67</x:v>
      </x:c>
      <x:c r="Q886" s="64" t="n">
        <x:f>M886*N886</x:f>
        <x:v>57</x:v>
      </x:c>
      <x:c r="R886" s="64" t="n">
        <x:f>R885+Q886</x:f>
        <x:v>28357.5</x:v>
      </x:c>
    </x:row>
    <x:row r="887">
      <x:c r="A887" s="61" t="n">
        <x:v>45465</x:v>
      </x:c>
      <x:c r="B887" s="27" t="str">
        <x:v>Q2 2024</x:v>
      </x:c>
      <x:c r="C887" s="27" t="n">
        <x:v>2024</x:v>
      </x:c>
      <x:c r="D887" s="59" t="str">
        <x:v>FLEMINGTON</x:v>
      </x:c>
      <x:c r="E887" s="27" t="n">
        <x:v>8</x:v>
      </x:c>
      <x:c r="F887" s="27" t="n">
        <x:v>6</x:v>
      </x:c>
      <x:c r="G887" s="59" t="str">
        <x:v>STEEL RUN</x:v>
      </x:c>
      <x:c r="H887" s="27" t="str">
        <x:v>SYS</x:v>
      </x:c>
      <x:c r="I887" s="27" t="str">
        <x:v>Lost</x:v>
      </x:c>
      <x:c r="J887" s="27" t="str"/>
      <x:c r="K887" s="30"/>
      <x:c r="L887" s="27" t="n">
        <x:v>1</x:v>
      </x:c>
      <x:c r="M887" s="30" t="n">
        <x:v>-1</x:v>
      </x:c>
      <x:c r="N887" s="64" t="n">
        <x:f>Summary!$B$5*Summary!$B$6</x:f>
        <x:v>10</x:v>
      </x:c>
      <x:c r="O887" s="64" t="n">
        <x:f>L887*N887</x:f>
        <x:v>10</x:v>
      </x:c>
      <x:c r="P887" s="64" t="n">
        <x:f>O887+Q887</x:f>
        <x:v>0</x:v>
      </x:c>
      <x:c r="Q887" s="64" t="n">
        <x:f>M887*N887</x:f>
        <x:v>-10</x:v>
      </x:c>
      <x:c r="R887" s="64" t="n">
        <x:f>R886+Q887</x:f>
        <x:v>28347.5</x:v>
      </x:c>
    </x:row>
    <x:row r="888">
      <x:c r="A888" s="61" t="n">
        <x:v>45465</x:v>
      </x:c>
      <x:c r="B888" s="27" t="str">
        <x:v>Q2 2024</x:v>
      </x:c>
      <x:c r="C888" s="27" t="n">
        <x:v>2024</x:v>
      </x:c>
      <x:c r="D888" s="59" t="str">
        <x:v>FLEMINGTON</x:v>
      </x:c>
      <x:c r="E888" s="27" t="n">
        <x:v>9</x:v>
      </x:c>
      <x:c r="F888" s="27" t="n">
        <x:v>1</x:v>
      </x:c>
      <x:c r="G888" s="59" t="str">
        <x:v>OAK HILL</x:v>
      </x:c>
      <x:c r="H888" s="27" t="str">
        <x:v>LSW</x:v>
      </x:c>
      <x:c r="I888" s="27" t="str">
        <x:v>Lost</x:v>
      </x:c>
      <x:c r="J888" s="27" t="str"/>
      <x:c r="K888" s="30"/>
      <x:c r="L888" s="27" t="n">
        <x:v>1</x:v>
      </x:c>
      <x:c r="M888" s="30" t="n">
        <x:v>-1</x:v>
      </x:c>
      <x:c r="N888" s="64" t="n">
        <x:f>Summary!$B$5*Summary!$B$6</x:f>
        <x:v>10</x:v>
      </x:c>
      <x:c r="O888" s="64" t="n">
        <x:f>L888*N888</x:f>
        <x:v>10</x:v>
      </x:c>
      <x:c r="P888" s="64" t="n">
        <x:f>O888+Q888</x:f>
        <x:v>0</x:v>
      </x:c>
      <x:c r="Q888" s="64" t="n">
        <x:f>M888*N888</x:f>
        <x:v>-10</x:v>
      </x:c>
      <x:c r="R888" s="64" t="n">
        <x:f>R887+Q888</x:f>
        <x:v>28337.5</x:v>
      </x:c>
    </x:row>
    <x:row r="889">
      <x:c r="A889" s="62" t="n">
        <x:v>45465</x:v>
      </x:c>
      <x:c r="B889" s="58" t="str">
        <x:v>Q2 2024</x:v>
      </x:c>
      <x:c r="C889" s="58" t="n">
        <x:v>2024</x:v>
      </x:c>
      <x:c r="D889" s="60" t="str">
        <x:v>FLEMINGTON</x:v>
      </x:c>
      <x:c r="E889" s="58" t="n">
        <x:v>9</x:v>
      </x:c>
      <x:c r="F889" s="58" t="n">
        <x:v>2</x:v>
      </x:c>
      <x:c r="G889" s="60" t="str">
        <x:v>THE BLACK CLOUD</x:v>
      </x:c>
      <x:c r="H889" s="58" t="str">
        <x:v>BFSR / SYS</x:v>
      </x:c>
      <x:c r="I889" s="58" t="str">
        <x:v>Won</x:v>
      </x:c>
      <x:c r="J889" s="58" t="str">
        <x:v>Won</x:v>
      </x:c>
      <x:c r="K889" s="63" t="n">
        <x:v>3.7</x:v>
      </x:c>
      <x:c r="L889" s="58" t="n">
        <x:v>2</x:v>
      </x:c>
      <x:c r="M889" s="63" t="n">
        <x:v>5.4</x:v>
      </x:c>
      <x:c r="N889" s="65" t="n">
        <x:f>Summary!$B$5*Summary!$B$6</x:f>
        <x:v>10</x:v>
      </x:c>
      <x:c r="O889" s="65" t="n">
        <x:f>L889*N889</x:f>
        <x:v>20</x:v>
      </x:c>
      <x:c r="P889" s="65" t="n">
        <x:f>O889+Q889</x:f>
        <x:v>74</x:v>
      </x:c>
      <x:c r="Q889" s="65" t="n">
        <x:f>M889*N889</x:f>
        <x:v>54</x:v>
      </x:c>
      <x:c r="R889" s="65" t="n">
        <x:f>R888+Q889</x:f>
        <x:v>28391.5</x:v>
      </x:c>
    </x:row>
    <x:row r="890">
      <x:c r="A890" s="62" t="n">
        <x:v>45472</x:v>
      </x:c>
      <x:c r="B890" s="58" t="str">
        <x:v>Q2 2024</x:v>
      </x:c>
      <x:c r="C890" s="58" t="n">
        <x:v>2024</x:v>
      </x:c>
      <x:c r="D890" s="60" t="str">
        <x:v>CAULFIELD</x:v>
      </x:c>
      <x:c r="E890" s="58" t="n">
        <x:v>1</x:v>
      </x:c>
      <x:c r="F890" s="58" t="n">
        <x:v>1</x:v>
      </x:c>
      <x:c r="G890" s="60" t="str">
        <x:v>BLUE RENEGADE</x:v>
      </x:c>
      <x:c r="H890" s="58" t="str">
        <x:v>LSW / SYS</x:v>
      </x:c>
      <x:c r="I890" s="58" t="str">
        <x:v>Lost</x:v>
      </x:c>
      <x:c r="J890" s="58" t="str"/>
      <x:c r="K890" s="63"/>
      <x:c r="L890" s="58" t="n">
        <x:v>2</x:v>
      </x:c>
      <x:c r="M890" s="63" t="n">
        <x:v>-2</x:v>
      </x:c>
      <x:c r="N890" s="65" t="n">
        <x:f>Summary!$B$5*Summary!$B$6</x:f>
        <x:v>10</x:v>
      </x:c>
      <x:c r="O890" s="65" t="n">
        <x:f>L890*N890</x:f>
        <x:v>20</x:v>
      </x:c>
      <x:c r="P890" s="65" t="n">
        <x:f>O890+Q890</x:f>
        <x:v>0</x:v>
      </x:c>
      <x:c r="Q890" s="65" t="n">
        <x:f>M890*N890</x:f>
        <x:v>-20</x:v>
      </x:c>
      <x:c r="R890" s="65" t="n">
        <x:f>R889+Q890</x:f>
        <x:v>28371.5</x:v>
      </x:c>
    </x:row>
    <x:row r="891">
      <x:c r="A891" s="61" t="n">
        <x:v>45472</x:v>
      </x:c>
      <x:c r="B891" s="27" t="str">
        <x:v>Q2 2024</x:v>
      </x:c>
      <x:c r="C891" s="27" t="n">
        <x:v>2024</x:v>
      </x:c>
      <x:c r="D891" s="59" t="str">
        <x:v>CAULFIELD</x:v>
      </x:c>
      <x:c r="E891" s="27" t="n">
        <x:v>1</x:v>
      </x:c>
      <x:c r="F891" s="27" t="n">
        <x:v>6</x:v>
      </x:c>
      <x:c r="G891" s="59" t="str">
        <x:v>SUPERVISE</x:v>
      </x:c>
      <x:c r="H891" s="27" t="str">
        <x:v>BF</x:v>
      </x:c>
      <x:c r="I891" s="27" t="str">
        <x:v>Lost</x:v>
      </x:c>
      <x:c r="J891" s="27" t="str"/>
      <x:c r="K891" s="30"/>
      <x:c r="L891" s="27" t="n">
        <x:v>1</x:v>
      </x:c>
      <x:c r="M891" s="30" t="n">
        <x:v>-1</x:v>
      </x:c>
      <x:c r="N891" s="64" t="n">
        <x:f>Summary!$B$5*Summary!$B$6</x:f>
        <x:v>10</x:v>
      </x:c>
      <x:c r="O891" s="64" t="n">
        <x:f>L891*N891</x:f>
        <x:v>10</x:v>
      </x:c>
      <x:c r="P891" s="64" t="n">
        <x:f>O891+Q891</x:f>
        <x:v>0</x:v>
      </x:c>
      <x:c r="Q891" s="64" t="n">
        <x:f>M891*N891</x:f>
        <x:v>-10</x:v>
      </x:c>
      <x:c r="R891" s="64" t="n">
        <x:f>R890+Q891</x:f>
        <x:v>28361.5</x:v>
      </x:c>
    </x:row>
    <x:row r="892">
      <x:c r="A892" s="61" t="n">
        <x:v>45472</x:v>
      </x:c>
      <x:c r="B892" s="27" t="str">
        <x:v>Q2 2024</x:v>
      </x:c>
      <x:c r="C892" s="27" t="n">
        <x:v>2024</x:v>
      </x:c>
      <x:c r="D892" s="59" t="str">
        <x:v>CAULFIELD</x:v>
      </x:c>
      <x:c r="E892" s="27" t="n">
        <x:v>2</x:v>
      </x:c>
      <x:c r="F892" s="27" t="n">
        <x:v>5</x:v>
      </x:c>
      <x:c r="G892" s="59" t="str">
        <x:v>MISS ICELANDIC</x:v>
      </x:c>
      <x:c r="H892" s="27" t="str">
        <x:v>SYS</x:v>
      </x:c>
      <x:c r="I892" s="27" t="str">
        <x:v>Lost</x:v>
      </x:c>
      <x:c r="J892" s="27" t="str"/>
      <x:c r="K892" s="30"/>
      <x:c r="L892" s="27" t="n">
        <x:v>1</x:v>
      </x:c>
      <x:c r="M892" s="30" t="n">
        <x:v>-1</x:v>
      </x:c>
      <x:c r="N892" s="64" t="n">
        <x:f>Summary!$B$5*Summary!$B$6</x:f>
        <x:v>10</x:v>
      </x:c>
      <x:c r="O892" s="64" t="n">
        <x:f>L892*N892</x:f>
        <x:v>10</x:v>
      </x:c>
      <x:c r="P892" s="64" t="n">
        <x:f>O892+Q892</x:f>
        <x:v>0</x:v>
      </x:c>
      <x:c r="Q892" s="64" t="n">
        <x:f>M892*N892</x:f>
        <x:v>-10</x:v>
      </x:c>
      <x:c r="R892" s="64" t="n">
        <x:f>R891+Q892</x:f>
        <x:v>28351.5</x:v>
      </x:c>
    </x:row>
    <x:row r="893">
      <x:c r="A893" s="61" t="n">
        <x:v>45472</x:v>
      </x:c>
      <x:c r="B893" s="27" t="str">
        <x:v>Q2 2024</x:v>
      </x:c>
      <x:c r="C893" s="27" t="n">
        <x:v>2024</x:v>
      </x:c>
      <x:c r="D893" s="59" t="str">
        <x:v>CAULFIELD</x:v>
      </x:c>
      <x:c r="E893" s="27" t="n">
        <x:v>4</x:v>
      </x:c>
      <x:c r="F893" s="27" t="n">
        <x:v>5</x:v>
      </x:c>
      <x:c r="G893" s="59" t="str">
        <x:v>DESPERADO</x:v>
      </x:c>
      <x:c r="H893" s="27" t="str">
        <x:v>FRSR</x:v>
      </x:c>
      <x:c r="I893" s="27" t="str">
        <x:v>Won</x:v>
      </x:c>
      <x:c r="J893" s="27" t="str">
        <x:v>Won</x:v>
      </x:c>
      <x:c r="K893" s="30" t="n">
        <x:v>5.6</x:v>
      </x:c>
      <x:c r="L893" s="27" t="n">
        <x:v>1</x:v>
      </x:c>
      <x:c r="M893" s="30" t="n">
        <x:v>4.6</x:v>
      </x:c>
      <x:c r="N893" s="64" t="n">
        <x:f>Summary!$B$5*Summary!$B$6</x:f>
        <x:v>10</x:v>
      </x:c>
      <x:c r="O893" s="64" t="n">
        <x:f>L893*N893</x:f>
        <x:v>10</x:v>
      </x:c>
      <x:c r="P893" s="64" t="n">
        <x:f>O893+Q893</x:f>
        <x:v>56</x:v>
      </x:c>
      <x:c r="Q893" s="64" t="n">
        <x:f>M893*N893</x:f>
        <x:v>46</x:v>
      </x:c>
      <x:c r="R893" s="64" t="n">
        <x:f>R892+Q893</x:f>
        <x:v>28397.5</x:v>
      </x:c>
    </x:row>
    <x:row r="894">
      <x:c r="A894" s="61" t="n">
        <x:v>45472</x:v>
      </x:c>
      <x:c r="B894" s="27" t="str">
        <x:v>Q2 2024</x:v>
      </x:c>
      <x:c r="C894" s="27" t="n">
        <x:v>2024</x:v>
      </x:c>
      <x:c r="D894" s="59" t="str">
        <x:v>CAULFIELD</x:v>
      </x:c>
      <x:c r="E894" s="27" t="n">
        <x:v>5</x:v>
      </x:c>
      <x:c r="F894" s="27" t="n">
        <x:v>1</x:v>
      </x:c>
      <x:c r="G894" s="59" t="str">
        <x:v>BOSSY NIC</x:v>
      </x:c>
      <x:c r="H894" s="27" t="str">
        <x:v>LSW</x:v>
      </x:c>
      <x:c r="I894" s="27" t="str">
        <x:v>Won</x:v>
      </x:c>
      <x:c r="J894" s="27" t="str">
        <x:v>Won</x:v>
      </x:c>
      <x:c r="K894" s="30" t="n">
        <x:v>4.6</x:v>
      </x:c>
      <x:c r="L894" s="27" t="n">
        <x:v>1</x:v>
      </x:c>
      <x:c r="M894" s="30" t="n">
        <x:v>3.5999999999999996</x:v>
      </x:c>
      <x:c r="N894" s="64" t="n">
        <x:f>Summary!$B$5*Summary!$B$6</x:f>
        <x:v>10</x:v>
      </x:c>
      <x:c r="O894" s="64" t="n">
        <x:f>L894*N894</x:f>
        <x:v>10</x:v>
      </x:c>
      <x:c r="P894" s="64" t="n">
        <x:f>O894+Q894</x:f>
        <x:v>46</x:v>
      </x:c>
      <x:c r="Q894" s="64" t="n">
        <x:f>M894*N894</x:f>
        <x:v>36</x:v>
      </x:c>
      <x:c r="R894" s="64" t="n">
        <x:f>R893+Q894</x:f>
        <x:v>28433.5</x:v>
      </x:c>
    </x:row>
    <x:row r="895">
      <x:c r="A895" s="61" t="n">
        <x:v>45472</x:v>
      </x:c>
      <x:c r="B895" s="27" t="str">
        <x:v>Q2 2024</x:v>
      </x:c>
      <x:c r="C895" s="27" t="n">
        <x:v>2024</x:v>
      </x:c>
      <x:c r="D895" s="59" t="str">
        <x:v>CAULFIELD</x:v>
      </x:c>
      <x:c r="E895" s="27" t="n">
        <x:v>5</x:v>
      </x:c>
      <x:c r="F895" s="27" t="n">
        <x:v>3</x:v>
      </x:c>
      <x:c r="G895" s="59" t="str">
        <x:v>PARADISE CITY</x:v>
      </x:c>
      <x:c r="H895" s="27" t="str">
        <x:v>SYS</x:v>
      </x:c>
      <x:c r="I895" s="27" t="str">
        <x:v>Lost</x:v>
      </x:c>
      <x:c r="J895" s="27" t="str"/>
      <x:c r="K895" s="30"/>
      <x:c r="L895" s="27" t="n">
        <x:v>1</x:v>
      </x:c>
      <x:c r="M895" s="30" t="n">
        <x:v>-1</x:v>
      </x:c>
      <x:c r="N895" s="64" t="n">
        <x:f>Summary!$B$5*Summary!$B$6</x:f>
        <x:v>10</x:v>
      </x:c>
      <x:c r="O895" s="64" t="n">
        <x:f>L895*N895</x:f>
        <x:v>10</x:v>
      </x:c>
      <x:c r="P895" s="64" t="n">
        <x:f>O895+Q895</x:f>
        <x:v>0</x:v>
      </x:c>
      <x:c r="Q895" s="64" t="n">
        <x:f>M895*N895</x:f>
        <x:v>-10</x:v>
      </x:c>
      <x:c r="R895" s="64" t="n">
        <x:f>R894+Q895</x:f>
        <x:v>28423.5</x:v>
      </x:c>
    </x:row>
    <x:row r="896">
      <x:c r="A896" s="61" t="n">
        <x:v>45472</x:v>
      </x:c>
      <x:c r="B896" s="27" t="str">
        <x:v>Q2 2024</x:v>
      </x:c>
      <x:c r="C896" s="27" t="n">
        <x:v>2024</x:v>
      </x:c>
      <x:c r="D896" s="59" t="str">
        <x:v>CAULFIELD</x:v>
      </x:c>
      <x:c r="E896" s="27" t="n">
        <x:v>5</x:v>
      </x:c>
      <x:c r="F896" s="27" t="n">
        <x:v>4</x:v>
      </x:c>
      <x:c r="G896" s="59" t="str">
        <x:v>SHEVA</x:v>
      </x:c>
      <x:c r="H896" s="27" t="str">
        <x:v>BF</x:v>
      </x:c>
      <x:c r="I896" s="27" t="str">
        <x:v>Lost</x:v>
      </x:c>
      <x:c r="J896" s="27" t="str"/>
      <x:c r="K896" s="30"/>
      <x:c r="L896" s="27" t="n">
        <x:v>1</x:v>
      </x:c>
      <x:c r="M896" s="30" t="n">
        <x:v>-1</x:v>
      </x:c>
      <x:c r="N896" s="64" t="n">
        <x:f>Summary!$B$5*Summary!$B$6</x:f>
        <x:v>10</x:v>
      </x:c>
      <x:c r="O896" s="64" t="n">
        <x:f>L896*N896</x:f>
        <x:v>10</x:v>
      </x:c>
      <x:c r="P896" s="64" t="n">
        <x:f>O896+Q896</x:f>
        <x:v>0</x:v>
      </x:c>
      <x:c r="Q896" s="64" t="n">
        <x:f>M896*N896</x:f>
        <x:v>-10</x:v>
      </x:c>
      <x:c r="R896" s="64" t="n">
        <x:f>R895+Q896</x:f>
        <x:v>28413.5</x:v>
      </x:c>
    </x:row>
    <x:row r="897">
      <x:c r="A897" s="61" t="n">
        <x:v>45472</x:v>
      </x:c>
      <x:c r="B897" s="27" t="str">
        <x:v>Q2 2024</x:v>
      </x:c>
      <x:c r="C897" s="27" t="n">
        <x:v>2024</x:v>
      </x:c>
      <x:c r="D897" s="59" t="str">
        <x:v>CAULFIELD</x:v>
      </x:c>
      <x:c r="E897" s="27" t="n">
        <x:v>6</x:v>
      </x:c>
      <x:c r="F897" s="27" t="n">
        <x:v>15</x:v>
      </x:c>
      <x:c r="G897" s="59" t="str">
        <x:v>BARAQIEL</x:v>
      </x:c>
      <x:c r="H897" s="27" t="str">
        <x:v>DC</x:v>
      </x:c>
      <x:c r="I897" s="27" t="str">
        <x:v>Won</x:v>
      </x:c>
      <x:c r="J897" s="27" t="str">
        <x:v>Won</x:v>
      </x:c>
      <x:c r="K897" s="30" t="n">
        <x:v>3.7</x:v>
      </x:c>
      <x:c r="L897" s="27" t="n">
        <x:v>1</x:v>
      </x:c>
      <x:c r="M897" s="30" t="n">
        <x:v>2.7</x:v>
      </x:c>
      <x:c r="N897" s="64" t="n">
        <x:f>Summary!$B$5*Summary!$B$6</x:f>
        <x:v>10</x:v>
      </x:c>
      <x:c r="O897" s="64" t="n">
        <x:f>L897*N897</x:f>
        <x:v>10</x:v>
      </x:c>
      <x:c r="P897" s="64" t="n">
        <x:f>O897+Q897</x:f>
        <x:v>37</x:v>
      </x:c>
      <x:c r="Q897" s="64" t="n">
        <x:f>M897*N897</x:f>
        <x:v>27</x:v>
      </x:c>
      <x:c r="R897" s="64" t="n">
        <x:f>R896+Q897</x:f>
        <x:v>28440.5</x:v>
      </x:c>
    </x:row>
    <x:row r="898">
      <x:c r="A898" s="61" t="n">
        <x:v>45472</x:v>
      </x:c>
      <x:c r="B898" s="27" t="str">
        <x:v>Q2 2024</x:v>
      </x:c>
      <x:c r="C898" s="27" t="n">
        <x:v>2024</x:v>
      </x:c>
      <x:c r="D898" s="59" t="str">
        <x:v>CAULFIELD</x:v>
      </x:c>
      <x:c r="E898" s="27" t="n">
        <x:v>7</x:v>
      </x:c>
      <x:c r="F898" s="27" t="n">
        <x:v>12</x:v>
      </x:c>
      <x:c r="G898" s="59" t="str">
        <x:v>ALECTRONA</x:v>
      </x:c>
      <x:c r="H898" s="27" t="str">
        <x:v>LSW</x:v>
      </x:c>
      <x:c r="I898" s="27" t="str">
        <x:v>Lost</x:v>
      </x:c>
      <x:c r="J898" s="27" t="str">
        <x:v>4th</x:v>
      </x:c>
      <x:c r="K898" s="30"/>
      <x:c r="L898" s="27" t="n">
        <x:v>1</x:v>
      </x:c>
      <x:c r="M898" s="30" t="n">
        <x:v>-1</x:v>
      </x:c>
      <x:c r="N898" s="64" t="n">
        <x:f>Summary!$B$5*Summary!$B$6</x:f>
        <x:v>10</x:v>
      </x:c>
      <x:c r="O898" s="64" t="n">
        <x:f>L898*N898</x:f>
        <x:v>10</x:v>
      </x:c>
      <x:c r="P898" s="64" t="n">
        <x:f>O898+Q898</x:f>
        <x:v>0</x:v>
      </x:c>
      <x:c r="Q898" s="64" t="n">
        <x:f>M898*N898</x:f>
        <x:v>-10</x:v>
      </x:c>
      <x:c r="R898" s="64" t="n">
        <x:f>R897+Q898</x:f>
        <x:v>28430.5</x:v>
      </x:c>
    </x:row>
    <x:row r="899">
      <x:c r="A899" s="62" t="n">
        <x:v>45472</x:v>
      </x:c>
      <x:c r="B899" s="58" t="str">
        <x:v>Q2 2024</x:v>
      </x:c>
      <x:c r="C899" s="58" t="n">
        <x:v>2024</x:v>
      </x:c>
      <x:c r="D899" s="60" t="str">
        <x:v>CAULFIELD</x:v>
      </x:c>
      <x:c r="E899" s="58" t="n">
        <x:v>10</x:v>
      </x:c>
      <x:c r="F899" s="58" t="n">
        <x:v>6</x:v>
      </x:c>
      <x:c r="G899" s="60" t="str">
        <x:v>CHORLTON LANE</x:v>
      </x:c>
      <x:c r="H899" s="58" t="str">
        <x:v>LSW / SYS</x:v>
      </x:c>
      <x:c r="I899" s="58" t="str">
        <x:v>Lost</x:v>
      </x:c>
      <x:c r="J899" s="58" t="str"/>
      <x:c r="K899" s="63"/>
      <x:c r="L899" s="58" t="n">
        <x:v>2</x:v>
      </x:c>
      <x:c r="M899" s="63" t="n">
        <x:v>-2</x:v>
      </x:c>
      <x:c r="N899" s="65" t="n">
        <x:f>Summary!$B$5*Summary!$B$6</x:f>
        <x:v>10</x:v>
      </x:c>
      <x:c r="O899" s="65" t="n">
        <x:f>L899*N899</x:f>
        <x:v>20</x:v>
      </x:c>
      <x:c r="P899" s="65" t="n">
        <x:f>O899+Q899</x:f>
        <x:v>0</x:v>
      </x:c>
      <x:c r="Q899" s="65" t="n">
        <x:f>M899*N899</x:f>
        <x:v>-20</x:v>
      </x:c>
      <x:c r="R899" s="65" t="n">
        <x:f>R898+Q899</x:f>
        <x:v>28410.5</x:v>
      </x:c>
    </x:row>
    <x:row r="900">
      <x:c r="A900" s="61" t="n">
        <x:v>45472</x:v>
      </x:c>
      <x:c r="B900" s="27" t="str">
        <x:v>Q2 2024</x:v>
      </x:c>
      <x:c r="C900" s="27" t="n">
        <x:v>2024</x:v>
      </x:c>
      <x:c r="D900" s="59" t="str">
        <x:v>CAULFIELD</x:v>
      </x:c>
      <x:c r="E900" s="27" t="n">
        <x:v>10</x:v>
      </x:c>
      <x:c r="F900" s="27" t="n">
        <x:v>13</x:v>
      </x:c>
      <x:c r="G900" s="59" t="str">
        <x:v>RHEINBERG</x:v>
      </x:c>
      <x:c r="H900" s="27" t="str">
        <x:v>DC</x:v>
      </x:c>
      <x:c r="I900" s="27" t="str">
        <x:v>Won</x:v>
      </x:c>
      <x:c r="J900" s="27" t="str">
        <x:v>Won</x:v>
      </x:c>
      <x:c r="K900" s="30" t="n">
        <x:v>4.9</x:v>
      </x:c>
      <x:c r="L900" s="27" t="n">
        <x:v>1</x:v>
      </x:c>
      <x:c r="M900" s="30" t="n">
        <x:v>3.9000000000000004</x:v>
      </x:c>
      <x:c r="N900" s="64" t="n">
        <x:f>Summary!$B$5*Summary!$B$6</x:f>
        <x:v>10</x:v>
      </x:c>
      <x:c r="O900" s="64" t="n">
        <x:f>L900*N900</x:f>
        <x:v>10</x:v>
      </x:c>
      <x:c r="P900" s="64" t="n">
        <x:f>O900+Q900</x:f>
        <x:v>49</x:v>
      </x:c>
      <x:c r="Q900" s="64" t="n">
        <x:f>M900*N900</x:f>
        <x:v>39</x:v>
      </x:c>
      <x:c r="R900" s="64" t="n">
        <x:f>R899+Q900</x:f>
        <x:v>28449.5</x:v>
      </x:c>
    </x:row>
    <x:row r="901">
      <x:c r="A901" s="61" t="n">
        <x:v>45479</x:v>
      </x:c>
      <x:c r="B901" s="27" t="str">
        <x:v>Q3 2024</x:v>
      </x:c>
      <x:c r="C901" s="27" t="n">
        <x:v>2024</x:v>
      </x:c>
      <x:c r="D901" s="59" t="str">
        <x:v>FLEMINGTON</x:v>
      </x:c>
      <x:c r="E901" s="27" t="n">
        <x:v>1</x:v>
      </x:c>
      <x:c r="F901" s="27" t="n">
        <x:v>3</x:v>
      </x:c>
      <x:c r="G901" s="59" t="str">
        <x:v>I FOUND YOU</x:v>
      </x:c>
      <x:c r="H901" s="27" t="str">
        <x:v>LSW</x:v>
      </x:c>
      <x:c r="I901" s="27" t="str">
        <x:v>Lost</x:v>
      </x:c>
      <x:c r="J901" s="27" t="str">
        <x:v>2nd</x:v>
      </x:c>
      <x:c r="K901" s="30"/>
      <x:c r="L901" s="27" t="n">
        <x:v>1</x:v>
      </x:c>
      <x:c r="M901" s="30" t="n">
        <x:v>-1</x:v>
      </x:c>
      <x:c r="N901" s="64" t="n">
        <x:f>Summary!$B$5*Summary!$B$6</x:f>
        <x:v>10</x:v>
      </x:c>
      <x:c r="O901" s="64" t="n">
        <x:f>L901*N901</x:f>
        <x:v>10</x:v>
      </x:c>
      <x:c r="P901" s="64" t="n">
        <x:f>O901+Q901</x:f>
        <x:v>0</x:v>
      </x:c>
      <x:c r="Q901" s="64" t="n">
        <x:f>M901*N901</x:f>
        <x:v>-10</x:v>
      </x:c>
      <x:c r="R901" s="64" t="n">
        <x:f>R900+Q901</x:f>
        <x:v>28439.5</x:v>
      </x:c>
    </x:row>
    <x:row r="902">
      <x:c r="A902" s="61" t="n">
        <x:v>45479</x:v>
      </x:c>
      <x:c r="B902" s="27" t="str">
        <x:v>Q3 2024</x:v>
      </x:c>
      <x:c r="C902" s="27" t="n">
        <x:v>2024</x:v>
      </x:c>
      <x:c r="D902" s="59" t="str">
        <x:v>FLEMINGTON</x:v>
      </x:c>
      <x:c r="E902" s="27" t="n">
        <x:v>1</x:v>
      </x:c>
      <x:c r="F902" s="27" t="n">
        <x:v>4</x:v>
      </x:c>
      <x:c r="G902" s="59" t="str">
        <x:v>ALDOLFITO</x:v>
      </x:c>
      <x:c r="H902" s="27" t="str">
        <x:v>SYS</x:v>
      </x:c>
      <x:c r="I902" s="27" t="str">
        <x:v>Won</x:v>
      </x:c>
      <x:c r="J902" s="27" t="str">
        <x:v>Won</x:v>
      </x:c>
      <x:c r="K902" s="30" t="n">
        <x:v>6.7</x:v>
      </x:c>
      <x:c r="L902" s="27" t="n">
        <x:v>1</x:v>
      </x:c>
      <x:c r="M902" s="30" t="n">
        <x:v>5.7</x:v>
      </x:c>
      <x:c r="N902" s="64" t="n">
        <x:f>Summary!$B$5*Summary!$B$6</x:f>
        <x:v>10</x:v>
      </x:c>
      <x:c r="O902" s="64" t="n">
        <x:f>L902*N902</x:f>
        <x:v>10</x:v>
      </x:c>
      <x:c r="P902" s="64" t="n">
        <x:f>O902+Q902</x:f>
        <x:v>67</x:v>
      </x:c>
      <x:c r="Q902" s="64" t="n">
        <x:f>M902*N902</x:f>
        <x:v>57</x:v>
      </x:c>
      <x:c r="R902" s="64" t="n">
        <x:f>R901+Q902</x:f>
        <x:v>28496.5</x:v>
      </x:c>
    </x:row>
    <x:row r="903">
      <x:c r="A903" s="62" t="n">
        <x:v>45479</x:v>
      </x:c>
      <x:c r="B903" s="58" t="str">
        <x:v>Q3 2024</x:v>
      </x:c>
      <x:c r="C903" s="58" t="n">
        <x:v>2024</x:v>
      </x:c>
      <x:c r="D903" s="60" t="str">
        <x:v>FLEMINGTON</x:v>
      </x:c>
      <x:c r="E903" s="58" t="n">
        <x:v>2</x:v>
      </x:c>
      <x:c r="F903" s="58" t="n">
        <x:v>3</x:v>
      </x:c>
      <x:c r="G903" s="60" t="str">
        <x:v>BERKSHIRE BREEZE</x:v>
      </x:c>
      <x:c r="H903" s="58" t="str">
        <x:v>LSW / SYS</x:v>
      </x:c>
      <x:c r="I903" s="58" t="str">
        <x:v>Won</x:v>
      </x:c>
      <x:c r="J903" s="58" t="str">
        <x:v>Won</x:v>
      </x:c>
      <x:c r="K903" s="63" t="n">
        <x:v>1.3</x:v>
      </x:c>
      <x:c r="L903" s="58" t="n">
        <x:v>2</x:v>
      </x:c>
      <x:c r="M903" s="63" t="n">
        <x:v>0.6000000000000001</x:v>
      </x:c>
      <x:c r="N903" s="65" t="n">
        <x:f>Summary!$B$5*Summary!$B$6</x:f>
        <x:v>10</x:v>
      </x:c>
      <x:c r="O903" s="65" t="n">
        <x:f>L903*N903</x:f>
        <x:v>20</x:v>
      </x:c>
      <x:c r="P903" s="65" t="n">
        <x:f>O903+Q903</x:f>
        <x:v>26</x:v>
      </x:c>
      <x:c r="Q903" s="65" t="n">
        <x:f>M903*N903</x:f>
        <x:v>6.000000000000001</x:v>
      </x:c>
      <x:c r="R903" s="65" t="n">
        <x:f>R902+Q903</x:f>
        <x:v>28502.5</x:v>
      </x:c>
    </x:row>
    <x:row r="904">
      <x:c r="A904" s="61" t="n">
        <x:v>45479</x:v>
      </x:c>
      <x:c r="B904" s="27" t="str">
        <x:v>Q3 2024</x:v>
      </x:c>
      <x:c r="C904" s="27" t="n">
        <x:v>2024</x:v>
      </x:c>
      <x:c r="D904" s="59" t="str">
        <x:v>FLEMINGTON</x:v>
      </x:c>
      <x:c r="E904" s="27" t="n">
        <x:v>2</x:v>
      </x:c>
      <x:c r="F904" s="27" t="n">
        <x:v>4</x:v>
      </x:c>
      <x:c r="G904" s="59" t="str">
        <x:v>TARAMANSOUR</x:v>
      </x:c>
      <x:c r="H904" s="27" t="str">
        <x:v>DC</x:v>
      </x:c>
      <x:c r="I904" s="27" t="str">
        <x:v>Lost</x:v>
      </x:c>
      <x:c r="J904" s="27" t="str">
        <x:v>2nd</x:v>
      </x:c>
      <x:c r="K904" s="30"/>
      <x:c r="L904" s="27" t="n">
        <x:v>1</x:v>
      </x:c>
      <x:c r="M904" s="30" t="n">
        <x:v>-1</x:v>
      </x:c>
      <x:c r="N904" s="64" t="n">
        <x:f>Summary!$B$5*Summary!$B$6</x:f>
        <x:v>10</x:v>
      </x:c>
      <x:c r="O904" s="64" t="n">
        <x:f>L904*N904</x:f>
        <x:v>10</x:v>
      </x:c>
      <x:c r="P904" s="64" t="n">
        <x:f>O904+Q904</x:f>
        <x:v>0</x:v>
      </x:c>
      <x:c r="Q904" s="64" t="n">
        <x:f>M904*N904</x:f>
        <x:v>-10</x:v>
      </x:c>
      <x:c r="R904" s="64" t="n">
        <x:f>R903+Q904</x:f>
        <x:v>28492.5</x:v>
      </x:c>
    </x:row>
    <x:row r="905">
      <x:c r="A905" s="62" t="n">
        <x:v>45479</x:v>
      </x:c>
      <x:c r="B905" s="58" t="str">
        <x:v>Q3 2024</x:v>
      </x:c>
      <x:c r="C905" s="58" t="n">
        <x:v>2024</x:v>
      </x:c>
      <x:c r="D905" s="60" t="str">
        <x:v>FLEMINGTON</x:v>
      </x:c>
      <x:c r="E905" s="58" t="n">
        <x:v>3</x:v>
      </x:c>
      <x:c r="F905" s="58" t="n">
        <x:v>7</x:v>
      </x:c>
      <x:c r="G905" s="60" t="str">
        <x:v>JUSTADEEL</x:v>
      </x:c>
      <x:c r="H905" s="58" t="str">
        <x:v>BF / SYS</x:v>
      </x:c>
      <x:c r="I905" s="58" t="str">
        <x:v>Won</x:v>
      </x:c>
      <x:c r="J905" s="58" t="str">
        <x:v>Won</x:v>
      </x:c>
      <x:c r="K905" s="63" t="n">
        <x:v>8.9</x:v>
      </x:c>
      <x:c r="L905" s="58" t="n">
        <x:v>2</x:v>
      </x:c>
      <x:c r="M905" s="63" t="n">
        <x:v>15.8</x:v>
      </x:c>
      <x:c r="N905" s="65" t="n">
        <x:f>Summary!$B$5*Summary!$B$6</x:f>
        <x:v>10</x:v>
      </x:c>
      <x:c r="O905" s="65" t="n">
        <x:f>L905*N905</x:f>
        <x:v>20</x:v>
      </x:c>
      <x:c r="P905" s="65" t="n">
        <x:f>O905+Q905</x:f>
        <x:v>178</x:v>
      </x:c>
      <x:c r="Q905" s="65" t="n">
        <x:f>M905*N905</x:f>
        <x:v>158</x:v>
      </x:c>
      <x:c r="R905" s="65" t="n">
        <x:f>R904+Q905</x:f>
        <x:v>28650.5</x:v>
      </x:c>
    </x:row>
    <x:row r="906">
      <x:c r="A906" s="62" t="n">
        <x:v>45479</x:v>
      </x:c>
      <x:c r="B906" s="58" t="str">
        <x:v>Q3 2024</x:v>
      </x:c>
      <x:c r="C906" s="58" t="n">
        <x:v>2024</x:v>
      </x:c>
      <x:c r="D906" s="60" t="str">
        <x:v>FLEMINGTON</x:v>
      </x:c>
      <x:c r="E906" s="58" t="n">
        <x:v>4</x:v>
      </x:c>
      <x:c r="F906" s="58" t="n">
        <x:v>1</x:v>
      </x:c>
      <x:c r="G906" s="60" t="str">
        <x:v>PISCES</x:v>
      </x:c>
      <x:c r="H906" s="58" t="str">
        <x:v>BFSR / SYS</x:v>
      </x:c>
      <x:c r="I906" s="58" t="str">
        <x:v>Lost</x:v>
      </x:c>
      <x:c r="J906" s="58" t="str">
        <x:v>4th</x:v>
      </x:c>
      <x:c r="K906" s="63"/>
      <x:c r="L906" s="58" t="n">
        <x:v>2</x:v>
      </x:c>
      <x:c r="M906" s="63" t="n">
        <x:v>-2</x:v>
      </x:c>
      <x:c r="N906" s="65" t="n">
        <x:f>Summary!$B$5*Summary!$B$6</x:f>
        <x:v>10</x:v>
      </x:c>
      <x:c r="O906" s="65" t="n">
        <x:f>L906*N906</x:f>
        <x:v>20</x:v>
      </x:c>
      <x:c r="P906" s="65" t="n">
        <x:f>O906+Q906</x:f>
        <x:v>0</x:v>
      </x:c>
      <x:c r="Q906" s="65" t="n">
        <x:f>M906*N906</x:f>
        <x:v>-20</x:v>
      </x:c>
      <x:c r="R906" s="65" t="n">
        <x:f>R905+Q906</x:f>
        <x:v>28630.5</x:v>
      </x:c>
    </x:row>
    <x:row r="907">
      <x:c r="A907" s="62" t="n">
        <x:v>45479</x:v>
      </x:c>
      <x:c r="B907" s="58" t="str">
        <x:v>Q3 2024</x:v>
      </x:c>
      <x:c r="C907" s="58" t="n">
        <x:v>2024</x:v>
      </x:c>
      <x:c r="D907" s="60" t="str">
        <x:v>FLEMINGTON</x:v>
      </x:c>
      <x:c r="E907" s="58" t="n">
        <x:v>4</x:v>
      </x:c>
      <x:c r="F907" s="58" t="n">
        <x:v>2</x:v>
      </x:c>
      <x:c r="G907" s="60" t="str">
        <x:v>SNEAKY SUNRISE</x:v>
      </x:c>
      <x:c r="H907" s="58" t="str">
        <x:v>LSW / SYS</x:v>
      </x:c>
      <x:c r="I907" s="58" t="str">
        <x:v>Lost</x:v>
      </x:c>
      <x:c r="J907" s="58" t="str">
        <x:v>2nd</x:v>
      </x:c>
      <x:c r="K907" s="63"/>
      <x:c r="L907" s="58" t="n">
        <x:v>2</x:v>
      </x:c>
      <x:c r="M907" s="63" t="n">
        <x:v>-2</x:v>
      </x:c>
      <x:c r="N907" s="65" t="n">
        <x:f>Summary!$B$5*Summary!$B$6</x:f>
        <x:v>10</x:v>
      </x:c>
      <x:c r="O907" s="65" t="n">
        <x:f>L907*N907</x:f>
        <x:v>20</x:v>
      </x:c>
      <x:c r="P907" s="65" t="n">
        <x:f>O907+Q907</x:f>
        <x:v>0</x:v>
      </x:c>
      <x:c r="Q907" s="65" t="n">
        <x:f>M907*N907</x:f>
        <x:v>-20</x:v>
      </x:c>
      <x:c r="R907" s="65" t="n">
        <x:f>R906+Q907</x:f>
        <x:v>28610.5</x:v>
      </x:c>
    </x:row>
    <x:row r="908">
      <x:c r="A908" s="61" t="n">
        <x:v>45479</x:v>
      </x:c>
      <x:c r="B908" s="27" t="str">
        <x:v>Q3 2024</x:v>
      </x:c>
      <x:c r="C908" s="27" t="n">
        <x:v>2024</x:v>
      </x:c>
      <x:c r="D908" s="59" t="str">
        <x:v>FLEMINGTON</x:v>
      </x:c>
      <x:c r="E908" s="27" t="n">
        <x:v>4</x:v>
      </x:c>
      <x:c r="F908" s="27" t="n">
        <x:v>3</x:v>
      </x:c>
      <x:c r="G908" s="59" t="str">
        <x:v>JENNI'S MEADOW</x:v>
      </x:c>
      <x:c r="H908" s="27" t="str">
        <x:v>DC</x:v>
      </x:c>
      <x:c r="I908" s="27" t="str">
        <x:v>Won</x:v>
      </x:c>
      <x:c r="J908" s="27" t="str">
        <x:v>Won</x:v>
      </x:c>
      <x:c r="K908" s="30" t="n">
        <x:v>6.2</x:v>
      </x:c>
      <x:c r="L908" s="27" t="n">
        <x:v>1</x:v>
      </x:c>
      <x:c r="M908" s="30" t="n">
        <x:v>5.2</x:v>
      </x:c>
      <x:c r="N908" s="64" t="n">
        <x:f>Summary!$B$5*Summary!$B$6</x:f>
        <x:v>10</x:v>
      </x:c>
      <x:c r="O908" s="64" t="n">
        <x:f>L908*N908</x:f>
        <x:v>10</x:v>
      </x:c>
      <x:c r="P908" s="64" t="n">
        <x:f>O908+Q908</x:f>
        <x:v>62</x:v>
      </x:c>
      <x:c r="Q908" s="64" t="n">
        <x:f>M908*N908</x:f>
        <x:v>52</x:v>
      </x:c>
      <x:c r="R908" s="64" t="n">
        <x:f>R907+Q908</x:f>
        <x:v>28662.5</x:v>
      </x:c>
    </x:row>
    <x:row r="909">
      <x:c r="A909" s="61" t="n">
        <x:v>45479</x:v>
      </x:c>
      <x:c r="B909" s="27" t="str">
        <x:v>Q3 2024</x:v>
      </x:c>
      <x:c r="C909" s="27" t="n">
        <x:v>2024</x:v>
      </x:c>
      <x:c r="D909" s="59" t="str">
        <x:v>FLEMINGTON</x:v>
      </x:c>
      <x:c r="E909" s="27" t="n">
        <x:v>5</x:v>
      </x:c>
      <x:c r="F909" s="27" t="n">
        <x:v>1</x:v>
      </x:c>
      <x:c r="G909" s="59" t="str">
        <x:v>BELLE SAVOIR</x:v>
      </x:c>
      <x:c r="H909" s="27" t="str">
        <x:v>SYS</x:v>
      </x:c>
      <x:c r="I909" s="27" t="str">
        <x:v>Lost</x:v>
      </x:c>
      <x:c r="J909" s="27" t="str">
        <x:v>3rd</x:v>
      </x:c>
      <x:c r="K909" s="30"/>
      <x:c r="L909" s="27" t="n">
        <x:v>1</x:v>
      </x:c>
      <x:c r="M909" s="30" t="n">
        <x:v>-1</x:v>
      </x:c>
      <x:c r="N909" s="64" t="n">
        <x:f>Summary!$B$5*Summary!$B$6</x:f>
        <x:v>10</x:v>
      </x:c>
      <x:c r="O909" s="64" t="n">
        <x:f>L909*N909</x:f>
        <x:v>10</x:v>
      </x:c>
      <x:c r="P909" s="64" t="n">
        <x:f>O909+Q909</x:f>
        <x:v>0</x:v>
      </x:c>
      <x:c r="Q909" s="64" t="n">
        <x:f>M909*N909</x:f>
        <x:v>-10</x:v>
      </x:c>
      <x:c r="R909" s="64" t="n">
        <x:f>R908+Q909</x:f>
        <x:v>28652.5</x:v>
      </x:c>
    </x:row>
    <x:row r="910">
      <x:c r="A910" s="62" t="n">
        <x:v>45479</x:v>
      </x:c>
      <x:c r="B910" s="58" t="str">
        <x:v>Q3 2024</x:v>
      </x:c>
      <x:c r="C910" s="58" t="n">
        <x:v>2024</x:v>
      </x:c>
      <x:c r="D910" s="60" t="str">
        <x:v>FLEMINGTON</x:v>
      </x:c>
      <x:c r="E910" s="58" t="n">
        <x:v>6</x:v>
      </x:c>
      <x:c r="F910" s="58" t="n">
        <x:v>4</x:v>
      </x:c>
      <x:c r="G910" s="60" t="str">
        <x:v>STEEL RUN</x:v>
      </x:c>
      <x:c r="H910" s="58" t="str">
        <x:v>BFSR / SYS</x:v>
      </x:c>
      <x:c r="I910" s="58" t="str">
        <x:v>Won</x:v>
      </x:c>
      <x:c r="J910" s="58" t="str">
        <x:v>Won</x:v>
      </x:c>
      <x:c r="K910" s="63" t="n">
        <x:v>2.6</x:v>
      </x:c>
      <x:c r="L910" s="58" t="n">
        <x:v>2</x:v>
      </x:c>
      <x:c r="M910" s="63" t="n">
        <x:v>3.2</x:v>
      </x:c>
      <x:c r="N910" s="65" t="n">
        <x:f>Summary!$B$5*Summary!$B$6</x:f>
        <x:v>10</x:v>
      </x:c>
      <x:c r="O910" s="65" t="n">
        <x:f>L910*N910</x:f>
        <x:v>20</x:v>
      </x:c>
      <x:c r="P910" s="65" t="n">
        <x:f>O910+Q910</x:f>
        <x:v>52</x:v>
      </x:c>
      <x:c r="Q910" s="65" t="n">
        <x:f>M910*N910</x:f>
        <x:v>32</x:v>
      </x:c>
      <x:c r="R910" s="65" t="n">
        <x:f>R909+Q910</x:f>
        <x:v>28684.5</x:v>
      </x:c>
    </x:row>
    <x:row r="911">
      <x:c r="A911" s="61" t="n">
        <x:v>45479</x:v>
      </x:c>
      <x:c r="B911" s="27" t="str">
        <x:v>Q3 2024</x:v>
      </x:c>
      <x:c r="C911" s="27" t="n">
        <x:v>2024</x:v>
      </x:c>
      <x:c r="D911" s="59" t="str">
        <x:v>FLEMINGTON</x:v>
      </x:c>
      <x:c r="E911" s="27" t="n">
        <x:v>7</x:v>
      </x:c>
      <x:c r="F911" s="27" t="n">
        <x:v>2</x:v>
      </x:c>
      <x:c r="G911" s="59" t="str">
        <x:v>IT'SOURTIME</x:v>
      </x:c>
      <x:c r="H911" s="27" t="str">
        <x:v>DC</x:v>
      </x:c>
      <x:c r="I911" s="27" t="str">
        <x:v>Won</x:v>
      </x:c>
      <x:c r="J911" s="27" t="str">
        <x:v>Won</x:v>
      </x:c>
      <x:c r="K911" s="30" t="n">
        <x:v>17.3</x:v>
      </x:c>
      <x:c r="L911" s="27" t="n">
        <x:v>1</x:v>
      </x:c>
      <x:c r="M911" s="30" t="n">
        <x:v>16.3</x:v>
      </x:c>
      <x:c r="N911" s="64" t="n">
        <x:f>Summary!$B$5*Summary!$B$6</x:f>
        <x:v>10</x:v>
      </x:c>
      <x:c r="O911" s="64" t="n">
        <x:f>L911*N911</x:f>
        <x:v>10</x:v>
      </x:c>
      <x:c r="P911" s="64" t="n">
        <x:f>O911+Q911</x:f>
        <x:v>173</x:v>
      </x:c>
      <x:c r="Q911" s="64" t="n">
        <x:f>M911*N911</x:f>
        <x:v>163</x:v>
      </x:c>
      <x:c r="R911" s="64" t="n">
        <x:f>R910+Q911</x:f>
        <x:v>28847.5</x:v>
      </x:c>
    </x:row>
    <x:row r="912">
      <x:c r="A912" s="61" t="n">
        <x:v>45479</x:v>
      </x:c>
      <x:c r="B912" s="27" t="str">
        <x:v>Q3 2024</x:v>
      </x:c>
      <x:c r="C912" s="27" t="n">
        <x:v>2024</x:v>
      </x:c>
      <x:c r="D912" s="59" t="str">
        <x:v>FLEMINGTON</x:v>
      </x:c>
      <x:c r="E912" s="27" t="n">
        <x:v>8</x:v>
      </x:c>
      <x:c r="F912" s="27" t="n">
        <x:v>1</x:v>
      </x:c>
      <x:c r="G912" s="59" t="str">
        <x:v>MUNHAMEK</x:v>
      </x:c>
      <x:c r="H912" s="27" t="str">
        <x:v>LSW</x:v>
      </x:c>
      <x:c r="I912" s="27" t="str">
        <x:v>Won</x:v>
      </x:c>
      <x:c r="J912" s="27" t="str">
        <x:v>Won</x:v>
      </x:c>
      <x:c r="K912" s="30" t="n">
        <x:v>5</x:v>
      </x:c>
      <x:c r="L912" s="27" t="n">
        <x:v>1</x:v>
      </x:c>
      <x:c r="M912" s="30" t="n">
        <x:v>4</x:v>
      </x:c>
      <x:c r="N912" s="64" t="n">
        <x:f>Summary!$B$5*Summary!$B$6</x:f>
        <x:v>10</x:v>
      </x:c>
      <x:c r="O912" s="64" t="n">
        <x:f>L912*N912</x:f>
        <x:v>10</x:v>
      </x:c>
      <x:c r="P912" s="64" t="n">
        <x:f>O912+Q912</x:f>
        <x:v>50</x:v>
      </x:c>
      <x:c r="Q912" s="64" t="n">
        <x:f>M912*N912</x:f>
        <x:v>40</x:v>
      </x:c>
      <x:c r="R912" s="64" t="n">
        <x:f>R911+Q912</x:f>
        <x:v>28887.5</x:v>
      </x:c>
    </x:row>
    <x:row r="913">
      <x:c r="A913" s="61" t="n">
        <x:v>45479</x:v>
      </x:c>
      <x:c r="B913" s="27" t="str">
        <x:v>Q3 2024</x:v>
      </x:c>
      <x:c r="C913" s="27" t="n">
        <x:v>2024</x:v>
      </x:c>
      <x:c r="D913" s="59" t="str">
        <x:v>FLEMINGTON</x:v>
      </x:c>
      <x:c r="E913" s="27" t="n">
        <x:v>8</x:v>
      </x:c>
      <x:c r="F913" s="27" t="n">
        <x:v>6</x:v>
      </x:c>
      <x:c r="G913" s="59" t="str">
        <x:v>SIBAAQ</x:v>
      </x:c>
      <x:c r="H913" s="27" t="str">
        <x:v>DC</x:v>
      </x:c>
      <x:c r="I913" s="27" t="str">
        <x:v>Lost</x:v>
      </x:c>
      <x:c r="J913" s="27" t="str"/>
      <x:c r="K913" s="30"/>
      <x:c r="L913" s="27" t="n">
        <x:v>1</x:v>
      </x:c>
      <x:c r="M913" s="30" t="n">
        <x:v>-1</x:v>
      </x:c>
      <x:c r="N913" s="64" t="n">
        <x:f>Summary!$B$5*Summary!$B$6</x:f>
        <x:v>10</x:v>
      </x:c>
      <x:c r="O913" s="64" t="n">
        <x:f>L913*N913</x:f>
        <x:v>10</x:v>
      </x:c>
      <x:c r="P913" s="64" t="n">
        <x:f>O913+Q913</x:f>
        <x:v>0</x:v>
      </x:c>
      <x:c r="Q913" s="64" t="n">
        <x:f>M913*N913</x:f>
        <x:v>-10</x:v>
      </x:c>
      <x:c r="R913" s="64" t="n">
        <x:f>R912+Q913</x:f>
        <x:v>28877.5</x:v>
      </x:c>
    </x:row>
    <x:row r="914">
      <x:c r="A914" s="62" t="n">
        <x:v>45479</x:v>
      </x:c>
      <x:c r="B914" s="58" t="str">
        <x:v>Q3 2024</x:v>
      </x:c>
      <x:c r="C914" s="58" t="n">
        <x:v>2024</x:v>
      </x:c>
      <x:c r="D914" s="60" t="str">
        <x:v>FLEMINGTON</x:v>
      </x:c>
      <x:c r="E914" s="58" t="n">
        <x:v>9</x:v>
      </x:c>
      <x:c r="F914" s="58" t="n">
        <x:v>1</x:v>
      </x:c>
      <x:c r="G914" s="60" t="str">
        <x:v>BOSSY NIC</x:v>
      </x:c>
      <x:c r="H914" s="58" t="str">
        <x:v>LSW / SYS</x:v>
      </x:c>
      <x:c r="I914" s="58" t="str">
        <x:v>Lost</x:v>
      </x:c>
      <x:c r="J914" s="58" t="str"/>
      <x:c r="K914" s="63"/>
      <x:c r="L914" s="58" t="n">
        <x:v>2</x:v>
      </x:c>
      <x:c r="M914" s="63" t="n">
        <x:v>-2</x:v>
      </x:c>
      <x:c r="N914" s="65" t="n">
        <x:f>Summary!$B$5*Summary!$B$6</x:f>
        <x:v>10</x:v>
      </x:c>
      <x:c r="O914" s="65" t="n">
        <x:f>L914*N914</x:f>
        <x:v>20</x:v>
      </x:c>
      <x:c r="P914" s="65" t="n">
        <x:f>O914+Q914</x:f>
        <x:v>0</x:v>
      </x:c>
      <x:c r="Q914" s="65" t="n">
        <x:f>M914*N914</x:f>
        <x:v>-20</x:v>
      </x:c>
      <x:c r="R914" s="65" t="n">
        <x:f>R913+Q914</x:f>
        <x:v>28857.5</x:v>
      </x:c>
    </x:row>
    <x:row r="915">
      <x:c r="A915" s="62" t="n">
        <x:v>45479</x:v>
      </x:c>
      <x:c r="B915" s="58" t="str">
        <x:v>Q3 2024</x:v>
      </x:c>
      <x:c r="C915" s="58" t="n">
        <x:v>2024</x:v>
      </x:c>
      <x:c r="D915" s="60" t="str">
        <x:v>FLEMINGTON</x:v>
      </x:c>
      <x:c r="E915" s="58" t="n">
        <x:v>9</x:v>
      </x:c>
      <x:c r="F915" s="58" t="n">
        <x:v>2</x:v>
      </x:c>
      <x:c r="G915" s="60" t="str">
        <x:v>FLEETWOOD</x:v>
      </x:c>
      <x:c r="H915" s="58" t="str">
        <x:v>BFSR / SYS</x:v>
      </x:c>
      <x:c r="I915" s="58" t="str">
        <x:v>Lost</x:v>
      </x:c>
      <x:c r="J915" s="58" t="str">
        <x:v>3rd</x:v>
      </x:c>
      <x:c r="K915" s="63"/>
      <x:c r="L915" s="58" t="n">
        <x:v>2</x:v>
      </x:c>
      <x:c r="M915" s="63" t="n">
        <x:v>-2</x:v>
      </x:c>
      <x:c r="N915" s="65" t="n">
        <x:f>Summary!$B$5*Summary!$B$6</x:f>
        <x:v>10</x:v>
      </x:c>
      <x:c r="O915" s="65" t="n">
        <x:f>L915*N915</x:f>
        <x:v>20</x:v>
      </x:c>
      <x:c r="P915" s="65" t="n">
        <x:f>O915+Q915</x:f>
        <x:v>0</x:v>
      </x:c>
      <x:c r="Q915" s="65" t="n">
        <x:f>M915*N915</x:f>
        <x:v>-20</x:v>
      </x:c>
      <x:c r="R915" s="65" t="n">
        <x:f>R914+Q915</x:f>
        <x:v>28837.5</x:v>
      </x:c>
    </x:row>
    <x:row r="916">
      <x:c r="A916" s="62" t="n">
        <x:v>45479</x:v>
      </x:c>
      <x:c r="B916" s="58" t="str">
        <x:v>Q3 2024</x:v>
      </x:c>
      <x:c r="C916" s="58" t="n">
        <x:v>2024</x:v>
      </x:c>
      <x:c r="D916" s="60" t="str">
        <x:v>FLEMINGTON</x:v>
      </x:c>
      <x:c r="E916" s="58" t="n">
        <x:v>9</x:v>
      </x:c>
      <x:c r="F916" s="58" t="n">
        <x:v>9</x:v>
      </x:c>
      <x:c r="G916" s="60" t="str">
        <x:v>RIGHT TO PARTY</x:v>
      </x:c>
      <x:c r="H916" s="58" t="str">
        <x:v>LSW / SYS</x:v>
      </x:c>
      <x:c r="I916" s="58" t="str">
        <x:v>Won</x:v>
      </x:c>
      <x:c r="J916" s="58" t="str">
        <x:v>Won</x:v>
      </x:c>
      <x:c r="K916" s="63" t="n">
        <x:v>6.3</x:v>
      </x:c>
      <x:c r="L916" s="58" t="n">
        <x:v>2</x:v>
      </x:c>
      <x:c r="M916" s="63" t="n">
        <x:v>10.6</x:v>
      </x:c>
      <x:c r="N916" s="65" t="n">
        <x:f>Summary!$B$5*Summary!$B$6</x:f>
        <x:v>10</x:v>
      </x:c>
      <x:c r="O916" s="65" t="n">
        <x:f>L916*N916</x:f>
        <x:v>20</x:v>
      </x:c>
      <x:c r="P916" s="65" t="n">
        <x:f>O916+Q916</x:f>
        <x:v>126</x:v>
      </x:c>
      <x:c r="Q916" s="65" t="n">
        <x:f>M916*N916</x:f>
        <x:v>106</x:v>
      </x:c>
      <x:c r="R916" s="65" t="n">
        <x:f>R915+Q916</x:f>
        <x:v>28943.5</x:v>
      </x:c>
    </x:row>
    <x:row r="917">
      <x:c r="A917" s="61" t="n">
        <x:v>45479</x:v>
      </x:c>
      <x:c r="B917" s="27" t="str">
        <x:v>Q3 2024</x:v>
      </x:c>
      <x:c r="C917" s="27" t="n">
        <x:v>2024</x:v>
      </x:c>
      <x:c r="D917" s="59" t="str">
        <x:v>FLEMINGTON</x:v>
      </x:c>
      <x:c r="E917" s="27" t="n">
        <x:v>9</x:v>
      </x:c>
      <x:c r="F917" s="27" t="n">
        <x:v>12</x:v>
      </x:c>
      <x:c r="G917" s="59" t="str">
        <x:v>PHARARI</x:v>
      </x:c>
      <x:c r="H917" s="27" t="str">
        <x:v>LSW</x:v>
      </x:c>
      <x:c r="I917" s="27" t="str">
        <x:v>Lost</x:v>
      </x:c>
      <x:c r="J917" s="27" t="str"/>
      <x:c r="K917" s="30"/>
      <x:c r="L917" s="27" t="n">
        <x:v>1</x:v>
      </x:c>
      <x:c r="M917" s="30" t="n">
        <x:v>-1</x:v>
      </x:c>
      <x:c r="N917" s="64" t="n">
        <x:f>Summary!$B$5*Summary!$B$6</x:f>
        <x:v>10</x:v>
      </x:c>
      <x:c r="O917" s="64" t="n">
        <x:f>L917*N917</x:f>
        <x:v>10</x:v>
      </x:c>
      <x:c r="P917" s="64" t="n">
        <x:f>O917+Q917</x:f>
        <x:v>0</x:v>
      </x:c>
      <x:c r="Q917" s="64" t="n">
        <x:f>M917*N917</x:f>
        <x:v>-10</x:v>
      </x:c>
      <x:c r="R917" s="64" t="n">
        <x:f>R916+Q917</x:f>
        <x:v>28933.5</x:v>
      </x:c>
    </x:row>
    <x:row r="918">
      <x:c r="A918" s="61" t="n">
        <x:v>45486</x:v>
      </x:c>
      <x:c r="B918" s="27" t="str">
        <x:v>Q3 2024</x:v>
      </x:c>
      <x:c r="C918" s="27" t="n">
        <x:v>2024</x:v>
      </x:c>
      <x:c r="D918" s="59" t="str">
        <x:v>CAULFIELD</x:v>
      </x:c>
      <x:c r="E918" s="27" t="n">
        <x:v>1</x:v>
      </x:c>
      <x:c r="F918" s="27" t="n">
        <x:v>3</x:v>
      </x:c>
      <x:c r="G918" s="59" t="str">
        <x:v>INTO YOU</x:v>
      </x:c>
      <x:c r="H918" s="27" t="str">
        <x:v>SYS</x:v>
      </x:c>
      <x:c r="I918" s="27" t="str">
        <x:v>Lost</x:v>
      </x:c>
      <x:c r="J918" s="27" t="str"/>
      <x:c r="K918" s="30"/>
      <x:c r="L918" s="27" t="n">
        <x:v>1</x:v>
      </x:c>
      <x:c r="M918" s="30" t="n">
        <x:v>-1</x:v>
      </x:c>
      <x:c r="N918" s="64" t="n">
        <x:f>Summary!$B$5*Summary!$B$6</x:f>
        <x:v>10</x:v>
      </x:c>
      <x:c r="O918" s="64" t="n">
        <x:f>L918*N918</x:f>
        <x:v>10</x:v>
      </x:c>
      <x:c r="P918" s="64" t="n">
        <x:f>O918+Q918</x:f>
        <x:v>0</x:v>
      </x:c>
      <x:c r="Q918" s="64" t="n">
        <x:f>M918*N918</x:f>
        <x:v>-10</x:v>
      </x:c>
      <x:c r="R918" s="64" t="n">
        <x:f>R917+Q918</x:f>
        <x:v>28923.5</x:v>
      </x:c>
    </x:row>
    <x:row r="919">
      <x:c r="A919" s="61" t="n">
        <x:v>45486</x:v>
      </x:c>
      <x:c r="B919" s="27" t="str">
        <x:v>Q3 2024</x:v>
      </x:c>
      <x:c r="C919" s="27" t="n">
        <x:v>2024</x:v>
      </x:c>
      <x:c r="D919" s="59" t="str">
        <x:v>CAULFIELD</x:v>
      </x:c>
      <x:c r="E919" s="27" t="n">
        <x:v>1</x:v>
      </x:c>
      <x:c r="F919" s="27" t="n">
        <x:v>4</x:v>
      </x:c>
      <x:c r="G919" s="59" t="str">
        <x:v>LOVAZOU</x:v>
      </x:c>
      <x:c r="H919" s="27" t="str">
        <x:v>LSW</x:v>
      </x:c>
      <x:c r="I919" s="27" t="str">
        <x:v>Won</x:v>
      </x:c>
      <x:c r="J919" s="27" t="str">
        <x:v>Won</x:v>
      </x:c>
      <x:c r="K919" s="30" t="n">
        <x:v>7</x:v>
      </x:c>
      <x:c r="L919" s="27" t="n">
        <x:v>1</x:v>
      </x:c>
      <x:c r="M919" s="30" t="n">
        <x:v>6</x:v>
      </x:c>
      <x:c r="N919" s="64" t="n">
        <x:f>Summary!$B$5*Summary!$B$6</x:f>
        <x:v>10</x:v>
      </x:c>
      <x:c r="O919" s="64" t="n">
        <x:f>L919*N919</x:f>
        <x:v>10</x:v>
      </x:c>
      <x:c r="P919" s="64" t="n">
        <x:f>O919+Q919</x:f>
        <x:v>70</x:v>
      </x:c>
      <x:c r="Q919" s="64" t="n">
        <x:f>M919*N919</x:f>
        <x:v>60</x:v>
      </x:c>
      <x:c r="R919" s="64" t="n">
        <x:f>R918+Q919</x:f>
        <x:v>28983.5</x:v>
      </x:c>
    </x:row>
    <x:row r="920">
      <x:c r="A920" s="62" t="n">
        <x:v>45486</x:v>
      </x:c>
      <x:c r="B920" s="58" t="str">
        <x:v>Q3 2024</x:v>
      </x:c>
      <x:c r="C920" s="58" t="n">
        <x:v>2024</x:v>
      </x:c>
      <x:c r="D920" s="60" t="str">
        <x:v>CAULFIELD</x:v>
      </x:c>
      <x:c r="E920" s="58" t="n">
        <x:v>2</x:v>
      </x:c>
      <x:c r="F920" s="58" t="n">
        <x:v>11</x:v>
      </x:c>
      <x:c r="G920" s="60" t="str">
        <x:v>HE'S BESET</x:v>
      </x:c>
      <x:c r="H920" s="58" t="str">
        <x:v>BF / SYS</x:v>
      </x:c>
      <x:c r="I920" s="58" t="str">
        <x:v>Lost</x:v>
      </x:c>
      <x:c r="J920" s="58" t="str"/>
      <x:c r="K920" s="63"/>
      <x:c r="L920" s="58" t="n">
        <x:v>2</x:v>
      </x:c>
      <x:c r="M920" s="63" t="n">
        <x:v>-2</x:v>
      </x:c>
      <x:c r="N920" s="65" t="n">
        <x:f>Summary!$B$5*Summary!$B$6</x:f>
        <x:v>10</x:v>
      </x:c>
      <x:c r="O920" s="65" t="n">
        <x:f>L920*N920</x:f>
        <x:v>20</x:v>
      </x:c>
      <x:c r="P920" s="65" t="n">
        <x:f>O920+Q920</x:f>
        <x:v>0</x:v>
      </x:c>
      <x:c r="Q920" s="65" t="n">
        <x:f>M920*N920</x:f>
        <x:v>-20</x:v>
      </x:c>
      <x:c r="R920" s="65" t="n">
        <x:f>R919+Q920</x:f>
        <x:v>28963.5</x:v>
      </x:c>
    </x:row>
    <x:row r="921">
      <x:c r="A921" s="61" t="n">
        <x:v>45486</x:v>
      </x:c>
      <x:c r="B921" s="27" t="str">
        <x:v>Q3 2024</x:v>
      </x:c>
      <x:c r="C921" s="27" t="n">
        <x:v>2024</x:v>
      </x:c>
      <x:c r="D921" s="59" t="str">
        <x:v>CAULFIELD</x:v>
      </x:c>
      <x:c r="E921" s="27" t="n">
        <x:v>4</x:v>
      </x:c>
      <x:c r="F921" s="27" t="n">
        <x:v>1</x:v>
      </x:c>
      <x:c r="G921" s="59" t="str">
        <x:v>MATUSALEM</x:v>
      </x:c>
      <x:c r="H921" s="27" t="str">
        <x:v>SYS</x:v>
      </x:c>
      <x:c r="I921" s="27" t="str">
        <x:v>Lost</x:v>
      </x:c>
      <x:c r="J921" s="27" t="str"/>
      <x:c r="K921" s="30"/>
      <x:c r="L921" s="27" t="n">
        <x:v>1</x:v>
      </x:c>
      <x:c r="M921" s="30" t="n">
        <x:v>-1</x:v>
      </x:c>
      <x:c r="N921" s="64" t="n">
        <x:f>Summary!$B$5*Summary!$B$6</x:f>
        <x:v>10</x:v>
      </x:c>
      <x:c r="O921" s="64" t="n">
        <x:f>L921*N921</x:f>
        <x:v>10</x:v>
      </x:c>
      <x:c r="P921" s="64" t="n">
        <x:f>O921+Q921</x:f>
        <x:v>0</x:v>
      </x:c>
      <x:c r="Q921" s="64" t="n">
        <x:f>M921*N921</x:f>
        <x:v>-10</x:v>
      </x:c>
      <x:c r="R921" s="64" t="n">
        <x:f>R920+Q921</x:f>
        <x:v>28953.5</x:v>
      </x:c>
    </x:row>
    <x:row r="922">
      <x:c r="A922" s="61" t="n">
        <x:v>45486</x:v>
      </x:c>
      <x:c r="B922" s="27" t="str">
        <x:v>Q3 2024</x:v>
      </x:c>
      <x:c r="C922" s="27" t="n">
        <x:v>2024</x:v>
      </x:c>
      <x:c r="D922" s="59" t="str">
        <x:v>CAULFIELD</x:v>
      </x:c>
      <x:c r="E922" s="27" t="n">
        <x:v>4</x:v>
      </x:c>
      <x:c r="F922" s="27" t="n">
        <x:v>4</x:v>
      </x:c>
      <x:c r="G922" s="59" t="str">
        <x:v>DO YOU THINK SO</x:v>
      </x:c>
      <x:c r="H922" s="27" t="str">
        <x:v>SYS</x:v>
      </x:c>
      <x:c r="I922" s="27" t="str">
        <x:v>Lost</x:v>
      </x:c>
      <x:c r="J922" s="27" t="str"/>
      <x:c r="K922" s="30"/>
      <x:c r="L922" s="27" t="n">
        <x:v>1</x:v>
      </x:c>
      <x:c r="M922" s="30" t="n">
        <x:v>-1</x:v>
      </x:c>
      <x:c r="N922" s="64" t="n">
        <x:f>Summary!$B$5*Summary!$B$6</x:f>
        <x:v>10</x:v>
      </x:c>
      <x:c r="O922" s="64" t="n">
        <x:f>L922*N922</x:f>
        <x:v>10</x:v>
      </x:c>
      <x:c r="P922" s="64" t="n">
        <x:f>O922+Q922</x:f>
        <x:v>0</x:v>
      </x:c>
      <x:c r="Q922" s="64" t="n">
        <x:f>M922*N922</x:f>
        <x:v>-10</x:v>
      </x:c>
      <x:c r="R922" s="64" t="n">
        <x:f>R921+Q922</x:f>
        <x:v>28943.5</x:v>
      </x:c>
    </x:row>
    <x:row r="923">
      <x:c r="A923" s="62" t="n">
        <x:v>45486</x:v>
      </x:c>
      <x:c r="B923" s="58" t="str">
        <x:v>Q3 2024</x:v>
      </x:c>
      <x:c r="C923" s="58" t="n">
        <x:v>2024</x:v>
      </x:c>
      <x:c r="D923" s="60" t="str">
        <x:v>CAULFIELD</x:v>
      </x:c>
      <x:c r="E923" s="58" t="n">
        <x:v>5</x:v>
      </x:c>
      <x:c r="F923" s="58" t="n">
        <x:v>10</x:v>
      </x:c>
      <x:c r="G923" s="60" t="str">
        <x:v>LITTLE JACK</x:v>
      </x:c>
      <x:c r="H923" s="58" t="str">
        <x:v>LSW / SYS</x:v>
      </x:c>
      <x:c r="I923" s="58" t="str">
        <x:v>Lost</x:v>
      </x:c>
      <x:c r="J923" s="58" t="str"/>
      <x:c r="K923" s="63"/>
      <x:c r="L923" s="58" t="n">
        <x:v>2</x:v>
      </x:c>
      <x:c r="M923" s="63" t="n">
        <x:v>-2</x:v>
      </x:c>
      <x:c r="N923" s="65" t="n">
        <x:f>Summary!$B$5*Summary!$B$6</x:f>
        <x:v>10</x:v>
      </x:c>
      <x:c r="O923" s="65" t="n">
        <x:f>L923*N923</x:f>
        <x:v>20</x:v>
      </x:c>
      <x:c r="P923" s="65" t="n">
        <x:f>O923+Q923</x:f>
        <x:v>0</x:v>
      </x:c>
      <x:c r="Q923" s="65" t="n">
        <x:f>M923*N923</x:f>
        <x:v>-20</x:v>
      </x:c>
      <x:c r="R923" s="65" t="n">
        <x:f>R922+Q923</x:f>
        <x:v>28923.5</x:v>
      </x:c>
    </x:row>
    <x:row r="924">
      <x:c r="A924" s="61" t="n">
        <x:v>45486</x:v>
      </x:c>
      <x:c r="B924" s="27" t="str">
        <x:v>Q3 2024</x:v>
      </x:c>
      <x:c r="C924" s="27" t="n">
        <x:v>2024</x:v>
      </x:c>
      <x:c r="D924" s="59" t="str">
        <x:v>CAULFIELD</x:v>
      </x:c>
      <x:c r="E924" s="27" t="n">
        <x:v>6</x:v>
      </x:c>
      <x:c r="F924" s="27" t="n">
        <x:v>5</x:v>
      </x:c>
      <x:c r="G924" s="59" t="str">
        <x:v>TOBAYSURE</x:v>
      </x:c>
      <x:c r="H924" s="27" t="str">
        <x:v>DC</x:v>
      </x:c>
      <x:c r="I924" s="27" t="str">
        <x:v>Lost</x:v>
      </x:c>
      <x:c r="J924" s="27" t="str"/>
      <x:c r="K924" s="30"/>
      <x:c r="L924" s="27" t="n">
        <x:v>1</x:v>
      </x:c>
      <x:c r="M924" s="30" t="n">
        <x:v>-1</x:v>
      </x:c>
      <x:c r="N924" s="64" t="n">
        <x:f>Summary!$B$5*Summary!$B$6</x:f>
        <x:v>10</x:v>
      </x:c>
      <x:c r="O924" s="64" t="n">
        <x:f>L924*N924</x:f>
        <x:v>10</x:v>
      </x:c>
      <x:c r="P924" s="64" t="n">
        <x:f>O924+Q924</x:f>
        <x:v>0</x:v>
      </x:c>
      <x:c r="Q924" s="64" t="n">
        <x:f>M924*N924</x:f>
        <x:v>-10</x:v>
      </x:c>
      <x:c r="R924" s="64" t="n">
        <x:f>R923+Q924</x:f>
        <x:v>28913.5</x:v>
      </x:c>
    </x:row>
    <x:row r="925">
      <x:c r="A925" s="61" t="n">
        <x:v>45486</x:v>
      </x:c>
      <x:c r="B925" s="27" t="str">
        <x:v>Q3 2024</x:v>
      </x:c>
      <x:c r="C925" s="27" t="n">
        <x:v>2024</x:v>
      </x:c>
      <x:c r="D925" s="59" t="str">
        <x:v>CAULFIELD</x:v>
      </x:c>
      <x:c r="E925" s="27" t="n">
        <x:v>6</x:v>
      </x:c>
      <x:c r="F925" s="27" t="n">
        <x:v>7</x:v>
      </x:c>
      <x:c r="G925" s="59" t="str">
        <x:v>ARAMCO</x:v>
      </x:c>
      <x:c r="H925" s="27" t="str">
        <x:v>SYS</x:v>
      </x:c>
      <x:c r="I925" s="27" t="str">
        <x:v>Lost</x:v>
      </x:c>
      <x:c r="J925" s="27" t="str"/>
      <x:c r="K925" s="30"/>
      <x:c r="L925" s="27" t="n">
        <x:v>1</x:v>
      </x:c>
      <x:c r="M925" s="30" t="n">
        <x:v>-1</x:v>
      </x:c>
      <x:c r="N925" s="64" t="n">
        <x:f>Summary!$B$5*Summary!$B$6</x:f>
        <x:v>10</x:v>
      </x:c>
      <x:c r="O925" s="64" t="n">
        <x:f>L925*N925</x:f>
        <x:v>10</x:v>
      </x:c>
      <x:c r="P925" s="64" t="n">
        <x:f>O925+Q925</x:f>
        <x:v>0</x:v>
      </x:c>
      <x:c r="Q925" s="64" t="n">
        <x:f>M925*N925</x:f>
        <x:v>-10</x:v>
      </x:c>
      <x:c r="R925" s="64" t="n">
        <x:f>R924+Q925</x:f>
        <x:v>28903.5</x:v>
      </x:c>
    </x:row>
    <x:row r="926">
      <x:c r="A926" s="61" t="n">
        <x:v>45486</x:v>
      </x:c>
      <x:c r="B926" s="27" t="str">
        <x:v>Q3 2024</x:v>
      </x:c>
      <x:c r="C926" s="27" t="n">
        <x:v>2024</x:v>
      </x:c>
      <x:c r="D926" s="59" t="str">
        <x:v>CAULFIELD</x:v>
      </x:c>
      <x:c r="E926" s="27" t="n">
        <x:v>7</x:v>
      </x:c>
      <x:c r="F926" s="27" t="n">
        <x:v>6</x:v>
      </x:c>
      <x:c r="G926" s="59" t="str">
        <x:v>MAJOR SHARE</x:v>
      </x:c>
      <x:c r="H926" s="27" t="str">
        <x:v>LSW</x:v>
      </x:c>
      <x:c r="I926" s="27" t="str">
        <x:v>Lost</x:v>
      </x:c>
      <x:c r="J926" s="27" t="str">
        <x:v>2nd</x:v>
      </x:c>
      <x:c r="K926" s="30"/>
      <x:c r="L926" s="27" t="n">
        <x:v>1</x:v>
      </x:c>
      <x:c r="M926" s="30" t="n">
        <x:v>-1</x:v>
      </x:c>
      <x:c r="N926" s="64" t="n">
        <x:f>Summary!$B$5*Summary!$B$6</x:f>
        <x:v>10</x:v>
      </x:c>
      <x:c r="O926" s="64" t="n">
        <x:f>L926*N926</x:f>
        <x:v>10</x:v>
      </x:c>
      <x:c r="P926" s="64" t="n">
        <x:f>O926+Q926</x:f>
        <x:v>0</x:v>
      </x:c>
      <x:c r="Q926" s="64" t="n">
        <x:f>M926*N926</x:f>
        <x:v>-10</x:v>
      </x:c>
      <x:c r="R926" s="64" t="n">
        <x:f>R925+Q926</x:f>
        <x:v>28893.5</x:v>
      </x:c>
    </x:row>
    <x:row r="927">
      <x:c r="A927" s="62" t="n">
        <x:v>45486</x:v>
      </x:c>
      <x:c r="B927" s="58" t="str">
        <x:v>Q3 2024</x:v>
      </x:c>
      <x:c r="C927" s="58" t="n">
        <x:v>2024</x:v>
      </x:c>
      <x:c r="D927" s="60" t="str">
        <x:v>CAULFIELD</x:v>
      </x:c>
      <x:c r="E927" s="58" t="n">
        <x:v>8</x:v>
      </x:c>
      <x:c r="F927" s="58" t="n">
        <x:v>2</x:v>
      </x:c>
      <x:c r="G927" s="60" t="str">
        <x:v>RECOMMENDATION</x:v>
      </x:c>
      <x:c r="H927" s="58" t="str">
        <x:v>FR / SYS</x:v>
      </x:c>
      <x:c r="I927" s="58" t="str">
        <x:v>Won</x:v>
      </x:c>
      <x:c r="J927" s="58" t="str">
        <x:v>Won</x:v>
      </x:c>
      <x:c r="K927" s="63" t="n">
        <x:v>3.3</x:v>
      </x:c>
      <x:c r="L927" s="58" t="n">
        <x:v>2</x:v>
      </x:c>
      <x:c r="M927" s="63" t="n">
        <x:v>4.6</x:v>
      </x:c>
      <x:c r="N927" s="65" t="n">
        <x:f>Summary!$B$5*Summary!$B$6</x:f>
        <x:v>10</x:v>
      </x:c>
      <x:c r="O927" s="65" t="n">
        <x:f>L927*N927</x:f>
        <x:v>20</x:v>
      </x:c>
      <x:c r="P927" s="65" t="n">
        <x:f>O927+Q927</x:f>
        <x:v>66</x:v>
      </x:c>
      <x:c r="Q927" s="65" t="n">
        <x:f>M927*N927</x:f>
        <x:v>46</x:v>
      </x:c>
      <x:c r="R927" s="65" t="n">
        <x:f>R926+Q927</x:f>
        <x:v>28939.5</x:v>
      </x:c>
    </x:row>
    <x:row r="928">
      <x:c r="A928" s="61" t="n">
        <x:v>45493</x:v>
      </x:c>
      <x:c r="B928" s="27" t="str">
        <x:v>Q3 2024</x:v>
      </x:c>
      <x:c r="C928" s="27" t="n">
        <x:v>2024</x:v>
      </x:c>
      <x:c r="D928" s="59" t="str">
        <x:v>FLEMINGTON</x:v>
      </x:c>
      <x:c r="E928" s="27" t="n">
        <x:v>1</x:v>
      </x:c>
      <x:c r="F928" s="27" t="n">
        <x:v>1</x:v>
      </x:c>
      <x:c r="G928" s="59" t="str">
        <x:v>STAY SILENT</x:v>
      </x:c>
      <x:c r="H928" s="27" t="str">
        <x:v>SYS</x:v>
      </x:c>
      <x:c r="I928" s="27" t="str">
        <x:v>Lost</x:v>
      </x:c>
      <x:c r="J928" s="27" t="str">
        <x:v>3rd</x:v>
      </x:c>
      <x:c r="K928" s="30"/>
      <x:c r="L928" s="27" t="n">
        <x:v>1</x:v>
      </x:c>
      <x:c r="M928" s="30" t="n">
        <x:v>-1</x:v>
      </x:c>
      <x:c r="N928" s="64" t="n">
        <x:f>Summary!$B$5*Summary!$B$6</x:f>
        <x:v>10</x:v>
      </x:c>
      <x:c r="O928" s="64" t="n">
        <x:f>L928*N928</x:f>
        <x:v>10</x:v>
      </x:c>
      <x:c r="P928" s="64" t="n">
        <x:f>O928+Q928</x:f>
        <x:v>0</x:v>
      </x:c>
      <x:c r="Q928" s="64" t="n">
        <x:f>M928*N928</x:f>
        <x:v>-10</x:v>
      </x:c>
      <x:c r="R928" s="64" t="n">
        <x:f>R927+Q928</x:f>
        <x:v>28929.5</x:v>
      </x:c>
    </x:row>
    <x:row r="929">
      <x:c r="A929" s="62" t="n">
        <x:v>45493</x:v>
      </x:c>
      <x:c r="B929" s="58" t="str">
        <x:v>Q3 2024</x:v>
      </x:c>
      <x:c r="C929" s="58" t="n">
        <x:v>2024</x:v>
      </x:c>
      <x:c r="D929" s="60" t="str">
        <x:v>FLEMINGTON</x:v>
      </x:c>
      <x:c r="E929" s="58" t="n">
        <x:v>2</x:v>
      </x:c>
      <x:c r="F929" s="58" t="n">
        <x:v>2</x:v>
      </x:c>
      <x:c r="G929" s="60" t="str">
        <x:v>LE ZEBRA</x:v>
      </x:c>
      <x:c r="H929" s="58" t="str">
        <x:v>DC / SYS</x:v>
      </x:c>
      <x:c r="I929" s="58" t="str">
        <x:v>Won</x:v>
      </x:c>
      <x:c r="J929" s="58" t="str">
        <x:v>Won</x:v>
      </x:c>
      <x:c r="K929" s="63" t="n">
        <x:v>4.4</x:v>
      </x:c>
      <x:c r="L929" s="58" t="n">
        <x:v>2</x:v>
      </x:c>
      <x:c r="M929" s="63" t="n">
        <x:v>6.800000000000001</x:v>
      </x:c>
      <x:c r="N929" s="65" t="n">
        <x:f>Summary!$B$5*Summary!$B$6</x:f>
        <x:v>10</x:v>
      </x:c>
      <x:c r="O929" s="65" t="n">
        <x:f>L929*N929</x:f>
        <x:v>20</x:v>
      </x:c>
      <x:c r="P929" s="65" t="n">
        <x:f>O929+Q929</x:f>
        <x:v>88</x:v>
      </x:c>
      <x:c r="Q929" s="65" t="n">
        <x:f>M929*N929</x:f>
        <x:v>68</x:v>
      </x:c>
      <x:c r="R929" s="65" t="n">
        <x:f>R928+Q929</x:f>
        <x:v>28997.5</x:v>
      </x:c>
    </x:row>
    <x:row r="930">
      <x:c r="A930" s="62" t="n">
        <x:v>45493</x:v>
      </x:c>
      <x:c r="B930" s="58" t="str">
        <x:v>Q3 2024</x:v>
      </x:c>
      <x:c r="C930" s="58" t="n">
        <x:v>2024</x:v>
      </x:c>
      <x:c r="D930" s="60" t="str">
        <x:v>FLEMINGTON</x:v>
      </x:c>
      <x:c r="E930" s="58" t="n">
        <x:v>3</x:v>
      </x:c>
      <x:c r="F930" s="58" t="n">
        <x:v>2</x:v>
      </x:c>
      <x:c r="G930" s="60" t="str">
        <x:v>FIRST SETTLER</x:v>
      </x:c>
      <x:c r="H930" s="58" t="str">
        <x:v>LSW / SYS</x:v>
      </x:c>
      <x:c r="I930" s="58" t="str">
        <x:v>Won</x:v>
      </x:c>
      <x:c r="J930" s="58" t="str">
        <x:v>Won</x:v>
      </x:c>
      <x:c r="K930" s="63" t="n">
        <x:v>1.9</x:v>
      </x:c>
      <x:c r="L930" s="58" t="n">
        <x:v>2</x:v>
      </x:c>
      <x:c r="M930" s="63" t="n">
        <x:v>1.7999999999999998</x:v>
      </x:c>
      <x:c r="N930" s="65" t="n">
        <x:f>Summary!$B$5*Summary!$B$6</x:f>
        <x:v>10</x:v>
      </x:c>
      <x:c r="O930" s="65" t="n">
        <x:f>L930*N930</x:f>
        <x:v>20</x:v>
      </x:c>
      <x:c r="P930" s="65" t="n">
        <x:f>O930+Q930</x:f>
        <x:v>38</x:v>
      </x:c>
      <x:c r="Q930" s="65" t="n">
        <x:f>M930*N930</x:f>
        <x:v>18</x:v>
      </x:c>
      <x:c r="R930" s="65" t="n">
        <x:f>R929+Q930</x:f>
        <x:v>29015.5</x:v>
      </x:c>
    </x:row>
    <x:row r="931">
      <x:c r="A931" s="61" t="n">
        <x:v>45493</x:v>
      </x:c>
      <x:c r="B931" s="27" t="str">
        <x:v>Q3 2024</x:v>
      </x:c>
      <x:c r="C931" s="27" t="n">
        <x:v>2024</x:v>
      </x:c>
      <x:c r="D931" s="59" t="str">
        <x:v>FLEMINGTON</x:v>
      </x:c>
      <x:c r="E931" s="27" t="n">
        <x:v>4</x:v>
      </x:c>
      <x:c r="F931" s="27" t="n">
        <x:v>8</x:v>
      </x:c>
      <x:c r="G931" s="59" t="str">
        <x:v>ARQANA</x:v>
      </x:c>
      <x:c r="H931" s="27" t="str">
        <x:v>LSW</x:v>
      </x:c>
      <x:c r="I931" s="27" t="str">
        <x:v>Won</x:v>
      </x:c>
      <x:c r="J931" s="27" t="str">
        <x:v>Won</x:v>
      </x:c>
      <x:c r="K931" s="30" t="n">
        <x:v>2.6</x:v>
      </x:c>
      <x:c r="L931" s="27" t="n">
        <x:v>1</x:v>
      </x:c>
      <x:c r="M931" s="30" t="n">
        <x:v>1.6</x:v>
      </x:c>
      <x:c r="N931" s="64" t="n">
        <x:f>Summary!$B$5*Summary!$B$6</x:f>
        <x:v>10</x:v>
      </x:c>
      <x:c r="O931" s="64" t="n">
        <x:f>L931*N931</x:f>
        <x:v>10</x:v>
      </x:c>
      <x:c r="P931" s="64" t="n">
        <x:f>O931+Q931</x:f>
        <x:v>26</x:v>
      </x:c>
      <x:c r="Q931" s="64" t="n">
        <x:f>M931*N931</x:f>
        <x:v>16</x:v>
      </x:c>
      <x:c r="R931" s="64" t="n">
        <x:f>R930+Q931</x:f>
        <x:v>29031.5</x:v>
      </x:c>
    </x:row>
    <x:row r="932">
      <x:c r="A932" s="61" t="n">
        <x:v>45493</x:v>
      </x:c>
      <x:c r="B932" s="27" t="str">
        <x:v>Q3 2024</x:v>
      </x:c>
      <x:c r="C932" s="27" t="n">
        <x:v>2024</x:v>
      </x:c>
      <x:c r="D932" s="59" t="str">
        <x:v>FLEMINGTON</x:v>
      </x:c>
      <x:c r="E932" s="27" t="n">
        <x:v>5</x:v>
      </x:c>
      <x:c r="F932" s="27" t="n">
        <x:v>7</x:v>
      </x:c>
      <x:c r="G932" s="59" t="str">
        <x:v>GREAT MAXIMUS</x:v>
      </x:c>
      <x:c r="H932" s="27" t="str">
        <x:v>LSW</x:v>
      </x:c>
      <x:c r="I932" s="27" t="str">
        <x:v>Lost</x:v>
      </x:c>
      <x:c r="J932" s="27" t="str">
        <x:v>3rd</x:v>
      </x:c>
      <x:c r="K932" s="30"/>
      <x:c r="L932" s="27" t="n">
        <x:v>1</x:v>
      </x:c>
      <x:c r="M932" s="30" t="n">
        <x:v>-1</x:v>
      </x:c>
      <x:c r="N932" s="64" t="n">
        <x:f>Summary!$B$5*Summary!$B$6</x:f>
        <x:v>10</x:v>
      </x:c>
      <x:c r="O932" s="64" t="n">
        <x:f>L932*N932</x:f>
        <x:v>10</x:v>
      </x:c>
      <x:c r="P932" s="64" t="n">
        <x:f>O932+Q932</x:f>
        <x:v>0</x:v>
      </x:c>
      <x:c r="Q932" s="64" t="n">
        <x:f>M932*N932</x:f>
        <x:v>-10</x:v>
      </x:c>
      <x:c r="R932" s="64" t="n">
        <x:f>R931+Q932</x:f>
        <x:v>29021.5</x:v>
      </x:c>
    </x:row>
    <x:row r="933">
      <x:c r="A933" s="62" t="n">
        <x:v>45493</x:v>
      </x:c>
      <x:c r="B933" s="58" t="str">
        <x:v>Q3 2024</x:v>
      </x:c>
      <x:c r="C933" s="58" t="n">
        <x:v>2024</x:v>
      </x:c>
      <x:c r="D933" s="60" t="str">
        <x:v>FLEMINGTON</x:v>
      </x:c>
      <x:c r="E933" s="58" t="n">
        <x:v>6</x:v>
      </x:c>
      <x:c r="F933" s="58" t="n">
        <x:v>6</x:v>
      </x:c>
      <x:c r="G933" s="60" t="str">
        <x:v>BARAQIEL</x:v>
      </x:c>
      <x:c r="H933" s="58" t="str">
        <x:v>LSW / SYS</x:v>
      </x:c>
      <x:c r="I933" s="58" t="str">
        <x:v>Lost</x:v>
      </x:c>
      <x:c r="J933" s="58" t="str">
        <x:v>3rd</x:v>
      </x:c>
      <x:c r="K933" s="63"/>
      <x:c r="L933" s="58" t="n">
        <x:v>2</x:v>
      </x:c>
      <x:c r="M933" s="63" t="n">
        <x:v>-2</x:v>
      </x:c>
      <x:c r="N933" s="65" t="n">
        <x:f>Summary!$B$5*Summary!$B$6</x:f>
        <x:v>10</x:v>
      </x:c>
      <x:c r="O933" s="65" t="n">
        <x:f>L933*N933</x:f>
        <x:v>20</x:v>
      </x:c>
      <x:c r="P933" s="65" t="n">
        <x:f>O933+Q933</x:f>
        <x:v>0</x:v>
      </x:c>
      <x:c r="Q933" s="65" t="n">
        <x:f>M933*N933</x:f>
        <x:v>-20</x:v>
      </x:c>
      <x:c r="R933" s="65" t="n">
        <x:f>R932+Q933</x:f>
        <x:v>29001.5</x:v>
      </x:c>
    </x:row>
    <x:row r="934">
      <x:c r="A934" s="61" t="n">
        <x:v>45493</x:v>
      </x:c>
      <x:c r="B934" s="27" t="str">
        <x:v>Q3 2024</x:v>
      </x:c>
      <x:c r="C934" s="27" t="n">
        <x:v>2024</x:v>
      </x:c>
      <x:c r="D934" s="59" t="str">
        <x:v>FLEMINGTON</x:v>
      </x:c>
      <x:c r="E934" s="27" t="n">
        <x:v>7</x:v>
      </x:c>
      <x:c r="F934" s="27" t="n">
        <x:v>1</x:v>
      </x:c>
      <x:c r="G934" s="59" t="str">
        <x:v>BORN A KING</x:v>
      </x:c>
      <x:c r="H934" s="27" t="str">
        <x:v>SYS</x:v>
      </x:c>
      <x:c r="I934" s="27" t="str">
        <x:v>Lost</x:v>
      </x:c>
      <x:c r="J934" s="27" t="str"/>
      <x:c r="K934" s="30"/>
      <x:c r="L934" s="27" t="n">
        <x:v>1</x:v>
      </x:c>
      <x:c r="M934" s="30" t="n">
        <x:v>-1</x:v>
      </x:c>
      <x:c r="N934" s="64" t="n">
        <x:f>Summary!$B$5*Summary!$B$6</x:f>
        <x:v>10</x:v>
      </x:c>
      <x:c r="O934" s="64" t="n">
        <x:f>L934*N934</x:f>
        <x:v>10</x:v>
      </x:c>
      <x:c r="P934" s="64" t="n">
        <x:f>O934+Q934</x:f>
        <x:v>0</x:v>
      </x:c>
      <x:c r="Q934" s="64" t="n">
        <x:f>M934*N934</x:f>
        <x:v>-10</x:v>
      </x:c>
      <x:c r="R934" s="64" t="n">
        <x:f>R933+Q934</x:f>
        <x:v>28991.5</x:v>
      </x:c>
    </x:row>
    <x:row r="935">
      <x:c r="A935" s="61" t="n">
        <x:v>45493</x:v>
      </x:c>
      <x:c r="B935" s="27" t="str">
        <x:v>Q3 2024</x:v>
      </x:c>
      <x:c r="C935" s="27" t="n">
        <x:v>2024</x:v>
      </x:c>
      <x:c r="D935" s="59" t="str">
        <x:v>FLEMINGTON</x:v>
      </x:c>
      <x:c r="E935" s="27" t="n">
        <x:v>7</x:v>
      </x:c>
      <x:c r="F935" s="27" t="n">
        <x:v>5</x:v>
      </x:c>
      <x:c r="G935" s="59" t="str">
        <x:v>HIT THE ROAD JACK</x:v>
      </x:c>
      <x:c r="H935" s="27" t="str">
        <x:v>LSW</x:v>
      </x:c>
      <x:c r="I935" s="27" t="str">
        <x:v>Won</x:v>
      </x:c>
      <x:c r="J935" s="27" t="str">
        <x:v>Won</x:v>
      </x:c>
      <x:c r="K935" s="30" t="n">
        <x:v>8.7</x:v>
      </x:c>
      <x:c r="L935" s="27" t="n">
        <x:v>1</x:v>
      </x:c>
      <x:c r="M935" s="30" t="n">
        <x:v>7.699999999999999</x:v>
      </x:c>
      <x:c r="N935" s="64" t="n">
        <x:f>Summary!$B$5*Summary!$B$6</x:f>
        <x:v>10</x:v>
      </x:c>
      <x:c r="O935" s="64" t="n">
        <x:f>L935*N935</x:f>
        <x:v>10</x:v>
      </x:c>
      <x:c r="P935" s="64" t="n">
        <x:f>O935+Q935</x:f>
        <x:v>87</x:v>
      </x:c>
      <x:c r="Q935" s="64" t="n">
        <x:f>M935*N935</x:f>
        <x:v>77</x:v>
      </x:c>
      <x:c r="R935" s="64" t="n">
        <x:f>R934+Q935</x:f>
        <x:v>29068.5</x:v>
      </x:c>
    </x:row>
    <x:row r="936">
      <x:c r="A936" s="61" t="n">
        <x:v>45493</x:v>
      </x:c>
      <x:c r="B936" s="27" t="str">
        <x:v>Q3 2024</x:v>
      </x:c>
      <x:c r="C936" s="27" t="n">
        <x:v>2024</x:v>
      </x:c>
      <x:c r="D936" s="59" t="str">
        <x:v>FLEMINGTON</x:v>
      </x:c>
      <x:c r="E936" s="27" t="n">
        <x:v>8</x:v>
      </x:c>
      <x:c r="F936" s="27" t="n">
        <x:v>6</x:v>
      </x:c>
      <x:c r="G936" s="59" t="str">
        <x:v>CADMUS</x:v>
      </x:c>
      <x:c r="H936" s="27" t="str">
        <x:v>LSW</x:v>
      </x:c>
      <x:c r="I936" s="27" t="str">
        <x:v>Lost</x:v>
      </x:c>
      <x:c r="J936" s="27" t="str"/>
      <x:c r="K936" s="30"/>
      <x:c r="L936" s="27" t="n">
        <x:v>1</x:v>
      </x:c>
      <x:c r="M936" s="30" t="n">
        <x:v>-1</x:v>
      </x:c>
      <x:c r="N936" s="64" t="n">
        <x:f>Summary!$B$5*Summary!$B$6</x:f>
        <x:v>10</x:v>
      </x:c>
      <x:c r="O936" s="64" t="n">
        <x:f>L936*N936</x:f>
        <x:v>10</x:v>
      </x:c>
      <x:c r="P936" s="64" t="n">
        <x:f>O936+Q936</x:f>
        <x:v>0</x:v>
      </x:c>
      <x:c r="Q936" s="64" t="n">
        <x:f>M936*N936</x:f>
        <x:v>-10</x:v>
      </x:c>
      <x:c r="R936" s="64" t="n">
        <x:f>R935+Q936</x:f>
        <x:v>29058.5</x:v>
      </x:c>
    </x:row>
    <x:row r="937">
      <x:c r="A937" s="61" t="n">
        <x:v>45493</x:v>
      </x:c>
      <x:c r="B937" s="27" t="str">
        <x:v>Q3 2024</x:v>
      </x:c>
      <x:c r="C937" s="27" t="n">
        <x:v>2024</x:v>
      </x:c>
      <x:c r="D937" s="59" t="str">
        <x:v>FLEMINGTON</x:v>
      </x:c>
      <x:c r="E937" s="27" t="n">
        <x:v>9</x:v>
      </x:c>
      <x:c r="F937" s="27" t="n">
        <x:v>17</x:v>
      </x:c>
      <x:c r="G937" s="59" t="str">
        <x:v>MOONHAVEN</x:v>
      </x:c>
      <x:c r="H937" s="27" t="str">
        <x:v>DC</x:v>
      </x:c>
      <x:c r="I937" s="27" t="str">
        <x:v>Won</x:v>
      </x:c>
      <x:c r="J937" s="27" t="str">
        <x:v>Won</x:v>
      </x:c>
      <x:c r="K937" s="30" t="n">
        <x:v>8.3</x:v>
      </x:c>
      <x:c r="L937" s="27" t="n">
        <x:v>1</x:v>
      </x:c>
      <x:c r="M937" s="30" t="n">
        <x:v>7.300000000000001</x:v>
      </x:c>
      <x:c r="N937" s="64" t="n">
        <x:f>Summary!$B$5*Summary!$B$6</x:f>
        <x:v>10</x:v>
      </x:c>
      <x:c r="O937" s="64" t="n">
        <x:f>L937*N937</x:f>
        <x:v>10</x:v>
      </x:c>
      <x:c r="P937" s="64" t="n">
        <x:f>O937+Q937</x:f>
        <x:v>83</x:v>
      </x:c>
      <x:c r="Q937" s="64" t="n">
        <x:f>M937*N937</x:f>
        <x:v>73</x:v>
      </x:c>
      <x:c r="R937" s="64" t="n">
        <x:f>R936+Q937</x:f>
        <x:v>29131.5</x:v>
      </x:c>
    </x:row>
    <x:row r="938">
      <x:c r="A938" s="62" t="n">
        <x:v>45500</x:v>
      </x:c>
      <x:c r="B938" s="58" t="str">
        <x:v>Q3 2024</x:v>
      </x:c>
      <x:c r="C938" s="58" t="n">
        <x:v>2024</x:v>
      </x:c>
      <x:c r="D938" s="60" t="str">
        <x:v>CAULFIELD</x:v>
      </x:c>
      <x:c r="E938" s="58" t="n">
        <x:v>1</x:v>
      </x:c>
      <x:c r="F938" s="58" t="n">
        <x:v>2</x:v>
      </x:c>
      <x:c r="G938" s="60" t="str">
        <x:v>DOM</x:v>
      </x:c>
      <x:c r="H938" s="58" t="str">
        <x:v>LSW / SYS</x:v>
      </x:c>
      <x:c r="I938" s="58" t="str">
        <x:v>Lost</x:v>
      </x:c>
      <x:c r="J938" s="58" t="str">
        <x:v>2nd</x:v>
      </x:c>
      <x:c r="K938" s="63"/>
      <x:c r="L938" s="58" t="n">
        <x:v>2</x:v>
      </x:c>
      <x:c r="M938" s="63" t="n">
        <x:v>-2</x:v>
      </x:c>
      <x:c r="N938" s="65" t="n">
        <x:f>Summary!$B$5*Summary!$B$6</x:f>
        <x:v>10</x:v>
      </x:c>
      <x:c r="O938" s="65" t="n">
        <x:f>L938*N938</x:f>
        <x:v>20</x:v>
      </x:c>
      <x:c r="P938" s="65" t="n">
        <x:f>O938+Q938</x:f>
        <x:v>0</x:v>
      </x:c>
      <x:c r="Q938" s="65" t="n">
        <x:f>M938*N938</x:f>
        <x:v>-20</x:v>
      </x:c>
      <x:c r="R938" s="65" t="n">
        <x:f>R937+Q938</x:f>
        <x:v>29111.5</x:v>
      </x:c>
    </x:row>
    <x:row r="939">
      <x:c r="A939" s="61" t="n">
        <x:v>45500</x:v>
      </x:c>
      <x:c r="B939" s="27" t="str">
        <x:v>Q3 2024</x:v>
      </x:c>
      <x:c r="C939" s="27" t="n">
        <x:v>2024</x:v>
      </x:c>
      <x:c r="D939" s="59" t="str">
        <x:v>CAULFIELD</x:v>
      </x:c>
      <x:c r="E939" s="27" t="n">
        <x:v>1</x:v>
      </x:c>
      <x:c r="F939" s="27" t="n">
        <x:v>5</x:v>
      </x:c>
      <x:c r="G939" s="59" t="str">
        <x:v>I AM VELVET</x:v>
      </x:c>
      <x:c r="H939" s="27" t="str">
        <x:v>LSW</x:v>
      </x:c>
      <x:c r="I939" s="27" t="str">
        <x:v>Won</x:v>
      </x:c>
      <x:c r="J939" s="27" t="str">
        <x:v>Won</x:v>
      </x:c>
      <x:c r="K939" s="30" t="n">
        <x:v>3.4</x:v>
      </x:c>
      <x:c r="L939" s="27" t="n">
        <x:v>1</x:v>
      </x:c>
      <x:c r="M939" s="30" t="n">
        <x:v>2.4</x:v>
      </x:c>
      <x:c r="N939" s="64" t="n">
        <x:f>Summary!$B$5*Summary!$B$6</x:f>
        <x:v>10</x:v>
      </x:c>
      <x:c r="O939" s="64" t="n">
        <x:f>L939*N939</x:f>
        <x:v>10</x:v>
      </x:c>
      <x:c r="P939" s="64" t="n">
        <x:f>O939+Q939</x:f>
        <x:v>34</x:v>
      </x:c>
      <x:c r="Q939" s="64" t="n">
        <x:f>M939*N939</x:f>
        <x:v>24</x:v>
      </x:c>
      <x:c r="R939" s="64" t="n">
        <x:f>R938+Q939</x:f>
        <x:v>29135.5</x:v>
      </x:c>
    </x:row>
    <x:row r="940">
      <x:c r="A940" s="61" t="n">
        <x:v>45500</x:v>
      </x:c>
      <x:c r="B940" s="27" t="str">
        <x:v>Q3 2024</x:v>
      </x:c>
      <x:c r="C940" s="27" t="n">
        <x:v>2024</x:v>
      </x:c>
      <x:c r="D940" s="59" t="str">
        <x:v>CAULFIELD</x:v>
      </x:c>
      <x:c r="E940" s="27" t="n">
        <x:v>3</x:v>
      </x:c>
      <x:c r="F940" s="27" t="n">
        <x:v>1</x:v>
      </x:c>
      <x:c r="G940" s="59" t="str">
        <x:v>PHATS</x:v>
      </x:c>
      <x:c r="H940" s="27" t="str">
        <x:v>SYS</x:v>
      </x:c>
      <x:c r="I940" s="27" t="str">
        <x:v>Lost</x:v>
      </x:c>
      <x:c r="J940" s="27" t="str">
        <x:v>3rd</x:v>
      </x:c>
      <x:c r="K940" s="30"/>
      <x:c r="L940" s="27" t="n">
        <x:v>1</x:v>
      </x:c>
      <x:c r="M940" s="30" t="n">
        <x:v>-1</x:v>
      </x:c>
      <x:c r="N940" s="64" t="n">
        <x:f>Summary!$B$5*Summary!$B$6</x:f>
        <x:v>10</x:v>
      </x:c>
      <x:c r="O940" s="64" t="n">
        <x:f>L940*N940</x:f>
        <x:v>10</x:v>
      </x:c>
      <x:c r="P940" s="64" t="n">
        <x:f>O940+Q940</x:f>
        <x:v>0</x:v>
      </x:c>
      <x:c r="Q940" s="64" t="n">
        <x:f>M940*N940</x:f>
        <x:v>-10</x:v>
      </x:c>
      <x:c r="R940" s="64" t="n">
        <x:f>R939+Q940</x:f>
        <x:v>29125.5</x:v>
      </x:c>
    </x:row>
    <x:row r="941">
      <x:c r="A941" s="61" t="n">
        <x:v>45500</x:v>
      </x:c>
      <x:c r="B941" s="27" t="str">
        <x:v>Q3 2024</x:v>
      </x:c>
      <x:c r="C941" s="27" t="n">
        <x:v>2024</x:v>
      </x:c>
      <x:c r="D941" s="59" t="str">
        <x:v>CAULFIELD</x:v>
      </x:c>
      <x:c r="E941" s="27" t="n">
        <x:v>3</x:v>
      </x:c>
      <x:c r="F941" s="27" t="n">
        <x:v>5</x:v>
      </x:c>
      <x:c r="G941" s="59" t="str">
        <x:v>CAPTAIN ELECTRIC</x:v>
      </x:c>
      <x:c r="H941" s="27" t="str">
        <x:v>FRSR</x:v>
      </x:c>
      <x:c r="I941" s="27" t="str">
        <x:v>Won</x:v>
      </x:c>
      <x:c r="J941" s="27" t="str">
        <x:v>Won</x:v>
      </x:c>
      <x:c r="K941" s="30" t="n">
        <x:v>2.6</x:v>
      </x:c>
      <x:c r="L941" s="27" t="n">
        <x:v>1</x:v>
      </x:c>
      <x:c r="M941" s="30" t="n">
        <x:v>1.6</x:v>
      </x:c>
      <x:c r="N941" s="64" t="n">
        <x:f>Summary!$B$5*Summary!$B$6</x:f>
        <x:v>10</x:v>
      </x:c>
      <x:c r="O941" s="64" t="n">
        <x:f>L941*N941</x:f>
        <x:v>10</x:v>
      </x:c>
      <x:c r="P941" s="64" t="n">
        <x:f>O941+Q941</x:f>
        <x:v>26</x:v>
      </x:c>
      <x:c r="Q941" s="64" t="n">
        <x:f>M941*N941</x:f>
        <x:v>16</x:v>
      </x:c>
      <x:c r="R941" s="64" t="n">
        <x:f>R940+Q941</x:f>
        <x:v>29141.5</x:v>
      </x:c>
    </x:row>
    <x:row r="942">
      <x:c r="A942" s="61" t="n">
        <x:v>45500</x:v>
      </x:c>
      <x:c r="B942" s="27" t="str">
        <x:v>Q3 2024</x:v>
      </x:c>
      <x:c r="C942" s="27" t="n">
        <x:v>2024</x:v>
      </x:c>
      <x:c r="D942" s="59" t="str">
        <x:v>CAULFIELD</x:v>
      </x:c>
      <x:c r="E942" s="27" t="n">
        <x:v>4</x:v>
      </x:c>
      <x:c r="F942" s="27" t="n">
        <x:v>2</x:v>
      </x:c>
      <x:c r="G942" s="59" t="str">
        <x:v>FERAGO</x:v>
      </x:c>
      <x:c r="H942" s="27" t="str">
        <x:v>FRSR</x:v>
      </x:c>
      <x:c r="I942" s="27" t="str">
        <x:v>Won</x:v>
      </x:c>
      <x:c r="J942" s="27" t="str">
        <x:v>Won</x:v>
      </x:c>
      <x:c r="K942" s="30" t="n">
        <x:v>2.6</x:v>
      </x:c>
      <x:c r="L942" s="27" t="n">
        <x:v>1</x:v>
      </x:c>
      <x:c r="M942" s="30" t="n">
        <x:v>1.6</x:v>
      </x:c>
      <x:c r="N942" s="64" t="n">
        <x:f>Summary!$B$5*Summary!$B$6</x:f>
        <x:v>10</x:v>
      </x:c>
      <x:c r="O942" s="64" t="n">
        <x:f>L942*N942</x:f>
        <x:v>10</x:v>
      </x:c>
      <x:c r="P942" s="64" t="n">
        <x:f>O942+Q942</x:f>
        <x:v>26</x:v>
      </x:c>
      <x:c r="Q942" s="64" t="n">
        <x:f>M942*N942</x:f>
        <x:v>16</x:v>
      </x:c>
      <x:c r="R942" s="64" t="n">
        <x:f>R941+Q942</x:f>
        <x:v>29157.5</x:v>
      </x:c>
    </x:row>
    <x:row r="943">
      <x:c r="A943" s="61" t="n">
        <x:v>45500</x:v>
      </x:c>
      <x:c r="B943" s="27" t="str">
        <x:v>Q3 2024</x:v>
      </x:c>
      <x:c r="C943" s="27" t="n">
        <x:v>2024</x:v>
      </x:c>
      <x:c r="D943" s="59" t="str">
        <x:v>CAULFIELD</x:v>
      </x:c>
      <x:c r="E943" s="27" t="n">
        <x:v>5</x:v>
      </x:c>
      <x:c r="F943" s="27" t="n">
        <x:v>5</x:v>
      </x:c>
      <x:c r="G943" s="59" t="str">
        <x:v>HERBERT PARK</x:v>
      </x:c>
      <x:c r="H943" s="27" t="str">
        <x:v>DC</x:v>
      </x:c>
      <x:c r="I943" s="27" t="str">
        <x:v>Won</x:v>
      </x:c>
      <x:c r="J943" s="27" t="str">
        <x:v>Won</x:v>
      </x:c>
      <x:c r="K943" s="30" t="n">
        <x:v>6.6</x:v>
      </x:c>
      <x:c r="L943" s="27" t="n">
        <x:v>1</x:v>
      </x:c>
      <x:c r="M943" s="30" t="n">
        <x:v>5.6</x:v>
      </x:c>
      <x:c r="N943" s="64" t="n">
        <x:f>Summary!$B$5*Summary!$B$6</x:f>
        <x:v>10</x:v>
      </x:c>
      <x:c r="O943" s="64" t="n">
        <x:f>L943*N943</x:f>
        <x:v>10</x:v>
      </x:c>
      <x:c r="P943" s="64" t="n">
        <x:f>O943+Q943</x:f>
        <x:v>66</x:v>
      </x:c>
      <x:c r="Q943" s="64" t="n">
        <x:f>M943*N943</x:f>
        <x:v>56</x:v>
      </x:c>
      <x:c r="R943" s="64" t="n">
        <x:f>R942+Q943</x:f>
        <x:v>29213.5</x:v>
      </x:c>
    </x:row>
    <x:row r="944">
      <x:c r="A944" s="61" t="n">
        <x:v>45500</x:v>
      </x:c>
      <x:c r="B944" s="27" t="str">
        <x:v>Q3 2024</x:v>
      </x:c>
      <x:c r="C944" s="27" t="n">
        <x:v>2024</x:v>
      </x:c>
      <x:c r="D944" s="59" t="str">
        <x:v>CAULFIELD</x:v>
      </x:c>
      <x:c r="E944" s="27" t="n">
        <x:v>5</x:v>
      </x:c>
      <x:c r="F944" s="27" t="n">
        <x:v>7</x:v>
      </x:c>
      <x:c r="G944" s="59" t="str">
        <x:v>AMOURSIRRA</x:v>
      </x:c>
      <x:c r="H944" s="27" t="str">
        <x:v>DC</x:v>
      </x:c>
      <x:c r="I944" s="27" t="str">
        <x:v>Lost</x:v>
      </x:c>
      <x:c r="J944" s="27" t="str"/>
      <x:c r="K944" s="30"/>
      <x:c r="L944" s="27" t="n">
        <x:v>1</x:v>
      </x:c>
      <x:c r="M944" s="30" t="n">
        <x:v>-1</x:v>
      </x:c>
      <x:c r="N944" s="64" t="n">
        <x:f>Summary!$B$5*Summary!$B$6</x:f>
        <x:v>10</x:v>
      </x:c>
      <x:c r="O944" s="64" t="n">
        <x:f>L944*N944</x:f>
        <x:v>10</x:v>
      </x:c>
      <x:c r="P944" s="64" t="n">
        <x:f>O944+Q944</x:f>
        <x:v>0</x:v>
      </x:c>
      <x:c r="Q944" s="64" t="n">
        <x:f>M944*N944</x:f>
        <x:v>-10</x:v>
      </x:c>
      <x:c r="R944" s="64" t="n">
        <x:f>R943+Q944</x:f>
        <x:v>29203.5</x:v>
      </x:c>
    </x:row>
    <x:row r="945">
      <x:c r="A945" s="61" t="n">
        <x:v>45500</x:v>
      </x:c>
      <x:c r="B945" s="27" t="str">
        <x:v>Q3 2024</x:v>
      </x:c>
      <x:c r="C945" s="27" t="n">
        <x:v>2024</x:v>
      </x:c>
      <x:c r="D945" s="59" t="str">
        <x:v>CAULFIELD</x:v>
      </x:c>
      <x:c r="E945" s="27" t="n">
        <x:v>6</x:v>
      </x:c>
      <x:c r="F945" s="27" t="n">
        <x:v>9</x:v>
      </x:c>
      <x:c r="G945" s="59" t="str">
        <x:v>PIASTRI</x:v>
      </x:c>
      <x:c r="H945" s="27" t="str">
        <x:v>SYS</x:v>
      </x:c>
      <x:c r="I945" s="27" t="str">
        <x:v>Won</x:v>
      </x:c>
      <x:c r="J945" s="27" t="str">
        <x:v>Won</x:v>
      </x:c>
      <x:c r="K945" s="30" t="n">
        <x:v>5.6</x:v>
      </x:c>
      <x:c r="L945" s="27" t="n">
        <x:v>1</x:v>
      </x:c>
      <x:c r="M945" s="30" t="n">
        <x:v>4.6</x:v>
      </x:c>
      <x:c r="N945" s="64" t="n">
        <x:f>Summary!$B$5*Summary!$B$6</x:f>
        <x:v>10</x:v>
      </x:c>
      <x:c r="O945" s="64" t="n">
        <x:f>L945*N945</x:f>
        <x:v>10</x:v>
      </x:c>
      <x:c r="P945" s="64" t="n">
        <x:f>O945+Q945</x:f>
        <x:v>56</x:v>
      </x:c>
      <x:c r="Q945" s="64" t="n">
        <x:f>M945*N945</x:f>
        <x:v>46</x:v>
      </x:c>
      <x:c r="R945" s="64" t="n">
        <x:f>R944+Q945</x:f>
        <x:v>29249.5</x:v>
      </x:c>
    </x:row>
    <x:row r="946">
      <x:c r="A946" s="61" t="n">
        <x:v>45500</x:v>
      </x:c>
      <x:c r="B946" s="27" t="str">
        <x:v>Q3 2024</x:v>
      </x:c>
      <x:c r="C946" s="27" t="n">
        <x:v>2024</x:v>
      </x:c>
      <x:c r="D946" s="59" t="str">
        <x:v>CAULFIELD</x:v>
      </x:c>
      <x:c r="E946" s="27" t="n">
        <x:v>7</x:v>
      </x:c>
      <x:c r="F946" s="27" t="n">
        <x:v>1</x:v>
      </x:c>
      <x:c r="G946" s="59" t="str">
        <x:v>SEMILLION</x:v>
      </x:c>
      <x:c r="H946" s="27" t="str">
        <x:v>DC</x:v>
      </x:c>
      <x:c r="I946" s="27" t="str">
        <x:v>Lost</x:v>
      </x:c>
      <x:c r="J946" s="27" t="str">
        <x:v>2nd</x:v>
      </x:c>
      <x:c r="K946" s="30"/>
      <x:c r="L946" s="27" t="n">
        <x:v>1</x:v>
      </x:c>
      <x:c r="M946" s="30" t="n">
        <x:v>-1</x:v>
      </x:c>
      <x:c r="N946" s="64" t="n">
        <x:f>Summary!$B$5*Summary!$B$6</x:f>
        <x:v>10</x:v>
      </x:c>
      <x:c r="O946" s="64" t="n">
        <x:f>L946*N946</x:f>
        <x:v>10</x:v>
      </x:c>
      <x:c r="P946" s="64" t="n">
        <x:f>O946+Q946</x:f>
        <x:v>0</x:v>
      </x:c>
      <x:c r="Q946" s="64" t="n">
        <x:f>M946*N946</x:f>
        <x:v>-10</x:v>
      </x:c>
      <x:c r="R946" s="64" t="n">
        <x:f>R945+Q946</x:f>
        <x:v>29239.5</x:v>
      </x:c>
    </x:row>
    <x:row r="947">
      <x:c r="A947" s="62" t="n">
        <x:v>45500</x:v>
      </x:c>
      <x:c r="B947" s="58" t="str">
        <x:v>Q3 2024</x:v>
      </x:c>
      <x:c r="C947" s="58" t="n">
        <x:v>2024</x:v>
      </x:c>
      <x:c r="D947" s="60" t="str">
        <x:v>CAULFIELD</x:v>
      </x:c>
      <x:c r="E947" s="58" t="n">
        <x:v>7</x:v>
      </x:c>
      <x:c r="F947" s="58" t="n">
        <x:v>2</x:v>
      </x:c>
      <x:c r="G947" s="60" t="str">
        <x:v>RECOMMENDATION</x:v>
      </x:c>
      <x:c r="H947" s="58" t="str">
        <x:v>LSW / SYS</x:v>
      </x:c>
      <x:c r="I947" s="58" t="str">
        <x:v>Won</x:v>
      </x:c>
      <x:c r="J947" s="58" t="str">
        <x:v>Won</x:v>
      </x:c>
      <x:c r="K947" s="63" t="n">
        <x:v>1.3</x:v>
      </x:c>
      <x:c r="L947" s="58" t="n">
        <x:v>2</x:v>
      </x:c>
      <x:c r="M947" s="63" t="n">
        <x:v>0.6000000000000001</x:v>
      </x:c>
      <x:c r="N947" s="65" t="n">
        <x:f>Summary!$B$5*Summary!$B$6</x:f>
        <x:v>10</x:v>
      </x:c>
      <x:c r="O947" s="65" t="n">
        <x:f>L947*N947</x:f>
        <x:v>20</x:v>
      </x:c>
      <x:c r="P947" s="65" t="n">
        <x:f>O947+Q947</x:f>
        <x:v>26</x:v>
      </x:c>
      <x:c r="Q947" s="65" t="n">
        <x:f>M947*N947</x:f>
        <x:v>6.000000000000001</x:v>
      </x:c>
      <x:c r="R947" s="65" t="n">
        <x:f>R946+Q947</x:f>
        <x:v>29245.5</x:v>
      </x:c>
    </x:row>
    <x:row r="948">
      <x:c r="A948" s="62" t="n">
        <x:v>45500</x:v>
      </x:c>
      <x:c r="B948" s="58" t="str">
        <x:v>Q3 2024</x:v>
      </x:c>
      <x:c r="C948" s="58" t="n">
        <x:v>2024</x:v>
      </x:c>
      <x:c r="D948" s="60" t="str">
        <x:v>CAULFIELD</x:v>
      </x:c>
      <x:c r="E948" s="58" t="n">
        <x:v>9</x:v>
      </x:c>
      <x:c r="F948" s="58" t="n">
        <x:v>6</x:v>
      </x:c>
      <x:c r="G948" s="60" t="str">
        <x:v>THE OPEN</x:v>
      </x:c>
      <x:c r="H948" s="58" t="str">
        <x:v>LSW / SYS</x:v>
      </x:c>
      <x:c r="I948" s="58" t="str">
        <x:v>Lost</x:v>
      </x:c>
      <x:c r="J948" s="58" t="str">
        <x:v>2nd</x:v>
      </x:c>
      <x:c r="K948" s="63"/>
      <x:c r="L948" s="58" t="n">
        <x:v>2</x:v>
      </x:c>
      <x:c r="M948" s="63" t="n">
        <x:v>-2</x:v>
      </x:c>
      <x:c r="N948" s="65" t="n">
        <x:f>Summary!$B$5*Summary!$B$6</x:f>
        <x:v>10</x:v>
      </x:c>
      <x:c r="O948" s="65" t="n">
        <x:f>L948*N948</x:f>
        <x:v>20</x:v>
      </x:c>
      <x:c r="P948" s="65" t="n">
        <x:f>O948+Q948</x:f>
        <x:v>0</x:v>
      </x:c>
      <x:c r="Q948" s="65" t="n">
        <x:f>M948*N948</x:f>
        <x:v>-20</x:v>
      </x:c>
      <x:c r="R948" s="65" t="n">
        <x:f>R947+Q948</x:f>
        <x:v>29225.5</x:v>
      </x:c>
    </x:row>
    <x:row r="949">
      <x:c r="A949" s="61" t="n">
        <x:v>45500</x:v>
      </x:c>
      <x:c r="B949" s="27" t="str">
        <x:v>Q3 2024</x:v>
      </x:c>
      <x:c r="C949" s="27" t="n">
        <x:v>2024</x:v>
      </x:c>
      <x:c r="D949" s="59" t="str">
        <x:v>CAULFIELD</x:v>
      </x:c>
      <x:c r="E949" s="27" t="n">
        <x:v>9</x:v>
      </x:c>
      <x:c r="F949" s="27" t="n">
        <x:v>12</x:v>
      </x:c>
      <x:c r="G949" s="59" t="str">
        <x:v>RHAPSODY CHIC</x:v>
      </x:c>
      <x:c r="H949" s="27" t="str">
        <x:v>DC</x:v>
      </x:c>
      <x:c r="I949" s="27" t="str">
        <x:v>Won</x:v>
      </x:c>
      <x:c r="J949" s="27" t="str">
        <x:v>Won</x:v>
      </x:c>
      <x:c r="K949" s="30" t="n">
        <x:v>5.6</x:v>
      </x:c>
      <x:c r="L949" s="27" t="n">
        <x:v>1</x:v>
      </x:c>
      <x:c r="M949" s="30" t="n">
        <x:v>4.6</x:v>
      </x:c>
      <x:c r="N949" s="64" t="n">
        <x:f>Summary!$B$5*Summary!$B$6</x:f>
        <x:v>10</x:v>
      </x:c>
      <x:c r="O949" s="64" t="n">
        <x:f>L949*N949</x:f>
        <x:v>10</x:v>
      </x:c>
      <x:c r="P949" s="64" t="n">
        <x:f>O949+Q949</x:f>
        <x:v>56</x:v>
      </x:c>
      <x:c r="Q949" s="64" t="n">
        <x:f>M949*N949</x:f>
        <x:v>46</x:v>
      </x:c>
      <x:c r="R949" s="64" t="n">
        <x:f>R948+Q949</x:f>
        <x:v>29271.5</x:v>
      </x:c>
    </x:row>
    <x:row r="950">
      <x:c r="A950" s="61" t="n">
        <x:v>45507</x:v>
      </x:c>
      <x:c r="B950" s="27" t="str">
        <x:v>Q3 2024</x:v>
      </x:c>
      <x:c r="C950" s="27" t="n">
        <x:v>2024</x:v>
      </x:c>
      <x:c r="D950" s="59" t="str">
        <x:v>FLEMINGTON</x:v>
      </x:c>
      <x:c r="E950" s="27" t="n">
        <x:v>1</x:v>
      </x:c>
      <x:c r="F950" s="27" t="n">
        <x:v>1</x:v>
      </x:c>
      <x:c r="G950" s="59" t="str">
        <x:v>DETROIT CITY</x:v>
      </x:c>
      <x:c r="H950" s="27" t="str">
        <x:v>LSW</x:v>
      </x:c>
      <x:c r="I950" s="27" t="str">
        <x:v>Won</x:v>
      </x:c>
      <x:c r="J950" s="27" t="str">
        <x:v>Won</x:v>
      </x:c>
      <x:c r="K950" s="30" t="n">
        <x:v>2.8</x:v>
      </x:c>
      <x:c r="L950" s="27" t="n">
        <x:v>1</x:v>
      </x:c>
      <x:c r="M950" s="30" t="n">
        <x:v>1.7999999999999998</x:v>
      </x:c>
      <x:c r="N950" s="64" t="n">
        <x:f>Summary!$B$5*Summary!$B$6</x:f>
        <x:v>10</x:v>
      </x:c>
      <x:c r="O950" s="64" t="n">
        <x:f>L950*N950</x:f>
        <x:v>10</x:v>
      </x:c>
      <x:c r="P950" s="64" t="n">
        <x:f>O950+Q950</x:f>
        <x:v>28</x:v>
      </x:c>
      <x:c r="Q950" s="64" t="n">
        <x:f>M950*N950</x:f>
        <x:v>18</x:v>
      </x:c>
      <x:c r="R950" s="64" t="n">
        <x:f>R949+Q950</x:f>
        <x:v>29289.5</x:v>
      </x:c>
    </x:row>
    <x:row r="951">
      <x:c r="A951" s="62" t="n">
        <x:v>45507</x:v>
      </x:c>
      <x:c r="B951" s="58" t="str">
        <x:v>Q3 2024</x:v>
      </x:c>
      <x:c r="C951" s="58" t="n">
        <x:v>2024</x:v>
      </x:c>
      <x:c r="D951" s="60" t="str">
        <x:v>FLEMINGTON</x:v>
      </x:c>
      <x:c r="E951" s="58" t="n">
        <x:v>1</x:v>
      </x:c>
      <x:c r="F951" s="58" t="n">
        <x:v>4</x:v>
      </x:c>
      <x:c r="G951" s="60" t="str">
        <x:v>WARPARTY</x:v>
      </x:c>
      <x:c r="H951" s="58" t="str">
        <x:v>LSW / SYS</x:v>
      </x:c>
      <x:c r="I951" s="58" t="str">
        <x:v>Lost</x:v>
      </x:c>
      <x:c r="J951" s="58" t="str">
        <x:v>3rd</x:v>
      </x:c>
      <x:c r="K951" s="63"/>
      <x:c r="L951" s="58" t="n">
        <x:v>2</x:v>
      </x:c>
      <x:c r="M951" s="63" t="n">
        <x:v>-2</x:v>
      </x:c>
      <x:c r="N951" s="65" t="n">
        <x:f>Summary!$B$5*Summary!$B$6</x:f>
        <x:v>10</x:v>
      </x:c>
      <x:c r="O951" s="65" t="n">
        <x:f>L951*N951</x:f>
        <x:v>20</x:v>
      </x:c>
      <x:c r="P951" s="65" t="n">
        <x:f>O951+Q951</x:f>
        <x:v>0</x:v>
      </x:c>
      <x:c r="Q951" s="65" t="n">
        <x:f>M951*N951</x:f>
        <x:v>-20</x:v>
      </x:c>
      <x:c r="R951" s="65" t="n">
        <x:f>R950+Q951</x:f>
        <x:v>29269.5</x:v>
      </x:c>
    </x:row>
    <x:row r="952">
      <x:c r="A952" s="62" t="n">
        <x:v>45507</x:v>
      </x:c>
      <x:c r="B952" s="58" t="str">
        <x:v>Q3 2024</x:v>
      </x:c>
      <x:c r="C952" s="58" t="n">
        <x:v>2024</x:v>
      </x:c>
      <x:c r="D952" s="60" t="str">
        <x:v>FLEMINGTON</x:v>
      </x:c>
      <x:c r="E952" s="58" t="n">
        <x:v>2</x:v>
      </x:c>
      <x:c r="F952" s="58" t="n">
        <x:v>1</x:v>
      </x:c>
      <x:c r="G952" s="60" t="str">
        <x:v>POST IMPRESSIONIST</x:v>
      </x:c>
      <x:c r="H952" s="58" t="str">
        <x:v>BFSR / SYS</x:v>
      </x:c>
      <x:c r="I952" s="58" t="str">
        <x:v>Lost</x:v>
      </x:c>
      <x:c r="J952" s="58" t="str">
        <x:v>4th</x:v>
      </x:c>
      <x:c r="K952" s="63"/>
      <x:c r="L952" s="58" t="n">
        <x:v>2</x:v>
      </x:c>
      <x:c r="M952" s="63" t="n">
        <x:v>-2</x:v>
      </x:c>
      <x:c r="N952" s="65" t="n">
        <x:f>Summary!$B$5*Summary!$B$6</x:f>
        <x:v>10</x:v>
      </x:c>
      <x:c r="O952" s="65" t="n">
        <x:f>L952*N952</x:f>
        <x:v>20</x:v>
      </x:c>
      <x:c r="P952" s="65" t="n">
        <x:f>O952+Q952</x:f>
        <x:v>0</x:v>
      </x:c>
      <x:c r="Q952" s="65" t="n">
        <x:f>M952*N952</x:f>
        <x:v>-20</x:v>
      </x:c>
      <x:c r="R952" s="65" t="n">
        <x:f>R951+Q952</x:f>
        <x:v>29249.5</x:v>
      </x:c>
    </x:row>
    <x:row r="953">
      <x:c r="A953" s="61" t="n">
        <x:v>45507</x:v>
      </x:c>
      <x:c r="B953" s="27" t="str">
        <x:v>Q3 2024</x:v>
      </x:c>
      <x:c r="C953" s="27" t="n">
        <x:v>2024</x:v>
      </x:c>
      <x:c r="D953" s="59" t="str">
        <x:v>FLEMINGTON</x:v>
      </x:c>
      <x:c r="E953" s="27" t="n">
        <x:v>2</x:v>
      </x:c>
      <x:c r="F953" s="27" t="n">
        <x:v>2</x:v>
      </x:c>
      <x:c r="G953" s="59" t="str">
        <x:v>HORRIFYING</x:v>
      </x:c>
      <x:c r="H953" s="27" t="str">
        <x:v>LSW</x:v>
      </x:c>
      <x:c r="I953" s="27" t="str">
        <x:v>Won</x:v>
      </x:c>
      <x:c r="J953" s="27" t="str">
        <x:v>Won</x:v>
      </x:c>
      <x:c r="K953" s="30" t="n">
        <x:v>9.1</x:v>
      </x:c>
      <x:c r="L953" s="27" t="n">
        <x:v>1</x:v>
      </x:c>
      <x:c r="M953" s="30" t="n">
        <x:v>8.1</x:v>
      </x:c>
      <x:c r="N953" s="64" t="n">
        <x:f>Summary!$B$5*Summary!$B$6</x:f>
        <x:v>10</x:v>
      </x:c>
      <x:c r="O953" s="64" t="n">
        <x:f>L953*N953</x:f>
        <x:v>10</x:v>
      </x:c>
      <x:c r="P953" s="64" t="n">
        <x:f>O953+Q953</x:f>
        <x:v>91</x:v>
      </x:c>
      <x:c r="Q953" s="64" t="n">
        <x:f>M953*N953</x:f>
        <x:v>81</x:v>
      </x:c>
      <x:c r="R953" s="64" t="n">
        <x:f>R952+Q953</x:f>
        <x:v>29330.5</x:v>
      </x:c>
    </x:row>
    <x:row r="954">
      <x:c r="A954" s="62" t="n">
        <x:v>45507</x:v>
      </x:c>
      <x:c r="B954" s="58" t="str">
        <x:v>Q3 2024</x:v>
      </x:c>
      <x:c r="C954" s="58" t="n">
        <x:v>2024</x:v>
      </x:c>
      <x:c r="D954" s="60" t="str">
        <x:v>FLEMINGTON</x:v>
      </x:c>
      <x:c r="E954" s="58" t="n">
        <x:v>2</x:v>
      </x:c>
      <x:c r="F954" s="58" t="n">
        <x:v>3</x:v>
      </x:c>
      <x:c r="G954" s="60" t="str">
        <x:v>BERKSHIRE BREEZE</x:v>
      </x:c>
      <x:c r="H954" s="58" t="str">
        <x:v>LSW / SYS</x:v>
      </x:c>
      <x:c r="I954" s="58" t="str">
        <x:v>Lost</x:v>
      </x:c>
      <x:c r="J954" s="58" t="str">
        <x:v>2nd</x:v>
      </x:c>
      <x:c r="K954" s="63"/>
      <x:c r="L954" s="58" t="n">
        <x:v>2</x:v>
      </x:c>
      <x:c r="M954" s="63" t="n">
        <x:v>-2</x:v>
      </x:c>
      <x:c r="N954" s="65" t="n">
        <x:f>Summary!$B$5*Summary!$B$6</x:f>
        <x:v>10</x:v>
      </x:c>
      <x:c r="O954" s="65" t="n">
        <x:f>L954*N954</x:f>
        <x:v>20</x:v>
      </x:c>
      <x:c r="P954" s="65" t="n">
        <x:f>O954+Q954</x:f>
        <x:v>0</x:v>
      </x:c>
      <x:c r="Q954" s="65" t="n">
        <x:f>M954*N954</x:f>
        <x:v>-20</x:v>
      </x:c>
      <x:c r="R954" s="65" t="n">
        <x:f>R953+Q954</x:f>
        <x:v>29310.5</x:v>
      </x:c>
    </x:row>
    <x:row r="955">
      <x:c r="A955" s="61" t="n">
        <x:v>45507</x:v>
      </x:c>
      <x:c r="B955" s="27" t="str">
        <x:v>Q3 2024</x:v>
      </x:c>
      <x:c r="C955" s="27" t="n">
        <x:v>2024</x:v>
      </x:c>
      <x:c r="D955" s="59" t="str">
        <x:v>FLEMINGTON</x:v>
      </x:c>
      <x:c r="E955" s="27" t="n">
        <x:v>3</x:v>
      </x:c>
      <x:c r="F955" s="27" t="n">
        <x:v>1</x:v>
      </x:c>
      <x:c r="G955" s="59" t="str">
        <x:v>ALPINE FLYER</x:v>
      </x:c>
      <x:c r="H955" s="27" t="str">
        <x:v>SYS</x:v>
      </x:c>
      <x:c r="I955" s="27" t="str">
        <x:v>Lost</x:v>
      </x:c>
      <x:c r="J955" s="27" t="str">
        <x:v>3rd</x:v>
      </x:c>
      <x:c r="K955" s="30"/>
      <x:c r="L955" s="27" t="n">
        <x:v>1</x:v>
      </x:c>
      <x:c r="M955" s="30" t="n">
        <x:v>-1</x:v>
      </x:c>
      <x:c r="N955" s="64" t="n">
        <x:f>Summary!$B$5*Summary!$B$6</x:f>
        <x:v>10</x:v>
      </x:c>
      <x:c r="O955" s="64" t="n">
        <x:f>L955*N955</x:f>
        <x:v>10</x:v>
      </x:c>
      <x:c r="P955" s="64" t="n">
        <x:f>O955+Q955</x:f>
        <x:v>0</x:v>
      </x:c>
      <x:c r="Q955" s="64" t="n">
        <x:f>M955*N955</x:f>
        <x:v>-10</x:v>
      </x:c>
      <x:c r="R955" s="64" t="n">
        <x:f>R954+Q955</x:f>
        <x:v>29300.5</x:v>
      </x:c>
    </x:row>
    <x:row r="956">
      <x:c r="A956" s="62" t="n">
        <x:v>45507</x:v>
      </x:c>
      <x:c r="B956" s="58" t="str">
        <x:v>Q3 2024</x:v>
      </x:c>
      <x:c r="C956" s="58" t="n">
        <x:v>2024</x:v>
      </x:c>
      <x:c r="D956" s="60" t="str">
        <x:v>FLEMINGTON</x:v>
      </x:c>
      <x:c r="E956" s="58" t="n">
        <x:v>3</x:v>
      </x:c>
      <x:c r="F956" s="58" t="n">
        <x:v>3</x:v>
      </x:c>
      <x:c r="G956" s="60" t="str">
        <x:v>CINDY FALLS</x:v>
      </x:c>
      <x:c r="H956" s="58" t="str">
        <x:v>BFSR / SYS</x:v>
      </x:c>
      <x:c r="I956" s="58" t="str">
        <x:v>Lost</x:v>
      </x:c>
      <x:c r="J956" s="58" t="str"/>
      <x:c r="K956" s="63"/>
      <x:c r="L956" s="58" t="n">
        <x:v>2</x:v>
      </x:c>
      <x:c r="M956" s="63" t="n">
        <x:v>-2</x:v>
      </x:c>
      <x:c r="N956" s="65" t="n">
        <x:f>Summary!$B$5*Summary!$B$6</x:f>
        <x:v>10</x:v>
      </x:c>
      <x:c r="O956" s="65" t="n">
        <x:f>L956*N956</x:f>
        <x:v>20</x:v>
      </x:c>
      <x:c r="P956" s="65" t="n">
        <x:f>O956+Q956</x:f>
        <x:v>0</x:v>
      </x:c>
      <x:c r="Q956" s="65" t="n">
        <x:f>M956*N956</x:f>
        <x:v>-20</x:v>
      </x:c>
      <x:c r="R956" s="65" t="n">
        <x:f>R955+Q956</x:f>
        <x:v>29280.5</x:v>
      </x:c>
    </x:row>
    <x:row r="957">
      <x:c r="A957" s="62" t="n">
        <x:v>45507</x:v>
      </x:c>
      <x:c r="B957" s="58" t="str">
        <x:v>Q3 2024</x:v>
      </x:c>
      <x:c r="C957" s="58" t="n">
        <x:v>2024</x:v>
      </x:c>
      <x:c r="D957" s="60" t="str">
        <x:v>FLEMINGTON</x:v>
      </x:c>
      <x:c r="E957" s="58" t="n">
        <x:v>4</x:v>
      </x:c>
      <x:c r="F957" s="58" t="n">
        <x:v>3</x:v>
      </x:c>
      <x:c r="G957" s="60" t="str">
        <x:v>MIDTOWN BOSS</x:v>
      </x:c>
      <x:c r="H957" s="58" t="str">
        <x:v>BF / SYS</x:v>
      </x:c>
      <x:c r="I957" s="58" t="str">
        <x:v>Lost</x:v>
      </x:c>
      <x:c r="J957" s="58" t="str">
        <x:v>4th</x:v>
      </x:c>
      <x:c r="K957" s="63"/>
      <x:c r="L957" s="58" t="n">
        <x:v>2</x:v>
      </x:c>
      <x:c r="M957" s="63" t="n">
        <x:v>-2</x:v>
      </x:c>
      <x:c r="N957" s="65" t="n">
        <x:f>Summary!$B$5*Summary!$B$6</x:f>
        <x:v>10</x:v>
      </x:c>
      <x:c r="O957" s="65" t="n">
        <x:f>L957*N957</x:f>
        <x:v>20</x:v>
      </x:c>
      <x:c r="P957" s="65" t="n">
        <x:f>O957+Q957</x:f>
        <x:v>0</x:v>
      </x:c>
      <x:c r="Q957" s="65" t="n">
        <x:f>M957*N957</x:f>
        <x:v>-20</x:v>
      </x:c>
      <x:c r="R957" s="65" t="n">
        <x:f>R956+Q957</x:f>
        <x:v>29260.5</x:v>
      </x:c>
    </x:row>
    <x:row r="958">
      <x:c r="A958" s="62" t="n">
        <x:v>45507</x:v>
      </x:c>
      <x:c r="B958" s="58" t="str">
        <x:v>Q3 2024</x:v>
      </x:c>
      <x:c r="C958" s="58" t="n">
        <x:v>2024</x:v>
      </x:c>
      <x:c r="D958" s="60" t="str">
        <x:v>FLEMINGTON</x:v>
      </x:c>
      <x:c r="E958" s="58" t="n">
        <x:v>5</x:v>
      </x:c>
      <x:c r="F958" s="58" t="n">
        <x:v>3</x:v>
      </x:c>
      <x:c r="G958" s="60" t="str">
        <x:v>RISE AT DAWN</x:v>
      </x:c>
      <x:c r="H958" s="58" t="str">
        <x:v>FR / SYS</x:v>
      </x:c>
      <x:c r="I958" s="58" t="str">
        <x:v>Won</x:v>
      </x:c>
      <x:c r="J958" s="58" t="str">
        <x:v>Won</x:v>
      </x:c>
      <x:c r="K958" s="63" t="n">
        <x:v>3.4</x:v>
      </x:c>
      <x:c r="L958" s="58" t="n">
        <x:v>2</x:v>
      </x:c>
      <x:c r="M958" s="63" t="n">
        <x:v>4.8</x:v>
      </x:c>
      <x:c r="N958" s="65" t="n">
        <x:f>Summary!$B$5*Summary!$B$6</x:f>
        <x:v>10</x:v>
      </x:c>
      <x:c r="O958" s="65" t="n">
        <x:f>L958*N958</x:f>
        <x:v>20</x:v>
      </x:c>
      <x:c r="P958" s="65" t="n">
        <x:f>O958+Q958</x:f>
        <x:v>68</x:v>
      </x:c>
      <x:c r="Q958" s="65" t="n">
        <x:f>M958*N958</x:f>
        <x:v>48</x:v>
      </x:c>
      <x:c r="R958" s="65" t="n">
        <x:f>R957+Q958</x:f>
        <x:v>29308.5</x:v>
      </x:c>
    </x:row>
    <x:row r="959">
      <x:c r="A959" s="61" t="n">
        <x:v>45507</x:v>
      </x:c>
      <x:c r="B959" s="27" t="str">
        <x:v>Q3 2024</x:v>
      </x:c>
      <x:c r="C959" s="27" t="n">
        <x:v>2024</x:v>
      </x:c>
      <x:c r="D959" s="59" t="str">
        <x:v>FLEMINGTON</x:v>
      </x:c>
      <x:c r="E959" s="27" t="n">
        <x:v>6</x:v>
      </x:c>
      <x:c r="F959" s="27" t="n">
        <x:v>1</x:v>
      </x:c>
      <x:c r="G959" s="59" t="str">
        <x:v>ZARASTRO</x:v>
      </x:c>
      <x:c r="H959" s="27" t="str">
        <x:v>LSW</x:v>
      </x:c>
      <x:c r="I959" s="27" t="str">
        <x:v>Lost</x:v>
      </x:c>
      <x:c r="J959" s="27" t="str">
        <x:v>2nd</x:v>
      </x:c>
      <x:c r="K959" s="30"/>
      <x:c r="L959" s="27" t="n">
        <x:v>1</x:v>
      </x:c>
      <x:c r="M959" s="30" t="n">
        <x:v>-1</x:v>
      </x:c>
      <x:c r="N959" s="64" t="n">
        <x:f>Summary!$B$5*Summary!$B$6</x:f>
        <x:v>10</x:v>
      </x:c>
      <x:c r="O959" s="64" t="n">
        <x:f>L959*N959</x:f>
        <x:v>10</x:v>
      </x:c>
      <x:c r="P959" s="64" t="n">
        <x:f>O959+Q959</x:f>
        <x:v>0</x:v>
      </x:c>
      <x:c r="Q959" s="64" t="n">
        <x:f>M959*N959</x:f>
        <x:v>-10</x:v>
      </x:c>
      <x:c r="R959" s="64" t="n">
        <x:f>R958+Q959</x:f>
        <x:v>29298.5</x:v>
      </x:c>
    </x:row>
    <x:row r="960">
      <x:c r="A960" s="62" t="n">
        <x:v>45507</x:v>
      </x:c>
      <x:c r="B960" s="58" t="str">
        <x:v>Q3 2024</x:v>
      </x:c>
      <x:c r="C960" s="58" t="n">
        <x:v>2024</x:v>
      </x:c>
      <x:c r="D960" s="60" t="str">
        <x:v>FLEMINGTON</x:v>
      </x:c>
      <x:c r="E960" s="58" t="n">
        <x:v>6</x:v>
      </x:c>
      <x:c r="F960" s="58" t="n">
        <x:v>8</x:v>
      </x:c>
      <x:c r="G960" s="60" t="str">
        <x:v>RIGHT TO PARTY</x:v>
      </x:c>
      <x:c r="H960" s="58" t="str">
        <x:v>LSW / SYS</x:v>
      </x:c>
      <x:c r="I960" s="58" t="str">
        <x:v>Won</x:v>
      </x:c>
      <x:c r="J960" s="58" t="str">
        <x:v>Won</x:v>
      </x:c>
      <x:c r="K960" s="63" t="n">
        <x:v>3.8</x:v>
      </x:c>
      <x:c r="L960" s="58" t="n">
        <x:v>2</x:v>
      </x:c>
      <x:c r="M960" s="63" t="n">
        <x:v>5.6</x:v>
      </x:c>
      <x:c r="N960" s="65" t="n">
        <x:f>Summary!$B$5*Summary!$B$6</x:f>
        <x:v>10</x:v>
      </x:c>
      <x:c r="O960" s="65" t="n">
        <x:f>L960*N960</x:f>
        <x:v>20</x:v>
      </x:c>
      <x:c r="P960" s="65" t="n">
        <x:f>O960+Q960</x:f>
        <x:v>76</x:v>
      </x:c>
      <x:c r="Q960" s="65" t="n">
        <x:f>M960*N960</x:f>
        <x:v>56</x:v>
      </x:c>
      <x:c r="R960" s="65" t="n">
        <x:f>R959+Q960</x:f>
        <x:v>29354.5</x:v>
      </x:c>
    </x:row>
    <x:row r="961">
      <x:c r="A961" s="62" t="n">
        <x:v>45507</x:v>
      </x:c>
      <x:c r="B961" s="58" t="str">
        <x:v>Q3 2024</x:v>
      </x:c>
      <x:c r="C961" s="58" t="n">
        <x:v>2024</x:v>
      </x:c>
      <x:c r="D961" s="60" t="str">
        <x:v>FLEMINGTON</x:v>
      </x:c>
      <x:c r="E961" s="58" t="n">
        <x:v>7</x:v>
      </x:c>
      <x:c r="F961" s="58" t="n">
        <x:v>3</x:v>
      </x:c>
      <x:c r="G961" s="60" t="str">
        <x:v>LAUDING</x:v>
      </x:c>
      <x:c r="H961" s="58" t="str">
        <x:v>FRSR / SYS</x:v>
      </x:c>
      <x:c r="I961" s="58" t="str">
        <x:v>Lost</x:v>
      </x:c>
      <x:c r="J961" s="58" t="str"/>
      <x:c r="K961" s="63"/>
      <x:c r="L961" s="58" t="n">
        <x:v>2</x:v>
      </x:c>
      <x:c r="M961" s="63" t="n">
        <x:v>-2</x:v>
      </x:c>
      <x:c r="N961" s="65" t="n">
        <x:f>Summary!$B$5*Summary!$B$6</x:f>
        <x:v>10</x:v>
      </x:c>
      <x:c r="O961" s="65" t="n">
        <x:f>L961*N961</x:f>
        <x:v>20</x:v>
      </x:c>
      <x:c r="P961" s="65" t="n">
        <x:f>O961+Q961</x:f>
        <x:v>0</x:v>
      </x:c>
      <x:c r="Q961" s="65" t="n">
        <x:f>M961*N961</x:f>
        <x:v>-20</x:v>
      </x:c>
      <x:c r="R961" s="65" t="n">
        <x:f>R960+Q961</x:f>
        <x:v>29334.5</x:v>
      </x:c>
    </x:row>
    <x:row r="962">
      <x:c r="A962" s="62" t="n">
        <x:v>45507</x:v>
      </x:c>
      <x:c r="B962" s="58" t="str">
        <x:v>Q3 2024</x:v>
      </x:c>
      <x:c r="C962" s="58" t="n">
        <x:v>2024</x:v>
      </x:c>
      <x:c r="D962" s="60" t="str">
        <x:v>FLEMINGTON</x:v>
      </x:c>
      <x:c r="E962" s="58" t="n">
        <x:v>7</x:v>
      </x:c>
      <x:c r="F962" s="58" t="n">
        <x:v>11</x:v>
      </x:c>
      <x:c r="G962" s="60" t="str">
        <x:v>STAR VEGA</x:v>
      </x:c>
      <x:c r="H962" s="58" t="str">
        <x:v>FR / SYS</x:v>
      </x:c>
      <x:c r="I962" s="58" t="str">
        <x:v>Won</x:v>
      </x:c>
      <x:c r="J962" s="58" t="str">
        <x:v>Won</x:v>
      </x:c>
      <x:c r="K962" s="63" t="n">
        <x:v>4</x:v>
      </x:c>
      <x:c r="L962" s="58" t="n">
        <x:v>2</x:v>
      </x:c>
      <x:c r="M962" s="63" t="n">
        <x:v>6</x:v>
      </x:c>
      <x:c r="N962" s="65" t="n">
        <x:f>Summary!$B$5*Summary!$B$6</x:f>
        <x:v>10</x:v>
      </x:c>
      <x:c r="O962" s="65" t="n">
        <x:f>L962*N962</x:f>
        <x:v>20</x:v>
      </x:c>
      <x:c r="P962" s="65" t="n">
        <x:f>O962+Q962</x:f>
        <x:v>80</x:v>
      </x:c>
      <x:c r="Q962" s="65" t="n">
        <x:f>M962*N962</x:f>
        <x:v>60</x:v>
      </x:c>
      <x:c r="R962" s="65" t="n">
        <x:f>R961+Q962</x:f>
        <x:v>29394.5</x:v>
      </x:c>
    </x:row>
    <x:row r="963">
      <x:c r="A963" s="61" t="n">
        <x:v>45507</x:v>
      </x:c>
      <x:c r="B963" s="27" t="str">
        <x:v>Q3 2024</x:v>
      </x:c>
      <x:c r="C963" s="27" t="n">
        <x:v>2024</x:v>
      </x:c>
      <x:c r="D963" s="59" t="str">
        <x:v>FLEMINGTON</x:v>
      </x:c>
      <x:c r="E963" s="27" t="n">
        <x:v>8</x:v>
      </x:c>
      <x:c r="F963" s="27" t="n">
        <x:v>1</x:v>
      </x:c>
      <x:c r="G963" s="59" t="str">
        <x:v>GENTLEMAN ROY</x:v>
      </x:c>
      <x:c r="H963" s="27" t="str">
        <x:v>LSW</x:v>
      </x:c>
      <x:c r="I963" s="27" t="str">
        <x:v>Won</x:v>
      </x:c>
      <x:c r="J963" s="27" t="str">
        <x:v>Won</x:v>
      </x:c>
      <x:c r="K963" s="30" t="n">
        <x:v>10.7</x:v>
      </x:c>
      <x:c r="L963" s="27" t="n">
        <x:v>1</x:v>
      </x:c>
      <x:c r="M963" s="30" t="n">
        <x:v>9.7</x:v>
      </x:c>
      <x:c r="N963" s="64" t="n">
        <x:f>Summary!$B$5*Summary!$B$6</x:f>
        <x:v>10</x:v>
      </x:c>
      <x:c r="O963" s="64" t="n">
        <x:f>L963*N963</x:f>
        <x:v>10</x:v>
      </x:c>
      <x:c r="P963" s="64" t="n">
        <x:f>O963+Q963</x:f>
        <x:v>107</x:v>
      </x:c>
      <x:c r="Q963" s="64" t="n">
        <x:f>M963*N963</x:f>
        <x:v>97</x:v>
      </x:c>
      <x:c r="R963" s="64" t="n">
        <x:f>R962+Q963</x:f>
        <x:v>29491.5</x:v>
      </x:c>
    </x:row>
    <x:row r="964">
      <x:c r="A964" s="61" t="n">
        <x:v>45507</x:v>
      </x:c>
      <x:c r="B964" s="27" t="str">
        <x:v>Q3 2024</x:v>
      </x:c>
      <x:c r="C964" s="27" t="n">
        <x:v>2024</x:v>
      </x:c>
      <x:c r="D964" s="59" t="str">
        <x:v>FLEMINGTON</x:v>
      </x:c>
      <x:c r="E964" s="27" t="n">
        <x:v>9</x:v>
      </x:c>
      <x:c r="F964" s="27" t="n">
        <x:v>13</x:v>
      </x:c>
      <x:c r="G964" s="59" t="str">
        <x:v>SHAIME</x:v>
      </x:c>
      <x:c r="H964" s="27" t="str">
        <x:v>BFSR</x:v>
      </x:c>
      <x:c r="I964" s="27" t="str">
        <x:v>Won</x:v>
      </x:c>
      <x:c r="J964" s="27" t="str">
        <x:v>Won</x:v>
      </x:c>
      <x:c r="K964" s="30" t="n">
        <x:v>9.1</x:v>
      </x:c>
      <x:c r="L964" s="27" t="n">
        <x:v>1</x:v>
      </x:c>
      <x:c r="M964" s="30" t="n">
        <x:v>8.1</x:v>
      </x:c>
      <x:c r="N964" s="64" t="n">
        <x:f>Summary!$B$5*Summary!$B$6</x:f>
        <x:v>10</x:v>
      </x:c>
      <x:c r="O964" s="64" t="n">
        <x:f>L964*N964</x:f>
        <x:v>10</x:v>
      </x:c>
      <x:c r="P964" s="64" t="n">
        <x:f>O964+Q964</x:f>
        <x:v>91</x:v>
      </x:c>
      <x:c r="Q964" s="64" t="n">
        <x:f>M964*N964</x:f>
        <x:v>81</x:v>
      </x:c>
      <x:c r="R964" s="64" t="n">
        <x:f>R963+Q964</x:f>
        <x:v>29572.5</x:v>
      </x:c>
    </x:row>
    <x:row r="965">
      <x:c r="A965" s="61" t="n">
        <x:v>45514</x:v>
      </x:c>
      <x:c r="B965" s="27" t="str">
        <x:v>Q3 2024</x:v>
      </x:c>
      <x:c r="C965" s="27" t="n">
        <x:v>2024</x:v>
      </x:c>
      <x:c r="D965" s="59" t="str">
        <x:v>MOONEE VALLEY</x:v>
      </x:c>
      <x:c r="E965" s="27" t="n">
        <x:v>1</x:v>
      </x:c>
      <x:c r="F965" s="27" t="n">
        <x:v>5</x:v>
      </x:c>
      <x:c r="G965" s="59" t="str">
        <x:v>WAIMARIE</x:v>
      </x:c>
      <x:c r="H965" s="27" t="str">
        <x:v>DC</x:v>
      </x:c>
      <x:c r="I965" s="27" t="str">
        <x:v>Won</x:v>
      </x:c>
      <x:c r="J965" s="27" t="str">
        <x:v>Won</x:v>
      </x:c>
      <x:c r="K965" s="30" t="n">
        <x:v>3</x:v>
      </x:c>
      <x:c r="L965" s="27" t="n">
        <x:v>1</x:v>
      </x:c>
      <x:c r="M965" s="30" t="n">
        <x:v>2</x:v>
      </x:c>
      <x:c r="N965" s="64" t="n">
        <x:f>Summary!$B$5*Summary!$B$6</x:f>
        <x:v>10</x:v>
      </x:c>
      <x:c r="O965" s="64" t="n">
        <x:f>L965*N965</x:f>
        <x:v>10</x:v>
      </x:c>
      <x:c r="P965" s="64" t="n">
        <x:f>O965+Q965</x:f>
        <x:v>30</x:v>
      </x:c>
      <x:c r="Q965" s="64" t="n">
        <x:f>M965*N965</x:f>
        <x:v>20</x:v>
      </x:c>
      <x:c r="R965" s="64" t="n">
        <x:f>R964+Q965</x:f>
        <x:v>29592.5</x:v>
      </x:c>
    </x:row>
    <x:row r="966">
      <x:c r="A966" s="61" t="n">
        <x:v>45514</x:v>
      </x:c>
      <x:c r="B966" s="27" t="str">
        <x:v>Q3 2024</x:v>
      </x:c>
      <x:c r="C966" s="27" t="n">
        <x:v>2024</x:v>
      </x:c>
      <x:c r="D966" s="59" t="str">
        <x:v>MOONEE VALLEY</x:v>
      </x:c>
      <x:c r="E966" s="27" t="n">
        <x:v>2</x:v>
      </x:c>
      <x:c r="F966" s="27" t="n">
        <x:v>2</x:v>
      </x:c>
      <x:c r="G966" s="59" t="str">
        <x:v>BLUE STRATUM</x:v>
      </x:c>
      <x:c r="H966" s="27" t="str">
        <x:v>LSW</x:v>
      </x:c>
      <x:c r="I966" s="27" t="str">
        <x:v>Won</x:v>
      </x:c>
      <x:c r="J966" s="27" t="str">
        <x:v>Won</x:v>
      </x:c>
      <x:c r="K966" s="30" t="n">
        <x:v>5.5</x:v>
      </x:c>
      <x:c r="L966" s="27" t="n">
        <x:v>1</x:v>
      </x:c>
      <x:c r="M966" s="30" t="n">
        <x:v>4.5</x:v>
      </x:c>
      <x:c r="N966" s="64" t="n">
        <x:f>Summary!$B$5*Summary!$B$6</x:f>
        <x:v>10</x:v>
      </x:c>
      <x:c r="O966" s="64" t="n">
        <x:f>L966*N966</x:f>
        <x:v>10</x:v>
      </x:c>
      <x:c r="P966" s="64" t="n">
        <x:f>O966+Q966</x:f>
        <x:v>55</x:v>
      </x:c>
      <x:c r="Q966" s="64" t="n">
        <x:f>M966*N966</x:f>
        <x:v>45</x:v>
      </x:c>
      <x:c r="R966" s="64" t="n">
        <x:f>R965+Q966</x:f>
        <x:v>29637.5</x:v>
      </x:c>
    </x:row>
    <x:row r="967">
      <x:c r="A967" s="61" t="n">
        <x:v>45514</x:v>
      </x:c>
      <x:c r="B967" s="27" t="str">
        <x:v>Q3 2024</x:v>
      </x:c>
      <x:c r="C967" s="27" t="n">
        <x:v>2024</x:v>
      </x:c>
      <x:c r="D967" s="59" t="str">
        <x:v>MOONEE VALLEY</x:v>
      </x:c>
      <x:c r="E967" s="27" t="n">
        <x:v>2</x:v>
      </x:c>
      <x:c r="F967" s="27" t="n">
        <x:v>7</x:v>
      </x:c>
      <x:c r="G967" s="59" t="str">
        <x:v>DIAMOND FIRETAIL</x:v>
      </x:c>
      <x:c r="H967" s="27" t="str">
        <x:v>FRSR</x:v>
      </x:c>
      <x:c r="I967" s="27" t="str">
        <x:v>Lost</x:v>
      </x:c>
      <x:c r="J967" s="27" t="str"/>
      <x:c r="K967" s="30"/>
      <x:c r="L967" s="27" t="n">
        <x:v>1</x:v>
      </x:c>
      <x:c r="M967" s="30" t="n">
        <x:v>-1</x:v>
      </x:c>
      <x:c r="N967" s="64" t="n">
        <x:f>Summary!$B$5*Summary!$B$6</x:f>
        <x:v>10</x:v>
      </x:c>
      <x:c r="O967" s="64" t="n">
        <x:f>L967*N967</x:f>
        <x:v>10</x:v>
      </x:c>
      <x:c r="P967" s="64" t="n">
        <x:f>O967+Q967</x:f>
        <x:v>0</x:v>
      </x:c>
      <x:c r="Q967" s="64" t="n">
        <x:f>M967*N967</x:f>
        <x:v>-10</x:v>
      </x:c>
      <x:c r="R967" s="64" t="n">
        <x:f>R966+Q967</x:f>
        <x:v>29627.5</x:v>
      </x:c>
    </x:row>
    <x:row r="968">
      <x:c r="A968" s="62" t="n">
        <x:v>45514</x:v>
      </x:c>
      <x:c r="B968" s="58" t="str">
        <x:v>Q3 2024</x:v>
      </x:c>
      <x:c r="C968" s="58" t="n">
        <x:v>2024</x:v>
      </x:c>
      <x:c r="D968" s="60" t="str">
        <x:v>MOONEE VALLEY</x:v>
      </x:c>
      <x:c r="E968" s="58" t="n">
        <x:v>3</x:v>
      </x:c>
      <x:c r="F968" s="58" t="n">
        <x:v>5</x:v>
      </x:c>
      <x:c r="G968" s="60" t="str">
        <x:v>LINCOLN ROCKS</x:v>
      </x:c>
      <x:c r="H968" s="58" t="str">
        <x:v>BF / SYS</x:v>
      </x:c>
      <x:c r="I968" s="58" t="str">
        <x:v>Won</x:v>
      </x:c>
      <x:c r="J968" s="58" t="str">
        <x:v>Won</x:v>
      </x:c>
      <x:c r="K968" s="63" t="n">
        <x:v>4</x:v>
      </x:c>
      <x:c r="L968" s="58" t="n">
        <x:v>2</x:v>
      </x:c>
      <x:c r="M968" s="63" t="n">
        <x:v>6</x:v>
      </x:c>
      <x:c r="N968" s="65" t="n">
        <x:f>Summary!$B$5*Summary!$B$6</x:f>
        <x:v>10</x:v>
      </x:c>
      <x:c r="O968" s="65" t="n">
        <x:f>L968*N968</x:f>
        <x:v>20</x:v>
      </x:c>
      <x:c r="P968" s="65" t="n">
        <x:f>O968+Q968</x:f>
        <x:v>80</x:v>
      </x:c>
      <x:c r="Q968" s="65" t="n">
        <x:f>M968*N968</x:f>
        <x:v>60</x:v>
      </x:c>
      <x:c r="R968" s="65" t="n">
        <x:f>R967+Q968</x:f>
        <x:v>29687.5</x:v>
      </x:c>
    </x:row>
    <x:row r="969">
      <x:c r="A969" s="62" t="n">
        <x:v>45514</x:v>
      </x:c>
      <x:c r="B969" s="58" t="str">
        <x:v>Q3 2024</x:v>
      </x:c>
      <x:c r="C969" s="58" t="n">
        <x:v>2024</x:v>
      </x:c>
      <x:c r="D969" s="60" t="str">
        <x:v>MOONEE VALLEY</x:v>
      </x:c>
      <x:c r="E969" s="58" t="n">
        <x:v>4</x:v>
      </x:c>
      <x:c r="F969" s="58" t="n">
        <x:v>7</x:v>
      </x:c>
      <x:c r="G969" s="60" t="str">
        <x:v>DASHING DUCHESS</x:v>
      </x:c>
      <x:c r="H969" s="58" t="str">
        <x:v>DC / SYS</x:v>
      </x:c>
      <x:c r="I969" s="58" t="str">
        <x:v>Won</x:v>
      </x:c>
      <x:c r="J969" s="58" t="str">
        <x:v>Won</x:v>
      </x:c>
      <x:c r="K969" s="63" t="n">
        <x:v>5.7</x:v>
      </x:c>
      <x:c r="L969" s="58" t="n">
        <x:v>2</x:v>
      </x:c>
      <x:c r="M969" s="63" t="n">
        <x:v>9.4</x:v>
      </x:c>
      <x:c r="N969" s="65" t="n">
        <x:f>Summary!$B$5*Summary!$B$6</x:f>
        <x:v>10</x:v>
      </x:c>
      <x:c r="O969" s="65" t="n">
        <x:f>L969*N969</x:f>
        <x:v>20</x:v>
      </x:c>
      <x:c r="P969" s="65" t="n">
        <x:f>O969+Q969</x:f>
        <x:v>114</x:v>
      </x:c>
      <x:c r="Q969" s="65" t="n">
        <x:f>M969*N969</x:f>
        <x:v>94</x:v>
      </x:c>
      <x:c r="R969" s="65" t="n">
        <x:f>R968+Q969</x:f>
        <x:v>29781.5</x:v>
      </x:c>
    </x:row>
    <x:row r="970">
      <x:c r="A970" s="61" t="n">
        <x:v>45514</x:v>
      </x:c>
      <x:c r="B970" s="27" t="str">
        <x:v>Q3 2024</x:v>
      </x:c>
      <x:c r="C970" s="27" t="n">
        <x:v>2024</x:v>
      </x:c>
      <x:c r="D970" s="59" t="str">
        <x:v>MOONEE VALLEY</x:v>
      </x:c>
      <x:c r="E970" s="27" t="n">
        <x:v>5</x:v>
      </x:c>
      <x:c r="F970" s="27" t="n">
        <x:v>2</x:v>
      </x:c>
      <x:c r="G970" s="59" t="str">
        <x:v>MORNINGTON GLORY</x:v>
      </x:c>
      <x:c r="H970" s="27" t="str">
        <x:v>FRSR</x:v>
      </x:c>
      <x:c r="I970" s="27" t="str">
        <x:v>Won</x:v>
      </x:c>
      <x:c r="J970" s="27" t="str">
        <x:v>Won</x:v>
      </x:c>
      <x:c r="K970" s="30" t="n">
        <x:v>3</x:v>
      </x:c>
      <x:c r="L970" s="27" t="n">
        <x:v>1</x:v>
      </x:c>
      <x:c r="M970" s="30" t="n">
        <x:v>2</x:v>
      </x:c>
      <x:c r="N970" s="64" t="n">
        <x:f>Summary!$B$5*Summary!$B$6</x:f>
        <x:v>10</x:v>
      </x:c>
      <x:c r="O970" s="64" t="n">
        <x:f>L970*N970</x:f>
        <x:v>10</x:v>
      </x:c>
      <x:c r="P970" s="64" t="n">
        <x:f>O970+Q970</x:f>
        <x:v>30</x:v>
      </x:c>
      <x:c r="Q970" s="64" t="n">
        <x:f>M970*N970</x:f>
        <x:v>20</x:v>
      </x:c>
      <x:c r="R970" s="64" t="n">
        <x:f>R969+Q970</x:f>
        <x:v>29801.5</x:v>
      </x:c>
    </x:row>
    <x:row r="971">
      <x:c r="A971" s="61" t="n">
        <x:v>45514</x:v>
      </x:c>
      <x:c r="B971" s="27" t="str">
        <x:v>Q3 2024</x:v>
      </x:c>
      <x:c r="C971" s="27" t="n">
        <x:v>2024</x:v>
      </x:c>
      <x:c r="D971" s="59" t="str">
        <x:v>MOONEE VALLEY</x:v>
      </x:c>
      <x:c r="E971" s="27" t="n">
        <x:v>6</x:v>
      </x:c>
      <x:c r="F971" s="27" t="n">
        <x:v>12</x:v>
      </x:c>
      <x:c r="G971" s="59" t="str">
        <x:v>BIG ME</x:v>
      </x:c>
      <x:c r="H971" s="27" t="str">
        <x:v>BFSR</x:v>
      </x:c>
      <x:c r="I971" s="27" t="str">
        <x:v>Lost</x:v>
      </x:c>
      <x:c r="J971" s="27" t="str">
        <x:v>2nd</x:v>
      </x:c>
      <x:c r="K971" s="30"/>
      <x:c r="L971" s="27" t="n">
        <x:v>1</x:v>
      </x:c>
      <x:c r="M971" s="30" t="n">
        <x:v>-1</x:v>
      </x:c>
      <x:c r="N971" s="64" t="n">
        <x:f>Summary!$B$5*Summary!$B$6</x:f>
        <x:v>10</x:v>
      </x:c>
      <x:c r="O971" s="64" t="n">
        <x:f>L971*N971</x:f>
        <x:v>10</x:v>
      </x:c>
      <x:c r="P971" s="64" t="n">
        <x:f>O971+Q971</x:f>
        <x:v>0</x:v>
      </x:c>
      <x:c r="Q971" s="64" t="n">
        <x:f>M971*N971</x:f>
        <x:v>-10</x:v>
      </x:c>
      <x:c r="R971" s="64" t="n">
        <x:f>R970+Q971</x:f>
        <x:v>29791.5</x:v>
      </x:c>
    </x:row>
    <x:row r="972">
      <x:c r="A972" s="61" t="n">
        <x:v>45514</x:v>
      </x:c>
      <x:c r="B972" s="27" t="str">
        <x:v>Q3 2024</x:v>
      </x:c>
      <x:c r="C972" s="27" t="n">
        <x:v>2024</x:v>
      </x:c>
      <x:c r="D972" s="59" t="str">
        <x:v>MOONEE VALLEY</x:v>
      </x:c>
      <x:c r="E972" s="27" t="n">
        <x:v>7</x:v>
      </x:c>
      <x:c r="F972" s="27" t="n">
        <x:v>3</x:v>
      </x:c>
      <x:c r="G972" s="59" t="str">
        <x:v>KING MAGNUS</x:v>
      </x:c>
      <x:c r="H972" s="27" t="str">
        <x:v>DC</x:v>
      </x:c>
      <x:c r="I972" s="27" t="str">
        <x:v>Lost</x:v>
      </x:c>
      <x:c r="J972" s="27" t="str"/>
      <x:c r="K972" s="30"/>
      <x:c r="L972" s="27" t="n">
        <x:v>1</x:v>
      </x:c>
      <x:c r="M972" s="30" t="n">
        <x:v>-1</x:v>
      </x:c>
      <x:c r="N972" s="64" t="n">
        <x:f>Summary!$B$5*Summary!$B$6</x:f>
        <x:v>10</x:v>
      </x:c>
      <x:c r="O972" s="64" t="n">
        <x:f>L972*N972</x:f>
        <x:v>10</x:v>
      </x:c>
      <x:c r="P972" s="64" t="n">
        <x:f>O972+Q972</x:f>
        <x:v>0</x:v>
      </x:c>
      <x:c r="Q972" s="64" t="n">
        <x:f>M972*N972</x:f>
        <x:v>-10</x:v>
      </x:c>
      <x:c r="R972" s="64" t="n">
        <x:f>R971+Q972</x:f>
        <x:v>29781.5</x:v>
      </x:c>
    </x:row>
    <x:row r="973">
      <x:c r="A973" s="62" t="n">
        <x:v>45514</x:v>
      </x:c>
      <x:c r="B973" s="58" t="str">
        <x:v>Q3 2024</x:v>
      </x:c>
      <x:c r="C973" s="58" t="n">
        <x:v>2024</x:v>
      </x:c>
      <x:c r="D973" s="60" t="str">
        <x:v>MOONEE VALLEY</x:v>
      </x:c>
      <x:c r="E973" s="58" t="n">
        <x:v>7</x:v>
      </x:c>
      <x:c r="F973" s="58" t="n">
        <x:v>11</x:v>
      </x:c>
      <x:c r="G973" s="60" t="str">
        <x:v>MATHEW</x:v>
      </x:c>
      <x:c r="H973" s="58" t="str">
        <x:v>LSW / SYS</x:v>
      </x:c>
      <x:c r="I973" s="58" t="str">
        <x:v>Lost</x:v>
      </x:c>
      <x:c r="J973" s="58" t="str"/>
      <x:c r="K973" s="63"/>
      <x:c r="L973" s="58" t="n">
        <x:v>2</x:v>
      </x:c>
      <x:c r="M973" s="63" t="n">
        <x:v>-2</x:v>
      </x:c>
      <x:c r="N973" s="65" t="n">
        <x:f>Summary!$B$5*Summary!$B$6</x:f>
        <x:v>10</x:v>
      </x:c>
      <x:c r="O973" s="65" t="n">
        <x:f>L973*N973</x:f>
        <x:v>20</x:v>
      </x:c>
      <x:c r="P973" s="65" t="n">
        <x:f>O973+Q973</x:f>
        <x:v>0</x:v>
      </x:c>
      <x:c r="Q973" s="65" t="n">
        <x:f>M973*N973</x:f>
        <x:v>-20</x:v>
      </x:c>
      <x:c r="R973" s="65" t="n">
        <x:f>R972+Q973</x:f>
        <x:v>29761.5</x:v>
      </x:c>
    </x:row>
    <x:row r="974">
      <x:c r="A974" s="61" t="n">
        <x:v>45514</x:v>
      </x:c>
      <x:c r="B974" s="27" t="str">
        <x:v>Q3 2024</x:v>
      </x:c>
      <x:c r="C974" s="27" t="n">
        <x:v>2024</x:v>
      </x:c>
      <x:c r="D974" s="59" t="str">
        <x:v>MOONEE VALLEY</x:v>
      </x:c>
      <x:c r="E974" s="27" t="n">
        <x:v>9</x:v>
      </x:c>
      <x:c r="F974" s="27" t="n">
        <x:v>6</x:v>
      </x:c>
      <x:c r="G974" s="59" t="str">
        <x:v>HOME RULE</x:v>
      </x:c>
      <x:c r="H974" s="27" t="str">
        <x:v>DC</x:v>
      </x:c>
      <x:c r="I974" s="27" t="str">
        <x:v>Won</x:v>
      </x:c>
      <x:c r="J974" s="27" t="str">
        <x:v>Won</x:v>
      </x:c>
      <x:c r="K974" s="30" t="n">
        <x:v>11.5</x:v>
      </x:c>
      <x:c r="L974" s="27" t="n">
        <x:v>1</x:v>
      </x:c>
      <x:c r="M974" s="30" t="n">
        <x:v>10.5</x:v>
      </x:c>
      <x:c r="N974" s="64" t="n">
        <x:f>Summary!$B$5*Summary!$B$6</x:f>
        <x:v>10</x:v>
      </x:c>
      <x:c r="O974" s="64" t="n">
        <x:f>L974*N974</x:f>
        <x:v>10</x:v>
      </x:c>
      <x:c r="P974" s="64" t="n">
        <x:f>O974+Q974</x:f>
        <x:v>115</x:v>
      </x:c>
      <x:c r="Q974" s="64" t="n">
        <x:f>M974*N974</x:f>
        <x:v>105</x:v>
      </x:c>
      <x:c r="R974" s="64" t="n">
        <x:f>R973+Q974</x:f>
        <x:v>29866.5</x:v>
      </x:c>
    </x:row>
    <x:row r="975">
      <x:c r="A975" s="62" t="n">
        <x:v>45521</x:v>
      </x:c>
      <x:c r="B975" s="58" t="str">
        <x:v>Q3 2024</x:v>
      </x:c>
      <x:c r="C975" s="58" t="n">
        <x:v>2024</x:v>
      </x:c>
      <x:c r="D975" s="60" t="str">
        <x:v>CAULFIELD</x:v>
      </x:c>
      <x:c r="E975" s="58" t="n">
        <x:v>1</x:v>
      </x:c>
      <x:c r="F975" s="58" t="n">
        <x:v>2</x:v>
      </x:c>
      <x:c r="G975" s="60" t="str">
        <x:v>A LITTLE DEEP</x:v>
      </x:c>
      <x:c r="H975" s="58" t="str">
        <x:v>DC / SYS</x:v>
      </x:c>
      <x:c r="I975" s="58" t="str">
        <x:v>Won</x:v>
      </x:c>
      <x:c r="J975" s="58" t="str">
        <x:v>Won</x:v>
      </x:c>
      <x:c r="K975" s="63" t="n">
        <x:v>8.2</x:v>
      </x:c>
      <x:c r="L975" s="58" t="n">
        <x:v>2</x:v>
      </x:c>
      <x:c r="M975" s="63" t="n">
        <x:v>14.399999999999999</x:v>
      </x:c>
      <x:c r="N975" s="65" t="n">
        <x:f>Summary!$B$5*Summary!$B$6</x:f>
        <x:v>10</x:v>
      </x:c>
      <x:c r="O975" s="65" t="n">
        <x:f>L975*N975</x:f>
        <x:v>20</x:v>
      </x:c>
      <x:c r="P975" s="65" t="n">
        <x:f>O975+Q975</x:f>
        <x:v>164</x:v>
      </x:c>
      <x:c r="Q975" s="65" t="n">
        <x:f>M975*N975</x:f>
        <x:v>144</x:v>
      </x:c>
      <x:c r="R975" s="65" t="n">
        <x:f>R974+Q975</x:f>
        <x:v>30010.5</x:v>
      </x:c>
    </x:row>
    <x:row r="976">
      <x:c r="A976" s="61" t="n">
        <x:v>45521</x:v>
      </x:c>
      <x:c r="B976" s="27" t="str">
        <x:v>Q3 2024</x:v>
      </x:c>
      <x:c r="C976" s="27" t="n">
        <x:v>2024</x:v>
      </x:c>
      <x:c r="D976" s="59" t="str">
        <x:v>CAULFIELD</x:v>
      </x:c>
      <x:c r="E976" s="27" t="n">
        <x:v>1</x:v>
      </x:c>
      <x:c r="F976" s="27" t="n">
        <x:v>3</x:v>
      </x:c>
      <x:c r="G976" s="59" t="str">
        <x:v>DIPSY DOODLE</x:v>
      </x:c>
      <x:c r="H976" s="27" t="str">
        <x:v>FRSR</x:v>
      </x:c>
      <x:c r="I976" s="27" t="str">
        <x:v>Lost</x:v>
      </x:c>
      <x:c r="J976" s="27" t="str"/>
      <x:c r="K976" s="30"/>
      <x:c r="L976" s="27" t="n">
        <x:v>1</x:v>
      </x:c>
      <x:c r="M976" s="30" t="n">
        <x:v>-1</x:v>
      </x:c>
      <x:c r="N976" s="64" t="n">
        <x:f>Summary!$B$5*Summary!$B$6</x:f>
        <x:v>10</x:v>
      </x:c>
      <x:c r="O976" s="64" t="n">
        <x:f>L976*N976</x:f>
        <x:v>10</x:v>
      </x:c>
      <x:c r="P976" s="64" t="n">
        <x:f>O976+Q976</x:f>
        <x:v>0</x:v>
      </x:c>
      <x:c r="Q976" s="64" t="n">
        <x:f>M976*N976</x:f>
        <x:v>-10</x:v>
      </x:c>
      <x:c r="R976" s="64" t="n">
        <x:f>R975+Q976</x:f>
        <x:v>30000.5</x:v>
      </x:c>
    </x:row>
    <x:row r="977">
      <x:c r="A977" s="62" t="n">
        <x:v>45521</x:v>
      </x:c>
      <x:c r="B977" s="58" t="str">
        <x:v>Q3 2024</x:v>
      </x:c>
      <x:c r="C977" s="58" t="n">
        <x:v>2024</x:v>
      </x:c>
      <x:c r="D977" s="60" t="str">
        <x:v>CAULFIELD</x:v>
      </x:c>
      <x:c r="E977" s="58" t="n">
        <x:v>2</x:v>
      </x:c>
      <x:c r="F977" s="58" t="n">
        <x:v>1</x:v>
      </x:c>
      <x:c r="G977" s="60" t="str">
        <x:v>SHOWMANSHIP</x:v>
      </x:c>
      <x:c r="H977" s="58" t="str">
        <x:v>LSW / SYS</x:v>
      </x:c>
      <x:c r="I977" s="58" t="str">
        <x:v>Lost</x:v>
      </x:c>
      <x:c r="J977" s="58" t="str"/>
      <x:c r="K977" s="63"/>
      <x:c r="L977" s="58" t="n">
        <x:v>2</x:v>
      </x:c>
      <x:c r="M977" s="63" t="n">
        <x:v>-2</x:v>
      </x:c>
      <x:c r="N977" s="65" t="n">
        <x:f>Summary!$B$5*Summary!$B$6</x:f>
        <x:v>10</x:v>
      </x:c>
      <x:c r="O977" s="65" t="n">
        <x:f>L977*N977</x:f>
        <x:v>20</x:v>
      </x:c>
      <x:c r="P977" s="65" t="n">
        <x:f>O977+Q977</x:f>
        <x:v>0</x:v>
      </x:c>
      <x:c r="Q977" s="65" t="n">
        <x:f>M977*N977</x:f>
        <x:v>-20</x:v>
      </x:c>
      <x:c r="R977" s="65" t="n">
        <x:f>R976+Q977</x:f>
        <x:v>29980.5</x:v>
      </x:c>
    </x:row>
    <x:row r="978">
      <x:c r="A978" s="62" t="n">
        <x:v>45521</x:v>
      </x:c>
      <x:c r="B978" s="58" t="str">
        <x:v>Q3 2024</x:v>
      </x:c>
      <x:c r="C978" s="58" t="n">
        <x:v>2024</x:v>
      </x:c>
      <x:c r="D978" s="60" t="str">
        <x:v>CAULFIELD</x:v>
      </x:c>
      <x:c r="E978" s="58" t="n">
        <x:v>3</x:v>
      </x:c>
      <x:c r="F978" s="58" t="n">
        <x:v>6</x:v>
      </x:c>
      <x:c r="G978" s="60" t="str">
        <x:v>LOVAZOU</x:v>
      </x:c>
      <x:c r="H978" s="58" t="str">
        <x:v>LSW / SYS</x:v>
      </x:c>
      <x:c r="I978" s="58" t="str">
        <x:v>Won</x:v>
      </x:c>
      <x:c r="J978" s="58" t="str">
        <x:v>Won</x:v>
      </x:c>
      <x:c r="K978" s="63" t="n">
        <x:v>4.3</x:v>
      </x:c>
      <x:c r="L978" s="58" t="n">
        <x:v>2</x:v>
      </x:c>
      <x:c r="M978" s="63" t="n">
        <x:v>6.6</x:v>
      </x:c>
      <x:c r="N978" s="65" t="n">
        <x:f>Summary!$B$5*Summary!$B$6</x:f>
        <x:v>10</x:v>
      </x:c>
      <x:c r="O978" s="65" t="n">
        <x:f>L978*N978</x:f>
        <x:v>20</x:v>
      </x:c>
      <x:c r="P978" s="65" t="n">
        <x:f>O978+Q978</x:f>
        <x:v>86</x:v>
      </x:c>
      <x:c r="Q978" s="65" t="n">
        <x:f>M978*N978</x:f>
        <x:v>66</x:v>
      </x:c>
      <x:c r="R978" s="65" t="n">
        <x:f>R977+Q978</x:f>
        <x:v>30046.5</x:v>
      </x:c>
    </x:row>
    <x:row r="979">
      <x:c r="A979" s="61" t="n">
        <x:v>45521</x:v>
      </x:c>
      <x:c r="B979" s="27" t="str">
        <x:v>Q3 2024</x:v>
      </x:c>
      <x:c r="C979" s="27" t="n">
        <x:v>2024</x:v>
      </x:c>
      <x:c r="D979" s="59" t="str">
        <x:v>CAULFIELD</x:v>
      </x:c>
      <x:c r="E979" s="27" t="n">
        <x:v>5</x:v>
      </x:c>
      <x:c r="F979" s="27" t="n">
        <x:v>1</x:v>
      </x:c>
      <x:c r="G979" s="59" t="str">
        <x:v>BLUE STRATUM</x:v>
      </x:c>
      <x:c r="H979" s="27" t="str">
        <x:v>LSW</x:v>
      </x:c>
      <x:c r="I979" s="27" t="str">
        <x:v>Lost</x:v>
      </x:c>
      <x:c r="J979" s="27" t="str">
        <x:v>4th</x:v>
      </x:c>
      <x:c r="K979" s="30"/>
      <x:c r="L979" s="27" t="n">
        <x:v>1</x:v>
      </x:c>
      <x:c r="M979" s="30" t="n">
        <x:v>-1</x:v>
      </x:c>
      <x:c r="N979" s="64" t="n">
        <x:f>Summary!$B$5*Summary!$B$6</x:f>
        <x:v>10</x:v>
      </x:c>
      <x:c r="O979" s="64" t="n">
        <x:f>L979*N979</x:f>
        <x:v>10</x:v>
      </x:c>
      <x:c r="P979" s="64" t="n">
        <x:f>O979+Q979</x:f>
        <x:v>0</x:v>
      </x:c>
      <x:c r="Q979" s="64" t="n">
        <x:f>M979*N979</x:f>
        <x:v>-10</x:v>
      </x:c>
      <x:c r="R979" s="64" t="n">
        <x:f>R978+Q979</x:f>
        <x:v>30036.5</x:v>
      </x:c>
    </x:row>
    <x:row r="980">
      <x:c r="A980" s="61" t="n">
        <x:v>45521</x:v>
      </x:c>
      <x:c r="B980" s="27" t="str">
        <x:v>Q3 2024</x:v>
      </x:c>
      <x:c r="C980" s="27" t="n">
        <x:v>2024</x:v>
      </x:c>
      <x:c r="D980" s="59" t="str">
        <x:v>CAULFIELD</x:v>
      </x:c>
      <x:c r="E980" s="27" t="n">
        <x:v>5</x:v>
      </x:c>
      <x:c r="F980" s="27" t="n">
        <x:v>3</x:v>
      </x:c>
      <x:c r="G980" s="59" t="str">
        <x:v>INTEREST POINT</x:v>
      </x:c>
      <x:c r="H980" s="27" t="str">
        <x:v>SYS</x:v>
      </x:c>
      <x:c r="I980" s="27" t="str">
        <x:v>Lost</x:v>
      </x:c>
      <x:c r="J980" s="27" t="str"/>
      <x:c r="K980" s="30"/>
      <x:c r="L980" s="27" t="n">
        <x:v>1</x:v>
      </x:c>
      <x:c r="M980" s="30" t="n">
        <x:v>-1</x:v>
      </x:c>
      <x:c r="N980" s="64" t="n">
        <x:f>Summary!$B$5*Summary!$B$6</x:f>
        <x:v>10</x:v>
      </x:c>
      <x:c r="O980" s="64" t="n">
        <x:f>L980*N980</x:f>
        <x:v>10</x:v>
      </x:c>
      <x:c r="P980" s="64" t="n">
        <x:f>O980+Q980</x:f>
        <x:v>0</x:v>
      </x:c>
      <x:c r="Q980" s="64" t="n">
        <x:f>M980*N980</x:f>
        <x:v>-10</x:v>
      </x:c>
      <x:c r="R980" s="64" t="n">
        <x:f>R979+Q980</x:f>
        <x:v>30026.5</x:v>
      </x:c>
    </x:row>
    <x:row r="981">
      <x:c r="A981" s="61" t="n">
        <x:v>45521</x:v>
      </x:c>
      <x:c r="B981" s="27" t="str">
        <x:v>Q3 2024</x:v>
      </x:c>
      <x:c r="C981" s="27" t="n">
        <x:v>2024</x:v>
      </x:c>
      <x:c r="D981" s="59" t="str">
        <x:v>CAULFIELD</x:v>
      </x:c>
      <x:c r="E981" s="27" t="n">
        <x:v>5</x:v>
      </x:c>
      <x:c r="F981" s="27" t="n">
        <x:v>4</x:v>
      </x:c>
      <x:c r="G981" s="59" t="str">
        <x:v>WONDER BOY</x:v>
      </x:c>
      <x:c r="H981" s="27" t="str">
        <x:v>LSW</x:v>
      </x:c>
      <x:c r="I981" s="27" t="str">
        <x:v>Lost</x:v>
      </x:c>
      <x:c r="J981" s="27" t="str">
        <x:v>3rd</x:v>
      </x:c>
      <x:c r="K981" s="30"/>
      <x:c r="L981" s="27" t="n">
        <x:v>1</x:v>
      </x:c>
      <x:c r="M981" s="30" t="n">
        <x:v>-1</x:v>
      </x:c>
      <x:c r="N981" s="64" t="n">
        <x:f>Summary!$B$5*Summary!$B$6</x:f>
        <x:v>10</x:v>
      </x:c>
      <x:c r="O981" s="64" t="n">
        <x:f>L981*N981</x:f>
        <x:v>10</x:v>
      </x:c>
      <x:c r="P981" s="64" t="n">
        <x:f>O981+Q981</x:f>
        <x:v>0</x:v>
      </x:c>
      <x:c r="Q981" s="64" t="n">
        <x:f>M981*N981</x:f>
        <x:v>-10</x:v>
      </x:c>
      <x:c r="R981" s="64" t="n">
        <x:f>R980+Q981</x:f>
        <x:v>30016.5</x:v>
      </x:c>
    </x:row>
    <x:row r="982">
      <x:c r="A982" s="61" t="n">
        <x:v>45521</x:v>
      </x:c>
      <x:c r="B982" s="27" t="str">
        <x:v>Q3 2024</x:v>
      </x:c>
      <x:c r="C982" s="27" t="n">
        <x:v>2024</x:v>
      </x:c>
      <x:c r="D982" s="59" t="str">
        <x:v>CAULFIELD</x:v>
      </x:c>
      <x:c r="E982" s="27" t="n">
        <x:v>5</x:v>
      </x:c>
      <x:c r="F982" s="27" t="n">
        <x:v>5</x:v>
      </x:c>
      <x:c r="G982" s="59" t="str">
        <x:v>BAND OF BROTHERS</x:v>
      </x:c>
      <x:c r="H982" s="27" t="str">
        <x:v>BF</x:v>
      </x:c>
      <x:c r="I982" s="27" t="str">
        <x:v>Won</x:v>
      </x:c>
      <x:c r="J982" s="27" t="str">
        <x:v>Won</x:v>
      </x:c>
      <x:c r="K982" s="30" t="n">
        <x:v>5.7</x:v>
      </x:c>
      <x:c r="L982" s="27" t="n">
        <x:v>1</x:v>
      </x:c>
      <x:c r="M982" s="30" t="n">
        <x:v>4.7</x:v>
      </x:c>
      <x:c r="N982" s="64" t="n">
        <x:f>Summary!$B$5*Summary!$B$6</x:f>
        <x:v>10</x:v>
      </x:c>
      <x:c r="O982" s="64" t="n">
        <x:f>L982*N982</x:f>
        <x:v>10</x:v>
      </x:c>
      <x:c r="P982" s="64" t="n">
        <x:f>O982+Q982</x:f>
        <x:v>57</x:v>
      </x:c>
      <x:c r="Q982" s="64" t="n">
        <x:f>M982*N982</x:f>
        <x:v>47</x:v>
      </x:c>
      <x:c r="R982" s="64" t="n">
        <x:f>R981+Q982</x:f>
        <x:v>30063.5</x:v>
      </x:c>
    </x:row>
    <x:row r="983">
      <x:c r="A983" s="62" t="n">
        <x:v>45521</x:v>
      </x:c>
      <x:c r="B983" s="58" t="str">
        <x:v>Q3 2024</x:v>
      </x:c>
      <x:c r="C983" s="58" t="n">
        <x:v>2024</x:v>
      </x:c>
      <x:c r="D983" s="60" t="str">
        <x:v>CAULFIELD</x:v>
      </x:c>
      <x:c r="E983" s="58" t="n">
        <x:v>6</x:v>
      </x:c>
      <x:c r="F983" s="58" t="n">
        <x:v>1</x:v>
      </x:c>
      <x:c r="G983" s="60" t="str">
        <x:v>DRIFTING</x:v>
      </x:c>
      <x:c r="H983" s="58" t="str">
        <x:v>DC / SYS</x:v>
      </x:c>
      <x:c r="I983" s="58" t="str">
        <x:v>Won</x:v>
      </x:c>
      <x:c r="J983" s="58" t="str">
        <x:v>Won</x:v>
      </x:c>
      <x:c r="K983" s="63" t="n">
        <x:v>2.9</x:v>
      </x:c>
      <x:c r="L983" s="58" t="n">
        <x:v>2</x:v>
      </x:c>
      <x:c r="M983" s="63" t="n">
        <x:v>3.8</x:v>
      </x:c>
      <x:c r="N983" s="65" t="n">
        <x:f>Summary!$B$5*Summary!$B$6</x:f>
        <x:v>10</x:v>
      </x:c>
      <x:c r="O983" s="65" t="n">
        <x:f>L983*N983</x:f>
        <x:v>20</x:v>
      </x:c>
      <x:c r="P983" s="65" t="n">
        <x:f>O983+Q983</x:f>
        <x:v>58</x:v>
      </x:c>
      <x:c r="Q983" s="65" t="n">
        <x:f>M983*N983</x:f>
        <x:v>38</x:v>
      </x:c>
      <x:c r="R983" s="65" t="n">
        <x:f>R982+Q983</x:f>
        <x:v>30101.5</x:v>
      </x:c>
    </x:row>
    <x:row r="984">
      <x:c r="A984" s="61" t="n">
        <x:v>45521</x:v>
      </x:c>
      <x:c r="B984" s="27" t="str">
        <x:v>Q3 2024</x:v>
      </x:c>
      <x:c r="C984" s="27" t="n">
        <x:v>2024</x:v>
      </x:c>
      <x:c r="D984" s="59" t="str">
        <x:v>CAULFIELD</x:v>
      </x:c>
      <x:c r="E984" s="27" t="n">
        <x:v>7</x:v>
      </x:c>
      <x:c r="F984" s="27" t="n">
        <x:v>3</x:v>
      </x:c>
      <x:c r="G984" s="59" t="str">
        <x:v>EL SOLEADO</x:v>
      </x:c>
      <x:c r="H984" s="27" t="str">
        <x:v>SYS</x:v>
      </x:c>
      <x:c r="I984" s="27" t="str">
        <x:v>Lost</x:v>
      </x:c>
      <x:c r="J984" s="27" t="str"/>
      <x:c r="K984" s="30"/>
      <x:c r="L984" s="27" t="n">
        <x:v>1</x:v>
      </x:c>
      <x:c r="M984" s="30" t="n">
        <x:v>-1</x:v>
      </x:c>
      <x:c r="N984" s="64" t="n">
        <x:f>Summary!$B$5*Summary!$B$6</x:f>
        <x:v>10</x:v>
      </x:c>
      <x:c r="O984" s="64" t="n">
        <x:f>L984*N984</x:f>
        <x:v>10</x:v>
      </x:c>
      <x:c r="P984" s="64" t="n">
        <x:f>O984+Q984</x:f>
        <x:v>0</x:v>
      </x:c>
      <x:c r="Q984" s="64" t="n">
        <x:f>M984*N984</x:f>
        <x:v>-10</x:v>
      </x:c>
      <x:c r="R984" s="64" t="n">
        <x:f>R983+Q984</x:f>
        <x:v>30091.5</x:v>
      </x:c>
    </x:row>
    <x:row r="985">
      <x:c r="A985" s="61" t="n">
        <x:v>45521</x:v>
      </x:c>
      <x:c r="B985" s="27" t="str">
        <x:v>Q3 2024</x:v>
      </x:c>
      <x:c r="C985" s="27" t="n">
        <x:v>2024</x:v>
      </x:c>
      <x:c r="D985" s="59" t="str">
        <x:v>CAULFIELD</x:v>
      </x:c>
      <x:c r="E985" s="27" t="n">
        <x:v>7</x:v>
      </x:c>
      <x:c r="F985" s="27" t="n">
        <x:v>8</x:v>
      </x:c>
      <x:c r="G985" s="59" t="str">
        <x:v>ARKANSAW KID</x:v>
      </x:c>
      <x:c r="H985" s="27" t="str">
        <x:v>DC</x:v>
      </x:c>
      <x:c r="I985" s="27" t="str">
        <x:v>Won</x:v>
      </x:c>
      <x:c r="J985" s="27" t="str">
        <x:v>Won</x:v>
      </x:c>
      <x:c r="K985" s="30" t="n">
        <x:v>2.7</x:v>
      </x:c>
      <x:c r="L985" s="27" t="n">
        <x:v>1</x:v>
      </x:c>
      <x:c r="M985" s="30" t="n">
        <x:v>1.7000000000000002</x:v>
      </x:c>
      <x:c r="N985" s="64" t="n">
        <x:f>Summary!$B$5*Summary!$B$6</x:f>
        <x:v>10</x:v>
      </x:c>
      <x:c r="O985" s="64" t="n">
        <x:f>L985*N985</x:f>
        <x:v>10</x:v>
      </x:c>
      <x:c r="P985" s="64" t="n">
        <x:f>O985+Q985</x:f>
        <x:v>27</x:v>
      </x:c>
      <x:c r="Q985" s="64" t="n">
        <x:f>M985*N985</x:f>
        <x:v>17</x:v>
      </x:c>
      <x:c r="R985" s="64" t="n">
        <x:f>R984+Q985</x:f>
        <x:v>30108.5</x:v>
      </x:c>
    </x:row>
    <x:row r="986">
      <x:c r="A986" s="61" t="n">
        <x:v>45521</x:v>
      </x:c>
      <x:c r="B986" s="27" t="str">
        <x:v>Q3 2024</x:v>
      </x:c>
      <x:c r="C986" s="27" t="n">
        <x:v>2024</x:v>
      </x:c>
      <x:c r="D986" s="59" t="str">
        <x:v>CAULFIELD</x:v>
      </x:c>
      <x:c r="E986" s="27" t="n">
        <x:v>9</x:v>
      </x:c>
      <x:c r="F986" s="27" t="n">
        <x:v>1</x:v>
      </x:c>
      <x:c r="G986" s="59" t="str">
        <x:v>RUNNING BY</x:v>
      </x:c>
      <x:c r="H986" s="27" t="str">
        <x:v>DC</x:v>
      </x:c>
      <x:c r="I986" s="27" t="str">
        <x:v>Won</x:v>
      </x:c>
      <x:c r="J986" s="27" t="str">
        <x:v>Won</x:v>
      </x:c>
      <x:c r="K986" s="30" t="n">
        <x:v>18.7</x:v>
      </x:c>
      <x:c r="L986" s="27" t="n">
        <x:v>1</x:v>
      </x:c>
      <x:c r="M986" s="30" t="n">
        <x:v>17.7</x:v>
      </x:c>
      <x:c r="N986" s="64" t="n">
        <x:f>Summary!$B$5*Summary!$B$6</x:f>
        <x:v>10</x:v>
      </x:c>
      <x:c r="O986" s="64" t="n">
        <x:f>L986*N986</x:f>
        <x:v>10</x:v>
      </x:c>
      <x:c r="P986" s="64" t="n">
        <x:f>O986+Q986</x:f>
        <x:v>187</x:v>
      </x:c>
      <x:c r="Q986" s="64" t="n">
        <x:f>M986*N986</x:f>
        <x:v>177</x:v>
      </x:c>
      <x:c r="R986" s="64" t="n">
        <x:f>R985+Q986</x:f>
        <x:v>30285.5</x:v>
      </x:c>
    </x:row>
    <x:row r="987">
      <x:c r="A987" s="62" t="n">
        <x:v>45528</x:v>
      </x:c>
      <x:c r="B987" s="58" t="str">
        <x:v>Q3 2024</x:v>
      </x:c>
      <x:c r="C987" s="58" t="n">
        <x:v>2024</x:v>
      </x:c>
      <x:c r="D987" s="60" t="str">
        <x:v>MOONEE VALLEY</x:v>
      </x:c>
      <x:c r="E987" s="58" t="n">
        <x:v>1</x:v>
      </x:c>
      <x:c r="F987" s="58" t="n">
        <x:v>4</x:v>
      </x:c>
      <x:c r="G987" s="60" t="str">
        <x:v>DASHING DUCHESS</x:v>
      </x:c>
      <x:c r="H987" s="58" t="str">
        <x:v>LSW / SYS</x:v>
      </x:c>
      <x:c r="I987" s="58" t="str">
        <x:v>Won</x:v>
      </x:c>
      <x:c r="J987" s="58" t="str">
        <x:v>Won</x:v>
      </x:c>
      <x:c r="K987" s="63" t="n">
        <x:v>2</x:v>
      </x:c>
      <x:c r="L987" s="58" t="n">
        <x:v>2</x:v>
      </x:c>
      <x:c r="M987" s="63" t="n">
        <x:v>2</x:v>
      </x:c>
      <x:c r="N987" s="65" t="n">
        <x:f>Summary!$B$5*Summary!$B$6</x:f>
        <x:v>10</x:v>
      </x:c>
      <x:c r="O987" s="65" t="n">
        <x:f>L987*N987</x:f>
        <x:v>20</x:v>
      </x:c>
      <x:c r="P987" s="65" t="n">
        <x:f>O987+Q987</x:f>
        <x:v>40</x:v>
      </x:c>
      <x:c r="Q987" s="65" t="n">
        <x:f>M987*N987</x:f>
        <x:v>20</x:v>
      </x:c>
      <x:c r="R987" s="65" t="n">
        <x:f>R986+Q987</x:f>
        <x:v>30305.5</x:v>
      </x:c>
    </x:row>
    <x:row r="988">
      <x:c r="A988" s="61" t="n">
        <x:v>45528</x:v>
      </x:c>
      <x:c r="B988" s="27" t="str">
        <x:v>Q3 2024</x:v>
      </x:c>
      <x:c r="C988" s="27" t="n">
        <x:v>2024</x:v>
      </x:c>
      <x:c r="D988" s="59" t="str">
        <x:v>MOONEE VALLEY</x:v>
      </x:c>
      <x:c r="E988" s="27" t="n">
        <x:v>2</x:v>
      </x:c>
      <x:c r="F988" s="27" t="n">
        <x:v>3</x:v>
      </x:c>
      <x:c r="G988" s="59" t="str">
        <x:v>RUE DE ROYALE</x:v>
      </x:c>
      <x:c r="H988" s="27" t="str">
        <x:v>SYS</x:v>
      </x:c>
      <x:c r="I988" s="27" t="str">
        <x:v>Lost</x:v>
      </x:c>
      <x:c r="J988" s="27" t="str"/>
      <x:c r="K988" s="30"/>
      <x:c r="L988" s="27" t="n">
        <x:v>1</x:v>
      </x:c>
      <x:c r="M988" s="30" t="n">
        <x:v>-1</x:v>
      </x:c>
      <x:c r="N988" s="64" t="n">
        <x:f>Summary!$B$5*Summary!$B$6</x:f>
        <x:v>10</x:v>
      </x:c>
      <x:c r="O988" s="64" t="n">
        <x:f>L988*N988</x:f>
        <x:v>10</x:v>
      </x:c>
      <x:c r="P988" s="64" t="n">
        <x:f>O988+Q988</x:f>
        <x:v>0</x:v>
      </x:c>
      <x:c r="Q988" s="64" t="n">
        <x:f>M988*N988</x:f>
        <x:v>-10</x:v>
      </x:c>
      <x:c r="R988" s="64" t="n">
        <x:f>R987+Q988</x:f>
        <x:v>30295.5</x:v>
      </x:c>
    </x:row>
    <x:row r="989">
      <x:c r="A989" s="62" t="n">
        <x:v>45528</x:v>
      </x:c>
      <x:c r="B989" s="58" t="str">
        <x:v>Q3 2024</x:v>
      </x:c>
      <x:c r="C989" s="58" t="n">
        <x:v>2024</x:v>
      </x:c>
      <x:c r="D989" s="60" t="str">
        <x:v>MOONEE VALLEY</x:v>
      </x:c>
      <x:c r="E989" s="58" t="n">
        <x:v>2</x:v>
      </x:c>
      <x:c r="F989" s="58" t="n">
        <x:v>6</x:v>
      </x:c>
      <x:c r="G989" s="60" t="str">
        <x:v>DAGGERS</x:v>
      </x:c>
      <x:c r="H989" s="58" t="str">
        <x:v>LSW / SYS</x:v>
      </x:c>
      <x:c r="I989" s="58" t="str">
        <x:v>Won</x:v>
      </x:c>
      <x:c r="J989" s="58" t="str">
        <x:v>Won</x:v>
      </x:c>
      <x:c r="K989" s="63" t="n">
        <x:v>2.7</x:v>
      </x:c>
      <x:c r="L989" s="58" t="n">
        <x:v>2</x:v>
      </x:c>
      <x:c r="M989" s="63" t="n">
        <x:v>3.4000000000000004</x:v>
      </x:c>
      <x:c r="N989" s="65" t="n">
        <x:f>Summary!$B$5*Summary!$B$6</x:f>
        <x:v>10</x:v>
      </x:c>
      <x:c r="O989" s="65" t="n">
        <x:f>L989*N989</x:f>
        <x:v>20</x:v>
      </x:c>
      <x:c r="P989" s="65" t="n">
        <x:f>O989+Q989</x:f>
        <x:v>54</x:v>
      </x:c>
      <x:c r="Q989" s="65" t="n">
        <x:f>M989*N989</x:f>
        <x:v>34</x:v>
      </x:c>
      <x:c r="R989" s="65" t="n">
        <x:f>R988+Q989</x:f>
        <x:v>30329.5</x:v>
      </x:c>
    </x:row>
    <x:row r="990">
      <x:c r="A990" s="62" t="n">
        <x:v>45528</x:v>
      </x:c>
      <x:c r="B990" s="58" t="str">
        <x:v>Q3 2024</x:v>
      </x:c>
      <x:c r="C990" s="58" t="n">
        <x:v>2024</x:v>
      </x:c>
      <x:c r="D990" s="60" t="str">
        <x:v>MOONEE VALLEY</x:v>
      </x:c>
      <x:c r="E990" s="58" t="n">
        <x:v>3</x:v>
      </x:c>
      <x:c r="F990" s="58" t="n">
        <x:v>5</x:v>
      </x:c>
      <x:c r="G990" s="60" t="str">
        <x:v>EVAPORATE</x:v>
      </x:c>
      <x:c r="H990" s="58" t="str">
        <x:v>LSW / SYS</x:v>
      </x:c>
      <x:c r="I990" s="58" t="str">
        <x:v>Won</x:v>
      </x:c>
      <x:c r="J990" s="58" t="str">
        <x:v>Won</x:v>
      </x:c>
      <x:c r="K990" s="63" t="n">
        <x:v>7</x:v>
      </x:c>
      <x:c r="L990" s="58" t="n">
        <x:v>2</x:v>
      </x:c>
      <x:c r="M990" s="63" t="n">
        <x:v>12</x:v>
      </x:c>
      <x:c r="N990" s="65" t="n">
        <x:f>Summary!$B$5*Summary!$B$6</x:f>
        <x:v>10</x:v>
      </x:c>
      <x:c r="O990" s="65" t="n">
        <x:f>L990*N990</x:f>
        <x:v>20</x:v>
      </x:c>
      <x:c r="P990" s="65" t="n">
        <x:f>O990+Q990</x:f>
        <x:v>140</x:v>
      </x:c>
      <x:c r="Q990" s="65" t="n">
        <x:f>M990*N990</x:f>
        <x:v>120</x:v>
      </x:c>
      <x:c r="R990" s="65" t="n">
        <x:f>R989+Q990</x:f>
        <x:v>30449.5</x:v>
      </x:c>
    </x:row>
    <x:row r="991">
      <x:c r="A991" s="62" t="n">
        <x:v>45528</x:v>
      </x:c>
      <x:c r="B991" s="58" t="str">
        <x:v>Q3 2024</x:v>
      </x:c>
      <x:c r="C991" s="58" t="n">
        <x:v>2024</x:v>
      </x:c>
      <x:c r="D991" s="60" t="str">
        <x:v>MOONEE VALLEY</x:v>
      </x:c>
      <x:c r="E991" s="58" t="n">
        <x:v>4</x:v>
      </x:c>
      <x:c r="F991" s="58" t="n">
        <x:v>2</x:v>
      </x:c>
      <x:c r="G991" s="60" t="str">
        <x:v>IMMORTAL STAR</x:v>
      </x:c>
      <x:c r="H991" s="58" t="str">
        <x:v>FRSR / SYS</x:v>
      </x:c>
      <x:c r="I991" s="58" t="str">
        <x:v>Won</x:v>
      </x:c>
      <x:c r="J991" s="58" t="str">
        <x:v>Won</x:v>
      </x:c>
      <x:c r="K991" s="63" t="n">
        <x:v>5</x:v>
      </x:c>
      <x:c r="L991" s="58" t="n">
        <x:v>2</x:v>
      </x:c>
      <x:c r="M991" s="63" t="n">
        <x:v>8</x:v>
      </x:c>
      <x:c r="N991" s="65" t="n">
        <x:f>Summary!$B$5*Summary!$B$6</x:f>
        <x:v>10</x:v>
      </x:c>
      <x:c r="O991" s="65" t="n">
        <x:f>L991*N991</x:f>
        <x:v>20</x:v>
      </x:c>
      <x:c r="P991" s="65" t="n">
        <x:f>O991+Q991</x:f>
        <x:v>100</x:v>
      </x:c>
      <x:c r="Q991" s="65" t="n">
        <x:f>M991*N991</x:f>
        <x:v>80</x:v>
      </x:c>
      <x:c r="R991" s="65" t="n">
        <x:f>R990+Q991</x:f>
        <x:v>30529.5</x:v>
      </x:c>
    </x:row>
    <x:row r="992">
      <x:c r="A992" s="61" t="n">
        <x:v>45528</x:v>
      </x:c>
      <x:c r="B992" s="27" t="str">
        <x:v>Q3 2024</x:v>
      </x:c>
      <x:c r="C992" s="27" t="n">
        <x:v>2024</x:v>
      </x:c>
      <x:c r="D992" s="59" t="str">
        <x:v>MOONEE VALLEY</x:v>
      </x:c>
      <x:c r="E992" s="27" t="n">
        <x:v>4</x:v>
      </x:c>
      <x:c r="F992" s="27" t="n">
        <x:v>3</x:v>
      </x:c>
      <x:c r="G992" s="59" t="str">
        <x:v>PHOTOGRAPH</x:v>
      </x:c>
      <x:c r="H992" s="27" t="str">
        <x:v>LSW</x:v>
      </x:c>
      <x:c r="I992" s="27" t="str">
        <x:v>Lost</x:v>
      </x:c>
      <x:c r="J992" s="27" t="str">
        <x:v>3rd</x:v>
      </x:c>
      <x:c r="K992" s="30"/>
      <x:c r="L992" s="27" t="n">
        <x:v>1</x:v>
      </x:c>
      <x:c r="M992" s="30" t="n">
        <x:v>-1</x:v>
      </x:c>
      <x:c r="N992" s="64" t="n">
        <x:f>Summary!$B$5*Summary!$B$6</x:f>
        <x:v>10</x:v>
      </x:c>
      <x:c r="O992" s="64" t="n">
        <x:f>L992*N992</x:f>
        <x:v>10</x:v>
      </x:c>
      <x:c r="P992" s="64" t="n">
        <x:f>O992+Q992</x:f>
        <x:v>0</x:v>
      </x:c>
      <x:c r="Q992" s="64" t="n">
        <x:f>M992*N992</x:f>
        <x:v>-10</x:v>
      </x:c>
      <x:c r="R992" s="64" t="n">
        <x:f>R991+Q992</x:f>
        <x:v>30519.5</x:v>
      </x:c>
    </x:row>
    <x:row r="993">
      <x:c r="A993" s="61" t="n">
        <x:v>45528</x:v>
      </x:c>
      <x:c r="B993" s="27" t="str">
        <x:v>Q3 2024</x:v>
      </x:c>
      <x:c r="C993" s="27" t="n">
        <x:v>2024</x:v>
      </x:c>
      <x:c r="D993" s="59" t="str">
        <x:v>MOONEE VALLEY</x:v>
      </x:c>
      <x:c r="E993" s="27" t="n">
        <x:v>7</x:v>
      </x:c>
      <x:c r="F993" s="27" t="n">
        <x:v>7</x:v>
      </x:c>
      <x:c r="G993" s="59" t="str">
        <x:v>RHAPSODY CHIC</x:v>
      </x:c>
      <x:c r="H993" s="27" t="str">
        <x:v>BFSR</x:v>
      </x:c>
      <x:c r="I993" s="27" t="str">
        <x:v>Lost</x:v>
      </x:c>
      <x:c r="J993" s="27" t="str">
        <x:v>3rd</x:v>
      </x:c>
      <x:c r="K993" s="30"/>
      <x:c r="L993" s="27" t="n">
        <x:v>1</x:v>
      </x:c>
      <x:c r="M993" s="30" t="n">
        <x:v>-1</x:v>
      </x:c>
      <x:c r="N993" s="64" t="n">
        <x:f>Summary!$B$5*Summary!$B$6</x:f>
        <x:v>10</x:v>
      </x:c>
      <x:c r="O993" s="64" t="n">
        <x:f>L993*N993</x:f>
        <x:v>10</x:v>
      </x:c>
      <x:c r="P993" s="64" t="n">
        <x:f>O993+Q993</x:f>
        <x:v>0</x:v>
      </x:c>
      <x:c r="Q993" s="64" t="n">
        <x:f>M993*N993</x:f>
        <x:v>-10</x:v>
      </x:c>
      <x:c r="R993" s="64" t="n">
        <x:f>R992+Q993</x:f>
        <x:v>30509.5</x:v>
      </x:c>
    </x:row>
    <x:row r="994">
      <x:c r="A994" s="62" t="n">
        <x:v>45528</x:v>
      </x:c>
      <x:c r="B994" s="58" t="str">
        <x:v>Q3 2024</x:v>
      </x:c>
      <x:c r="C994" s="58" t="n">
        <x:v>2024</x:v>
      </x:c>
      <x:c r="D994" s="60" t="str">
        <x:v>MOONEE VALLEY</x:v>
      </x:c>
      <x:c r="E994" s="58" t="n">
        <x:v>8</x:v>
      </x:c>
      <x:c r="F994" s="58" t="n">
        <x:v>5</x:v>
      </x:c>
      <x:c r="G994" s="60" t="str">
        <x:v>MORNINGTON GLORY</x:v>
      </x:c>
      <x:c r="H994" s="58" t="str">
        <x:v>LSW / SYS</x:v>
      </x:c>
      <x:c r="I994" s="58" t="str">
        <x:v>Won</x:v>
      </x:c>
      <x:c r="J994" s="58" t="str">
        <x:v>Won</x:v>
      </x:c>
      <x:c r="K994" s="63" t="n">
        <x:v>2.4</x:v>
      </x:c>
      <x:c r="L994" s="58" t="n">
        <x:v>2</x:v>
      </x:c>
      <x:c r="M994" s="63" t="n">
        <x:v>2.8</x:v>
      </x:c>
      <x:c r="N994" s="65" t="n">
        <x:f>Summary!$B$5*Summary!$B$6</x:f>
        <x:v>10</x:v>
      </x:c>
      <x:c r="O994" s="65" t="n">
        <x:f>L994*N994</x:f>
        <x:v>20</x:v>
      </x:c>
      <x:c r="P994" s="65" t="n">
        <x:f>O994+Q994</x:f>
        <x:v>48</x:v>
      </x:c>
      <x:c r="Q994" s="65" t="n">
        <x:f>M994*N994</x:f>
        <x:v>28</x:v>
      </x:c>
      <x:c r="R994" s="65" t="n">
        <x:f>R993+Q994</x:f>
        <x:v>30537.5</x:v>
      </x:c>
    </x:row>
    <x:row r="995">
      <x:c r="A995" s="61" t="n">
        <x:v>45528</x:v>
      </x:c>
      <x:c r="B995" s="27" t="str">
        <x:v>Q3 2024</x:v>
      </x:c>
      <x:c r="C995" s="27" t="n">
        <x:v>2024</x:v>
      </x:c>
      <x:c r="D995" s="59" t="str">
        <x:v>MOONEE VALLEY</x:v>
      </x:c>
      <x:c r="E995" s="27" t="n">
        <x:v>9</x:v>
      </x:c>
      <x:c r="F995" s="27" t="n">
        <x:v>8</x:v>
      </x:c>
      <x:c r="G995" s="59" t="str">
        <x:v>EXTRATWO</x:v>
      </x:c>
      <x:c r="H995" s="27" t="str">
        <x:v>DC</x:v>
      </x:c>
      <x:c r="I995" s="27" t="str">
        <x:v>Won</x:v>
      </x:c>
      <x:c r="J995" s="27" t="str">
        <x:v>Won</x:v>
      </x:c>
      <x:c r="K995" s="30" t="n">
        <x:v>2.7</x:v>
      </x:c>
      <x:c r="L995" s="27" t="n">
        <x:v>1</x:v>
      </x:c>
      <x:c r="M995" s="30" t="n">
        <x:v>1.7000000000000002</x:v>
      </x:c>
      <x:c r="N995" s="64" t="n">
        <x:f>Summary!$B$5*Summary!$B$6</x:f>
        <x:v>10</x:v>
      </x:c>
      <x:c r="O995" s="64" t="n">
        <x:f>L995*N995</x:f>
        <x:v>10</x:v>
      </x:c>
      <x:c r="P995" s="64" t="n">
        <x:f>O995+Q995</x:f>
        <x:v>27</x:v>
      </x:c>
      <x:c r="Q995" s="64" t="n">
        <x:f>M995*N995</x:f>
        <x:v>17</x:v>
      </x:c>
      <x:c r="R995" s="64" t="n">
        <x:f>R994+Q995</x:f>
        <x:v>30554.5</x:v>
      </x:c>
    </x:row>
    <x:row r="996">
      <x:c r="A996" s="61" t="n">
        <x:v>45535</x:v>
      </x:c>
      <x:c r="B996" s="27" t="str">
        <x:v>Q3 2024</x:v>
      </x:c>
      <x:c r="C996" s="27" t="n">
        <x:v>2024</x:v>
      </x:c>
      <x:c r="D996" s="59" t="str">
        <x:v>CAULFIELD</x:v>
      </x:c>
      <x:c r="E996" s="27" t="n">
        <x:v>1</x:v>
      </x:c>
      <x:c r="F996" s="27" t="n">
        <x:v>4</x:v>
      </x:c>
      <x:c r="G996" s="59" t="str">
        <x:v>LOVAZOU</x:v>
      </x:c>
      <x:c r="H996" s="27" t="str">
        <x:v>LSW</x:v>
      </x:c>
      <x:c r="I996" s="27" t="str">
        <x:v>Lost</x:v>
      </x:c>
      <x:c r="J996" s="27" t="str">
        <x:v>3rd</x:v>
      </x:c>
      <x:c r="K996" s="30"/>
      <x:c r="L996" s="27" t="n">
        <x:v>1</x:v>
      </x:c>
      <x:c r="M996" s="30" t="n">
        <x:v>-1</x:v>
      </x:c>
      <x:c r="N996" s="64" t="n">
        <x:f>Summary!$B$5*Summary!$B$6</x:f>
        <x:v>10</x:v>
      </x:c>
      <x:c r="O996" s="64" t="n">
        <x:f>L996*N996</x:f>
        <x:v>10</x:v>
      </x:c>
      <x:c r="P996" s="64" t="n">
        <x:f>O996+Q996</x:f>
        <x:v>0</x:v>
      </x:c>
      <x:c r="Q996" s="64" t="n">
        <x:f>M996*N996</x:f>
        <x:v>-10</x:v>
      </x:c>
      <x:c r="R996" s="64" t="n">
        <x:f>R995+Q996</x:f>
        <x:v>30544.5</x:v>
      </x:c>
    </x:row>
    <x:row r="997">
      <x:c r="A997" s="61" t="n">
        <x:v>45535</x:v>
      </x:c>
      <x:c r="B997" s="27" t="str">
        <x:v>Q3 2024</x:v>
      </x:c>
      <x:c r="C997" s="27" t="n">
        <x:v>2024</x:v>
      </x:c>
      <x:c r="D997" s="59" t="str">
        <x:v>CAULFIELD</x:v>
      </x:c>
      <x:c r="E997" s="27" t="n">
        <x:v>1</x:v>
      </x:c>
      <x:c r="F997" s="27" t="n">
        <x:v>5</x:v>
      </x:c>
      <x:c r="G997" s="59" t="str">
        <x:v>FIRE OF ETNA</x:v>
      </x:c>
      <x:c r="H997" s="27" t="str">
        <x:v>DC</x:v>
      </x:c>
      <x:c r="I997" s="27" t="str">
        <x:v>Won</x:v>
      </x:c>
      <x:c r="J997" s="27" t="str">
        <x:v>Won</x:v>
      </x:c>
      <x:c r="K997" s="30" t="n">
        <x:v>7.4</x:v>
      </x:c>
      <x:c r="L997" s="27" t="n">
        <x:v>1</x:v>
      </x:c>
      <x:c r="M997" s="30" t="n">
        <x:v>6.4</x:v>
      </x:c>
      <x:c r="N997" s="64" t="n">
        <x:f>Summary!$B$5*Summary!$B$6</x:f>
        <x:v>10</x:v>
      </x:c>
      <x:c r="O997" s="64" t="n">
        <x:f>L997*N997</x:f>
        <x:v>10</x:v>
      </x:c>
      <x:c r="P997" s="64" t="n">
        <x:f>O997+Q997</x:f>
        <x:v>74</x:v>
      </x:c>
      <x:c r="Q997" s="64" t="n">
        <x:f>M997*N997</x:f>
        <x:v>64</x:v>
      </x:c>
      <x:c r="R997" s="64" t="n">
        <x:f>R996+Q997</x:f>
        <x:v>30608.5</x:v>
      </x:c>
    </x:row>
    <x:row r="998">
      <x:c r="A998" s="61" t="n">
        <x:v>45535</x:v>
      </x:c>
      <x:c r="B998" s="27" t="str">
        <x:v>Q3 2024</x:v>
      </x:c>
      <x:c r="C998" s="27" t="n">
        <x:v>2024</x:v>
      </x:c>
      <x:c r="D998" s="59" t="str">
        <x:v>CAULFIELD</x:v>
      </x:c>
      <x:c r="E998" s="27" t="n">
        <x:v>2</x:v>
      </x:c>
      <x:c r="F998" s="27" t="n">
        <x:v>1</x:v>
      </x:c>
      <x:c r="G998" s="59" t="str">
        <x:v>THE OPEN</x:v>
      </x:c>
      <x:c r="H998" s="27" t="str">
        <x:v>FRSR</x:v>
      </x:c>
      <x:c r="I998" s="27" t="str">
        <x:v>Lost</x:v>
      </x:c>
      <x:c r="J998" s="27" t="str">
        <x:v>2nd</x:v>
      </x:c>
      <x:c r="K998" s="30"/>
      <x:c r="L998" s="27" t="n">
        <x:v>1</x:v>
      </x:c>
      <x:c r="M998" s="30" t="n">
        <x:v>-1</x:v>
      </x:c>
      <x:c r="N998" s="64" t="n">
        <x:f>Summary!$B$5*Summary!$B$6</x:f>
        <x:v>10</x:v>
      </x:c>
      <x:c r="O998" s="64" t="n">
        <x:f>L998*N998</x:f>
        <x:v>10</x:v>
      </x:c>
      <x:c r="P998" s="64" t="n">
        <x:f>O998+Q998</x:f>
        <x:v>0</x:v>
      </x:c>
      <x:c r="Q998" s="64" t="n">
        <x:f>M998*N998</x:f>
        <x:v>-10</x:v>
      </x:c>
      <x:c r="R998" s="64" t="n">
        <x:f>R997+Q998</x:f>
        <x:v>30598.5</x:v>
      </x:c>
    </x:row>
    <x:row r="999">
      <x:c r="A999" s="62" t="n">
        <x:v>45535</x:v>
      </x:c>
      <x:c r="B999" s="58" t="str">
        <x:v>Q3 2024</x:v>
      </x:c>
      <x:c r="C999" s="58" t="n">
        <x:v>2024</x:v>
      </x:c>
      <x:c r="D999" s="60" t="str">
        <x:v>CAULFIELD</x:v>
      </x:c>
      <x:c r="E999" s="58" t="n">
        <x:v>2</x:v>
      </x:c>
      <x:c r="F999" s="58" t="n">
        <x:v>12</x:v>
      </x:c>
      <x:c r="G999" s="60" t="str">
        <x:v>CRAIG</x:v>
      </x:c>
      <x:c r="H999" s="58" t="str">
        <x:v>BF / SYS</x:v>
      </x:c>
      <x:c r="I999" s="58" t="str">
        <x:v>Won</x:v>
      </x:c>
      <x:c r="J999" s="58" t="str">
        <x:v>Won</x:v>
      </x:c>
      <x:c r="K999" s="63" t="n">
        <x:v>3.4</x:v>
      </x:c>
      <x:c r="L999" s="58" t="n">
        <x:v>2</x:v>
      </x:c>
      <x:c r="M999" s="63" t="n">
        <x:v>4.8</x:v>
      </x:c>
      <x:c r="N999" s="65" t="n">
        <x:f>Summary!$B$5*Summary!$B$6</x:f>
        <x:v>10</x:v>
      </x:c>
      <x:c r="O999" s="65" t="n">
        <x:f>L999*N999</x:f>
        <x:v>20</x:v>
      </x:c>
      <x:c r="P999" s="65" t="n">
        <x:f>O999+Q999</x:f>
        <x:v>68</x:v>
      </x:c>
      <x:c r="Q999" s="65" t="n">
        <x:f>M999*N999</x:f>
        <x:v>48</x:v>
      </x:c>
      <x:c r="R999" s="65" t="n">
        <x:f>R998+Q999</x:f>
        <x:v>30646.5</x:v>
      </x:c>
    </x:row>
    <x:row r="1000">
      <x:c r="A1000" s="61" t="n">
        <x:v>45535</x:v>
      </x:c>
      <x:c r="B1000" s="27" t="str">
        <x:v>Q3 2024</x:v>
      </x:c>
      <x:c r="C1000" s="27" t="n">
        <x:v>2024</x:v>
      </x:c>
      <x:c r="D1000" s="59" t="str">
        <x:v>CAULFIELD</x:v>
      </x:c>
      <x:c r="E1000" s="27" t="n">
        <x:v>3</x:v>
      </x:c>
      <x:c r="F1000" s="27" t="n">
        <x:v>3</x:v>
      </x:c>
      <x:c r="G1000" s="59" t="str">
        <x:v>MATHEW</x:v>
      </x:c>
      <x:c r="H1000" s="27" t="str">
        <x:v>BFSR</x:v>
      </x:c>
      <x:c r="I1000" s="27" t="str">
        <x:v>Lost</x:v>
      </x:c>
      <x:c r="J1000" s="27" t="str">
        <x:v>2nd</x:v>
      </x:c>
      <x:c r="K1000" s="30"/>
      <x:c r="L1000" s="27" t="n">
        <x:v>1</x:v>
      </x:c>
      <x:c r="M1000" s="30" t="n">
        <x:v>-1</x:v>
      </x:c>
      <x:c r="N1000" s="64" t="n">
        <x:f>Summary!$B$5*Summary!$B$6</x:f>
        <x:v>10</x:v>
      </x:c>
      <x:c r="O1000" s="64" t="n">
        <x:f>L1000*N1000</x:f>
        <x:v>10</x:v>
      </x:c>
      <x:c r="P1000" s="64" t="n">
        <x:f>O1000+Q1000</x:f>
        <x:v>0</x:v>
      </x:c>
      <x:c r="Q1000" s="64" t="n">
        <x:f>M1000*N1000</x:f>
        <x:v>-10</x:v>
      </x:c>
      <x:c r="R1000" s="64" t="n">
        <x:f>R999+Q1000</x:f>
        <x:v>30636.5</x:v>
      </x:c>
    </x:row>
    <x:row r="1001">
      <x:c r="A1001" s="61" t="n">
        <x:v>45535</x:v>
      </x:c>
      <x:c r="B1001" s="27" t="str">
        <x:v>Q3 2024</x:v>
      </x:c>
      <x:c r="C1001" s="27" t="n">
        <x:v>2024</x:v>
      </x:c>
      <x:c r="D1001" s="59" t="str">
        <x:v>CAULFIELD</x:v>
      </x:c>
      <x:c r="E1001" s="27" t="n">
        <x:v>4</x:v>
      </x:c>
      <x:c r="F1001" s="27" t="n">
        <x:v>2</x:v>
      </x:c>
      <x:c r="G1001" s="59" t="str">
        <x:v>DUKE DE SESSA</x:v>
      </x:c>
      <x:c r="H1001" s="27" t="str">
        <x:v>SYS</x:v>
      </x:c>
      <x:c r="I1001" s="27" t="str">
        <x:v>Lost</x:v>
      </x:c>
      <x:c r="J1001" s="27" t="str">
        <x:v>2nd</x:v>
      </x:c>
      <x:c r="K1001" s="30"/>
      <x:c r="L1001" s="27" t="n">
        <x:v>1</x:v>
      </x:c>
      <x:c r="M1001" s="30" t="n">
        <x:v>-1</x:v>
      </x:c>
      <x:c r="N1001" s="64" t="n">
        <x:f>Summary!$B$5*Summary!$B$6</x:f>
        <x:v>10</x:v>
      </x:c>
      <x:c r="O1001" s="64" t="n">
        <x:f>L1001*N1001</x:f>
        <x:v>10</x:v>
      </x:c>
      <x:c r="P1001" s="64" t="n">
        <x:f>O1001+Q1001</x:f>
        <x:v>0</x:v>
      </x:c>
      <x:c r="Q1001" s="64" t="n">
        <x:f>M1001*N1001</x:f>
        <x:v>-10</x:v>
      </x:c>
      <x:c r="R1001" s="64" t="n">
        <x:f>R1000+Q1001</x:f>
        <x:v>30626.5</x:v>
      </x:c>
    </x:row>
    <x:row r="1002">
      <x:c r="A1002" s="61" t="n">
        <x:v>45535</x:v>
      </x:c>
      <x:c r="B1002" s="27" t="str">
        <x:v>Q3 2024</x:v>
      </x:c>
      <x:c r="C1002" s="27" t="n">
        <x:v>2024</x:v>
      </x:c>
      <x:c r="D1002" s="59" t="str">
        <x:v>CAULFIELD</x:v>
      </x:c>
      <x:c r="E1002" s="27" t="n">
        <x:v>4</x:v>
      </x:c>
      <x:c r="F1002" s="27" t="n">
        <x:v>3</x:v>
      </x:c>
      <x:c r="G1002" s="59" t="str">
        <x:v>YOUNG WERTHER</x:v>
      </x:c>
      <x:c r="H1002" s="27" t="str">
        <x:v>DC</x:v>
      </x:c>
      <x:c r="I1002" s="27" t="str">
        <x:v>Won</x:v>
      </x:c>
      <x:c r="J1002" s="27" t="str">
        <x:v>Won</x:v>
      </x:c>
      <x:c r="K1002" s="30" t="n">
        <x:v>4.2</x:v>
      </x:c>
      <x:c r="L1002" s="27" t="n">
        <x:v>1</x:v>
      </x:c>
      <x:c r="M1002" s="30" t="n">
        <x:v>3.2</x:v>
      </x:c>
      <x:c r="N1002" s="64" t="n">
        <x:f>Summary!$B$5*Summary!$B$6</x:f>
        <x:v>10</x:v>
      </x:c>
      <x:c r="O1002" s="64" t="n">
        <x:f>L1002*N1002</x:f>
        <x:v>10</x:v>
      </x:c>
      <x:c r="P1002" s="64" t="n">
        <x:f>O1002+Q1002</x:f>
        <x:v>42</x:v>
      </x:c>
      <x:c r="Q1002" s="64" t="n">
        <x:f>M1002*N1002</x:f>
        <x:v>32</x:v>
      </x:c>
      <x:c r="R1002" s="64" t="n">
        <x:f>R1001+Q1002</x:f>
        <x:v>30658.5</x:v>
      </x:c>
    </x:row>
    <x:row r="1003">
      <x:c r="A1003" s="62" t="n">
        <x:v>45535</x:v>
      </x:c>
      <x:c r="B1003" s="58" t="str">
        <x:v>Q3 2024</x:v>
      </x:c>
      <x:c r="C1003" s="58" t="n">
        <x:v>2024</x:v>
      </x:c>
      <x:c r="D1003" s="60" t="str">
        <x:v>CAULFIELD</x:v>
      </x:c>
      <x:c r="E1003" s="58" t="n">
        <x:v>5</x:v>
      </x:c>
      <x:c r="F1003" s="58" t="n">
        <x:v>2</x:v>
      </x:c>
      <x:c r="G1003" s="60" t="str">
        <x:v>RECOMMENDATION</x:v>
      </x:c>
      <x:c r="H1003" s="58" t="str">
        <x:v>LSW / SYS</x:v>
      </x:c>
      <x:c r="I1003" s="58" t="str">
        <x:v>Won</x:v>
      </x:c>
      <x:c r="J1003" s="58" t="str">
        <x:v>Won</x:v>
      </x:c>
      <x:c r="K1003" s="63" t="n">
        <x:v>1.8</x:v>
      </x:c>
      <x:c r="L1003" s="58" t="n">
        <x:v>2</x:v>
      </x:c>
      <x:c r="M1003" s="63" t="n">
        <x:v>1.6</x:v>
      </x:c>
      <x:c r="N1003" s="65" t="n">
        <x:f>Summary!$B$5*Summary!$B$6</x:f>
        <x:v>10</x:v>
      </x:c>
      <x:c r="O1003" s="65" t="n">
        <x:f>L1003*N1003</x:f>
        <x:v>20</x:v>
      </x:c>
      <x:c r="P1003" s="65" t="n">
        <x:f>O1003+Q1003</x:f>
        <x:v>36</x:v>
      </x:c>
      <x:c r="Q1003" s="65" t="n">
        <x:f>M1003*N1003</x:f>
        <x:v>16</x:v>
      </x:c>
      <x:c r="R1003" s="65" t="n">
        <x:f>R1002+Q1003</x:f>
        <x:v>30674.5</x:v>
      </x:c>
    </x:row>
    <x:row r="1004">
      <x:c r="A1004" s="61" t="n">
        <x:v>45535</x:v>
      </x:c>
      <x:c r="B1004" s="27" t="str">
        <x:v>Q3 2024</x:v>
      </x:c>
      <x:c r="C1004" s="27" t="n">
        <x:v>2024</x:v>
      </x:c>
      <x:c r="D1004" s="59" t="str">
        <x:v>CAULFIELD</x:v>
      </x:c>
      <x:c r="E1004" s="27" t="n">
        <x:v>6</x:v>
      </x:c>
      <x:c r="F1004" s="27" t="n">
        <x:v>1</x:v>
      </x:c>
      <x:c r="G1004" s="59" t="str">
        <x:v>GROWING EMPIRE</x:v>
      </x:c>
      <x:c r="H1004" s="27" t="str">
        <x:v>SYS</x:v>
      </x:c>
      <x:c r="I1004" s="27" t="str">
        <x:v>Won</x:v>
      </x:c>
      <x:c r="J1004" s="27" t="str">
        <x:v>Won</x:v>
      </x:c>
      <x:c r="K1004" s="30" t="n">
        <x:v>2.6</x:v>
      </x:c>
      <x:c r="L1004" s="27" t="n">
        <x:v>1</x:v>
      </x:c>
      <x:c r="M1004" s="30" t="n">
        <x:v>1.6</x:v>
      </x:c>
      <x:c r="N1004" s="64" t="n">
        <x:f>Summary!$B$5*Summary!$B$6</x:f>
        <x:v>10</x:v>
      </x:c>
      <x:c r="O1004" s="64" t="n">
        <x:f>L1004*N1004</x:f>
        <x:v>10</x:v>
      </x:c>
      <x:c r="P1004" s="64" t="n">
        <x:f>O1004+Q1004</x:f>
        <x:v>26</x:v>
      </x:c>
      <x:c r="Q1004" s="64" t="n">
        <x:f>M1004*N1004</x:f>
        <x:v>16</x:v>
      </x:c>
      <x:c r="R1004" s="64" t="n">
        <x:f>R1003+Q1004</x:f>
        <x:v>30690.5</x:v>
      </x:c>
    </x:row>
    <x:row r="1005">
      <x:c r="A1005" s="61" t="n">
        <x:v>45535</x:v>
      </x:c>
      <x:c r="B1005" s="27" t="str">
        <x:v>Q3 2024</x:v>
      </x:c>
      <x:c r="C1005" s="27" t="n">
        <x:v>2024</x:v>
      </x:c>
      <x:c r="D1005" s="59" t="str">
        <x:v>CAULFIELD</x:v>
      </x:c>
      <x:c r="E1005" s="27" t="n">
        <x:v>7</x:v>
      </x:c>
      <x:c r="F1005" s="27" t="n">
        <x:v>3</x:v>
      </x:c>
      <x:c r="G1005" s="59" t="str">
        <x:v>SKYBIRD</x:v>
      </x:c>
      <x:c r="H1005" s="27" t="str">
        <x:v>SYS</x:v>
      </x:c>
      <x:c r="I1005" s="27" t="str">
        <x:v>Lost</x:v>
      </x:c>
      <x:c r="J1005" s="27" t="str"/>
      <x:c r="K1005" s="30"/>
      <x:c r="L1005" s="27" t="n">
        <x:v>1</x:v>
      </x:c>
      <x:c r="M1005" s="30" t="n">
        <x:v>-1</x:v>
      </x:c>
      <x:c r="N1005" s="64" t="n">
        <x:f>Summary!$B$5*Summary!$B$6</x:f>
        <x:v>10</x:v>
      </x:c>
      <x:c r="O1005" s="64" t="n">
        <x:f>L1005*N1005</x:f>
        <x:v>10</x:v>
      </x:c>
      <x:c r="P1005" s="64" t="n">
        <x:f>O1005+Q1005</x:f>
        <x:v>0</x:v>
      </x:c>
      <x:c r="Q1005" s="64" t="n">
        <x:f>M1005*N1005</x:f>
        <x:v>-10</x:v>
      </x:c>
      <x:c r="R1005" s="64" t="n">
        <x:f>R1004+Q1005</x:f>
        <x:v>30680.5</x:v>
      </x:c>
    </x:row>
    <x:row r="1006">
      <x:c r="A1006" s="61" t="n">
        <x:v>45535</x:v>
      </x:c>
      <x:c r="B1006" s="27" t="str">
        <x:v>Q3 2024</x:v>
      </x:c>
      <x:c r="C1006" s="27" t="n">
        <x:v>2024</x:v>
      </x:c>
      <x:c r="D1006" s="59" t="str">
        <x:v>CAULFIELD</x:v>
      </x:c>
      <x:c r="E1006" s="27" t="n">
        <x:v>8</x:v>
      </x:c>
      <x:c r="F1006" s="27" t="n">
        <x:v>13</x:v>
      </x:c>
      <x:c r="G1006" s="59" t="str">
        <x:v>RISE AT DAWN</x:v>
      </x:c>
      <x:c r="H1006" s="27" t="str">
        <x:v>LSW</x:v>
      </x:c>
      <x:c r="I1006" s="27" t="str">
        <x:v>Won</x:v>
      </x:c>
      <x:c r="J1006" s="27" t="str">
        <x:v>Won</x:v>
      </x:c>
      <x:c r="K1006" s="30" t="n">
        <x:v>2.4</x:v>
      </x:c>
      <x:c r="L1006" s="27" t="n">
        <x:v>1</x:v>
      </x:c>
      <x:c r="M1006" s="30" t="n">
        <x:v>1.4</x:v>
      </x:c>
      <x:c r="N1006" s="64" t="n">
        <x:f>Summary!$B$5*Summary!$B$6</x:f>
        <x:v>10</x:v>
      </x:c>
      <x:c r="O1006" s="64" t="n">
        <x:f>L1006*N1006</x:f>
        <x:v>10</x:v>
      </x:c>
      <x:c r="P1006" s="64" t="n">
        <x:f>O1006+Q1006</x:f>
        <x:v>24</x:v>
      </x:c>
      <x:c r="Q1006" s="64" t="n">
        <x:f>M1006*N1006</x:f>
        <x:v>14</x:v>
      </x:c>
      <x:c r="R1006" s="64" t="n">
        <x:f>R1005+Q1006</x:f>
        <x:v>30694.5</x:v>
      </x:c>
    </x:row>
    <x:row r="1007">
      <x:c r="A1007" s="61" t="n">
        <x:v>45535</x:v>
      </x:c>
      <x:c r="B1007" s="27" t="str">
        <x:v>Q3 2024</x:v>
      </x:c>
      <x:c r="C1007" s="27" t="n">
        <x:v>2024</x:v>
      </x:c>
      <x:c r="D1007" s="59" t="str">
        <x:v>CAULFIELD</x:v>
      </x:c>
      <x:c r="E1007" s="27" t="n">
        <x:v>9</x:v>
      </x:c>
      <x:c r="F1007" s="27" t="n">
        <x:v>1</x:v>
      </x:c>
      <x:c r="G1007" s="59" t="str">
        <x:v>MR BRIGHTSIDE</x:v>
      </x:c>
      <x:c r="H1007" s="27" t="str">
        <x:v>SYS</x:v>
      </x:c>
      <x:c r="I1007" s="27" t="str">
        <x:v>Lost</x:v>
      </x:c>
      <x:c r="J1007" s="27" t="str">
        <x:v>2nd</x:v>
      </x:c>
      <x:c r="K1007" s="30"/>
      <x:c r="L1007" s="27" t="n">
        <x:v>1</x:v>
      </x:c>
      <x:c r="M1007" s="30" t="n">
        <x:v>-1</x:v>
      </x:c>
      <x:c r="N1007" s="64" t="n">
        <x:f>Summary!$B$5*Summary!$B$6</x:f>
        <x:v>10</x:v>
      </x:c>
      <x:c r="O1007" s="64" t="n">
        <x:f>L1007*N1007</x:f>
        <x:v>10</x:v>
      </x:c>
      <x:c r="P1007" s="64" t="n">
        <x:f>O1007+Q1007</x:f>
        <x:v>0</x:v>
      </x:c>
      <x:c r="Q1007" s="64" t="n">
        <x:f>M1007*N1007</x:f>
        <x:v>-10</x:v>
      </x:c>
      <x:c r="R1007" s="64" t="n">
        <x:f>R1006+Q1007</x:f>
        <x:v>30684.5</x:v>
      </x:c>
    </x:row>
    <x:row r="1008">
      <x:c r="A1008" s="61" t="n">
        <x:v>45535</x:v>
      </x:c>
      <x:c r="B1008" s="27" t="str">
        <x:v>Q3 2024</x:v>
      </x:c>
      <x:c r="C1008" s="27" t="n">
        <x:v>2024</x:v>
      </x:c>
      <x:c r="D1008" s="59" t="str">
        <x:v>CAULFIELD</x:v>
      </x:c>
      <x:c r="E1008" s="27" t="n">
        <x:v>10</x:v>
      </x:c>
      <x:c r="F1008" s="27" t="n">
        <x:v>2</x:v>
      </x:c>
      <x:c r="G1008" s="59" t="str">
        <x:v>ANOTHER WIL</x:v>
      </x:c>
      <x:c r="H1008" s="27" t="str">
        <x:v>DC</x:v>
      </x:c>
      <x:c r="I1008" s="27" t="str">
        <x:v>Won</x:v>
      </x:c>
      <x:c r="J1008" s="27" t="str">
        <x:v>Won</x:v>
      </x:c>
      <x:c r="K1008" s="30" t="n">
        <x:v>2.9</x:v>
      </x:c>
      <x:c r="L1008" s="27" t="n">
        <x:v>1</x:v>
      </x:c>
      <x:c r="M1008" s="30" t="n">
        <x:v>1.9</x:v>
      </x:c>
      <x:c r="N1008" s="64" t="n">
        <x:f>Summary!$B$5*Summary!$B$6</x:f>
        <x:v>10</x:v>
      </x:c>
      <x:c r="O1008" s="64" t="n">
        <x:f>L1008*N1008</x:f>
        <x:v>10</x:v>
      </x:c>
      <x:c r="P1008" s="64" t="n">
        <x:f>O1008+Q1008</x:f>
        <x:v>29</x:v>
      </x:c>
      <x:c r="Q1008" s="64" t="n">
        <x:f>M1008*N1008</x:f>
        <x:v>19</x:v>
      </x:c>
      <x:c r="R1008" s="64" t="n">
        <x:f>R1007+Q1008</x:f>
        <x:v>30703.5</x:v>
      </x:c>
    </x:row>
    <x:row r="1009">
      <x:c r="A1009" s="61" t="n">
        <x:v>45542</x:v>
      </x:c>
      <x:c r="B1009" s="27" t="str">
        <x:v>Q3 2024</x:v>
      </x:c>
      <x:c r="C1009" s="27" t="n">
        <x:v>2024</x:v>
      </x:c>
      <x:c r="D1009" s="59" t="str">
        <x:v>MOONEE VALLEY</x:v>
      </x:c>
      <x:c r="E1009" s="27" t="n">
        <x:v>1</x:v>
      </x:c>
      <x:c r="F1009" s="27" t="n">
        <x:v>1</x:v>
      </x:c>
      <x:c r="G1009" s="59" t="str">
        <x:v>EVAPORATE</x:v>
      </x:c>
      <x:c r="H1009" s="27" t="str">
        <x:v>LSW</x:v>
      </x:c>
      <x:c r="I1009" s="27" t="str">
        <x:v>Won</x:v>
      </x:c>
      <x:c r="J1009" s="27" t="str">
        <x:v>Won</x:v>
      </x:c>
      <x:c r="K1009" s="30" t="n">
        <x:v>2.7</x:v>
      </x:c>
      <x:c r="L1009" s="27" t="n">
        <x:v>1</x:v>
      </x:c>
      <x:c r="M1009" s="30" t="n">
        <x:v>1.7000000000000002</x:v>
      </x:c>
      <x:c r="N1009" s="64" t="n">
        <x:f>Summary!$B$5*Summary!$B$6</x:f>
        <x:v>10</x:v>
      </x:c>
      <x:c r="O1009" s="64" t="n">
        <x:f>L1009*N1009</x:f>
        <x:v>10</x:v>
      </x:c>
      <x:c r="P1009" s="64" t="n">
        <x:f>O1009+Q1009</x:f>
        <x:v>27</x:v>
      </x:c>
      <x:c r="Q1009" s="64" t="n">
        <x:f>M1009*N1009</x:f>
        <x:v>17</x:v>
      </x:c>
      <x:c r="R1009" s="64" t="n">
        <x:f>R1008+Q1009</x:f>
        <x:v>30720.5</x:v>
      </x:c>
    </x:row>
    <x:row r="1010">
      <x:c r="A1010" s="61" t="n">
        <x:v>45542</x:v>
      </x:c>
      <x:c r="B1010" s="27" t="str">
        <x:v>Q3 2024</x:v>
      </x:c>
      <x:c r="C1010" s="27" t="n">
        <x:v>2024</x:v>
      </x:c>
      <x:c r="D1010" s="59" t="str">
        <x:v>MOONEE VALLEY</x:v>
      </x:c>
      <x:c r="E1010" s="27" t="n">
        <x:v>1</x:v>
      </x:c>
      <x:c r="F1010" s="27" t="n">
        <x:v>4</x:v>
      </x:c>
      <x:c r="G1010" s="59" t="str">
        <x:v>COCOBILL</x:v>
      </x:c>
      <x:c r="H1010" s="27" t="str">
        <x:v>LSW</x:v>
      </x:c>
      <x:c r="I1010" s="27" t="str">
        <x:v>Lost</x:v>
      </x:c>
      <x:c r="J1010" s="27" t="str">
        <x:v>4th</x:v>
      </x:c>
      <x:c r="K1010" s="30"/>
      <x:c r="L1010" s="27" t="n">
        <x:v>1</x:v>
      </x:c>
      <x:c r="M1010" s="30" t="n">
        <x:v>-1</x:v>
      </x:c>
      <x:c r="N1010" s="64" t="n">
        <x:f>Summary!$B$5*Summary!$B$6</x:f>
        <x:v>10</x:v>
      </x:c>
      <x:c r="O1010" s="64" t="n">
        <x:f>L1010*N1010</x:f>
        <x:v>10</x:v>
      </x:c>
      <x:c r="P1010" s="64" t="n">
        <x:f>O1010+Q1010</x:f>
        <x:v>0</x:v>
      </x:c>
      <x:c r="Q1010" s="64" t="n">
        <x:f>M1010*N1010</x:f>
        <x:v>-10</x:v>
      </x:c>
      <x:c r="R1010" s="64" t="n">
        <x:f>R1009+Q1010</x:f>
        <x:v>30710.5</x:v>
      </x:c>
    </x:row>
    <x:row r="1011">
      <x:c r="A1011" s="61" t="n">
        <x:v>45542</x:v>
      </x:c>
      <x:c r="B1011" s="27" t="str">
        <x:v>Q3 2024</x:v>
      </x:c>
      <x:c r="C1011" s="27" t="n">
        <x:v>2024</x:v>
      </x:c>
      <x:c r="D1011" s="59" t="str">
        <x:v>MOONEE VALLEY</x:v>
      </x:c>
      <x:c r="E1011" s="27" t="n">
        <x:v>3</x:v>
      </x:c>
      <x:c r="F1011" s="27" t="n">
        <x:v>8</x:v>
      </x:c>
      <x:c r="G1011" s="59" t="str">
        <x:v>LE ZEBRA</x:v>
      </x:c>
      <x:c r="H1011" s="27" t="str">
        <x:v>SYS</x:v>
      </x:c>
      <x:c r="I1011" s="27" t="str">
        <x:v>Lost</x:v>
      </x:c>
      <x:c r="J1011" s="27" t="str"/>
      <x:c r="K1011" s="30"/>
      <x:c r="L1011" s="27" t="n">
        <x:v>1</x:v>
      </x:c>
      <x:c r="M1011" s="30" t="n">
        <x:v>-1</x:v>
      </x:c>
      <x:c r="N1011" s="64" t="n">
        <x:f>Summary!$B$5*Summary!$B$6</x:f>
        <x:v>10</x:v>
      </x:c>
      <x:c r="O1011" s="64" t="n">
        <x:f>L1011*N1011</x:f>
        <x:v>10</x:v>
      </x:c>
      <x:c r="P1011" s="64" t="n">
        <x:f>O1011+Q1011</x:f>
        <x:v>0</x:v>
      </x:c>
      <x:c r="Q1011" s="64" t="n">
        <x:f>M1011*N1011</x:f>
        <x:v>-10</x:v>
      </x:c>
      <x:c r="R1011" s="64" t="n">
        <x:f>R1010+Q1011</x:f>
        <x:v>30700.5</x:v>
      </x:c>
    </x:row>
    <x:row r="1012">
      <x:c r="A1012" s="61" t="n">
        <x:v>45542</x:v>
      </x:c>
      <x:c r="B1012" s="27" t="str">
        <x:v>Q3 2024</x:v>
      </x:c>
      <x:c r="C1012" s="27" t="n">
        <x:v>2024</x:v>
      </x:c>
      <x:c r="D1012" s="59" t="str">
        <x:v>MOONEE VALLEY</x:v>
      </x:c>
      <x:c r="E1012" s="27" t="n">
        <x:v>3</x:v>
      </x:c>
      <x:c r="F1012" s="27" t="n">
        <x:v>9</x:v>
      </x:c>
      <x:c r="G1012" s="59" t="str">
        <x:v>REGAL ZEUS</x:v>
      </x:c>
      <x:c r="H1012" s="27" t="str">
        <x:v>SYS</x:v>
      </x:c>
      <x:c r="I1012" s="27" t="str">
        <x:v>Lost</x:v>
      </x:c>
      <x:c r="J1012" s="27" t="str">
        <x:v>2nd</x:v>
      </x:c>
      <x:c r="K1012" s="30"/>
      <x:c r="L1012" s="27" t="n">
        <x:v>1</x:v>
      </x:c>
      <x:c r="M1012" s="30" t="n">
        <x:v>-1</x:v>
      </x:c>
      <x:c r="N1012" s="64" t="n">
        <x:f>Summary!$B$5*Summary!$B$6</x:f>
        <x:v>10</x:v>
      </x:c>
      <x:c r="O1012" s="64" t="n">
        <x:f>L1012*N1012</x:f>
        <x:v>10</x:v>
      </x:c>
      <x:c r="P1012" s="64" t="n">
        <x:f>O1012+Q1012</x:f>
        <x:v>0</x:v>
      </x:c>
      <x:c r="Q1012" s="64" t="n">
        <x:f>M1012*N1012</x:f>
        <x:v>-10</x:v>
      </x:c>
      <x:c r="R1012" s="64" t="n">
        <x:f>R1011+Q1012</x:f>
        <x:v>30690.5</x:v>
      </x:c>
    </x:row>
    <x:row r="1013">
      <x:c r="A1013" s="61" t="n">
        <x:v>45542</x:v>
      </x:c>
      <x:c r="B1013" s="27" t="str">
        <x:v>Q3 2024</x:v>
      </x:c>
      <x:c r="C1013" s="27" t="n">
        <x:v>2024</x:v>
      </x:c>
      <x:c r="D1013" s="59" t="str">
        <x:v>MOONEE VALLEY</x:v>
      </x:c>
      <x:c r="E1013" s="27" t="n">
        <x:v>3</x:v>
      </x:c>
      <x:c r="F1013" s="27" t="n">
        <x:v>10</x:v>
      </x:c>
      <x:c r="G1013" s="59" t="str">
        <x:v>NAILS MURPHY</x:v>
      </x:c>
      <x:c r="H1013" s="27" t="str">
        <x:v>FRSR</x:v>
      </x:c>
      <x:c r="I1013" s="27" t="str">
        <x:v>Won</x:v>
      </x:c>
      <x:c r="J1013" s="27" t="str">
        <x:v>Won</x:v>
      </x:c>
      <x:c r="K1013" s="30" t="n">
        <x:v>4.4</x:v>
      </x:c>
      <x:c r="L1013" s="27" t="n">
        <x:v>1</x:v>
      </x:c>
      <x:c r="M1013" s="30" t="n">
        <x:v>3.4000000000000004</x:v>
      </x:c>
      <x:c r="N1013" s="64" t="n">
        <x:f>Summary!$B$5*Summary!$B$6</x:f>
        <x:v>10</x:v>
      </x:c>
      <x:c r="O1013" s="64" t="n">
        <x:f>L1013*N1013</x:f>
        <x:v>10</x:v>
      </x:c>
      <x:c r="P1013" s="64" t="n">
        <x:f>O1013+Q1013</x:f>
        <x:v>44</x:v>
      </x:c>
      <x:c r="Q1013" s="64" t="n">
        <x:f>M1013*N1013</x:f>
        <x:v>34</x:v>
      </x:c>
      <x:c r="R1013" s="64" t="n">
        <x:f>R1012+Q1013</x:f>
        <x:v>30724.5</x:v>
      </x:c>
    </x:row>
    <x:row r="1014">
      <x:c r="A1014" s="62" t="n">
        <x:v>45542</x:v>
      </x:c>
      <x:c r="B1014" s="58" t="str">
        <x:v>Q3 2024</x:v>
      </x:c>
      <x:c r="C1014" s="58" t="n">
        <x:v>2024</x:v>
      </x:c>
      <x:c r="D1014" s="60" t="str">
        <x:v>MOONEE VALLEY</x:v>
      </x:c>
      <x:c r="E1014" s="58" t="n">
        <x:v>4</x:v>
      </x:c>
      <x:c r="F1014" s="58" t="n">
        <x:v>2</x:v>
      </x:c>
      <x:c r="G1014" s="60" t="str">
        <x:v>LAUDING</x:v>
      </x:c>
      <x:c r="H1014" s="58" t="str">
        <x:v>LSW / SYS</x:v>
      </x:c>
      <x:c r="I1014" s="58" t="str">
        <x:v>Lost</x:v>
      </x:c>
      <x:c r="J1014" s="58" t="str">
        <x:v>3rd</x:v>
      </x:c>
      <x:c r="K1014" s="63"/>
      <x:c r="L1014" s="58" t="n">
        <x:v>2</x:v>
      </x:c>
      <x:c r="M1014" s="63" t="n">
        <x:v>-2</x:v>
      </x:c>
      <x:c r="N1014" s="65" t="n">
        <x:f>Summary!$B$5*Summary!$B$6</x:f>
        <x:v>10</x:v>
      </x:c>
      <x:c r="O1014" s="65" t="n">
        <x:f>L1014*N1014</x:f>
        <x:v>20</x:v>
      </x:c>
      <x:c r="P1014" s="65" t="n">
        <x:f>O1014+Q1014</x:f>
        <x:v>0</x:v>
      </x:c>
      <x:c r="Q1014" s="65" t="n">
        <x:f>M1014*N1014</x:f>
        <x:v>-20</x:v>
      </x:c>
      <x:c r="R1014" s="65" t="n">
        <x:f>R1013+Q1014</x:f>
        <x:v>30704.5</x:v>
      </x:c>
    </x:row>
    <x:row r="1015">
      <x:c r="A1015" s="61" t="n">
        <x:v>45542</x:v>
      </x:c>
      <x:c r="B1015" s="27" t="str">
        <x:v>Q3 2024</x:v>
      </x:c>
      <x:c r="C1015" s="27" t="n">
        <x:v>2024</x:v>
      </x:c>
      <x:c r="D1015" s="59" t="str">
        <x:v>MOONEE VALLEY</x:v>
      </x:c>
      <x:c r="E1015" s="27" t="n">
        <x:v>4</x:v>
      </x:c>
      <x:c r="F1015" s="27" t="n">
        <x:v>4</x:v>
      </x:c>
      <x:c r="G1015" s="59" t="str">
        <x:v>LINCOLN ROCKS</x:v>
      </x:c>
      <x:c r="H1015" s="27" t="str">
        <x:v>BFSR</x:v>
      </x:c>
      <x:c r="I1015" s="27" t="str">
        <x:v>Won</x:v>
      </x:c>
      <x:c r="J1015" s="27" t="str">
        <x:v>Won</x:v>
      </x:c>
      <x:c r="K1015" s="30" t="n">
        <x:v>2.3</x:v>
      </x:c>
      <x:c r="L1015" s="27" t="n">
        <x:v>1</x:v>
      </x:c>
      <x:c r="M1015" s="30" t="n">
        <x:v>1.2999999999999998</x:v>
      </x:c>
      <x:c r="N1015" s="64" t="n">
        <x:f>Summary!$B$5*Summary!$B$6</x:f>
        <x:v>10</x:v>
      </x:c>
      <x:c r="O1015" s="64" t="n">
        <x:f>L1015*N1015</x:f>
        <x:v>10</x:v>
      </x:c>
      <x:c r="P1015" s="64" t="n">
        <x:f>O1015+Q1015</x:f>
        <x:v>23</x:v>
      </x:c>
      <x:c r="Q1015" s="64" t="n">
        <x:f>M1015*N1015</x:f>
        <x:v>12.999999999999998</x:v>
      </x:c>
      <x:c r="R1015" s="64" t="n">
        <x:f>R1014+Q1015</x:f>
        <x:v>30717.5</x:v>
      </x:c>
    </x:row>
    <x:row r="1016">
      <x:c r="A1016" s="62" t="n">
        <x:v>45542</x:v>
      </x:c>
      <x:c r="B1016" s="58" t="str">
        <x:v>Q3 2024</x:v>
      </x:c>
      <x:c r="C1016" s="58" t="n">
        <x:v>2024</x:v>
      </x:c>
      <x:c r="D1016" s="60" t="str">
        <x:v>MOONEE VALLEY</x:v>
      </x:c>
      <x:c r="E1016" s="58" t="n">
        <x:v>5</x:v>
      </x:c>
      <x:c r="F1016" s="58" t="n">
        <x:v>6</x:v>
      </x:c>
      <x:c r="G1016" s="60" t="str">
        <x:v>A LITTLE DEEP</x:v>
      </x:c>
      <x:c r="H1016" s="58" t="str">
        <x:v>LSW / SYS</x:v>
      </x:c>
      <x:c r="I1016" s="58" t="str">
        <x:v>Won</x:v>
      </x:c>
      <x:c r="J1016" s="58" t="str">
        <x:v>Won</x:v>
      </x:c>
      <x:c r="K1016" s="63" t="n">
        <x:v>4.5</x:v>
      </x:c>
      <x:c r="L1016" s="58" t="n">
        <x:v>2</x:v>
      </x:c>
      <x:c r="M1016" s="63" t="n">
        <x:v>7</x:v>
      </x:c>
      <x:c r="N1016" s="65" t="n">
        <x:f>Summary!$B$5*Summary!$B$6</x:f>
        <x:v>10</x:v>
      </x:c>
      <x:c r="O1016" s="65" t="n">
        <x:f>L1016*N1016</x:f>
        <x:v>20</x:v>
      </x:c>
      <x:c r="P1016" s="65" t="n">
        <x:f>O1016+Q1016</x:f>
        <x:v>90</x:v>
      </x:c>
      <x:c r="Q1016" s="65" t="n">
        <x:f>M1016*N1016</x:f>
        <x:v>70</x:v>
      </x:c>
      <x:c r="R1016" s="65" t="n">
        <x:f>R1015+Q1016</x:f>
        <x:v>30787.5</x:v>
      </x:c>
    </x:row>
    <x:row r="1017">
      <x:c r="A1017" s="61" t="n">
        <x:v>45542</x:v>
      </x:c>
      <x:c r="B1017" s="27" t="str">
        <x:v>Q3 2024</x:v>
      </x:c>
      <x:c r="C1017" s="27" t="n">
        <x:v>2024</x:v>
      </x:c>
      <x:c r="D1017" s="59" t="str">
        <x:v>MOONEE VALLEY</x:v>
      </x:c>
      <x:c r="E1017" s="27" t="n">
        <x:v>6</x:v>
      </x:c>
      <x:c r="F1017" s="27" t="n">
        <x:v>3</x:v>
      </x:c>
      <x:c r="G1017" s="59" t="str">
        <x:v>SILMARILLION</x:v>
      </x:c>
      <x:c r="H1017" s="27" t="str">
        <x:v>DC</x:v>
      </x:c>
      <x:c r="I1017" s="27" t="str">
        <x:v>Won</x:v>
      </x:c>
      <x:c r="J1017" s="27" t="str">
        <x:v>Won</x:v>
      </x:c>
      <x:c r="K1017" s="30" t="n">
        <x:v>2.4</x:v>
      </x:c>
      <x:c r="L1017" s="27" t="n">
        <x:v>1</x:v>
      </x:c>
      <x:c r="M1017" s="30" t="n">
        <x:v>1.4</x:v>
      </x:c>
      <x:c r="N1017" s="64" t="n">
        <x:f>Summary!$B$5*Summary!$B$6</x:f>
        <x:v>10</x:v>
      </x:c>
      <x:c r="O1017" s="64" t="n">
        <x:f>L1017*N1017</x:f>
        <x:v>10</x:v>
      </x:c>
      <x:c r="P1017" s="64" t="n">
        <x:f>O1017+Q1017</x:f>
        <x:v>24</x:v>
      </x:c>
      <x:c r="Q1017" s="64" t="n">
        <x:f>M1017*N1017</x:f>
        <x:v>14</x:v>
      </x:c>
      <x:c r="R1017" s="64" t="n">
        <x:f>R1016+Q1017</x:f>
        <x:v>30801.5</x:v>
      </x:c>
    </x:row>
    <x:row r="1018">
      <x:c r="A1018" s="61" t="n">
        <x:v>45542</x:v>
      </x:c>
      <x:c r="B1018" s="27" t="str">
        <x:v>Q3 2024</x:v>
      </x:c>
      <x:c r="C1018" s="27" t="n">
        <x:v>2024</x:v>
      </x:c>
      <x:c r="D1018" s="59" t="str">
        <x:v>MOONEE VALLEY</x:v>
      </x:c>
      <x:c r="E1018" s="27" t="n">
        <x:v>8</x:v>
      </x:c>
      <x:c r="F1018" s="27" t="n">
        <x:v>2</x:v>
      </x:c>
      <x:c r="G1018" s="59" t="str">
        <x:v>PERICLES</x:v>
      </x:c>
      <x:c r="H1018" s="27" t="str">
        <x:v>BFSR</x:v>
      </x:c>
      <x:c r="I1018" s="27" t="str">
        <x:v>Won</x:v>
      </x:c>
      <x:c r="J1018" s="27" t="str">
        <x:v>Won</x:v>
      </x:c>
      <x:c r="K1018" s="30" t="n">
        <x:v>1.9</x:v>
      </x:c>
      <x:c r="L1018" s="27" t="n">
        <x:v>1</x:v>
      </x:c>
      <x:c r="M1018" s="30" t="n">
        <x:v>0.8999999999999999</x:v>
      </x:c>
      <x:c r="N1018" s="64" t="n">
        <x:f>Summary!$B$5*Summary!$B$6</x:f>
        <x:v>10</x:v>
      </x:c>
      <x:c r="O1018" s="64" t="n">
        <x:f>L1018*N1018</x:f>
        <x:v>10</x:v>
      </x:c>
      <x:c r="P1018" s="64" t="n">
        <x:f>O1018+Q1018</x:f>
        <x:v>19</x:v>
      </x:c>
      <x:c r="Q1018" s="64" t="n">
        <x:f>M1018*N1018</x:f>
        <x:v>9</x:v>
      </x:c>
      <x:c r="R1018" s="64" t="n">
        <x:f>R1017+Q1018</x:f>
        <x:v>30810.5</x:v>
      </x:c>
    </x:row>
    <x:row r="1019">
      <x:c r="A1019" s="61" t="n">
        <x:v>45542</x:v>
      </x:c>
      <x:c r="B1019" s="27" t="str">
        <x:v>Q3 2024</x:v>
      </x:c>
      <x:c r="C1019" s="27" t="n">
        <x:v>2024</x:v>
      </x:c>
      <x:c r="D1019" s="59" t="str">
        <x:v>MOONEE VALLEY</x:v>
      </x:c>
      <x:c r="E1019" s="27" t="n">
        <x:v>8</x:v>
      </x:c>
      <x:c r="F1019" s="27" t="n">
        <x:v>4</x:v>
      </x:c>
      <x:c r="G1019" s="59" t="str">
        <x:v>MUNHAMEK</x:v>
      </x:c>
      <x:c r="H1019" s="27" t="str">
        <x:v>SYS</x:v>
      </x:c>
      <x:c r="I1019" s="27" t="str">
        <x:v>Lost</x:v>
      </x:c>
      <x:c r="J1019" s="27" t="str"/>
      <x:c r="K1019" s="30"/>
      <x:c r="L1019" s="27" t="n">
        <x:v>1</x:v>
      </x:c>
      <x:c r="M1019" s="30" t="n">
        <x:v>-1</x:v>
      </x:c>
      <x:c r="N1019" s="64" t="n">
        <x:f>Summary!$B$5*Summary!$B$6</x:f>
        <x:v>10</x:v>
      </x:c>
      <x:c r="O1019" s="64" t="n">
        <x:f>L1019*N1019</x:f>
        <x:v>10</x:v>
      </x:c>
      <x:c r="P1019" s="64" t="n">
        <x:f>O1019+Q1019</x:f>
        <x:v>0</x:v>
      </x:c>
      <x:c r="Q1019" s="64" t="n">
        <x:f>M1019*N1019</x:f>
        <x:v>-10</x:v>
      </x:c>
      <x:c r="R1019" s="64" t="n">
        <x:f>R1018+Q1019</x:f>
        <x:v>30800.5</x:v>
      </x:c>
    </x:row>
    <x:row r="1020">
      <x:c r="A1020" s="61" t="n">
        <x:v>45542</x:v>
      </x:c>
      <x:c r="B1020" s="27" t="str">
        <x:v>Q3 2024</x:v>
      </x:c>
      <x:c r="C1020" s="27" t="n">
        <x:v>2024</x:v>
      </x:c>
      <x:c r="D1020" s="59" t="str">
        <x:v>MOONEE VALLEY</x:v>
      </x:c>
      <x:c r="E1020" s="27" t="n">
        <x:v>9</x:v>
      </x:c>
      <x:c r="F1020" s="27" t="n">
        <x:v>2</x:v>
      </x:c>
      <x:c r="G1020" s="59" t="str">
        <x:v>MORNINGTON GLORY</x:v>
      </x:c>
      <x:c r="H1020" s="27" t="str">
        <x:v>LSW</x:v>
      </x:c>
      <x:c r="I1020" s="27" t="str">
        <x:v>Won</x:v>
      </x:c>
      <x:c r="J1020" s="27" t="str">
        <x:v>Won</x:v>
      </x:c>
      <x:c r="K1020" s="30" t="n">
        <x:v>9.2</x:v>
      </x:c>
      <x:c r="L1020" s="27" t="n">
        <x:v>1</x:v>
      </x:c>
      <x:c r="M1020" s="30" t="n">
        <x:v>8.2</x:v>
      </x:c>
      <x:c r="N1020" s="64" t="n">
        <x:f>Summary!$B$5*Summary!$B$6</x:f>
        <x:v>10</x:v>
      </x:c>
      <x:c r="O1020" s="64" t="n">
        <x:f>L1020*N1020</x:f>
        <x:v>10</x:v>
      </x:c>
      <x:c r="P1020" s="64" t="n">
        <x:f>O1020+Q1020</x:f>
        <x:v>92</x:v>
      </x:c>
      <x:c r="Q1020" s="64" t="n">
        <x:f>M1020*N1020</x:f>
        <x:v>82</x:v>
      </x:c>
      <x:c r="R1020" s="64" t="n">
        <x:f>R1019+Q1020</x:f>
        <x:v>30882.5</x:v>
      </x:c>
    </x:row>
    <x:row r="1021">
      <x:c r="A1021" s="61" t="n">
        <x:v>45542</x:v>
      </x:c>
      <x:c r="B1021" s="27" t="str">
        <x:v>Q3 2024</x:v>
      </x:c>
      <x:c r="C1021" s="27" t="n">
        <x:v>2024</x:v>
      </x:c>
      <x:c r="D1021" s="59" t="str">
        <x:v>MOONEE VALLEY</x:v>
      </x:c>
      <x:c r="E1021" s="27" t="n">
        <x:v>10</x:v>
      </x:c>
      <x:c r="F1021" s="27" t="n">
        <x:v>8</x:v>
      </x:c>
      <x:c r="G1021" s="59" t="str">
        <x:v>MISS ARIA</x:v>
      </x:c>
      <x:c r="H1021" s="27" t="str">
        <x:v>SYS</x:v>
      </x:c>
      <x:c r="I1021" s="27" t="str">
        <x:v>Won</x:v>
      </x:c>
      <x:c r="J1021" s="27" t="str">
        <x:v>Won</x:v>
      </x:c>
      <x:c r="K1021" s="30" t="n">
        <x:v>4.7</x:v>
      </x:c>
      <x:c r="L1021" s="27" t="n">
        <x:v>1</x:v>
      </x:c>
      <x:c r="M1021" s="30" t="n">
        <x:v>3.7</x:v>
      </x:c>
      <x:c r="N1021" s="64" t="n">
        <x:f>Summary!$B$5*Summary!$B$6</x:f>
        <x:v>10</x:v>
      </x:c>
      <x:c r="O1021" s="64" t="n">
        <x:f>L1021*N1021</x:f>
        <x:v>10</x:v>
      </x:c>
      <x:c r="P1021" s="64" t="n">
        <x:f>O1021+Q1021</x:f>
        <x:v>47</x:v>
      </x:c>
      <x:c r="Q1021" s="64" t="n">
        <x:f>M1021*N1021</x:f>
        <x:v>37</x:v>
      </x:c>
      <x:c r="R1021" s="64" t="n">
        <x:f>R1020+Q1021</x:f>
        <x:v>30919.5</x:v>
      </x:c>
    </x:row>
    <x:row r="1022">
      <x:c r="A1022" s="61" t="n">
        <x:v>45542</x:v>
      </x:c>
      <x:c r="B1022" s="27" t="str">
        <x:v>Q3 2024</x:v>
      </x:c>
      <x:c r="C1022" s="27" t="n">
        <x:v>2024</x:v>
      </x:c>
      <x:c r="D1022" s="59" t="str">
        <x:v>MOONEE VALLEY</x:v>
      </x:c>
      <x:c r="E1022" s="27" t="n">
        <x:v>10</x:v>
      </x:c>
      <x:c r="F1022" s="27" t="n">
        <x:v>10</x:v>
      </x:c>
      <x:c r="G1022" s="59" t="str">
        <x:v>PIASTRI</x:v>
      </x:c>
      <x:c r="H1022" s="27" t="str">
        <x:v>LSW</x:v>
      </x:c>
      <x:c r="I1022" s="27" t="str">
        <x:v>Lost</x:v>
      </x:c>
      <x:c r="J1022" s="27" t="str"/>
      <x:c r="K1022" s="30"/>
      <x:c r="L1022" s="27" t="n">
        <x:v>1</x:v>
      </x:c>
      <x:c r="M1022" s="30" t="n">
        <x:v>-1</x:v>
      </x:c>
      <x:c r="N1022" s="64" t="n">
        <x:f>Summary!$B$5*Summary!$B$6</x:f>
        <x:v>10</x:v>
      </x:c>
      <x:c r="O1022" s="64" t="n">
        <x:f>L1022*N1022</x:f>
        <x:v>10</x:v>
      </x:c>
      <x:c r="P1022" s="64" t="n">
        <x:f>O1022+Q1022</x:f>
        <x:v>0</x:v>
      </x:c>
      <x:c r="Q1022" s="64" t="n">
        <x:f>M1022*N1022</x:f>
        <x:v>-10</x:v>
      </x:c>
      <x:c r="R1022" s="64" t="n">
        <x:f>R1021+Q1022</x:f>
        <x:v>30909.5</x:v>
      </x:c>
    </x:row>
    <x:row r="1023">
      <x:c r="A1023" s="61" t="n">
        <x:v>45549</x:v>
      </x:c>
      <x:c r="B1023" s="27" t="str">
        <x:v>Q3 2024</x:v>
      </x:c>
      <x:c r="C1023" s="27" t="n">
        <x:v>2024</x:v>
      </x:c>
      <x:c r="D1023" s="59" t="str">
        <x:v>FLEMINGTON</x:v>
      </x:c>
      <x:c r="E1023" s="27" t="n">
        <x:v>1</x:v>
      </x:c>
      <x:c r="F1023" s="27" t="n">
        <x:v>13</x:v>
      </x:c>
      <x:c r="G1023" s="59" t="str">
        <x:v>MOBY DICK</x:v>
      </x:c>
      <x:c r="H1023" s="27" t="str">
        <x:v>DC</x:v>
      </x:c>
      <x:c r="I1023" s="27" t="str">
        <x:v>Won</x:v>
      </x:c>
      <x:c r="J1023" s="27" t="str">
        <x:v>Won</x:v>
      </x:c>
      <x:c r="K1023" s="30" t="n">
        <x:v>10.1</x:v>
      </x:c>
      <x:c r="L1023" s="27" t="n">
        <x:v>1</x:v>
      </x:c>
      <x:c r="M1023" s="30" t="n">
        <x:v>9.1</x:v>
      </x:c>
      <x:c r="N1023" s="64" t="n">
        <x:f>Summary!$B$5*Summary!$B$6</x:f>
        <x:v>10</x:v>
      </x:c>
      <x:c r="O1023" s="64" t="n">
        <x:f>L1023*N1023</x:f>
        <x:v>10</x:v>
      </x:c>
      <x:c r="P1023" s="64" t="n">
        <x:f>O1023+Q1023</x:f>
        <x:v>101</x:v>
      </x:c>
      <x:c r="Q1023" s="64" t="n">
        <x:f>M1023*N1023</x:f>
        <x:v>91</x:v>
      </x:c>
      <x:c r="R1023" s="64" t="n">
        <x:f>R1022+Q1023</x:f>
        <x:v>31000.5</x:v>
      </x:c>
    </x:row>
    <x:row r="1024">
      <x:c r="A1024" s="62" t="n">
        <x:v>45549</x:v>
      </x:c>
      <x:c r="B1024" s="58" t="str">
        <x:v>Q3 2024</x:v>
      </x:c>
      <x:c r="C1024" s="58" t="n">
        <x:v>2024</x:v>
      </x:c>
      <x:c r="D1024" s="60" t="str">
        <x:v>FLEMINGTON</x:v>
      </x:c>
      <x:c r="E1024" s="58" t="n">
        <x:v>2</x:v>
      </x:c>
      <x:c r="F1024" s="58" t="n">
        <x:v>1</x:v>
      </x:c>
      <x:c r="G1024" s="60" t="str">
        <x:v>WONDER BOY</x:v>
      </x:c>
      <x:c r="H1024" s="58" t="str">
        <x:v>FRSR / SYS</x:v>
      </x:c>
      <x:c r="I1024" s="58" t="str">
        <x:v>Lost</x:v>
      </x:c>
      <x:c r="J1024" s="58" t="str"/>
      <x:c r="K1024" s="63"/>
      <x:c r="L1024" s="58" t="n">
        <x:v>2</x:v>
      </x:c>
      <x:c r="M1024" s="63" t="n">
        <x:v>-2</x:v>
      </x:c>
      <x:c r="N1024" s="65" t="n">
        <x:f>Summary!$B$5*Summary!$B$6</x:f>
        <x:v>10</x:v>
      </x:c>
      <x:c r="O1024" s="65" t="n">
        <x:f>L1024*N1024</x:f>
        <x:v>20</x:v>
      </x:c>
      <x:c r="P1024" s="65" t="n">
        <x:f>O1024+Q1024</x:f>
        <x:v>0</x:v>
      </x:c>
      <x:c r="Q1024" s="65" t="n">
        <x:f>M1024*N1024</x:f>
        <x:v>-20</x:v>
      </x:c>
      <x:c r="R1024" s="65" t="n">
        <x:f>R1023+Q1024</x:f>
        <x:v>30980.5</x:v>
      </x:c>
    </x:row>
    <x:row r="1025">
      <x:c r="A1025" s="61" t="n">
        <x:v>45549</x:v>
      </x:c>
      <x:c r="B1025" s="27" t="str">
        <x:v>Q3 2024</x:v>
      </x:c>
      <x:c r="C1025" s="27" t="n">
        <x:v>2024</x:v>
      </x:c>
      <x:c r="D1025" s="59" t="str">
        <x:v>FLEMINGTON</x:v>
      </x:c>
      <x:c r="E1025" s="27" t="n">
        <x:v>3</x:v>
      </x:c>
      <x:c r="F1025" s="27" t="n">
        <x:v>2</x:v>
      </x:c>
      <x:c r="G1025" s="59" t="str">
        <x:v>BELLATRIX STAR</x:v>
      </x:c>
      <x:c r="H1025" s="27" t="str">
        <x:v>DC</x:v>
      </x:c>
      <x:c r="I1025" s="27" t="str">
        <x:v>Won</x:v>
      </x:c>
      <x:c r="J1025" s="27" t="str">
        <x:v>Won</x:v>
      </x:c>
      <x:c r="K1025" s="30" t="n">
        <x:v>14.1</x:v>
      </x:c>
      <x:c r="L1025" s="27" t="n">
        <x:v>1</x:v>
      </x:c>
      <x:c r="M1025" s="30" t="n">
        <x:v>13.1</x:v>
      </x:c>
      <x:c r="N1025" s="64" t="n">
        <x:f>Summary!$B$5*Summary!$B$6</x:f>
        <x:v>10</x:v>
      </x:c>
      <x:c r="O1025" s="64" t="n">
        <x:f>L1025*N1025</x:f>
        <x:v>10</x:v>
      </x:c>
      <x:c r="P1025" s="64" t="n">
        <x:f>O1025+Q1025</x:f>
        <x:v>141</x:v>
      </x:c>
      <x:c r="Q1025" s="64" t="n">
        <x:f>M1025*N1025</x:f>
        <x:v>131</x:v>
      </x:c>
      <x:c r="R1025" s="64" t="n">
        <x:f>R1024+Q1025</x:f>
        <x:v>31111.5</x:v>
      </x:c>
    </x:row>
    <x:row r="1026">
      <x:c r="A1026" s="62" t="n">
        <x:v>45549</x:v>
      </x:c>
      <x:c r="B1026" s="58" t="str">
        <x:v>Q3 2024</x:v>
      </x:c>
      <x:c r="C1026" s="58" t="n">
        <x:v>2024</x:v>
      </x:c>
      <x:c r="D1026" s="60" t="str">
        <x:v>FLEMINGTON</x:v>
      </x:c>
      <x:c r="E1026" s="58" t="n">
        <x:v>3</x:v>
      </x:c>
      <x:c r="F1026" s="58" t="n">
        <x:v>4</x:v>
      </x:c>
      <x:c r="G1026" s="60" t="str">
        <x:v>BOLD BASTILLE</x:v>
      </x:c>
      <x:c r="H1026" s="58" t="str">
        <x:v>BFSR / SYS</x:v>
      </x:c>
      <x:c r="I1026" s="58" t="str">
        <x:v>Lost</x:v>
      </x:c>
      <x:c r="J1026" s="58" t="str">
        <x:v>2nd</x:v>
      </x:c>
      <x:c r="K1026" s="63"/>
      <x:c r="L1026" s="58" t="n">
        <x:v>2</x:v>
      </x:c>
      <x:c r="M1026" s="63" t="n">
        <x:v>-2</x:v>
      </x:c>
      <x:c r="N1026" s="65" t="n">
        <x:f>Summary!$B$5*Summary!$B$6</x:f>
        <x:v>10</x:v>
      </x:c>
      <x:c r="O1026" s="65" t="n">
        <x:f>L1026*N1026</x:f>
        <x:v>20</x:v>
      </x:c>
      <x:c r="P1026" s="65" t="n">
        <x:f>O1026+Q1026</x:f>
        <x:v>0</x:v>
      </x:c>
      <x:c r="Q1026" s="65" t="n">
        <x:f>M1026*N1026</x:f>
        <x:v>-20</x:v>
      </x:c>
      <x:c r="R1026" s="65" t="n">
        <x:f>R1025+Q1026</x:f>
        <x:v>31091.5</x:v>
      </x:c>
    </x:row>
    <x:row r="1027">
      <x:c r="A1027" s="62" t="n">
        <x:v>45549</x:v>
      </x:c>
      <x:c r="B1027" s="58" t="str">
        <x:v>Q3 2024</x:v>
      </x:c>
      <x:c r="C1027" s="58" t="n">
        <x:v>2024</x:v>
      </x:c>
      <x:c r="D1027" s="60" t="str">
        <x:v>FLEMINGTON</x:v>
      </x:c>
      <x:c r="E1027" s="58" t="n">
        <x:v>4</x:v>
      </x:c>
      <x:c r="F1027" s="58" t="n">
        <x:v>1</x:v>
      </x:c>
      <x:c r="G1027" s="60" t="str">
        <x:v>GROWING EMPIRE</x:v>
      </x:c>
      <x:c r="H1027" s="58" t="str">
        <x:v>LSW / SYS</x:v>
      </x:c>
      <x:c r="I1027" s="58" t="str">
        <x:v>Won</x:v>
      </x:c>
      <x:c r="J1027" s="58" t="str">
        <x:v>Won</x:v>
      </x:c>
      <x:c r="K1027" s="63" t="n">
        <x:v>2.3</x:v>
      </x:c>
      <x:c r="L1027" s="58" t="n">
        <x:v>2</x:v>
      </x:c>
      <x:c r="M1027" s="63" t="n">
        <x:v>2.5999999999999996</x:v>
      </x:c>
      <x:c r="N1027" s="65" t="n">
        <x:f>Summary!$B$5*Summary!$B$6</x:f>
        <x:v>10</x:v>
      </x:c>
      <x:c r="O1027" s="65" t="n">
        <x:f>L1027*N1027</x:f>
        <x:v>20</x:v>
      </x:c>
      <x:c r="P1027" s="65" t="n">
        <x:f>O1027+Q1027</x:f>
        <x:v>46</x:v>
      </x:c>
      <x:c r="Q1027" s="65" t="n">
        <x:f>M1027*N1027</x:f>
        <x:v>25.999999999999996</x:v>
      </x:c>
      <x:c r="R1027" s="65" t="n">
        <x:f>R1026+Q1027</x:f>
        <x:v>31117.5</x:v>
      </x:c>
    </x:row>
    <x:row r="1028">
      <x:c r="A1028" s="62" t="n">
        <x:v>45549</x:v>
      </x:c>
      <x:c r="B1028" s="58" t="str">
        <x:v>Q3 2024</x:v>
      </x:c>
      <x:c r="C1028" s="58" t="n">
        <x:v>2024</x:v>
      </x:c>
      <x:c r="D1028" s="60" t="str">
        <x:v>FLEMINGTON</x:v>
      </x:c>
      <x:c r="E1028" s="58" t="n">
        <x:v>5</x:v>
      </x:c>
      <x:c r="F1028" s="58" t="n">
        <x:v>6</x:v>
      </x:c>
      <x:c r="G1028" s="60" t="str">
        <x:v>BERKSHIRE BREEZE</x:v>
      </x:c>
      <x:c r="H1028" s="58" t="str">
        <x:v>BFSR / SYS</x:v>
      </x:c>
      <x:c r="I1028" s="58" t="str">
        <x:v>Lost</x:v>
      </x:c>
      <x:c r="J1028" s="58" t="str">
        <x:v>3rd</x:v>
      </x:c>
      <x:c r="K1028" s="63"/>
      <x:c r="L1028" s="58" t="n">
        <x:v>2</x:v>
      </x:c>
      <x:c r="M1028" s="63" t="n">
        <x:v>-2</x:v>
      </x:c>
      <x:c r="N1028" s="65" t="n">
        <x:f>Summary!$B$5*Summary!$B$6</x:f>
        <x:v>10</x:v>
      </x:c>
      <x:c r="O1028" s="65" t="n">
        <x:f>L1028*N1028</x:f>
        <x:v>20</x:v>
      </x:c>
      <x:c r="P1028" s="65" t="n">
        <x:f>O1028+Q1028</x:f>
        <x:v>0</x:v>
      </x:c>
      <x:c r="Q1028" s="65" t="n">
        <x:f>M1028*N1028</x:f>
        <x:v>-20</x:v>
      </x:c>
      <x:c r="R1028" s="65" t="n">
        <x:f>R1027+Q1028</x:f>
        <x:v>31097.5</x:v>
      </x:c>
    </x:row>
    <x:row r="1029">
      <x:c r="A1029" s="61" t="n">
        <x:v>45549</x:v>
      </x:c>
      <x:c r="B1029" s="27" t="str">
        <x:v>Q3 2024</x:v>
      </x:c>
      <x:c r="C1029" s="27" t="n">
        <x:v>2024</x:v>
      </x:c>
      <x:c r="D1029" s="59" t="str">
        <x:v>FLEMINGTON</x:v>
      </x:c>
      <x:c r="E1029" s="27" t="n">
        <x:v>6</x:v>
      </x:c>
      <x:c r="F1029" s="27" t="n">
        <x:v>8</x:v>
      </x:c>
      <x:c r="G1029" s="59" t="str">
        <x:v>BANK MAUR</x:v>
      </x:c>
      <x:c r="H1029" s="27" t="str">
        <x:v>SYS</x:v>
      </x:c>
      <x:c r="I1029" s="27" t="str">
        <x:v>Lost</x:v>
      </x:c>
      <x:c r="J1029" s="27" t="str"/>
      <x:c r="K1029" s="30"/>
      <x:c r="L1029" s="27" t="n">
        <x:v>1</x:v>
      </x:c>
      <x:c r="M1029" s="30" t="n">
        <x:v>-1</x:v>
      </x:c>
      <x:c r="N1029" s="64" t="n">
        <x:f>Summary!$B$5*Summary!$B$6</x:f>
        <x:v>10</x:v>
      </x:c>
      <x:c r="O1029" s="64" t="n">
        <x:f>L1029*N1029</x:f>
        <x:v>10</x:v>
      </x:c>
      <x:c r="P1029" s="64" t="n">
        <x:f>O1029+Q1029</x:f>
        <x:v>0</x:v>
      </x:c>
      <x:c r="Q1029" s="64" t="n">
        <x:f>M1029*N1029</x:f>
        <x:v>-10</x:v>
      </x:c>
      <x:c r="R1029" s="64" t="n">
        <x:f>R1028+Q1029</x:f>
        <x:v>31087.5</x:v>
      </x:c>
    </x:row>
    <x:row r="1030">
      <x:c r="A1030" s="61" t="n">
        <x:v>45549</x:v>
      </x:c>
      <x:c r="B1030" s="27" t="str">
        <x:v>Q3 2024</x:v>
      </x:c>
      <x:c r="C1030" s="27" t="n">
        <x:v>2024</x:v>
      </x:c>
      <x:c r="D1030" s="59" t="str">
        <x:v>FLEMINGTON</x:v>
      </x:c>
      <x:c r="E1030" s="27" t="n">
        <x:v>7</x:v>
      </x:c>
      <x:c r="F1030" s="27" t="n">
        <x:v>5</x:v>
      </x:c>
      <x:c r="G1030" s="59" t="str">
        <x:v>GRINZINGER BELLE</x:v>
      </x:c>
      <x:c r="H1030" s="27" t="str">
        <x:v>DC</x:v>
      </x:c>
      <x:c r="I1030" s="27" t="str">
        <x:v>Won</x:v>
      </x:c>
      <x:c r="J1030" s="27" t="str">
        <x:v>Won</x:v>
      </x:c>
      <x:c r="K1030" s="30" t="n">
        <x:v>14.5</x:v>
      </x:c>
      <x:c r="L1030" s="27" t="n">
        <x:v>1</x:v>
      </x:c>
      <x:c r="M1030" s="30" t="n">
        <x:v>13.5</x:v>
      </x:c>
      <x:c r="N1030" s="64" t="n">
        <x:f>Summary!$B$5*Summary!$B$6</x:f>
        <x:v>10</x:v>
      </x:c>
      <x:c r="O1030" s="64" t="n">
        <x:f>L1030*N1030</x:f>
        <x:v>10</x:v>
      </x:c>
      <x:c r="P1030" s="64" t="n">
        <x:f>O1030+Q1030</x:f>
        <x:v>145</x:v>
      </x:c>
      <x:c r="Q1030" s="64" t="n">
        <x:f>M1030*N1030</x:f>
        <x:v>135</x:v>
      </x:c>
      <x:c r="R1030" s="64" t="n">
        <x:f>R1029+Q1030</x:f>
        <x:v>31222.5</x:v>
      </x:c>
    </x:row>
    <x:row r="1031">
      <x:c r="A1031" s="61" t="n">
        <x:v>45549</x:v>
      </x:c>
      <x:c r="B1031" s="27" t="str">
        <x:v>Q3 2024</x:v>
      </x:c>
      <x:c r="C1031" s="27" t="n">
        <x:v>2024</x:v>
      </x:c>
      <x:c r="D1031" s="59" t="str">
        <x:v>FLEMINGTON</x:v>
      </x:c>
      <x:c r="E1031" s="27" t="n">
        <x:v>7</x:v>
      </x:c>
      <x:c r="F1031" s="27" t="n">
        <x:v>8</x:v>
      </x:c>
      <x:c r="G1031" s="59" t="str">
        <x:v>ALSEPHINA</x:v>
      </x:c>
      <x:c r="H1031" s="27" t="str">
        <x:v>SYS</x:v>
      </x:c>
      <x:c r="I1031" s="27" t="str">
        <x:v>Lost</x:v>
      </x:c>
      <x:c r="J1031" s="27" t="str">
        <x:v>3rd</x:v>
      </x:c>
      <x:c r="K1031" s="30"/>
      <x:c r="L1031" s="27" t="n">
        <x:v>1</x:v>
      </x:c>
      <x:c r="M1031" s="30" t="n">
        <x:v>-1</x:v>
      </x:c>
      <x:c r="N1031" s="64" t="n">
        <x:f>Summary!$B$5*Summary!$B$6</x:f>
        <x:v>10</x:v>
      </x:c>
      <x:c r="O1031" s="64" t="n">
        <x:f>L1031*N1031</x:f>
        <x:v>10</x:v>
      </x:c>
      <x:c r="P1031" s="64" t="n">
        <x:f>O1031+Q1031</x:f>
        <x:v>0</x:v>
      </x:c>
      <x:c r="Q1031" s="64" t="n">
        <x:f>M1031*N1031</x:f>
        <x:v>-10</x:v>
      </x:c>
      <x:c r="R1031" s="64" t="n">
        <x:f>R1030+Q1031</x:f>
        <x:v>31212.5</x:v>
      </x:c>
    </x:row>
    <x:row r="1032">
      <x:c r="A1032" s="61" t="n">
        <x:v>45549</x:v>
      </x:c>
      <x:c r="B1032" s="27" t="str">
        <x:v>Q3 2024</x:v>
      </x:c>
      <x:c r="C1032" s="27" t="n">
        <x:v>2024</x:v>
      </x:c>
      <x:c r="D1032" s="59" t="str">
        <x:v>FLEMINGTON</x:v>
      </x:c>
      <x:c r="E1032" s="27" t="n">
        <x:v>8</x:v>
      </x:c>
      <x:c r="F1032" s="27" t="n">
        <x:v>1</x:v>
      </x:c>
      <x:c r="G1032" s="59" t="str">
        <x:v>MR BRIGHTSIDE</x:v>
      </x:c>
      <x:c r="H1032" s="27" t="str">
        <x:v>BF</x:v>
      </x:c>
      <x:c r="I1032" s="27" t="str">
        <x:v>Won</x:v>
      </x:c>
      <x:c r="J1032" s="27" t="str">
        <x:v>Won</x:v>
      </x:c>
      <x:c r="K1032" s="30" t="n">
        <x:v>3.9</x:v>
      </x:c>
      <x:c r="L1032" s="27" t="n">
        <x:v>1</x:v>
      </x:c>
      <x:c r="M1032" s="30" t="n">
        <x:v>2.9</x:v>
      </x:c>
      <x:c r="N1032" s="64" t="n">
        <x:f>Summary!$B$5*Summary!$B$6</x:f>
        <x:v>10</x:v>
      </x:c>
      <x:c r="O1032" s="64" t="n">
        <x:f>L1032*N1032</x:f>
        <x:v>10</x:v>
      </x:c>
      <x:c r="P1032" s="64" t="n">
        <x:f>O1032+Q1032</x:f>
        <x:v>39</x:v>
      </x:c>
      <x:c r="Q1032" s="64" t="n">
        <x:f>M1032*N1032</x:f>
        <x:v>29</x:v>
      </x:c>
      <x:c r="R1032" s="64" t="n">
        <x:f>R1031+Q1032</x:f>
        <x:v>31241.5</x:v>
      </x:c>
    </x:row>
    <x:row r="1033">
      <x:c r="A1033" s="61" t="n">
        <x:v>45549</x:v>
      </x:c>
      <x:c r="B1033" s="27" t="str">
        <x:v>Q3 2024</x:v>
      </x:c>
      <x:c r="C1033" s="27" t="n">
        <x:v>2024</x:v>
      </x:c>
      <x:c r="D1033" s="59" t="str">
        <x:v>FLEMINGTON</x:v>
      </x:c>
      <x:c r="E1033" s="27" t="n">
        <x:v>8</x:v>
      </x:c>
      <x:c r="F1033" s="27" t="n">
        <x:v>5</x:v>
      </x:c>
      <x:c r="G1033" s="59" t="str">
        <x:v>WARMONGER</x:v>
      </x:c>
      <x:c r="H1033" s="27" t="str">
        <x:v>SYS</x:v>
      </x:c>
      <x:c r="I1033" s="27" t="str">
        <x:v>Lost</x:v>
      </x:c>
      <x:c r="J1033" s="27" t="str">
        <x:v>4th</x:v>
      </x:c>
      <x:c r="K1033" s="30"/>
      <x:c r="L1033" s="27" t="n">
        <x:v>1</x:v>
      </x:c>
      <x:c r="M1033" s="30" t="n">
        <x:v>-1</x:v>
      </x:c>
      <x:c r="N1033" s="64" t="n">
        <x:f>Summary!$B$5*Summary!$B$6</x:f>
        <x:v>10</x:v>
      </x:c>
      <x:c r="O1033" s="64" t="n">
        <x:f>L1033*N1033</x:f>
        <x:v>10</x:v>
      </x:c>
      <x:c r="P1033" s="64" t="n">
        <x:f>O1033+Q1033</x:f>
        <x:v>0</x:v>
      </x:c>
      <x:c r="Q1033" s="64" t="n">
        <x:f>M1033*N1033</x:f>
        <x:v>-10</x:v>
      </x:c>
      <x:c r="R1033" s="64" t="n">
        <x:f>R1032+Q1033</x:f>
        <x:v>31231.5</x:v>
      </x:c>
    </x:row>
    <x:row r="1034">
      <x:c r="A1034" s="62" t="n">
        <x:v>45549</x:v>
      </x:c>
      <x:c r="B1034" s="58" t="str">
        <x:v>Q3 2024</x:v>
      </x:c>
      <x:c r="C1034" s="58" t="n">
        <x:v>2024</x:v>
      </x:c>
      <x:c r="D1034" s="60" t="str">
        <x:v>FLEMINGTON</x:v>
      </x:c>
      <x:c r="E1034" s="58" t="n">
        <x:v>8</x:v>
      </x:c>
      <x:c r="F1034" s="58" t="n">
        <x:v>8</x:v>
      </x:c>
      <x:c r="G1034" s="60" t="str">
        <x:v>VIA SISTINA</x:v>
      </x:c>
      <x:c r="H1034" s="58" t="str">
        <x:v>LSW / SYS</x:v>
      </x:c>
      <x:c r="I1034" s="58" t="str">
        <x:v>Lost</x:v>
      </x:c>
      <x:c r="J1034" s="58" t="str"/>
      <x:c r="K1034" s="63"/>
      <x:c r="L1034" s="58" t="n">
        <x:v>2</x:v>
      </x:c>
      <x:c r="M1034" s="63" t="n">
        <x:v>-2</x:v>
      </x:c>
      <x:c r="N1034" s="65" t="n">
        <x:f>Summary!$B$5*Summary!$B$6</x:f>
        <x:v>10</x:v>
      </x:c>
      <x:c r="O1034" s="65" t="n">
        <x:f>L1034*N1034</x:f>
        <x:v>20</x:v>
      </x:c>
      <x:c r="P1034" s="65" t="n">
        <x:f>O1034+Q1034</x:f>
        <x:v>0</x:v>
      </x:c>
      <x:c r="Q1034" s="65" t="n">
        <x:f>M1034*N1034</x:f>
        <x:v>-20</x:v>
      </x:c>
      <x:c r="R1034" s="65" t="n">
        <x:f>R1033+Q1034</x:f>
        <x:v>31211.5</x:v>
      </x:c>
    </x:row>
    <x:row r="1035">
      <x:c r="A1035" s="61" t="n">
        <x:v>45549</x:v>
      </x:c>
      <x:c r="B1035" s="27" t="str">
        <x:v>Q3 2024</x:v>
      </x:c>
      <x:c r="C1035" s="27" t="n">
        <x:v>2024</x:v>
      </x:c>
      <x:c r="D1035" s="59" t="str">
        <x:v>FLEMINGTON</x:v>
      </x:c>
      <x:c r="E1035" s="27" t="n">
        <x:v>9</x:v>
      </x:c>
      <x:c r="F1035" s="27" t="n">
        <x:v>10</x:v>
      </x:c>
      <x:c r="G1035" s="59" t="str">
        <x:v>ARKANSAW KID</x:v>
      </x:c>
      <x:c r="H1035" s="27" t="str">
        <x:v>BFSR</x:v>
      </x:c>
      <x:c r="I1035" s="27" t="str">
        <x:v>Won</x:v>
      </x:c>
      <x:c r="J1035" s="27" t="str">
        <x:v>Won</x:v>
      </x:c>
      <x:c r="K1035" s="30" t="n">
        <x:v>6</x:v>
      </x:c>
      <x:c r="L1035" s="27" t="n">
        <x:v>1</x:v>
      </x:c>
      <x:c r="M1035" s="30" t="n">
        <x:v>5</x:v>
      </x:c>
      <x:c r="N1035" s="64" t="n">
        <x:f>Summary!$B$5*Summary!$B$6</x:f>
        <x:v>10</x:v>
      </x:c>
      <x:c r="O1035" s="64" t="n">
        <x:f>L1035*N1035</x:f>
        <x:v>10</x:v>
      </x:c>
      <x:c r="P1035" s="64" t="n">
        <x:f>O1035+Q1035</x:f>
        <x:v>60</x:v>
      </x:c>
      <x:c r="Q1035" s="64" t="n">
        <x:f>M1035*N1035</x:f>
        <x:v>50</x:v>
      </x:c>
      <x:c r="R1035" s="64" t="n">
        <x:f>R1034+Q1035</x:f>
        <x:v>31261.5</x:v>
      </x:c>
    </x:row>
    <x:row r="1036">
      <x:c r="A1036" s="61" t="n">
        <x:v>45549</x:v>
      </x:c>
      <x:c r="B1036" s="27" t="str">
        <x:v>Q3 2024</x:v>
      </x:c>
      <x:c r="C1036" s="27" t="n">
        <x:v>2024</x:v>
      </x:c>
      <x:c r="D1036" s="59" t="str">
        <x:v>FLEMINGTON</x:v>
      </x:c>
      <x:c r="E1036" s="27" t="n">
        <x:v>10</x:v>
      </x:c>
      <x:c r="F1036" s="27" t="n">
        <x:v>6</x:v>
      </x:c>
      <x:c r="G1036" s="59" t="str">
        <x:v>BERKELEY SQUARE</x:v>
      </x:c>
      <x:c r="H1036" s="27" t="str">
        <x:v>DC</x:v>
      </x:c>
      <x:c r="I1036" s="27" t="str">
        <x:v>Won</x:v>
      </x:c>
      <x:c r="J1036" s="27" t="str">
        <x:v>Won</x:v>
      </x:c>
      <x:c r="K1036" s="30" t="n">
        <x:v>6</x:v>
      </x:c>
      <x:c r="L1036" s="27" t="n">
        <x:v>1</x:v>
      </x:c>
      <x:c r="M1036" s="30" t="n">
        <x:v>5</x:v>
      </x:c>
      <x:c r="N1036" s="64" t="n">
        <x:f>Summary!$B$5*Summary!$B$6</x:f>
        <x:v>10</x:v>
      </x:c>
      <x:c r="O1036" s="64" t="n">
        <x:f>L1036*N1036</x:f>
        <x:v>10</x:v>
      </x:c>
      <x:c r="P1036" s="64" t="n">
        <x:f>O1036+Q1036</x:f>
        <x:v>60</x:v>
      </x:c>
      <x:c r="Q1036" s="64" t="n">
        <x:f>M1036*N1036</x:f>
        <x:v>50</x:v>
      </x:c>
      <x:c r="R1036" s="64" t="n">
        <x:f>R1035+Q1036</x:f>
        <x:v>31311.5</x:v>
      </x:c>
    </x:row>
    <x:row r="1037">
      <x:c r="A1037" s="61" t="n">
        <x:v>45549</x:v>
      </x:c>
      <x:c r="B1037" s="27" t="str">
        <x:v>Q3 2024</x:v>
      </x:c>
      <x:c r="C1037" s="27" t="n">
        <x:v>2024</x:v>
      </x:c>
      <x:c r="D1037" s="59" t="str">
        <x:v>FLEMINGTON</x:v>
      </x:c>
      <x:c r="E1037" s="27" t="n">
        <x:v>10</x:v>
      </x:c>
      <x:c r="F1037" s="27" t="n">
        <x:v>11</x:v>
      </x:c>
      <x:c r="G1037" s="59" t="str">
        <x:v>POSITIVITY</x:v>
      </x:c>
      <x:c r="H1037" s="27" t="str">
        <x:v>SYS</x:v>
      </x:c>
      <x:c r="I1037" s="27" t="str">
        <x:v>Lost</x:v>
      </x:c>
      <x:c r="J1037" s="27" t="str"/>
      <x:c r="K1037" s="30"/>
      <x:c r="L1037" s="27" t="n">
        <x:v>1</x:v>
      </x:c>
      <x:c r="M1037" s="30" t="n">
        <x:v>-1</x:v>
      </x:c>
      <x:c r="N1037" s="64" t="n">
        <x:f>Summary!$B$5*Summary!$B$6</x:f>
        <x:v>10</x:v>
      </x:c>
      <x:c r="O1037" s="64" t="n">
        <x:f>L1037*N1037</x:f>
        <x:v>10</x:v>
      </x:c>
      <x:c r="P1037" s="64" t="n">
        <x:f>O1037+Q1037</x:f>
        <x:v>0</x:v>
      </x:c>
      <x:c r="Q1037" s="64" t="n">
        <x:f>M1037*N1037</x:f>
        <x:v>-10</x:v>
      </x:c>
      <x:c r="R1037" s="64" t="n">
        <x:f>R1036+Q1037</x:f>
        <x:v>31301.5</x:v>
      </x:c>
    </x:row>
    <x:row r="1038">
      <x:c r="A1038" s="61" t="n">
        <x:v>45556</x:v>
      </x:c>
      <x:c r="B1038" s="27" t="str">
        <x:v>Q3 2024</x:v>
      </x:c>
      <x:c r="C1038" s="27" t="n">
        <x:v>2024</x:v>
      </x:c>
      <x:c r="D1038" s="59" t="str">
        <x:v>CAULFIELD</x:v>
      </x:c>
      <x:c r="E1038" s="27" t="n">
        <x:v>1</x:v>
      </x:c>
      <x:c r="F1038" s="27" t="n">
        <x:v>8</x:v>
      </x:c>
      <x:c r="G1038" s="59" t="str">
        <x:v>QUANTUM CAT</x:v>
      </x:c>
      <x:c r="H1038" s="27" t="str">
        <x:v>SYS</x:v>
      </x:c>
      <x:c r="I1038" s="27" t="str">
        <x:v>Lost</x:v>
      </x:c>
      <x:c r="J1038" s="27" t="str">
        <x:v>4th</x:v>
      </x:c>
      <x:c r="K1038" s="30"/>
      <x:c r="L1038" s="27" t="n">
        <x:v>1</x:v>
      </x:c>
      <x:c r="M1038" s="30" t="n">
        <x:v>-1</x:v>
      </x:c>
      <x:c r="N1038" s="64" t="n">
        <x:f>Summary!$B$5*Summary!$B$6</x:f>
        <x:v>10</x:v>
      </x:c>
      <x:c r="O1038" s="64" t="n">
        <x:f>L1038*N1038</x:f>
        <x:v>10</x:v>
      </x:c>
      <x:c r="P1038" s="64" t="n">
        <x:f>O1038+Q1038</x:f>
        <x:v>0</x:v>
      </x:c>
      <x:c r="Q1038" s="64" t="n">
        <x:f>M1038*N1038</x:f>
        <x:v>-10</x:v>
      </x:c>
      <x:c r="R1038" s="64" t="n">
        <x:f>R1037+Q1038</x:f>
        <x:v>31291.5</x:v>
      </x:c>
    </x:row>
    <x:row r="1039">
      <x:c r="A1039" s="62" t="n">
        <x:v>45556</x:v>
      </x:c>
      <x:c r="B1039" s="58" t="str">
        <x:v>Q3 2024</x:v>
      </x:c>
      <x:c r="C1039" s="58" t="n">
        <x:v>2024</x:v>
      </x:c>
      <x:c r="D1039" s="60" t="str">
        <x:v>CAULFIELD</x:v>
      </x:c>
      <x:c r="E1039" s="58" t="n">
        <x:v>1</x:v>
      </x:c>
      <x:c r="F1039" s="58" t="n">
        <x:v>14</x:v>
      </x:c>
      <x:c r="G1039" s="60" t="str">
        <x:v>FLAMIN' ROMANS</x:v>
      </x:c>
      <x:c r="H1039" s="58" t="str">
        <x:v>LSW / SYS</x:v>
      </x:c>
      <x:c r="I1039" s="58" t="str">
        <x:v>Lost</x:v>
      </x:c>
      <x:c r="J1039" s="58" t="str">
        <x:v>2nd</x:v>
      </x:c>
      <x:c r="K1039" s="63"/>
      <x:c r="L1039" s="58" t="n">
        <x:v>2</x:v>
      </x:c>
      <x:c r="M1039" s="63" t="n">
        <x:v>-2</x:v>
      </x:c>
      <x:c r="N1039" s="65" t="n">
        <x:f>Summary!$B$5*Summary!$B$6</x:f>
        <x:v>10</x:v>
      </x:c>
      <x:c r="O1039" s="65" t="n">
        <x:f>L1039*N1039</x:f>
        <x:v>20</x:v>
      </x:c>
      <x:c r="P1039" s="65" t="n">
        <x:f>O1039+Q1039</x:f>
        <x:v>0</x:v>
      </x:c>
      <x:c r="Q1039" s="65" t="n">
        <x:f>M1039*N1039</x:f>
        <x:v>-20</x:v>
      </x:c>
      <x:c r="R1039" s="65" t="n">
        <x:f>R1038+Q1039</x:f>
        <x:v>31271.5</x:v>
      </x:c>
    </x:row>
    <x:row r="1040">
      <x:c r="A1040" s="62" t="n">
        <x:v>45556</x:v>
      </x:c>
      <x:c r="B1040" s="58" t="str">
        <x:v>Q3 2024</x:v>
      </x:c>
      <x:c r="C1040" s="58" t="n">
        <x:v>2024</x:v>
      </x:c>
      <x:c r="D1040" s="60" t="str">
        <x:v>CAULFIELD</x:v>
      </x:c>
      <x:c r="E1040" s="58" t="n">
        <x:v>1</x:v>
      </x:c>
      <x:c r="F1040" s="58" t="n">
        <x:v>15</x:v>
      </x:c>
      <x:c r="G1040" s="60" t="str">
        <x:v>WHISKY ON THE HILL</x:v>
      </x:c>
      <x:c r="H1040" s="58" t="str">
        <x:v>DC / SYS</x:v>
      </x:c>
      <x:c r="I1040" s="58" t="str">
        <x:v>Won</x:v>
      </x:c>
      <x:c r="J1040" s="58" t="str">
        <x:v>Won</x:v>
      </x:c>
      <x:c r="K1040" s="63" t="n">
        <x:v>7.5</x:v>
      </x:c>
      <x:c r="L1040" s="58" t="n">
        <x:v>2</x:v>
      </x:c>
      <x:c r="M1040" s="63" t="n">
        <x:v>13</x:v>
      </x:c>
      <x:c r="N1040" s="65" t="n">
        <x:f>Summary!$B$5*Summary!$B$6</x:f>
        <x:v>10</x:v>
      </x:c>
      <x:c r="O1040" s="65" t="n">
        <x:f>L1040*N1040</x:f>
        <x:v>20</x:v>
      </x:c>
      <x:c r="P1040" s="65" t="n">
        <x:f>O1040+Q1040</x:f>
        <x:v>150</x:v>
      </x:c>
      <x:c r="Q1040" s="65" t="n">
        <x:f>M1040*N1040</x:f>
        <x:v>130</x:v>
      </x:c>
      <x:c r="R1040" s="65" t="n">
        <x:f>R1039+Q1040</x:f>
        <x:v>31401.5</x:v>
      </x:c>
    </x:row>
    <x:row r="1041">
      <x:c r="A1041" s="61" t="n">
        <x:v>45556</x:v>
      </x:c>
      <x:c r="B1041" s="27" t="str">
        <x:v>Q3 2024</x:v>
      </x:c>
      <x:c r="C1041" s="27" t="n">
        <x:v>2024</x:v>
      </x:c>
      <x:c r="D1041" s="59" t="str">
        <x:v>CAULFIELD</x:v>
      </x:c>
      <x:c r="E1041" s="27" t="n">
        <x:v>2</x:v>
      </x:c>
      <x:c r="F1041" s="27" t="n">
        <x:v>5</x:v>
      </x:c>
      <x:c r="G1041" s="59" t="str">
        <x:v>LE ZEBRA</x:v>
      </x:c>
      <x:c r="H1041" s="27" t="str">
        <x:v>BFSR</x:v>
      </x:c>
      <x:c r="I1041" s="27" t="str">
        <x:v>Lost</x:v>
      </x:c>
      <x:c r="J1041" s="27" t="str">
        <x:v>3rd</x:v>
      </x:c>
      <x:c r="K1041" s="30"/>
      <x:c r="L1041" s="27" t="n">
        <x:v>1</x:v>
      </x:c>
      <x:c r="M1041" s="30" t="n">
        <x:v>-1</x:v>
      </x:c>
      <x:c r="N1041" s="64" t="n">
        <x:f>Summary!$B$5*Summary!$B$6</x:f>
        <x:v>10</x:v>
      </x:c>
      <x:c r="O1041" s="64" t="n">
        <x:f>L1041*N1041</x:f>
        <x:v>10</x:v>
      </x:c>
      <x:c r="P1041" s="64" t="n">
        <x:f>O1041+Q1041</x:f>
        <x:v>0</x:v>
      </x:c>
      <x:c r="Q1041" s="64" t="n">
        <x:f>M1041*N1041</x:f>
        <x:v>-10</x:v>
      </x:c>
      <x:c r="R1041" s="64" t="n">
        <x:f>R1040+Q1041</x:f>
        <x:v>31391.5</x:v>
      </x:c>
    </x:row>
    <x:row r="1042">
      <x:c r="A1042" s="62" t="n">
        <x:v>45556</x:v>
      </x:c>
      <x:c r="B1042" s="58" t="str">
        <x:v>Q3 2024</x:v>
      </x:c>
      <x:c r="C1042" s="58" t="n">
        <x:v>2024</x:v>
      </x:c>
      <x:c r="D1042" s="60" t="str">
        <x:v>CAULFIELD</x:v>
      </x:c>
      <x:c r="E1042" s="58" t="n">
        <x:v>2</x:v>
      </x:c>
      <x:c r="F1042" s="58" t="n">
        <x:v>11</x:v>
      </x:c>
      <x:c r="G1042" s="60" t="str">
        <x:v>FEDERER</x:v>
      </x:c>
      <x:c r="H1042" s="58" t="str">
        <x:v>LSW / SYS</x:v>
      </x:c>
      <x:c r="I1042" s="58" t="str">
        <x:v>Lost</x:v>
      </x:c>
      <x:c r="J1042" s="58" t="str"/>
      <x:c r="K1042" s="63"/>
      <x:c r="L1042" s="58" t="n">
        <x:v>2</x:v>
      </x:c>
      <x:c r="M1042" s="63" t="n">
        <x:v>-2</x:v>
      </x:c>
      <x:c r="N1042" s="65" t="n">
        <x:f>Summary!$B$5*Summary!$B$6</x:f>
        <x:v>10</x:v>
      </x:c>
      <x:c r="O1042" s="65" t="n">
        <x:f>L1042*N1042</x:f>
        <x:v>20</x:v>
      </x:c>
      <x:c r="P1042" s="65" t="n">
        <x:f>O1042+Q1042</x:f>
        <x:v>0</x:v>
      </x:c>
      <x:c r="Q1042" s="65" t="n">
        <x:f>M1042*N1042</x:f>
        <x:v>-20</x:v>
      </x:c>
      <x:c r="R1042" s="65" t="n">
        <x:f>R1041+Q1042</x:f>
        <x:v>31371.5</x:v>
      </x:c>
    </x:row>
    <x:row r="1043">
      <x:c r="A1043" s="61" t="n">
        <x:v>45556</x:v>
      </x:c>
      <x:c r="B1043" s="27" t="str">
        <x:v>Q3 2024</x:v>
      </x:c>
      <x:c r="C1043" s="27" t="n">
        <x:v>2024</x:v>
      </x:c>
      <x:c r="D1043" s="59" t="str">
        <x:v>CAULFIELD</x:v>
      </x:c>
      <x:c r="E1043" s="27" t="n">
        <x:v>4</x:v>
      </x:c>
      <x:c r="F1043" s="27" t="n">
        <x:v>7</x:v>
      </x:c>
      <x:c r="G1043" s="59" t="str">
        <x:v>LILAC</x:v>
      </x:c>
      <x:c r="H1043" s="27" t="str">
        <x:v>BF</x:v>
      </x:c>
      <x:c r="I1043" s="27" t="str">
        <x:v>Won</x:v>
      </x:c>
      <x:c r="J1043" s="27" t="str">
        <x:v>Won</x:v>
      </x:c>
      <x:c r="K1043" s="30" t="n">
        <x:v>4.3</x:v>
      </x:c>
      <x:c r="L1043" s="27" t="n">
        <x:v>1</x:v>
      </x:c>
      <x:c r="M1043" s="30" t="n">
        <x:v>3.3</x:v>
      </x:c>
      <x:c r="N1043" s="64" t="n">
        <x:f>Summary!$B$5*Summary!$B$6</x:f>
        <x:v>10</x:v>
      </x:c>
      <x:c r="O1043" s="64" t="n">
        <x:f>L1043*N1043</x:f>
        <x:v>10</x:v>
      </x:c>
      <x:c r="P1043" s="64" t="n">
        <x:f>O1043+Q1043</x:f>
        <x:v>43</x:v>
      </x:c>
      <x:c r="Q1043" s="64" t="n">
        <x:f>M1043*N1043</x:f>
        <x:v>33</x:v>
      </x:c>
      <x:c r="R1043" s="64" t="n">
        <x:f>R1042+Q1043</x:f>
        <x:v>31404.5</x:v>
      </x:c>
    </x:row>
    <x:row r="1044">
      <x:c r="A1044" s="62" t="n">
        <x:v>45556</x:v>
      </x:c>
      <x:c r="B1044" s="58" t="str">
        <x:v>Q3 2024</x:v>
      </x:c>
      <x:c r="C1044" s="58" t="n">
        <x:v>2024</x:v>
      </x:c>
      <x:c r="D1044" s="60" t="str">
        <x:v>CAULFIELD</x:v>
      </x:c>
      <x:c r="E1044" s="58" t="n">
        <x:v>5</x:v>
      </x:c>
      <x:c r="F1044" s="58" t="n">
        <x:v>2</x:v>
      </x:c>
      <x:c r="G1044" s="60" t="str">
        <x:v>HERE TO SHOCK</x:v>
      </x:c>
      <x:c r="H1044" s="58" t="str">
        <x:v>FRSR / SYS</x:v>
      </x:c>
      <x:c r="I1044" s="58" t="str">
        <x:v>Lost</x:v>
      </x:c>
      <x:c r="J1044" s="58" t="str"/>
      <x:c r="K1044" s="63"/>
      <x:c r="L1044" s="58" t="n">
        <x:v>2</x:v>
      </x:c>
      <x:c r="M1044" s="63" t="n">
        <x:v>-2</x:v>
      </x:c>
      <x:c r="N1044" s="65" t="n">
        <x:f>Summary!$B$5*Summary!$B$6</x:f>
        <x:v>10</x:v>
      </x:c>
      <x:c r="O1044" s="65" t="n">
        <x:f>L1044*N1044</x:f>
        <x:v>20</x:v>
      </x:c>
      <x:c r="P1044" s="65" t="n">
        <x:f>O1044+Q1044</x:f>
        <x:v>0</x:v>
      </x:c>
      <x:c r="Q1044" s="65" t="n">
        <x:f>M1044*N1044</x:f>
        <x:v>-20</x:v>
      </x:c>
      <x:c r="R1044" s="65" t="n">
        <x:f>R1043+Q1044</x:f>
        <x:v>31384.5</x:v>
      </x:c>
    </x:row>
    <x:row r="1045">
      <x:c r="A1045" s="62" t="n">
        <x:v>45556</x:v>
      </x:c>
      <x:c r="B1045" s="58" t="str">
        <x:v>Q3 2024</x:v>
      </x:c>
      <x:c r="C1045" s="58" t="n">
        <x:v>2024</x:v>
      </x:c>
      <x:c r="D1045" s="60" t="str">
        <x:v>CAULFIELD</x:v>
      </x:c>
      <x:c r="E1045" s="58" t="n">
        <x:v>5</x:v>
      </x:c>
      <x:c r="F1045" s="58" t="n">
        <x:v>3</x:v>
      </x:c>
      <x:c r="G1045" s="60" t="str">
        <x:v>ANOTHER WIL</x:v>
      </x:c>
      <x:c r="H1045" s="58" t="str">
        <x:v>LSW / SYS</x:v>
      </x:c>
      <x:c r="I1045" s="58" t="str">
        <x:v>Won</x:v>
      </x:c>
      <x:c r="J1045" s="58" t="str">
        <x:v>Won</x:v>
      </x:c>
      <x:c r="K1045" s="63" t="n">
        <x:v>1.6</x:v>
      </x:c>
      <x:c r="L1045" s="58" t="n">
        <x:v>2</x:v>
      </x:c>
      <x:c r="M1045" s="63" t="n">
        <x:v>1.2000000000000002</x:v>
      </x:c>
      <x:c r="N1045" s="65" t="n">
        <x:f>Summary!$B$5*Summary!$B$6</x:f>
        <x:v>10</x:v>
      </x:c>
      <x:c r="O1045" s="65" t="n">
        <x:f>L1045*N1045</x:f>
        <x:v>20</x:v>
      </x:c>
      <x:c r="P1045" s="65" t="n">
        <x:f>O1045+Q1045</x:f>
        <x:v>32</x:v>
      </x:c>
      <x:c r="Q1045" s="65" t="n">
        <x:f>M1045*N1045</x:f>
        <x:v>12.000000000000002</x:v>
      </x:c>
      <x:c r="R1045" s="65" t="n">
        <x:f>R1044+Q1045</x:f>
        <x:v>31396.5</x:v>
      </x:c>
    </x:row>
    <x:row r="1046">
      <x:c r="A1046" s="61" t="n">
        <x:v>45556</x:v>
      </x:c>
      <x:c r="B1046" s="27" t="str">
        <x:v>Q3 2024</x:v>
      </x:c>
      <x:c r="C1046" s="27" t="n">
        <x:v>2024</x:v>
      </x:c>
      <x:c r="D1046" s="59" t="str">
        <x:v>CAULFIELD</x:v>
      </x:c>
      <x:c r="E1046" s="27" t="n">
        <x:v>6</x:v>
      </x:c>
      <x:c r="F1046" s="27" t="n">
        <x:v>8</x:v>
      </x:c>
      <x:c r="G1046" s="59" t="str">
        <x:v>JIMMYSSTAR</x:v>
      </x:c>
      <x:c r="H1046" s="27" t="str">
        <x:v>BFSR</x:v>
      </x:c>
      <x:c r="I1046" s="27" t="str">
        <x:v>Won</x:v>
      </x:c>
      <x:c r="J1046" s="27" t="str">
        <x:v>Won</x:v>
      </x:c>
      <x:c r="K1046" s="30" t="n">
        <x:v>6.3</x:v>
      </x:c>
      <x:c r="L1046" s="27" t="n">
        <x:v>1</x:v>
      </x:c>
      <x:c r="M1046" s="30" t="n">
        <x:v>5.3</x:v>
      </x:c>
      <x:c r="N1046" s="64" t="n">
        <x:f>Summary!$B$5*Summary!$B$6</x:f>
        <x:v>10</x:v>
      </x:c>
      <x:c r="O1046" s="64" t="n">
        <x:f>L1046*N1046</x:f>
        <x:v>10</x:v>
      </x:c>
      <x:c r="P1046" s="64" t="n">
        <x:f>O1046+Q1046</x:f>
        <x:v>63</x:v>
      </x:c>
      <x:c r="Q1046" s="64" t="n">
        <x:f>M1046*N1046</x:f>
        <x:v>53</x:v>
      </x:c>
      <x:c r="R1046" s="64" t="n">
        <x:f>R1045+Q1046</x:f>
        <x:v>31449.5</x:v>
      </x:c>
    </x:row>
    <x:row r="1047">
      <x:c r="A1047" s="61" t="n">
        <x:v>45556</x:v>
      </x:c>
      <x:c r="B1047" s="27" t="str">
        <x:v>Q3 2024</x:v>
      </x:c>
      <x:c r="C1047" s="27" t="n">
        <x:v>2024</x:v>
      </x:c>
      <x:c r="D1047" s="59" t="str">
        <x:v>CAULFIELD</x:v>
      </x:c>
      <x:c r="E1047" s="27" t="n">
        <x:v>7</x:v>
      </x:c>
      <x:c r="F1047" s="27" t="n">
        <x:v>1</x:v>
      </x:c>
      <x:c r="G1047" s="59" t="str">
        <x:v>QUE TEMPESTA</x:v>
      </x:c>
      <x:c r="H1047" s="27" t="str">
        <x:v>SYS</x:v>
      </x:c>
      <x:c r="I1047" s="27" t="str">
        <x:v>Lost</x:v>
      </x:c>
      <x:c r="J1047" s="27" t="str"/>
      <x:c r="K1047" s="30"/>
      <x:c r="L1047" s="27" t="n">
        <x:v>1</x:v>
      </x:c>
      <x:c r="M1047" s="30" t="n">
        <x:v>-1</x:v>
      </x:c>
      <x:c r="N1047" s="64" t="n">
        <x:f>Summary!$B$5*Summary!$B$6</x:f>
        <x:v>10</x:v>
      </x:c>
      <x:c r="O1047" s="64" t="n">
        <x:f>L1047*N1047</x:f>
        <x:v>10</x:v>
      </x:c>
      <x:c r="P1047" s="64" t="n">
        <x:f>O1047+Q1047</x:f>
        <x:v>0</x:v>
      </x:c>
      <x:c r="Q1047" s="64" t="n">
        <x:f>M1047*N1047</x:f>
        <x:v>-10</x:v>
      </x:c>
      <x:c r="R1047" s="64" t="n">
        <x:f>R1046+Q1047</x:f>
        <x:v>31439.5</x:v>
      </x:c>
    </x:row>
    <x:row r="1048">
      <x:c r="A1048" s="62" t="n">
        <x:v>45556</x:v>
      </x:c>
      <x:c r="B1048" s="58" t="str">
        <x:v>Q3 2024</x:v>
      </x:c>
      <x:c r="C1048" s="58" t="n">
        <x:v>2024</x:v>
      </x:c>
      <x:c r="D1048" s="60" t="str">
        <x:v>CAULFIELD</x:v>
      </x:c>
      <x:c r="E1048" s="58" t="n">
        <x:v>7</x:v>
      </x:c>
      <x:c r="F1048" s="58" t="n">
        <x:v>14</x:v>
      </x:c>
      <x:c r="G1048" s="60" t="str">
        <x:v>POSITIVITY</x:v>
      </x:c>
      <x:c r="H1048" s="58" t="str">
        <x:v>DC / SYS</x:v>
      </x:c>
      <x:c r="I1048" s="58" t="str">
        <x:v>Won</x:v>
      </x:c>
      <x:c r="J1048" s="58" t="str">
        <x:v>Won</x:v>
      </x:c>
      <x:c r="K1048" s="63" t="n">
        <x:v>15.5</x:v>
      </x:c>
      <x:c r="L1048" s="58" t="n">
        <x:v>2</x:v>
      </x:c>
      <x:c r="M1048" s="63" t="n">
        <x:v>29</x:v>
      </x:c>
      <x:c r="N1048" s="65" t="n">
        <x:f>Summary!$B$5*Summary!$B$6</x:f>
        <x:v>10</x:v>
      </x:c>
      <x:c r="O1048" s="65" t="n">
        <x:f>L1048*N1048</x:f>
        <x:v>20</x:v>
      </x:c>
      <x:c r="P1048" s="65" t="n">
        <x:f>O1048+Q1048</x:f>
        <x:v>310</x:v>
      </x:c>
      <x:c r="Q1048" s="65" t="n">
        <x:f>M1048*N1048</x:f>
        <x:v>290</x:v>
      </x:c>
      <x:c r="R1048" s="65" t="n">
        <x:f>R1047+Q1048</x:f>
        <x:v>31729.5</x:v>
      </x:c>
    </x:row>
    <x:row r="1049">
      <x:c r="A1049" s="62" t="n">
        <x:v>45556</x:v>
      </x:c>
      <x:c r="B1049" s="58" t="str">
        <x:v>Q3 2024</x:v>
      </x:c>
      <x:c r="C1049" s="58" t="n">
        <x:v>2024</x:v>
      </x:c>
      <x:c r="D1049" s="60" t="str">
        <x:v>CAULFIELD</x:v>
      </x:c>
      <x:c r="E1049" s="58" t="n">
        <x:v>8</x:v>
      </x:c>
      <x:c r="F1049" s="58" t="n">
        <x:v>8</x:v>
      </x:c>
      <x:c r="G1049" s="60" t="str">
        <x:v>BUCKAROO</x:v>
      </x:c>
      <x:c r="H1049" s="58" t="str">
        <x:v>LSW / SYS</x:v>
      </x:c>
      <x:c r="I1049" s="58" t="str">
        <x:v>Won</x:v>
      </x:c>
      <x:c r="J1049" s="58" t="str">
        <x:v>Won</x:v>
      </x:c>
      <x:c r="K1049" s="63" t="n">
        <x:v>7.1</x:v>
      </x:c>
      <x:c r="L1049" s="58" t="n">
        <x:v>2</x:v>
      </x:c>
      <x:c r="M1049" s="63" t="n">
        <x:v>12.2</x:v>
      </x:c>
      <x:c r="N1049" s="65" t="n">
        <x:f>Summary!$B$5*Summary!$B$6</x:f>
        <x:v>10</x:v>
      </x:c>
      <x:c r="O1049" s="65" t="n">
        <x:f>L1049*N1049</x:f>
        <x:v>20</x:v>
      </x:c>
      <x:c r="P1049" s="65" t="n">
        <x:f>O1049+Q1049</x:f>
        <x:v>142</x:v>
      </x:c>
      <x:c r="Q1049" s="65" t="n">
        <x:f>M1049*N1049</x:f>
        <x:v>122</x:v>
      </x:c>
      <x:c r="R1049" s="65" t="n">
        <x:f>R1048+Q1049</x:f>
        <x:v>31851.5</x:v>
      </x:c>
    </x:row>
    <x:row r="1050">
      <x:c r="A1050" s="62" t="n">
        <x:v>45556</x:v>
      </x:c>
      <x:c r="B1050" s="58" t="str">
        <x:v>Q3 2024</x:v>
      </x:c>
      <x:c r="C1050" s="58" t="n">
        <x:v>2024</x:v>
      </x:c>
      <x:c r="D1050" s="60" t="str">
        <x:v>CAULFIELD</x:v>
      </x:c>
      <x:c r="E1050" s="58" t="n">
        <x:v>9</x:v>
      </x:c>
      <x:c r="F1050" s="58" t="n">
        <x:v>2</x:v>
      </x:c>
      <x:c r="G1050" s="60" t="str">
        <x:v>ANGEL CAPITAL</x:v>
      </x:c>
      <x:c r="H1050" s="58" t="str">
        <x:v>LSW / SYS</x:v>
      </x:c>
      <x:c r="I1050" s="58" t="str">
        <x:v>Won</x:v>
      </x:c>
      <x:c r="J1050" s="58" t="str">
        <x:v>Won</x:v>
      </x:c>
      <x:c r="K1050" s="63" t="n">
        <x:v>6</x:v>
      </x:c>
      <x:c r="L1050" s="58" t="n">
        <x:v>2</x:v>
      </x:c>
      <x:c r="M1050" s="63" t="n">
        <x:v>10</x:v>
      </x:c>
      <x:c r="N1050" s="65" t="n">
        <x:f>Summary!$B$5*Summary!$B$6</x:f>
        <x:v>10</x:v>
      </x:c>
      <x:c r="O1050" s="65" t="n">
        <x:f>L1050*N1050</x:f>
        <x:v>20</x:v>
      </x:c>
      <x:c r="P1050" s="65" t="n">
        <x:f>O1050+Q1050</x:f>
        <x:v>120</x:v>
      </x:c>
      <x:c r="Q1050" s="65" t="n">
        <x:f>M1050*N1050</x:f>
        <x:v>100</x:v>
      </x:c>
      <x:c r="R1050" s="65" t="n">
        <x:f>R1049+Q1050</x:f>
        <x:v>31951.5</x:v>
      </x:c>
    </x:row>
    <x:row r="1051">
      <x:c r="A1051" s="62" t="n">
        <x:v>45556</x:v>
      </x:c>
      <x:c r="B1051" s="58" t="str">
        <x:v>Q3 2024</x:v>
      </x:c>
      <x:c r="C1051" s="58" t="n">
        <x:v>2024</x:v>
      </x:c>
      <x:c r="D1051" s="60" t="str">
        <x:v>CAULFIELD</x:v>
      </x:c>
      <x:c r="E1051" s="58" t="n">
        <x:v>10</x:v>
      </x:c>
      <x:c r="F1051" s="58" t="n">
        <x:v>6</x:v>
      </x:c>
      <x:c r="G1051" s="60" t="str">
        <x:v>A LITTLE DEEP</x:v>
      </x:c>
      <x:c r="H1051" s="58" t="str">
        <x:v>LSW / SYS</x:v>
      </x:c>
      <x:c r="I1051" s="58" t="str">
        <x:v>Lost</x:v>
      </x:c>
      <x:c r="J1051" s="58" t="str">
        <x:v>2nd</x:v>
      </x:c>
      <x:c r="K1051" s="63"/>
      <x:c r="L1051" s="58" t="n">
        <x:v>2</x:v>
      </x:c>
      <x:c r="M1051" s="63" t="n">
        <x:v>-2</x:v>
      </x:c>
      <x:c r="N1051" s="65" t="n">
        <x:f>Summary!$B$5*Summary!$B$6</x:f>
        <x:v>10</x:v>
      </x:c>
      <x:c r="O1051" s="65" t="n">
        <x:f>L1051*N1051</x:f>
        <x:v>20</x:v>
      </x:c>
      <x:c r="P1051" s="65" t="n">
        <x:f>O1051+Q1051</x:f>
        <x:v>0</x:v>
      </x:c>
      <x:c r="Q1051" s="65" t="n">
        <x:f>M1051*N1051</x:f>
        <x:v>-20</x:v>
      </x:c>
      <x:c r="R1051" s="65" t="n">
        <x:f>R1050+Q1051</x:f>
        <x:v>31931.5</x:v>
      </x:c>
    </x:row>
    <x:row r="1052">
      <x:c r="A1052" s="62" t="n">
        <x:v>45562</x:v>
      </x:c>
      <x:c r="B1052" s="58" t="str">
        <x:v>Q3 2024</x:v>
      </x:c>
      <x:c r="C1052" s="58" t="n">
        <x:v>2024</x:v>
      </x:c>
      <x:c r="D1052" s="60" t="str">
        <x:v>MOONEE VALLEY</x:v>
      </x:c>
      <x:c r="E1052" s="58" t="n">
        <x:v>2</x:v>
      </x:c>
      <x:c r="F1052" s="58" t="n">
        <x:v>4</x:v>
      </x:c>
      <x:c r="G1052" s="60" t="str">
        <x:v>BARAQIEL</x:v>
      </x:c>
      <x:c r="H1052" s="58" t="str">
        <x:v>FRSR / SYS</x:v>
      </x:c>
      <x:c r="I1052" s="58" t="str">
        <x:v>Won</x:v>
      </x:c>
      <x:c r="J1052" s="58" t="str">
        <x:v>Won</x:v>
      </x:c>
      <x:c r="K1052" s="63" t="n">
        <x:v>5</x:v>
      </x:c>
      <x:c r="L1052" s="58" t="n">
        <x:v>2</x:v>
      </x:c>
      <x:c r="M1052" s="63" t="n">
        <x:v>8</x:v>
      </x:c>
      <x:c r="N1052" s="65" t="n">
        <x:f>Summary!$B$5*Summary!$B$6</x:f>
        <x:v>10</x:v>
      </x:c>
      <x:c r="O1052" s="65" t="n">
        <x:f>L1052*N1052</x:f>
        <x:v>20</x:v>
      </x:c>
      <x:c r="P1052" s="65" t="n">
        <x:f>O1052+Q1052</x:f>
        <x:v>100</x:v>
      </x:c>
      <x:c r="Q1052" s="65" t="n">
        <x:f>M1052*N1052</x:f>
        <x:v>80</x:v>
      </x:c>
      <x:c r="R1052" s="65" t="n">
        <x:f>R1051+Q1052</x:f>
        <x:v>32011.5</x:v>
      </x:c>
    </x:row>
    <x:row r="1053">
      <x:c r="A1053" s="61" t="n">
        <x:v>45562</x:v>
      </x:c>
      <x:c r="B1053" s="27" t="str">
        <x:v>Q3 2024</x:v>
      </x:c>
      <x:c r="C1053" s="27" t="n">
        <x:v>2024</x:v>
      </x:c>
      <x:c r="D1053" s="59" t="str">
        <x:v>MOONEE VALLEY</x:v>
      </x:c>
      <x:c r="E1053" s="27" t="n">
        <x:v>2</x:v>
      </x:c>
      <x:c r="F1053" s="27" t="n">
        <x:v>10</x:v>
      </x:c>
      <x:c r="G1053" s="59" t="str">
        <x:v>WAR MACHINE</x:v>
      </x:c>
      <x:c r="H1053" s="27" t="str">
        <x:v>SYS</x:v>
      </x:c>
      <x:c r="I1053" s="27" t="str">
        <x:v>Lost</x:v>
      </x:c>
      <x:c r="J1053" s="27" t="str">
        <x:v>2nd</x:v>
      </x:c>
      <x:c r="K1053" s="30"/>
      <x:c r="L1053" s="27" t="n">
        <x:v>1</x:v>
      </x:c>
      <x:c r="M1053" s="30" t="n">
        <x:v>-1</x:v>
      </x:c>
      <x:c r="N1053" s="64" t="n">
        <x:f>Summary!$B$5*Summary!$B$6</x:f>
        <x:v>10</x:v>
      </x:c>
      <x:c r="O1053" s="64" t="n">
        <x:f>L1053*N1053</x:f>
        <x:v>10</x:v>
      </x:c>
      <x:c r="P1053" s="64" t="n">
        <x:f>O1053+Q1053</x:f>
        <x:v>0</x:v>
      </x:c>
      <x:c r="Q1053" s="64" t="n">
        <x:f>M1053*N1053</x:f>
        <x:v>-10</x:v>
      </x:c>
      <x:c r="R1053" s="64" t="n">
        <x:f>R1052+Q1053</x:f>
        <x:v>32001.5</x:v>
      </x:c>
    </x:row>
    <x:row r="1054">
      <x:c r="A1054" s="61" t="n">
        <x:v>45562</x:v>
      </x:c>
      <x:c r="B1054" s="27" t="str">
        <x:v>Q3 2024</x:v>
      </x:c>
      <x:c r="C1054" s="27" t="n">
        <x:v>2024</x:v>
      </x:c>
      <x:c r="D1054" s="59" t="str">
        <x:v>MOONEE VALLEY</x:v>
      </x:c>
      <x:c r="E1054" s="27" t="n">
        <x:v>3</x:v>
      </x:c>
      <x:c r="F1054" s="27" t="n">
        <x:v>4</x:v>
      </x:c>
      <x:c r="G1054" s="59" t="str">
        <x:v>CELUI</x:v>
      </x:c>
      <x:c r="H1054" s="27" t="str">
        <x:v>DC</x:v>
      </x:c>
      <x:c r="I1054" s="27" t="str">
        <x:v>Lost</x:v>
      </x:c>
      <x:c r="J1054" s="27" t="str">
        <x:v>3rd</x:v>
      </x:c>
      <x:c r="K1054" s="30"/>
      <x:c r="L1054" s="27" t="n">
        <x:v>1</x:v>
      </x:c>
      <x:c r="M1054" s="30" t="n">
        <x:v>-1</x:v>
      </x:c>
      <x:c r="N1054" s="64" t="n">
        <x:f>Summary!$B$5*Summary!$B$6</x:f>
        <x:v>10</x:v>
      </x:c>
      <x:c r="O1054" s="64" t="n">
        <x:f>L1054*N1054</x:f>
        <x:v>10</x:v>
      </x:c>
      <x:c r="P1054" s="64" t="n">
        <x:f>O1054+Q1054</x:f>
        <x:v>0</x:v>
      </x:c>
      <x:c r="Q1054" s="64" t="n">
        <x:f>M1054*N1054</x:f>
        <x:v>-10</x:v>
      </x:c>
      <x:c r="R1054" s="64" t="n">
        <x:f>R1053+Q1054</x:f>
        <x:v>31991.5</x:v>
      </x:c>
    </x:row>
    <x:row r="1055">
      <x:c r="A1055" s="62" t="n">
        <x:v>45562</x:v>
      </x:c>
      <x:c r="B1055" s="58" t="str">
        <x:v>Q3 2024</x:v>
      </x:c>
      <x:c r="C1055" s="58" t="n">
        <x:v>2024</x:v>
      </x:c>
      <x:c r="D1055" s="60" t="str">
        <x:v>MOONEE VALLEY</x:v>
      </x:c>
      <x:c r="E1055" s="58" t="n">
        <x:v>4</x:v>
      </x:c>
      <x:c r="F1055" s="58" t="n">
        <x:v>1</x:v>
      </x:c>
      <x:c r="G1055" s="60" t="str">
        <x:v>MR BRIGHTSIDE</x:v>
      </x:c>
      <x:c r="H1055" s="58" t="str">
        <x:v>LSW / SYS</x:v>
      </x:c>
      <x:c r="I1055" s="58" t="str">
        <x:v>Lost</x:v>
      </x:c>
      <x:c r="J1055" s="58" t="str">
        <x:v>2nd</x:v>
      </x:c>
      <x:c r="K1055" s="63"/>
      <x:c r="L1055" s="58" t="n">
        <x:v>2</x:v>
      </x:c>
      <x:c r="M1055" s="63" t="n">
        <x:v>-2</x:v>
      </x:c>
      <x:c r="N1055" s="65" t="n">
        <x:f>Summary!$B$5*Summary!$B$6</x:f>
        <x:v>10</x:v>
      </x:c>
      <x:c r="O1055" s="65" t="n">
        <x:f>L1055*N1055</x:f>
        <x:v>20</x:v>
      </x:c>
      <x:c r="P1055" s="65" t="n">
        <x:f>O1055+Q1055</x:f>
        <x:v>0</x:v>
      </x:c>
      <x:c r="Q1055" s="65" t="n">
        <x:f>M1055*N1055</x:f>
        <x:v>-20</x:v>
      </x:c>
      <x:c r="R1055" s="65" t="n">
        <x:f>R1054+Q1055</x:f>
        <x:v>31971.5</x:v>
      </x:c>
    </x:row>
    <x:row r="1056">
      <x:c r="A1056" s="61" t="n">
        <x:v>45562</x:v>
      </x:c>
      <x:c r="B1056" s="27" t="str">
        <x:v>Q3 2024</x:v>
      </x:c>
      <x:c r="C1056" s="27" t="n">
        <x:v>2024</x:v>
      </x:c>
      <x:c r="D1056" s="59" t="str">
        <x:v>MOONEE VALLEY</x:v>
      </x:c>
      <x:c r="E1056" s="27" t="n">
        <x:v>5</x:v>
      </x:c>
      <x:c r="F1056" s="27" t="n">
        <x:v>1</x:v>
      </x:c>
      <x:c r="G1056" s="59" t="str">
        <x:v>ENEEZA</x:v>
      </x:c>
      <x:c r="H1056" s="27" t="str">
        <x:v>SYS</x:v>
      </x:c>
      <x:c r="I1056" s="27" t="str">
        <x:v>Lost</x:v>
      </x:c>
      <x:c r="J1056" s="27" t="str"/>
      <x:c r="K1056" s="30"/>
      <x:c r="L1056" s="27" t="n">
        <x:v>1</x:v>
      </x:c>
      <x:c r="M1056" s="30" t="n">
        <x:v>-1</x:v>
      </x:c>
      <x:c r="N1056" s="64" t="n">
        <x:f>Summary!$B$5*Summary!$B$6</x:f>
        <x:v>10</x:v>
      </x:c>
      <x:c r="O1056" s="64" t="n">
        <x:f>L1056*N1056</x:f>
        <x:v>10</x:v>
      </x:c>
      <x:c r="P1056" s="64" t="n">
        <x:f>O1056+Q1056</x:f>
        <x:v>0</x:v>
      </x:c>
      <x:c r="Q1056" s="64" t="n">
        <x:f>M1056*N1056</x:f>
        <x:v>-10</x:v>
      </x:c>
      <x:c r="R1056" s="64" t="n">
        <x:f>R1055+Q1056</x:f>
        <x:v>31961.5</x:v>
      </x:c>
    </x:row>
    <x:row r="1057">
      <x:c r="A1057" s="61" t="n">
        <x:v>45562</x:v>
      </x:c>
      <x:c r="B1057" s="27" t="str">
        <x:v>Q3 2024</x:v>
      </x:c>
      <x:c r="C1057" s="27" t="n">
        <x:v>2024</x:v>
      </x:c>
      <x:c r="D1057" s="59" t="str">
        <x:v>MOONEE VALLEY</x:v>
      </x:c>
      <x:c r="E1057" s="27" t="n">
        <x:v>6</x:v>
      </x:c>
      <x:c r="F1057" s="27" t="n">
        <x:v>2</x:v>
      </x:c>
      <x:c r="G1057" s="59" t="str">
        <x:v>EVAPORATE</x:v>
      </x:c>
      <x:c r="H1057" s="27" t="str">
        <x:v>LSW</x:v>
      </x:c>
      <x:c r="I1057" s="27" t="str">
        <x:v>Won</x:v>
      </x:c>
      <x:c r="J1057" s="27" t="str">
        <x:v>Won</x:v>
      </x:c>
      <x:c r="K1057" s="30" t="n">
        <x:v>4.1</x:v>
      </x:c>
      <x:c r="L1057" s="27" t="n">
        <x:v>1</x:v>
      </x:c>
      <x:c r="M1057" s="30" t="n">
        <x:v>3.0999999999999996</x:v>
      </x:c>
      <x:c r="N1057" s="64" t="n">
        <x:f>Summary!$B$5*Summary!$B$6</x:f>
        <x:v>10</x:v>
      </x:c>
      <x:c r="O1057" s="64" t="n">
        <x:f>L1057*N1057</x:f>
        <x:v>10</x:v>
      </x:c>
      <x:c r="P1057" s="64" t="n">
        <x:f>O1057+Q1057</x:f>
        <x:v>41</x:v>
      </x:c>
      <x:c r="Q1057" s="64" t="n">
        <x:f>M1057*N1057</x:f>
        <x:v>30.999999999999996</x:v>
      </x:c>
      <x:c r="R1057" s="64" t="n">
        <x:f>R1056+Q1057</x:f>
        <x:v>31992.5</x:v>
      </x:c>
    </x:row>
    <x:row r="1058">
      <x:c r="A1058" s="62" t="n">
        <x:v>45562</x:v>
      </x:c>
      <x:c r="B1058" s="58" t="str">
        <x:v>Q3 2024</x:v>
      </x:c>
      <x:c r="C1058" s="58" t="n">
        <x:v>2024</x:v>
      </x:c>
      <x:c r="D1058" s="60" t="str">
        <x:v>MOONEE VALLEY</x:v>
      </x:c>
      <x:c r="E1058" s="58" t="n">
        <x:v>7</x:v>
      </x:c>
      <x:c r="F1058" s="58" t="n">
        <x:v>12</x:v>
      </x:c>
      <x:c r="G1058" s="60" t="str">
        <x:v>GROWING EMPIRE</x:v>
      </x:c>
      <x:c r="H1058" s="58" t="str">
        <x:v>LSW / SYS</x:v>
      </x:c>
      <x:c r="I1058" s="58" t="str">
        <x:v>Lost</x:v>
      </x:c>
      <x:c r="J1058" s="58" t="str">
        <x:v>2nd</x:v>
      </x:c>
      <x:c r="K1058" s="63"/>
      <x:c r="L1058" s="58" t="n">
        <x:v>2</x:v>
      </x:c>
      <x:c r="M1058" s="63" t="n">
        <x:v>-2</x:v>
      </x:c>
      <x:c r="N1058" s="65" t="n">
        <x:f>Summary!$B$5*Summary!$B$6</x:f>
        <x:v>10</x:v>
      </x:c>
      <x:c r="O1058" s="65" t="n">
        <x:f>L1058*N1058</x:f>
        <x:v>20</x:v>
      </x:c>
      <x:c r="P1058" s="65" t="n">
        <x:f>O1058+Q1058</x:f>
        <x:v>0</x:v>
      </x:c>
      <x:c r="Q1058" s="65" t="n">
        <x:f>M1058*N1058</x:f>
        <x:v>-20</x:v>
      </x:c>
      <x:c r="R1058" s="65" t="n">
        <x:f>R1057+Q1058</x:f>
        <x:v>31972.5</x:v>
      </x:c>
    </x:row>
    <x:row r="1059">
      <x:c r="A1059" s="61" t="n">
        <x:v>45562</x:v>
      </x:c>
      <x:c r="B1059" s="27" t="str">
        <x:v>Q3 2024</x:v>
      </x:c>
      <x:c r="C1059" s="27" t="n">
        <x:v>2024</x:v>
      </x:c>
      <x:c r="D1059" s="59" t="str">
        <x:v>MOONEE VALLEY</x:v>
      </x:c>
      <x:c r="E1059" s="27" t="n">
        <x:v>7</x:v>
      </x:c>
      <x:c r="F1059" s="27" t="n">
        <x:v>13</x:v>
      </x:c>
      <x:c r="G1059" s="59" t="str">
        <x:v>HAYASUGI</x:v>
      </x:c>
      <x:c r="H1059" s="27" t="str">
        <x:v>DC</x:v>
      </x:c>
      <x:c r="I1059" s="27" t="str">
        <x:v>Lost</x:v>
      </x:c>
      <x:c r="J1059" s="27" t="str"/>
      <x:c r="K1059" s="30"/>
      <x:c r="L1059" s="27" t="n">
        <x:v>1</x:v>
      </x:c>
      <x:c r="M1059" s="30" t="n">
        <x:v>-1</x:v>
      </x:c>
      <x:c r="N1059" s="64" t="n">
        <x:f>Summary!$B$5*Summary!$B$6</x:f>
        <x:v>10</x:v>
      </x:c>
      <x:c r="O1059" s="64" t="n">
        <x:f>L1059*N1059</x:f>
        <x:v>10</x:v>
      </x:c>
      <x:c r="P1059" s="64" t="n">
        <x:f>O1059+Q1059</x:f>
        <x:v>0</x:v>
      </x:c>
      <x:c r="Q1059" s="64" t="n">
        <x:f>M1059*N1059</x:f>
        <x:v>-10</x:v>
      </x:c>
      <x:c r="R1059" s="64" t="n">
        <x:f>R1058+Q1059</x:f>
        <x:v>31962.5</x:v>
      </x:c>
    </x:row>
    <x:row r="1060">
      <x:c r="A1060" s="62" t="n">
        <x:v>45562</x:v>
      </x:c>
      <x:c r="B1060" s="58" t="str">
        <x:v>Q3 2024</x:v>
      </x:c>
      <x:c r="C1060" s="58" t="n">
        <x:v>2024</x:v>
      </x:c>
      <x:c r="D1060" s="60" t="str">
        <x:v>MOONEE VALLEY</x:v>
      </x:c>
      <x:c r="E1060" s="58" t="n">
        <x:v>8</x:v>
      </x:c>
      <x:c r="F1060" s="58" t="n">
        <x:v>5</x:v>
      </x:c>
      <x:c r="G1060" s="60" t="str">
        <x:v>ALSEPHINA</x:v>
      </x:c>
      <x:c r="H1060" s="58" t="str">
        <x:v>FRSR / SYS</x:v>
      </x:c>
      <x:c r="I1060" s="58" t="str">
        <x:v>Won</x:v>
      </x:c>
      <x:c r="J1060" s="58" t="str">
        <x:v>Won</x:v>
      </x:c>
      <x:c r="K1060" s="63" t="n">
        <x:v>3.7</x:v>
      </x:c>
      <x:c r="L1060" s="58" t="n">
        <x:v>2</x:v>
      </x:c>
      <x:c r="M1060" s="63" t="n">
        <x:v>5.4</x:v>
      </x:c>
      <x:c r="N1060" s="65" t="n">
        <x:f>Summary!$B$5*Summary!$B$6</x:f>
        <x:v>10</x:v>
      </x:c>
      <x:c r="O1060" s="65" t="n">
        <x:f>L1060*N1060</x:f>
        <x:v>20</x:v>
      </x:c>
      <x:c r="P1060" s="65" t="n">
        <x:f>O1060+Q1060</x:f>
        <x:v>74</x:v>
      </x:c>
      <x:c r="Q1060" s="65" t="n">
        <x:f>M1060*N1060</x:f>
        <x:v>54</x:v>
      </x:c>
      <x:c r="R1060" s="65" t="n">
        <x:f>R1059+Q1060</x:f>
        <x:v>32016.5</x:v>
      </x:c>
    </x:row>
    <x:row r="1061">
      <x:c r="A1061" s="61" t="n">
        <x:v>45563</x:v>
      </x:c>
      <x:c r="B1061" s="27" t="str">
        <x:v>Q3 2024</x:v>
      </x:c>
      <x:c r="C1061" s="27" t="n">
        <x:v>2024</x:v>
      </x:c>
      <x:c r="D1061" s="59" t="str">
        <x:v>SANDOWN</x:v>
      </x:c>
      <x:c r="E1061" s="27" t="n">
        <x:v>1</x:v>
      </x:c>
      <x:c r="F1061" s="27" t="n">
        <x:v>4</x:v>
      </x:c>
      <x:c r="G1061" s="59" t="str">
        <x:v>TREASURETHE MOMENT</x:v>
      </x:c>
      <x:c r="H1061" s="27" t="str">
        <x:v>BF</x:v>
      </x:c>
      <x:c r="I1061" s="27" t="str">
        <x:v>Won</x:v>
      </x:c>
      <x:c r="J1061" s="27" t="str">
        <x:v>Won</x:v>
      </x:c>
      <x:c r="K1061" s="30" t="n">
        <x:v>2.4</x:v>
      </x:c>
      <x:c r="L1061" s="27" t="n">
        <x:v>1</x:v>
      </x:c>
      <x:c r="M1061" s="30" t="n">
        <x:v>1.4</x:v>
      </x:c>
      <x:c r="N1061" s="64" t="n">
        <x:f>Summary!$B$5*Summary!$B$6</x:f>
        <x:v>10</x:v>
      </x:c>
      <x:c r="O1061" s="64" t="n">
        <x:f>L1061*N1061</x:f>
        <x:v>10</x:v>
      </x:c>
      <x:c r="P1061" s="64" t="n">
        <x:f>O1061+Q1061</x:f>
        <x:v>24</x:v>
      </x:c>
      <x:c r="Q1061" s="64" t="n">
        <x:f>M1061*N1061</x:f>
        <x:v>14</x:v>
      </x:c>
      <x:c r="R1061" s="64" t="n">
        <x:f>R1060+Q1061</x:f>
        <x:v>32030.5</x:v>
      </x:c>
    </x:row>
    <x:row r="1062">
      <x:c r="A1062" s="61" t="n">
        <x:v>45563</x:v>
      </x:c>
      <x:c r="B1062" s="27" t="str">
        <x:v>Q3 2024</x:v>
      </x:c>
      <x:c r="C1062" s="27" t="n">
        <x:v>2024</x:v>
      </x:c>
      <x:c r="D1062" s="59" t="str">
        <x:v>SANDOWN</x:v>
      </x:c>
      <x:c r="E1062" s="27" t="n">
        <x:v>2</x:v>
      </x:c>
      <x:c r="F1062" s="27" t="n">
        <x:v>3</x:v>
      </x:c>
      <x:c r="G1062" s="59" t="str">
        <x:v>DETROIT CITY</x:v>
      </x:c>
      <x:c r="H1062" s="27" t="str">
        <x:v>FR</x:v>
      </x:c>
      <x:c r="I1062" s="27" t="str">
        <x:v>Lost</x:v>
      </x:c>
      <x:c r="J1062" s="27" t="str">
        <x:v>4th</x:v>
      </x:c>
      <x:c r="K1062" s="30"/>
      <x:c r="L1062" s="27" t="n">
        <x:v>1</x:v>
      </x:c>
      <x:c r="M1062" s="30" t="n">
        <x:v>-1</x:v>
      </x:c>
      <x:c r="N1062" s="64" t="n">
        <x:f>Summary!$B$5*Summary!$B$6</x:f>
        <x:v>10</x:v>
      </x:c>
      <x:c r="O1062" s="64" t="n">
        <x:f>L1062*N1062</x:f>
        <x:v>10</x:v>
      </x:c>
      <x:c r="P1062" s="64" t="n">
        <x:f>O1062+Q1062</x:f>
        <x:v>0</x:v>
      </x:c>
      <x:c r="Q1062" s="64" t="n">
        <x:f>M1062*N1062</x:f>
        <x:v>-10</x:v>
      </x:c>
      <x:c r="R1062" s="64" t="n">
        <x:f>R1061+Q1062</x:f>
        <x:v>32020.5</x:v>
      </x:c>
    </x:row>
    <x:row r="1063">
      <x:c r="A1063" s="61" t="n">
        <x:v>45563</x:v>
      </x:c>
      <x:c r="B1063" s="27" t="str">
        <x:v>Q3 2024</x:v>
      </x:c>
      <x:c r="C1063" s="27" t="n">
        <x:v>2024</x:v>
      </x:c>
      <x:c r="D1063" s="59" t="str">
        <x:v>SANDOWN</x:v>
      </x:c>
      <x:c r="E1063" s="27" t="n">
        <x:v>5</x:v>
      </x:c>
      <x:c r="F1063" s="27" t="n">
        <x:v>3</x:v>
      </x:c>
      <x:c r="G1063" s="59" t="str">
        <x:v>ALDOLFITO</x:v>
      </x:c>
      <x:c r="H1063" s="27" t="str">
        <x:v>SYS</x:v>
      </x:c>
      <x:c r="I1063" s="27" t="str">
        <x:v>Won</x:v>
      </x:c>
      <x:c r="J1063" s="27" t="str">
        <x:v>Won</x:v>
      </x:c>
      <x:c r="K1063" s="30" t="n">
        <x:v>5.7</x:v>
      </x:c>
      <x:c r="L1063" s="27" t="n">
        <x:v>1</x:v>
      </x:c>
      <x:c r="M1063" s="30" t="n">
        <x:v>4.7</x:v>
      </x:c>
      <x:c r="N1063" s="64" t="n">
        <x:f>Summary!$B$5*Summary!$B$6</x:f>
        <x:v>10</x:v>
      </x:c>
      <x:c r="O1063" s="64" t="n">
        <x:f>L1063*N1063</x:f>
        <x:v>10</x:v>
      </x:c>
      <x:c r="P1063" s="64" t="n">
        <x:f>O1063+Q1063</x:f>
        <x:v>57</x:v>
      </x:c>
      <x:c r="Q1063" s="64" t="n">
        <x:f>M1063*N1063</x:f>
        <x:v>47</x:v>
      </x:c>
      <x:c r="R1063" s="64" t="n">
        <x:f>R1062+Q1063</x:f>
        <x:v>32067.5</x:v>
      </x:c>
    </x:row>
    <x:row r="1064">
      <x:c r="A1064" s="61" t="n">
        <x:v>45563</x:v>
      </x:c>
      <x:c r="B1064" s="27" t="str">
        <x:v>Q3 2024</x:v>
      </x:c>
      <x:c r="C1064" s="27" t="n">
        <x:v>2024</x:v>
      </x:c>
      <x:c r="D1064" s="59" t="str">
        <x:v>SANDOWN</x:v>
      </x:c>
      <x:c r="E1064" s="27" t="n">
        <x:v>6</x:v>
      </x:c>
      <x:c r="F1064" s="27" t="n">
        <x:v>13</x:v>
      </x:c>
      <x:c r="G1064" s="59" t="str">
        <x:v>ARAMCO</x:v>
      </x:c>
      <x:c r="H1064" s="27" t="str">
        <x:v>FRSR</x:v>
      </x:c>
      <x:c r="I1064" s="27" t="str">
        <x:v>Lost</x:v>
      </x:c>
      <x:c r="J1064" s="27" t="str"/>
      <x:c r="K1064" s="30"/>
      <x:c r="L1064" s="27" t="n">
        <x:v>1</x:v>
      </x:c>
      <x:c r="M1064" s="30" t="n">
        <x:v>-1</x:v>
      </x:c>
      <x:c r="N1064" s="64" t="n">
        <x:f>Summary!$B$5*Summary!$B$6</x:f>
        <x:v>10</x:v>
      </x:c>
      <x:c r="O1064" s="64" t="n">
        <x:f>L1064*N1064</x:f>
        <x:v>10</x:v>
      </x:c>
      <x:c r="P1064" s="64" t="n">
        <x:f>O1064+Q1064</x:f>
        <x:v>0</x:v>
      </x:c>
      <x:c r="Q1064" s="64" t="n">
        <x:f>M1064*N1064</x:f>
        <x:v>-10</x:v>
      </x:c>
      <x:c r="R1064" s="64" t="n">
        <x:f>R1063+Q1064</x:f>
        <x:v>32057.5</x:v>
      </x:c>
    </x:row>
    <x:row r="1065">
      <x:c r="A1065" s="62" t="n">
        <x:v>45563</x:v>
      </x:c>
      <x:c r="B1065" s="58" t="str">
        <x:v>Q3 2024</x:v>
      </x:c>
      <x:c r="C1065" s="58" t="n">
        <x:v>2024</x:v>
      </x:c>
      <x:c r="D1065" s="60" t="str">
        <x:v>SANDOWN</x:v>
      </x:c>
      <x:c r="E1065" s="58" t="n">
        <x:v>7</x:v>
      </x:c>
      <x:c r="F1065" s="58" t="n">
        <x:v>11</x:v>
      </x:c>
      <x:c r="G1065" s="60" t="str">
        <x:v>CRAIG</x:v>
      </x:c>
      <x:c r="H1065" s="58" t="str">
        <x:v>LSW / SYS</x:v>
      </x:c>
      <x:c r="I1065" s="58" t="str">
        <x:v>Lost</x:v>
      </x:c>
      <x:c r="J1065" s="58" t="str">
        <x:v>2nd</x:v>
      </x:c>
      <x:c r="K1065" s="63"/>
      <x:c r="L1065" s="58" t="n">
        <x:v>2</x:v>
      </x:c>
      <x:c r="M1065" s="63" t="n">
        <x:v>-2</x:v>
      </x:c>
      <x:c r="N1065" s="65" t="n">
        <x:f>Summary!$B$5*Summary!$B$6</x:f>
        <x:v>10</x:v>
      </x:c>
      <x:c r="O1065" s="65" t="n">
        <x:f>L1065*N1065</x:f>
        <x:v>20</x:v>
      </x:c>
      <x:c r="P1065" s="65" t="n">
        <x:f>O1065+Q1065</x:f>
        <x:v>0</x:v>
      </x:c>
      <x:c r="Q1065" s="65" t="n">
        <x:f>M1065*N1065</x:f>
        <x:v>-20</x:v>
      </x:c>
      <x:c r="R1065" s="65" t="n">
        <x:f>R1064+Q1065</x:f>
        <x:v>32037.5</x:v>
      </x:c>
    </x:row>
    <x:row r="1066">
      <x:c r="A1066" s="61" t="n">
        <x:v>45563</x:v>
      </x:c>
      <x:c r="B1066" s="27" t="str">
        <x:v>Q3 2024</x:v>
      </x:c>
      <x:c r="C1066" s="27" t="n">
        <x:v>2024</x:v>
      </x:c>
      <x:c r="D1066" s="59" t="str">
        <x:v>SANDOWN</x:v>
      </x:c>
      <x:c r="E1066" s="27" t="n">
        <x:v>8</x:v>
      </x:c>
      <x:c r="F1066" s="27" t="n">
        <x:v>15</x:v>
      </x:c>
      <x:c r="G1066" s="59" t="str">
        <x:v>FREAK OF NATURE</x:v>
      </x:c>
      <x:c r="H1066" s="27" t="str">
        <x:v>LSW</x:v>
      </x:c>
      <x:c r="I1066" s="27" t="str">
        <x:v>Won</x:v>
      </x:c>
      <x:c r="J1066" s="27" t="str">
        <x:v>Won</x:v>
      </x:c>
      <x:c r="K1066" s="30" t="n">
        <x:v>6.7</x:v>
      </x:c>
      <x:c r="L1066" s="27" t="n">
        <x:v>1</x:v>
      </x:c>
      <x:c r="M1066" s="30" t="n">
        <x:v>5.7</x:v>
      </x:c>
      <x:c r="N1066" s="64" t="n">
        <x:f>Summary!$B$5*Summary!$B$6</x:f>
        <x:v>10</x:v>
      </x:c>
      <x:c r="O1066" s="64" t="n">
        <x:f>L1066*N1066</x:f>
        <x:v>10</x:v>
      </x:c>
      <x:c r="P1066" s="64" t="n">
        <x:f>O1066+Q1066</x:f>
        <x:v>67</x:v>
      </x:c>
      <x:c r="Q1066" s="64" t="n">
        <x:f>M1066*N1066</x:f>
        <x:v>57</x:v>
      </x:c>
      <x:c r="R1066" s="64" t="n">
        <x:f>R1065+Q1066</x:f>
        <x:v>32094.5</x:v>
      </x:c>
    </x:row>
    <x:row r="1067">
      <x:c r="A1067" s="61" t="n">
        <x:v>45570</x:v>
      </x:c>
      <x:c r="B1067" s="27" t="str">
        <x:v>Q4 2024</x:v>
      </x:c>
      <x:c r="C1067" s="27" t="n">
        <x:v>2024</x:v>
      </x:c>
      <x:c r="D1067" s="59" t="str">
        <x:v>FLEMINGTON</x:v>
      </x:c>
      <x:c r="E1067" s="27" t="n">
        <x:v>1</x:v>
      </x:c>
      <x:c r="F1067" s="27" t="n">
        <x:v>4</x:v>
      </x:c>
      <x:c r="G1067" s="59" t="str">
        <x:v>WARNIE</x:v>
      </x:c>
      <x:c r="H1067" s="27" t="str">
        <x:v>DC</x:v>
      </x:c>
      <x:c r="I1067" s="27" t="str">
        <x:v>Won</x:v>
      </x:c>
      <x:c r="J1067" s="27" t="str">
        <x:v>Won</x:v>
      </x:c>
      <x:c r="K1067" s="30" t="n">
        <x:v>19.4</x:v>
      </x:c>
      <x:c r="L1067" s="27" t="n">
        <x:v>1</x:v>
      </x:c>
      <x:c r="M1067" s="30" t="n">
        <x:v>18.4</x:v>
      </x:c>
      <x:c r="N1067" s="64" t="n">
        <x:f>Summary!$B$5*Summary!$B$6</x:f>
        <x:v>10</x:v>
      </x:c>
      <x:c r="O1067" s="64" t="n">
        <x:f>L1067*N1067</x:f>
        <x:v>10</x:v>
      </x:c>
      <x:c r="P1067" s="64" t="n">
        <x:f>O1067+Q1067</x:f>
        <x:v>194</x:v>
      </x:c>
      <x:c r="Q1067" s="64" t="n">
        <x:f>M1067*N1067</x:f>
        <x:v>184</x:v>
      </x:c>
      <x:c r="R1067" s="64" t="n">
        <x:f>R1066+Q1067</x:f>
        <x:v>32278.5</x:v>
      </x:c>
    </x:row>
    <x:row r="1068">
      <x:c r="A1068" s="62" t="n">
        <x:v>45570</x:v>
      </x:c>
      <x:c r="B1068" s="58" t="str">
        <x:v>Q4 2024</x:v>
      </x:c>
      <x:c r="C1068" s="58" t="n">
        <x:v>2024</x:v>
      </x:c>
      <x:c r="D1068" s="60" t="str">
        <x:v>FLEMINGTON</x:v>
      </x:c>
      <x:c r="E1068" s="58" t="n">
        <x:v>1</x:v>
      </x:c>
      <x:c r="F1068" s="58" t="n">
        <x:v>5</x:v>
      </x:c>
      <x:c r="G1068" s="60" t="str">
        <x:v>MOBY DICK</x:v>
      </x:c>
      <x:c r="H1068" s="58" t="str">
        <x:v>LSW / SYS</x:v>
      </x:c>
      <x:c r="I1068" s="58" t="str">
        <x:v>Lost</x:v>
      </x:c>
      <x:c r="J1068" s="58" t="str">
        <x:v>4th</x:v>
      </x:c>
      <x:c r="K1068" s="63"/>
      <x:c r="L1068" s="58" t="n">
        <x:v>2</x:v>
      </x:c>
      <x:c r="M1068" s="63" t="n">
        <x:v>-2</x:v>
      </x:c>
      <x:c r="N1068" s="65" t="n">
        <x:f>Summary!$B$5*Summary!$B$6</x:f>
        <x:v>10</x:v>
      </x:c>
      <x:c r="O1068" s="65" t="n">
        <x:f>L1068*N1068</x:f>
        <x:v>20</x:v>
      </x:c>
      <x:c r="P1068" s="65" t="n">
        <x:f>O1068+Q1068</x:f>
        <x:v>0</x:v>
      </x:c>
      <x:c r="Q1068" s="65" t="n">
        <x:f>M1068*N1068</x:f>
        <x:v>-20</x:v>
      </x:c>
      <x:c r="R1068" s="65" t="n">
        <x:f>R1067+Q1068</x:f>
        <x:v>32258.5</x:v>
      </x:c>
    </x:row>
    <x:row r="1069">
      <x:c r="A1069" s="62" t="n">
        <x:v>45570</x:v>
      </x:c>
      <x:c r="B1069" s="58" t="str">
        <x:v>Q4 2024</x:v>
      </x:c>
      <x:c r="C1069" s="58" t="n">
        <x:v>2024</x:v>
      </x:c>
      <x:c r="D1069" s="60" t="str">
        <x:v>FLEMINGTON</x:v>
      </x:c>
      <x:c r="E1069" s="58" t="n">
        <x:v>4</x:v>
      </x:c>
      <x:c r="F1069" s="58" t="n">
        <x:v>4</x:v>
      </x:c>
      <x:c r="G1069" s="60" t="str">
        <x:v>DECLICHY BOULEVARD</x:v>
      </x:c>
      <x:c r="H1069" s="58" t="str">
        <x:v>FRSR / SYS</x:v>
      </x:c>
      <x:c r="I1069" s="58" t="str">
        <x:v>Lost</x:v>
      </x:c>
      <x:c r="J1069" s="58" t="str">
        <x:v>2nd</x:v>
      </x:c>
      <x:c r="K1069" s="63"/>
      <x:c r="L1069" s="58" t="n">
        <x:v>2</x:v>
      </x:c>
      <x:c r="M1069" s="63" t="n">
        <x:v>-2</x:v>
      </x:c>
      <x:c r="N1069" s="65" t="n">
        <x:f>Summary!$B$5*Summary!$B$6</x:f>
        <x:v>10</x:v>
      </x:c>
      <x:c r="O1069" s="65" t="n">
        <x:f>L1069*N1069</x:f>
        <x:v>20</x:v>
      </x:c>
      <x:c r="P1069" s="65" t="n">
        <x:f>O1069+Q1069</x:f>
        <x:v>0</x:v>
      </x:c>
      <x:c r="Q1069" s="65" t="n">
        <x:f>M1069*N1069</x:f>
        <x:v>-20</x:v>
      </x:c>
      <x:c r="R1069" s="65" t="n">
        <x:f>R1068+Q1069</x:f>
        <x:v>32238.5</x:v>
      </x:c>
    </x:row>
    <x:row r="1070">
      <x:c r="A1070" s="61" t="n">
        <x:v>45570</x:v>
      </x:c>
      <x:c r="B1070" s="27" t="str">
        <x:v>Q4 2024</x:v>
      </x:c>
      <x:c r="C1070" s="27" t="n">
        <x:v>2024</x:v>
      </x:c>
      <x:c r="D1070" s="59" t="str">
        <x:v>FLEMINGTON</x:v>
      </x:c>
      <x:c r="E1070" s="27" t="n">
        <x:v>5</x:v>
      </x:c>
      <x:c r="F1070" s="27" t="n">
        <x:v>4</x:v>
      </x:c>
      <x:c r="G1070" s="59" t="str">
        <x:v>FIRST SETTLER</x:v>
      </x:c>
      <x:c r="H1070" s="27" t="str">
        <x:v>FR</x:v>
      </x:c>
      <x:c r="I1070" s="27" t="str">
        <x:v>Won</x:v>
      </x:c>
      <x:c r="J1070" s="27" t="str">
        <x:v>Won</x:v>
      </x:c>
      <x:c r="K1070" s="30" t="n">
        <x:v>4.7</x:v>
      </x:c>
      <x:c r="L1070" s="27" t="n">
        <x:v>1</x:v>
      </x:c>
      <x:c r="M1070" s="30" t="n">
        <x:v>3.7</x:v>
      </x:c>
      <x:c r="N1070" s="64" t="n">
        <x:f>Summary!$B$5*Summary!$B$6</x:f>
        <x:v>10</x:v>
      </x:c>
      <x:c r="O1070" s="64" t="n">
        <x:f>L1070*N1070</x:f>
        <x:v>10</x:v>
      </x:c>
      <x:c r="P1070" s="64" t="n">
        <x:f>O1070+Q1070</x:f>
        <x:v>47</x:v>
      </x:c>
      <x:c r="Q1070" s="64" t="n">
        <x:f>M1070*N1070</x:f>
        <x:v>37</x:v>
      </x:c>
      <x:c r="R1070" s="64" t="n">
        <x:f>R1069+Q1070</x:f>
        <x:v>32275.5</x:v>
      </x:c>
    </x:row>
    <x:row r="1071">
      <x:c r="A1071" s="62" t="n">
        <x:v>45570</x:v>
      </x:c>
      <x:c r="B1071" s="58" t="str">
        <x:v>Q4 2024</x:v>
      </x:c>
      <x:c r="C1071" s="58" t="n">
        <x:v>2024</x:v>
      </x:c>
      <x:c r="D1071" s="60" t="str">
        <x:v>FLEMINGTON</x:v>
      </x:c>
      <x:c r="E1071" s="58" t="n">
        <x:v>6</x:v>
      </x:c>
      <x:c r="F1071" s="58" t="n">
        <x:v>5</x:v>
      </x:c>
      <x:c r="G1071" s="60" t="str">
        <x:v>ARRAN BAY</x:v>
      </x:c>
      <x:c r="H1071" s="58" t="str">
        <x:v>DC / SYS</x:v>
      </x:c>
      <x:c r="I1071" s="58" t="str">
        <x:v>Lost</x:v>
      </x:c>
      <x:c r="J1071" s="58" t="str"/>
      <x:c r="K1071" s="63"/>
      <x:c r="L1071" s="58" t="n">
        <x:v>2</x:v>
      </x:c>
      <x:c r="M1071" s="63" t="n">
        <x:v>-2</x:v>
      </x:c>
      <x:c r="N1071" s="65" t="n">
        <x:f>Summary!$B$5*Summary!$B$6</x:f>
        <x:v>10</x:v>
      </x:c>
      <x:c r="O1071" s="65" t="n">
        <x:f>L1071*N1071</x:f>
        <x:v>20</x:v>
      </x:c>
      <x:c r="P1071" s="65" t="n">
        <x:f>O1071+Q1071</x:f>
        <x:v>0</x:v>
      </x:c>
      <x:c r="Q1071" s="65" t="n">
        <x:f>M1071*N1071</x:f>
        <x:v>-20</x:v>
      </x:c>
      <x:c r="R1071" s="65" t="n">
        <x:f>R1070+Q1071</x:f>
        <x:v>32255.5</x:v>
      </x:c>
    </x:row>
    <x:row r="1072">
      <x:c r="A1072" s="62" t="n">
        <x:v>45570</x:v>
      </x:c>
      <x:c r="B1072" s="58" t="str">
        <x:v>Q4 2024</x:v>
      </x:c>
      <x:c r="C1072" s="58" t="n">
        <x:v>2024</x:v>
      </x:c>
      <x:c r="D1072" s="60" t="str">
        <x:v>FLEMINGTON</x:v>
      </x:c>
      <x:c r="E1072" s="58" t="n">
        <x:v>7</x:v>
      </x:c>
      <x:c r="F1072" s="58" t="n">
        <x:v>6</x:v>
      </x:c>
      <x:c r="G1072" s="60" t="str">
        <x:v>POINT KING</x:v>
      </x:c>
      <x:c r="H1072" s="58" t="str">
        <x:v>LSW / SYS</x:v>
      </x:c>
      <x:c r="I1072" s="58" t="str">
        <x:v>Lost</x:v>
      </x:c>
      <x:c r="J1072" s="58" t="str">
        <x:v>2nd</x:v>
      </x:c>
      <x:c r="K1072" s="63"/>
      <x:c r="L1072" s="58" t="n">
        <x:v>2</x:v>
      </x:c>
      <x:c r="M1072" s="63" t="n">
        <x:v>-2</x:v>
      </x:c>
      <x:c r="N1072" s="65" t="n">
        <x:f>Summary!$B$5*Summary!$B$6</x:f>
        <x:v>10</x:v>
      </x:c>
      <x:c r="O1072" s="65" t="n">
        <x:f>L1072*N1072</x:f>
        <x:v>20</x:v>
      </x:c>
      <x:c r="P1072" s="65" t="n">
        <x:f>O1072+Q1072</x:f>
        <x:v>0</x:v>
      </x:c>
      <x:c r="Q1072" s="65" t="n">
        <x:f>M1072*N1072</x:f>
        <x:v>-20</x:v>
      </x:c>
      <x:c r="R1072" s="65" t="n">
        <x:f>R1071+Q1072</x:f>
        <x:v>32235.5</x:v>
      </x:c>
    </x:row>
    <x:row r="1073">
      <x:c r="A1073" s="61" t="n">
        <x:v>45570</x:v>
      </x:c>
      <x:c r="B1073" s="27" t="str">
        <x:v>Q4 2024</x:v>
      </x:c>
      <x:c r="C1073" s="27" t="n">
        <x:v>2024</x:v>
      </x:c>
      <x:c r="D1073" s="59" t="str">
        <x:v>FLEMINGTON</x:v>
      </x:c>
      <x:c r="E1073" s="27" t="n">
        <x:v>8</x:v>
      </x:c>
      <x:c r="F1073" s="27" t="n">
        <x:v>4</x:v>
      </x:c>
      <x:c r="G1073" s="59" t="str">
        <x:v>VIA SISTINA</x:v>
      </x:c>
      <x:c r="H1073" s="27" t="str">
        <x:v>BFSR</x:v>
      </x:c>
      <x:c r="I1073" s="27" t="str">
        <x:v>Lost</x:v>
      </x:c>
      <x:c r="J1073" s="27" t="str"/>
      <x:c r="K1073" s="30"/>
      <x:c r="L1073" s="27" t="n">
        <x:v>1</x:v>
      </x:c>
      <x:c r="M1073" s="30" t="n">
        <x:v>-1</x:v>
      </x:c>
      <x:c r="N1073" s="64" t="n">
        <x:f>Summary!$B$5*Summary!$B$6</x:f>
        <x:v>10</x:v>
      </x:c>
      <x:c r="O1073" s="64" t="n">
        <x:f>L1073*N1073</x:f>
        <x:v>10</x:v>
      </x:c>
      <x:c r="P1073" s="64" t="n">
        <x:f>O1073+Q1073</x:f>
        <x:v>0</x:v>
      </x:c>
      <x:c r="Q1073" s="64" t="n">
        <x:f>M1073*N1073</x:f>
        <x:v>-10</x:v>
      </x:c>
      <x:c r="R1073" s="64" t="n">
        <x:f>R1072+Q1073</x:f>
        <x:v>32225.5</x:v>
      </x:c>
    </x:row>
    <x:row r="1074">
      <x:c r="A1074" s="62" t="n">
        <x:v>45570</x:v>
      </x:c>
      <x:c r="B1074" s="58" t="str">
        <x:v>Q4 2024</x:v>
      </x:c>
      <x:c r="C1074" s="58" t="n">
        <x:v>2024</x:v>
      </x:c>
      <x:c r="D1074" s="60" t="str">
        <x:v>FLEMINGTON</x:v>
      </x:c>
      <x:c r="E1074" s="58" t="n">
        <x:v>8</x:v>
      </x:c>
      <x:c r="F1074" s="58" t="n">
        <x:v>10</x:v>
      </x:c>
      <x:c r="G1074" s="60" t="str">
        <x:v>YOUNG WERTHER</x:v>
      </x:c>
      <x:c r="H1074" s="58" t="str">
        <x:v>LSW / SYS</x:v>
      </x:c>
      <x:c r="I1074" s="58" t="str">
        <x:v>Lost</x:v>
      </x:c>
      <x:c r="J1074" s="58" t="str"/>
      <x:c r="K1074" s="63"/>
      <x:c r="L1074" s="58" t="n">
        <x:v>2</x:v>
      </x:c>
      <x:c r="M1074" s="63" t="n">
        <x:v>-2</x:v>
      </x:c>
      <x:c r="N1074" s="65" t="n">
        <x:f>Summary!$B$5*Summary!$B$6</x:f>
        <x:v>10</x:v>
      </x:c>
      <x:c r="O1074" s="65" t="n">
        <x:f>L1074*N1074</x:f>
        <x:v>20</x:v>
      </x:c>
      <x:c r="P1074" s="65" t="n">
        <x:f>O1074+Q1074</x:f>
        <x:v>0</x:v>
      </x:c>
      <x:c r="Q1074" s="65" t="n">
        <x:f>M1074*N1074</x:f>
        <x:v>-20</x:v>
      </x:c>
      <x:c r="R1074" s="65" t="n">
        <x:f>R1073+Q1074</x:f>
        <x:v>32205.5</x:v>
      </x:c>
    </x:row>
    <x:row r="1075">
      <x:c r="A1075" s="61" t="n">
        <x:v>45570</x:v>
      </x:c>
      <x:c r="B1075" s="27" t="str">
        <x:v>Q4 2024</x:v>
      </x:c>
      <x:c r="C1075" s="27" t="n">
        <x:v>2024</x:v>
      </x:c>
      <x:c r="D1075" s="59" t="str">
        <x:v>FLEMINGTON</x:v>
      </x:c>
      <x:c r="E1075" s="27" t="n">
        <x:v>9</x:v>
      </x:c>
      <x:c r="F1075" s="27" t="n">
        <x:v>3</x:v>
      </x:c>
      <x:c r="G1075" s="59" t="str">
        <x:v>CHAIN OF LIGHTNING</x:v>
      </x:c>
      <x:c r="H1075" s="27" t="str">
        <x:v>DC</x:v>
      </x:c>
      <x:c r="I1075" s="27" t="str">
        <x:v>Lost</x:v>
      </x:c>
      <x:c r="J1075" s="27" t="str"/>
      <x:c r="K1075" s="30"/>
      <x:c r="L1075" s="27" t="n">
        <x:v>1</x:v>
      </x:c>
      <x:c r="M1075" s="30" t="n">
        <x:v>-1</x:v>
      </x:c>
      <x:c r="N1075" s="64" t="n">
        <x:f>Summary!$B$5*Summary!$B$6</x:f>
        <x:v>10</x:v>
      </x:c>
      <x:c r="O1075" s="64" t="n">
        <x:f>L1075*N1075</x:f>
        <x:v>10</x:v>
      </x:c>
      <x:c r="P1075" s="64" t="n">
        <x:f>O1075+Q1075</x:f>
        <x:v>0</x:v>
      </x:c>
      <x:c r="Q1075" s="64" t="n">
        <x:f>M1075*N1075</x:f>
        <x:v>-10</x:v>
      </x:c>
      <x:c r="R1075" s="64" t="n">
        <x:f>R1074+Q1075</x:f>
        <x:v>32195.5</x:v>
      </x:c>
    </x:row>
    <x:row r="1076">
      <x:c r="A1076" s="61" t="n">
        <x:v>45570</x:v>
      </x:c>
      <x:c r="B1076" s="27" t="str">
        <x:v>Q4 2024</x:v>
      </x:c>
      <x:c r="C1076" s="27" t="n">
        <x:v>2024</x:v>
      </x:c>
      <x:c r="D1076" s="59" t="str">
        <x:v>FLEMINGTON</x:v>
      </x:c>
      <x:c r="E1076" s="27" t="n">
        <x:v>9</x:v>
      </x:c>
      <x:c r="F1076" s="27" t="n">
        <x:v>4</x:v>
      </x:c>
      <x:c r="G1076" s="59" t="str">
        <x:v>MAGIC TIME</x:v>
      </x:c>
      <x:c r="H1076" s="27" t="str">
        <x:v>SYS</x:v>
      </x:c>
      <x:c r="I1076" s="27" t="str">
        <x:v>Lost</x:v>
      </x:c>
      <x:c r="J1076" s="27" t="str">
        <x:v>4th</x:v>
      </x:c>
      <x:c r="K1076" s="30"/>
      <x:c r="L1076" s="27" t="n">
        <x:v>1</x:v>
      </x:c>
      <x:c r="M1076" s="30" t="n">
        <x:v>-1</x:v>
      </x:c>
      <x:c r="N1076" s="64" t="n">
        <x:f>Summary!$B$5*Summary!$B$6</x:f>
        <x:v>10</x:v>
      </x:c>
      <x:c r="O1076" s="64" t="n">
        <x:f>L1076*N1076</x:f>
        <x:v>10</x:v>
      </x:c>
      <x:c r="P1076" s="64" t="n">
        <x:f>O1076+Q1076</x:f>
        <x:v>0</x:v>
      </x:c>
      <x:c r="Q1076" s="64" t="n">
        <x:f>M1076*N1076</x:f>
        <x:v>-10</x:v>
      </x:c>
      <x:c r="R1076" s="64" t="n">
        <x:f>R1075+Q1076</x:f>
        <x:v>32185.5</x:v>
      </x:c>
    </x:row>
    <x:row r="1077">
      <x:c r="A1077" s="62" t="n">
        <x:v>45570</x:v>
      </x:c>
      <x:c r="B1077" s="58" t="str">
        <x:v>Q4 2024</x:v>
      </x:c>
      <x:c r="C1077" s="58" t="n">
        <x:v>2024</x:v>
      </x:c>
      <x:c r="D1077" s="60" t="str">
        <x:v>FLEMINGTON</x:v>
      </x:c>
      <x:c r="E1077" s="58" t="n">
        <x:v>9</x:v>
      </x:c>
      <x:c r="F1077" s="58" t="n">
        <x:v>14</x:v>
      </x:c>
      <x:c r="G1077" s="60" t="str">
        <x:v>RIGHT TO PARTY</x:v>
      </x:c>
      <x:c r="H1077" s="58" t="str">
        <x:v>BFSR / SYS</x:v>
      </x:c>
      <x:c r="I1077" s="58" t="str">
        <x:v>Won</x:v>
      </x:c>
      <x:c r="J1077" s="58" t="str">
        <x:v>Won</x:v>
      </x:c>
      <x:c r="K1077" s="63" t="n">
        <x:v>5.1</x:v>
      </x:c>
      <x:c r="L1077" s="58" t="n">
        <x:v>2</x:v>
      </x:c>
      <x:c r="M1077" s="63" t="n">
        <x:v>8.2</x:v>
      </x:c>
      <x:c r="N1077" s="65" t="n">
        <x:f>Summary!$B$5*Summary!$B$6</x:f>
        <x:v>10</x:v>
      </x:c>
      <x:c r="O1077" s="65" t="n">
        <x:f>L1077*N1077</x:f>
        <x:v>20</x:v>
      </x:c>
      <x:c r="P1077" s="65" t="n">
        <x:f>O1077+Q1077</x:f>
        <x:v>102</x:v>
      </x:c>
      <x:c r="Q1077" s="65" t="n">
        <x:f>M1077*N1077</x:f>
        <x:v>82</x:v>
      </x:c>
      <x:c r="R1077" s="65" t="n">
        <x:f>R1076+Q1077</x:f>
        <x:v>32267.5</x:v>
      </x:c>
    </x:row>
    <x:row r="1078">
      <x:c r="A1078" s="62" t="n">
        <x:v>45570</x:v>
      </x:c>
      <x:c r="B1078" s="58" t="str">
        <x:v>Q4 2024</x:v>
      </x:c>
      <x:c r="C1078" s="58" t="n">
        <x:v>2024</x:v>
      </x:c>
      <x:c r="D1078" s="60" t="str">
        <x:v>FLEMINGTON</x:v>
      </x:c>
      <x:c r="E1078" s="58" t="n">
        <x:v>10</x:v>
      </x:c>
      <x:c r="F1078" s="58" t="n">
        <x:v>6</x:v>
      </x:c>
      <x:c r="G1078" s="60" t="str">
        <x:v>REVOLUTIONARY MISS</x:v>
      </x:c>
      <x:c r="H1078" s="58" t="str">
        <x:v>FRSR / SYS</x:v>
      </x:c>
      <x:c r="I1078" s="58" t="str">
        <x:v>Won</x:v>
      </x:c>
      <x:c r="J1078" s="58" t="str">
        <x:v>Won</x:v>
      </x:c>
      <x:c r="K1078" s="63" t="n">
        <x:v>4.3</x:v>
      </x:c>
      <x:c r="L1078" s="58" t="n">
        <x:v>2</x:v>
      </x:c>
      <x:c r="M1078" s="63" t="n">
        <x:v>6.6</x:v>
      </x:c>
      <x:c r="N1078" s="65" t="n">
        <x:f>Summary!$B$5*Summary!$B$6</x:f>
        <x:v>10</x:v>
      </x:c>
      <x:c r="O1078" s="65" t="n">
        <x:f>L1078*N1078</x:f>
        <x:v>20</x:v>
      </x:c>
      <x:c r="P1078" s="65" t="n">
        <x:f>O1078+Q1078</x:f>
        <x:v>86</x:v>
      </x:c>
      <x:c r="Q1078" s="65" t="n">
        <x:f>M1078*N1078</x:f>
        <x:v>66</x:v>
      </x:c>
      <x:c r="R1078" s="65" t="n">
        <x:f>R1077+Q1078</x:f>
        <x:v>32333.5</x:v>
      </x:c>
    </x:row>
    <x:row r="1079">
      <x:c r="A1079" s="61" t="n">
        <x:v>45577</x:v>
      </x:c>
      <x:c r="B1079" s="27" t="str">
        <x:v>Q4 2024</x:v>
      </x:c>
      <x:c r="C1079" s="27" t="n">
        <x:v>2024</x:v>
      </x:c>
      <x:c r="D1079" s="59" t="str">
        <x:v>CAULFIELD</x:v>
      </x:c>
      <x:c r="E1079" s="27" t="n">
        <x:v>1</x:v>
      </x:c>
      <x:c r="F1079" s="27" t="n">
        <x:v>11</x:v>
      </x:c>
      <x:c r="G1079" s="59" t="str">
        <x:v>EXTREME VIRTUE</x:v>
      </x:c>
      <x:c r="H1079" s="27" t="str">
        <x:v>LSW</x:v>
      </x:c>
      <x:c r="I1079" s="27" t="str">
        <x:v>Won</x:v>
      </x:c>
      <x:c r="J1079" s="27" t="str">
        <x:v>Won</x:v>
      </x:c>
      <x:c r="K1079" s="30" t="n">
        <x:v>8.1</x:v>
      </x:c>
      <x:c r="L1079" s="27" t="n">
        <x:v>1</x:v>
      </x:c>
      <x:c r="M1079" s="30" t="n">
        <x:v>7.1</x:v>
      </x:c>
      <x:c r="N1079" s="64" t="n">
        <x:f>Summary!$B$5*Summary!$B$6</x:f>
        <x:v>10</x:v>
      </x:c>
      <x:c r="O1079" s="64" t="n">
        <x:f>L1079*N1079</x:f>
        <x:v>10</x:v>
      </x:c>
      <x:c r="P1079" s="64" t="n">
        <x:f>O1079+Q1079</x:f>
        <x:v>81</x:v>
      </x:c>
      <x:c r="Q1079" s="64" t="n">
        <x:f>M1079*N1079</x:f>
        <x:v>71</x:v>
      </x:c>
      <x:c r="R1079" s="64" t="n">
        <x:f>R1078+Q1079</x:f>
        <x:v>32404.5</x:v>
      </x:c>
    </x:row>
    <x:row r="1080">
      <x:c r="A1080" s="62" t="n">
        <x:v>45577</x:v>
      </x:c>
      <x:c r="B1080" s="58" t="str">
        <x:v>Q4 2024</x:v>
      </x:c>
      <x:c r="C1080" s="58" t="n">
        <x:v>2024</x:v>
      </x:c>
      <x:c r="D1080" s="60" t="str">
        <x:v>CAULFIELD</x:v>
      </x:c>
      <x:c r="E1080" s="58" t="n">
        <x:v>2</x:v>
      </x:c>
      <x:c r="F1080" s="58" t="n">
        <x:v>4</x:v>
      </x:c>
      <x:c r="G1080" s="60" t="str">
        <x:v>KUROYANAGI</x:v>
      </x:c>
      <x:c r="H1080" s="58" t="str">
        <x:v>BFSR / SYS</x:v>
      </x:c>
      <x:c r="I1080" s="58" t="str">
        <x:v>Won</x:v>
      </x:c>
      <x:c r="J1080" s="58" t="str">
        <x:v>Won</x:v>
      </x:c>
      <x:c r="K1080" s="63" t="n">
        <x:v>4.3</x:v>
      </x:c>
      <x:c r="L1080" s="58" t="n">
        <x:v>2</x:v>
      </x:c>
      <x:c r="M1080" s="63" t="n">
        <x:v>6.6</x:v>
      </x:c>
      <x:c r="N1080" s="65" t="n">
        <x:f>Summary!$B$5*Summary!$B$6</x:f>
        <x:v>10</x:v>
      </x:c>
      <x:c r="O1080" s="65" t="n">
        <x:f>L1080*N1080</x:f>
        <x:v>20</x:v>
      </x:c>
      <x:c r="P1080" s="65" t="n">
        <x:f>O1080+Q1080</x:f>
        <x:v>86</x:v>
      </x:c>
      <x:c r="Q1080" s="65" t="n">
        <x:f>M1080*N1080</x:f>
        <x:v>66</x:v>
      </x:c>
      <x:c r="R1080" s="65" t="n">
        <x:f>R1079+Q1080</x:f>
        <x:v>32470.5</x:v>
      </x:c>
    </x:row>
    <x:row r="1081">
      <x:c r="A1081" s="62" t="n">
        <x:v>45577</x:v>
      </x:c>
      <x:c r="B1081" s="58" t="str">
        <x:v>Q4 2024</x:v>
      </x:c>
      <x:c r="C1081" s="58" t="n">
        <x:v>2024</x:v>
      </x:c>
      <x:c r="D1081" s="60" t="str">
        <x:v>CAULFIELD</x:v>
      </x:c>
      <x:c r="E1081" s="58" t="n">
        <x:v>3</x:v>
      </x:c>
      <x:c r="F1081" s="58" t="n">
        <x:v>6</x:v>
      </x:c>
      <x:c r="G1081" s="60" t="str">
        <x:v>A LITTLE DEEP</x:v>
      </x:c>
      <x:c r="H1081" s="58" t="str">
        <x:v>BFSR / SYS</x:v>
      </x:c>
      <x:c r="I1081" s="58" t="str">
        <x:v>Lost</x:v>
      </x:c>
      <x:c r="J1081" s="58" t="str"/>
      <x:c r="K1081" s="63"/>
      <x:c r="L1081" s="58" t="n">
        <x:v>2</x:v>
      </x:c>
      <x:c r="M1081" s="63" t="n">
        <x:v>-2</x:v>
      </x:c>
      <x:c r="N1081" s="65" t="n">
        <x:f>Summary!$B$5*Summary!$B$6</x:f>
        <x:v>10</x:v>
      </x:c>
      <x:c r="O1081" s="65" t="n">
        <x:f>L1081*N1081</x:f>
        <x:v>20</x:v>
      </x:c>
      <x:c r="P1081" s="65" t="n">
        <x:f>O1081+Q1081</x:f>
        <x:v>0</x:v>
      </x:c>
      <x:c r="Q1081" s="65" t="n">
        <x:f>M1081*N1081</x:f>
        <x:v>-20</x:v>
      </x:c>
      <x:c r="R1081" s="65" t="n">
        <x:f>R1080+Q1081</x:f>
        <x:v>32450.5</x:v>
      </x:c>
    </x:row>
    <x:row r="1082">
      <x:c r="A1082" s="61" t="n">
        <x:v>45577</x:v>
      </x:c>
      <x:c r="B1082" s="27" t="str">
        <x:v>Q4 2024</x:v>
      </x:c>
      <x:c r="C1082" s="27" t="n">
        <x:v>2024</x:v>
      </x:c>
      <x:c r="D1082" s="59" t="str">
        <x:v>CAULFIELD</x:v>
      </x:c>
      <x:c r="E1082" s="27" t="n">
        <x:v>3</x:v>
      </x:c>
      <x:c r="F1082" s="27" t="n">
        <x:v>13</x:v>
      </x:c>
      <x:c r="G1082" s="59" t="str">
        <x:v>AVIATRESS</x:v>
      </x:c>
      <x:c r="H1082" s="27" t="str">
        <x:v>LSW</x:v>
      </x:c>
      <x:c r="I1082" s="27" t="str">
        <x:v>Won</x:v>
      </x:c>
      <x:c r="J1082" s="27" t="str">
        <x:v>Won</x:v>
      </x:c>
      <x:c r="K1082" s="30" t="n">
        <x:v>6</x:v>
      </x:c>
      <x:c r="L1082" s="27" t="n">
        <x:v>1</x:v>
      </x:c>
      <x:c r="M1082" s="30" t="n">
        <x:v>5</x:v>
      </x:c>
      <x:c r="N1082" s="64" t="n">
        <x:f>Summary!$B$5*Summary!$B$6</x:f>
        <x:v>10</x:v>
      </x:c>
      <x:c r="O1082" s="64" t="n">
        <x:f>L1082*N1082</x:f>
        <x:v>10</x:v>
      </x:c>
      <x:c r="P1082" s="64" t="n">
        <x:f>O1082+Q1082</x:f>
        <x:v>60</x:v>
      </x:c>
      <x:c r="Q1082" s="64" t="n">
        <x:f>M1082*N1082</x:f>
        <x:v>50</x:v>
      </x:c>
      <x:c r="R1082" s="64" t="n">
        <x:f>R1081+Q1082</x:f>
        <x:v>32500.5</x:v>
      </x:c>
    </x:row>
    <x:row r="1083">
      <x:c r="A1083" s="61" t="n">
        <x:v>45577</x:v>
      </x:c>
      <x:c r="B1083" s="27" t="str">
        <x:v>Q4 2024</x:v>
      </x:c>
      <x:c r="C1083" s="27" t="n">
        <x:v>2024</x:v>
      </x:c>
      <x:c r="D1083" s="59" t="str">
        <x:v>CAULFIELD</x:v>
      </x:c>
      <x:c r="E1083" s="27" t="n">
        <x:v>4</x:v>
      </x:c>
      <x:c r="F1083" s="27" t="n">
        <x:v>2</x:v>
      </x:c>
      <x:c r="G1083" s="59" t="str">
        <x:v>GRINZINGER BELLE</x:v>
      </x:c>
      <x:c r="H1083" s="27" t="str">
        <x:v>SYS</x:v>
      </x:c>
      <x:c r="I1083" s="27" t="str">
        <x:v>Won</x:v>
      </x:c>
      <x:c r="J1083" s="27" t="str">
        <x:v>Won</x:v>
      </x:c>
      <x:c r="K1083" s="30" t="n">
        <x:v>5.9</x:v>
      </x:c>
      <x:c r="L1083" s="27" t="n">
        <x:v>1</x:v>
      </x:c>
      <x:c r="M1083" s="30" t="n">
        <x:v>4.9</x:v>
      </x:c>
      <x:c r="N1083" s="64" t="n">
        <x:f>Summary!$B$5*Summary!$B$6</x:f>
        <x:v>10</x:v>
      </x:c>
      <x:c r="O1083" s="64" t="n">
        <x:f>L1083*N1083</x:f>
        <x:v>10</x:v>
      </x:c>
      <x:c r="P1083" s="64" t="n">
        <x:f>O1083+Q1083</x:f>
        <x:v>59</x:v>
      </x:c>
      <x:c r="Q1083" s="64" t="n">
        <x:f>M1083*N1083</x:f>
        <x:v>49</x:v>
      </x:c>
      <x:c r="R1083" s="64" t="n">
        <x:f>R1082+Q1083</x:f>
        <x:v>32549.5</x:v>
      </x:c>
    </x:row>
    <x:row r="1084">
      <x:c r="A1084" s="61" t="n">
        <x:v>45577</x:v>
      </x:c>
      <x:c r="B1084" s="27" t="str">
        <x:v>Q4 2024</x:v>
      </x:c>
      <x:c r="C1084" s="27" t="n">
        <x:v>2024</x:v>
      </x:c>
      <x:c r="D1084" s="59" t="str">
        <x:v>CAULFIELD</x:v>
      </x:c>
      <x:c r="E1084" s="27" t="n">
        <x:v>4</x:v>
      </x:c>
      <x:c r="F1084" s="27" t="n">
        <x:v>3</x:v>
      </x:c>
      <x:c r="G1084" s="59" t="str">
        <x:v>SEE YOU IN HEAVEN</x:v>
      </x:c>
      <x:c r="H1084" s="27" t="str">
        <x:v>SYS</x:v>
      </x:c>
      <x:c r="I1084" s="27" t="str">
        <x:v>Lost</x:v>
      </x:c>
      <x:c r="J1084" s="27" t="str">
        <x:v>3rd</x:v>
      </x:c>
      <x:c r="K1084" s="30"/>
      <x:c r="L1084" s="27" t="n">
        <x:v>1</x:v>
      </x:c>
      <x:c r="M1084" s="30" t="n">
        <x:v>-1</x:v>
      </x:c>
      <x:c r="N1084" s="64" t="n">
        <x:f>Summary!$B$5*Summary!$B$6</x:f>
        <x:v>10</x:v>
      </x:c>
      <x:c r="O1084" s="64" t="n">
        <x:f>L1084*N1084</x:f>
        <x:v>10</x:v>
      </x:c>
      <x:c r="P1084" s="64" t="n">
        <x:f>O1084+Q1084</x:f>
        <x:v>0</x:v>
      </x:c>
      <x:c r="Q1084" s="64" t="n">
        <x:f>M1084*N1084</x:f>
        <x:v>-10</x:v>
      </x:c>
      <x:c r="R1084" s="64" t="n">
        <x:f>R1083+Q1084</x:f>
        <x:v>32539.5</x:v>
      </x:c>
    </x:row>
    <x:row r="1085">
      <x:c r="A1085" s="61" t="n">
        <x:v>45577</x:v>
      </x:c>
      <x:c r="B1085" s="27" t="str">
        <x:v>Q4 2024</x:v>
      </x:c>
      <x:c r="C1085" s="27" t="n">
        <x:v>2024</x:v>
      </x:c>
      <x:c r="D1085" s="59" t="str">
        <x:v>CAULFIELD</x:v>
      </x:c>
      <x:c r="E1085" s="27" t="n">
        <x:v>5</x:v>
      </x:c>
      <x:c r="F1085" s="27" t="n">
        <x:v>6</x:v>
      </x:c>
      <x:c r="G1085" s="59" t="str">
        <x:v>COASTWATCH</x:v>
      </x:c>
      <x:c r="H1085" s="27" t="str">
        <x:v>DC</x:v>
      </x:c>
      <x:c r="I1085" s="27" t="str">
        <x:v>Lost</x:v>
      </x:c>
      <x:c r="J1085" s="27" t="str"/>
      <x:c r="K1085" s="30"/>
      <x:c r="L1085" s="27" t="n">
        <x:v>1</x:v>
      </x:c>
      <x:c r="M1085" s="30" t="n">
        <x:v>-1</x:v>
      </x:c>
      <x:c r="N1085" s="64" t="n">
        <x:f>Summary!$B$5*Summary!$B$6</x:f>
        <x:v>10</x:v>
      </x:c>
      <x:c r="O1085" s="64" t="n">
        <x:f>L1085*N1085</x:f>
        <x:v>10</x:v>
      </x:c>
      <x:c r="P1085" s="64" t="n">
        <x:f>O1085+Q1085</x:f>
        <x:v>0</x:v>
      </x:c>
      <x:c r="Q1085" s="64" t="n">
        <x:f>M1085*N1085</x:f>
        <x:v>-10</x:v>
      </x:c>
      <x:c r="R1085" s="64" t="n">
        <x:f>R1084+Q1085</x:f>
        <x:v>32529.5</x:v>
      </x:c>
    </x:row>
    <x:row r="1086">
      <x:c r="A1086" s="62" t="n">
        <x:v>45577</x:v>
      </x:c>
      <x:c r="B1086" s="58" t="str">
        <x:v>Q4 2024</x:v>
      </x:c>
      <x:c r="C1086" s="58" t="n">
        <x:v>2024</x:v>
      </x:c>
      <x:c r="D1086" s="60" t="str">
        <x:v>CAULFIELD</x:v>
      </x:c>
      <x:c r="E1086" s="58" t="n">
        <x:v>5</x:v>
      </x:c>
      <x:c r="F1086" s="58" t="n">
        <x:v>7</x:v>
      </x:c>
      <x:c r="G1086" s="60" t="str">
        <x:v>JIMMYSSTAR</x:v>
      </x:c>
      <x:c r="H1086" s="58" t="str">
        <x:v>LSW / SYS</x:v>
      </x:c>
      <x:c r="I1086" s="58" t="str">
        <x:v>Won</x:v>
      </x:c>
      <x:c r="J1086" s="58" t="str">
        <x:v>Won</x:v>
      </x:c>
      <x:c r="K1086" s="63" t="n">
        <x:v>2</x:v>
      </x:c>
      <x:c r="L1086" s="58" t="n">
        <x:v>2</x:v>
      </x:c>
      <x:c r="M1086" s="63" t="n">
        <x:v>2</x:v>
      </x:c>
      <x:c r="N1086" s="65" t="n">
        <x:f>Summary!$B$5*Summary!$B$6</x:f>
        <x:v>10</x:v>
      </x:c>
      <x:c r="O1086" s="65" t="n">
        <x:f>L1086*N1086</x:f>
        <x:v>20</x:v>
      </x:c>
      <x:c r="P1086" s="65" t="n">
        <x:f>O1086+Q1086</x:f>
        <x:v>40</x:v>
      </x:c>
      <x:c r="Q1086" s="65" t="n">
        <x:f>M1086*N1086</x:f>
        <x:v>20</x:v>
      </x:c>
      <x:c r="R1086" s="65" t="n">
        <x:f>R1085+Q1086</x:f>
        <x:v>32549.5</x:v>
      </x:c>
    </x:row>
    <x:row r="1087">
      <x:c r="A1087" s="62" t="n">
        <x:v>45577</x:v>
      </x:c>
      <x:c r="B1087" s="58" t="str">
        <x:v>Q4 2024</x:v>
      </x:c>
      <x:c r="C1087" s="58" t="n">
        <x:v>2024</x:v>
      </x:c>
      <x:c r="D1087" s="60" t="str">
        <x:v>CAULFIELD</x:v>
      </x:c>
      <x:c r="E1087" s="58" t="n">
        <x:v>7</x:v>
      </x:c>
      <x:c r="F1087" s="58" t="n">
        <x:v>1</x:v>
      </x:c>
      <x:c r="G1087" s="60" t="str">
        <x:v>MR BRIGHTSIDE</x:v>
      </x:c>
      <x:c r="H1087" s="58" t="str">
        <x:v>DC / SYS</x:v>
      </x:c>
      <x:c r="I1087" s="58" t="str">
        <x:v>Lost</x:v>
      </x:c>
      <x:c r="J1087" s="58" t="str">
        <x:v>2nd</x:v>
      </x:c>
      <x:c r="K1087" s="63"/>
      <x:c r="L1087" s="58" t="n">
        <x:v>2</x:v>
      </x:c>
      <x:c r="M1087" s="63" t="n">
        <x:v>-2</x:v>
      </x:c>
      <x:c r="N1087" s="65" t="n">
        <x:f>Summary!$B$5*Summary!$B$6</x:f>
        <x:v>10</x:v>
      </x:c>
      <x:c r="O1087" s="65" t="n">
        <x:f>L1087*N1087</x:f>
        <x:v>20</x:v>
      </x:c>
      <x:c r="P1087" s="65" t="n">
        <x:f>O1087+Q1087</x:f>
        <x:v>0</x:v>
      </x:c>
      <x:c r="Q1087" s="65" t="n">
        <x:f>M1087*N1087</x:f>
        <x:v>-20</x:v>
      </x:c>
      <x:c r="R1087" s="65" t="n">
        <x:f>R1086+Q1087</x:f>
        <x:v>32529.5</x:v>
      </x:c>
    </x:row>
    <x:row r="1088">
      <x:c r="A1088" s="61" t="n">
        <x:v>45577</x:v>
      </x:c>
      <x:c r="B1088" s="27" t="str">
        <x:v>Q4 2024</x:v>
      </x:c>
      <x:c r="C1088" s="27" t="n">
        <x:v>2024</x:v>
      </x:c>
      <x:c r="D1088" s="59" t="str">
        <x:v>CAULFIELD</x:v>
      </x:c>
      <x:c r="E1088" s="27" t="n">
        <x:v>7</x:v>
      </x:c>
      <x:c r="F1088" s="27" t="n">
        <x:v>5</x:v>
      </x:c>
      <x:c r="G1088" s="59" t="str">
        <x:v>ATISHU</x:v>
      </x:c>
      <x:c r="H1088" s="27" t="str">
        <x:v>SYS</x:v>
      </x:c>
      <x:c r="I1088" s="27" t="str">
        <x:v>Lost</x:v>
      </x:c>
      <x:c r="J1088" s="27" t="str">
        <x:v>3rd</x:v>
      </x:c>
      <x:c r="K1088" s="30"/>
      <x:c r="L1088" s="27" t="n">
        <x:v>1</x:v>
      </x:c>
      <x:c r="M1088" s="30" t="n">
        <x:v>-1</x:v>
      </x:c>
      <x:c r="N1088" s="64" t="n">
        <x:f>Summary!$B$5*Summary!$B$6</x:f>
        <x:v>10</x:v>
      </x:c>
      <x:c r="O1088" s="64" t="n">
        <x:f>L1088*N1088</x:f>
        <x:v>10</x:v>
      </x:c>
      <x:c r="P1088" s="64" t="n">
        <x:f>O1088+Q1088</x:f>
        <x:v>0</x:v>
      </x:c>
      <x:c r="Q1088" s="64" t="n">
        <x:f>M1088*N1088</x:f>
        <x:v>-10</x:v>
      </x:c>
      <x:c r="R1088" s="64" t="n">
        <x:f>R1087+Q1088</x:f>
        <x:v>32519.5</x:v>
      </x:c>
    </x:row>
    <x:row r="1089">
      <x:c r="A1089" s="61" t="n">
        <x:v>45577</x:v>
      </x:c>
      <x:c r="B1089" s="27" t="str">
        <x:v>Q4 2024</x:v>
      </x:c>
      <x:c r="C1089" s="27" t="n">
        <x:v>2024</x:v>
      </x:c>
      <x:c r="D1089" s="59" t="str">
        <x:v>CAULFIELD</x:v>
      </x:c>
      <x:c r="E1089" s="27" t="n">
        <x:v>8</x:v>
      </x:c>
      <x:c r="F1089" s="27" t="n">
        <x:v>11</x:v>
      </x:c>
      <x:c r="G1089" s="59" t="str">
        <x:v>PRIVATE LIFE</x:v>
      </x:c>
      <x:c r="H1089" s="27" t="str">
        <x:v>BF</x:v>
      </x:c>
      <x:c r="I1089" s="27" t="str">
        <x:v>Won</x:v>
      </x:c>
      <x:c r="J1089" s="27" t="str">
        <x:v>Won</x:v>
      </x:c>
      <x:c r="K1089" s="30" t="n">
        <x:v>14.5</x:v>
      </x:c>
      <x:c r="L1089" s="27" t="n">
        <x:v>1</x:v>
      </x:c>
      <x:c r="M1089" s="30" t="n">
        <x:v>13.5</x:v>
      </x:c>
      <x:c r="N1089" s="64" t="n">
        <x:f>Summary!$B$5*Summary!$B$6</x:f>
        <x:v>10</x:v>
      </x:c>
      <x:c r="O1089" s="64" t="n">
        <x:f>L1089*N1089</x:f>
        <x:v>10</x:v>
      </x:c>
      <x:c r="P1089" s="64" t="n">
        <x:f>O1089+Q1089</x:f>
        <x:v>145</x:v>
      </x:c>
      <x:c r="Q1089" s="64" t="n">
        <x:f>M1089*N1089</x:f>
        <x:v>135</x:v>
      </x:c>
      <x:c r="R1089" s="64" t="n">
        <x:f>R1088+Q1089</x:f>
        <x:v>32654.5</x:v>
      </x:c>
    </x:row>
    <x:row r="1090">
      <x:c r="A1090" s="61" t="n">
        <x:v>45577</x:v>
      </x:c>
      <x:c r="B1090" s="27" t="str">
        <x:v>Q4 2024</x:v>
      </x:c>
      <x:c r="C1090" s="27" t="n">
        <x:v>2024</x:v>
      </x:c>
      <x:c r="D1090" s="59" t="str">
        <x:v>CAULFIELD</x:v>
      </x:c>
      <x:c r="E1090" s="27" t="n">
        <x:v>9</x:v>
      </x:c>
      <x:c r="F1090" s="27" t="n">
        <x:v>1</x:v>
      </x:c>
      <x:c r="G1090" s="59" t="str">
        <x:v>OSCAR'S FORTUNE</x:v>
      </x:c>
      <x:c r="H1090" s="27" t="str">
        <x:v>FRSR</x:v>
      </x:c>
      <x:c r="I1090" s="27" t="str">
        <x:v>Lost</x:v>
      </x:c>
      <x:c r="J1090" s="27" t="str">
        <x:v>2nd</x:v>
      </x:c>
      <x:c r="K1090" s="30"/>
      <x:c r="L1090" s="27" t="n">
        <x:v>1</x:v>
      </x:c>
      <x:c r="M1090" s="30" t="n">
        <x:v>-1</x:v>
      </x:c>
      <x:c r="N1090" s="64" t="n">
        <x:f>Summary!$B$5*Summary!$B$6</x:f>
        <x:v>10</x:v>
      </x:c>
      <x:c r="O1090" s="64" t="n">
        <x:f>L1090*N1090</x:f>
        <x:v>10</x:v>
      </x:c>
      <x:c r="P1090" s="64" t="n">
        <x:f>O1090+Q1090</x:f>
        <x:v>0</x:v>
      </x:c>
      <x:c r="Q1090" s="64" t="n">
        <x:f>M1090*N1090</x:f>
        <x:v>-10</x:v>
      </x:c>
      <x:c r="R1090" s="64" t="n">
        <x:f>R1089+Q1090</x:f>
        <x:v>32644.5</x:v>
      </x:c>
    </x:row>
    <x:row r="1091">
      <x:c r="A1091" s="62" t="n">
        <x:v>45577</x:v>
      </x:c>
      <x:c r="B1091" s="58" t="str">
        <x:v>Q4 2024</x:v>
      </x:c>
      <x:c r="C1091" s="58" t="n">
        <x:v>2024</x:v>
      </x:c>
      <x:c r="D1091" s="60" t="str">
        <x:v>CAULFIELD</x:v>
      </x:c>
      <x:c r="E1091" s="58" t="n">
        <x:v>10</x:v>
      </x:c>
      <x:c r="F1091" s="58" t="n">
        <x:v>3</x:v>
      </x:c>
      <x:c r="G1091" s="60" t="str">
        <x:v>ANTINO</x:v>
      </x:c>
      <x:c r="H1091" s="58" t="str">
        <x:v>DC / SYS</x:v>
      </x:c>
      <x:c r="I1091" s="58" t="str">
        <x:v>Won</x:v>
      </x:c>
      <x:c r="J1091" s="58" t="str">
        <x:v>Won</x:v>
      </x:c>
      <x:c r="K1091" s="63" t="n">
        <x:v>5.1</x:v>
      </x:c>
      <x:c r="L1091" s="58" t="n">
        <x:v>2</x:v>
      </x:c>
      <x:c r="M1091" s="63" t="n">
        <x:v>8.2</x:v>
      </x:c>
      <x:c r="N1091" s="65" t="n">
        <x:f>Summary!$B$5*Summary!$B$6</x:f>
        <x:v>10</x:v>
      </x:c>
      <x:c r="O1091" s="65" t="n">
        <x:f>L1091*N1091</x:f>
        <x:v>20</x:v>
      </x:c>
      <x:c r="P1091" s="65" t="n">
        <x:f>O1091+Q1091</x:f>
        <x:v>102</x:v>
      </x:c>
      <x:c r="Q1091" s="65" t="n">
        <x:f>M1091*N1091</x:f>
        <x:v>82</x:v>
      </x:c>
      <x:c r="R1091" s="65" t="n">
        <x:f>R1090+Q1091</x:f>
        <x:v>32726.5</x:v>
      </x:c>
    </x:row>
    <x:row r="1092">
      <x:c r="A1092" s="61" t="n">
        <x:v>45581</x:v>
      </x:c>
      <x:c r="B1092" s="27" t="str">
        <x:v>Q4 2024</x:v>
      </x:c>
      <x:c r="C1092" s="27" t="n">
        <x:v>2024</x:v>
      </x:c>
      <x:c r="D1092" s="59" t="str">
        <x:v>CAULFIELD</x:v>
      </x:c>
      <x:c r="E1092" s="27" t="n">
        <x:v>1</x:v>
      </x:c>
      <x:c r="F1092" s="27" t="n">
        <x:v>7</x:v>
      </x:c>
      <x:c r="G1092" s="59" t="str">
        <x:v>FLAMIN' ROMANS</x:v>
      </x:c>
      <x:c r="H1092" s="27" t="str">
        <x:v>FRSR</x:v>
      </x:c>
      <x:c r="I1092" s="27" t="str">
        <x:v>Won</x:v>
      </x:c>
      <x:c r="J1092" s="27" t="str">
        <x:v>Won</x:v>
      </x:c>
      <x:c r="K1092" s="30" t="n">
        <x:v>5.1</x:v>
      </x:c>
      <x:c r="L1092" s="27" t="n">
        <x:v>1</x:v>
      </x:c>
      <x:c r="M1092" s="30" t="n">
        <x:v>4.1</x:v>
      </x:c>
      <x:c r="N1092" s="64" t="n">
        <x:f>Summary!$B$5*Summary!$B$6</x:f>
        <x:v>10</x:v>
      </x:c>
      <x:c r="O1092" s="64" t="n">
        <x:f>L1092*N1092</x:f>
        <x:v>10</x:v>
      </x:c>
      <x:c r="P1092" s="64" t="n">
        <x:f>O1092+Q1092</x:f>
        <x:v>51</x:v>
      </x:c>
      <x:c r="Q1092" s="64" t="n">
        <x:f>M1092*N1092</x:f>
        <x:v>41</x:v>
      </x:c>
      <x:c r="R1092" s="64" t="n">
        <x:f>R1091+Q1092</x:f>
        <x:v>32767.5</x:v>
      </x:c>
    </x:row>
    <x:row r="1093">
      <x:c r="A1093" s="62" t="n">
        <x:v>45581</x:v>
      </x:c>
      <x:c r="B1093" s="58" t="str">
        <x:v>Q4 2024</x:v>
      </x:c>
      <x:c r="C1093" s="58" t="n">
        <x:v>2024</x:v>
      </x:c>
      <x:c r="D1093" s="60" t="str">
        <x:v>CAULFIELD</x:v>
      </x:c>
      <x:c r="E1093" s="58" t="n">
        <x:v>2</x:v>
      </x:c>
      <x:c r="F1093" s="58" t="n">
        <x:v>3</x:v>
      </x:c>
      <x:c r="G1093" s="60" t="str">
        <x:v>TREASURETHE MOMENT</x:v>
      </x:c>
      <x:c r="H1093" s="58" t="str">
        <x:v>LSW / SYS</x:v>
      </x:c>
      <x:c r="I1093" s="58" t="str">
        <x:v>Won</x:v>
      </x:c>
      <x:c r="J1093" s="58" t="str">
        <x:v>Won</x:v>
      </x:c>
      <x:c r="K1093" s="63" t="n">
        <x:v>3.2</x:v>
      </x:c>
      <x:c r="L1093" s="58" t="n">
        <x:v>2</x:v>
      </x:c>
      <x:c r="M1093" s="63" t="n">
        <x:v>4.4</x:v>
      </x:c>
      <x:c r="N1093" s="65" t="n">
        <x:f>Summary!$B$5*Summary!$B$6</x:f>
        <x:v>10</x:v>
      </x:c>
      <x:c r="O1093" s="65" t="n">
        <x:f>L1093*N1093</x:f>
        <x:v>20</x:v>
      </x:c>
      <x:c r="P1093" s="65" t="n">
        <x:f>O1093+Q1093</x:f>
        <x:v>64</x:v>
      </x:c>
      <x:c r="Q1093" s="65" t="n">
        <x:f>M1093*N1093</x:f>
        <x:v>44</x:v>
      </x:c>
      <x:c r="R1093" s="65" t="n">
        <x:f>R1092+Q1093</x:f>
        <x:v>32811.5</x:v>
      </x:c>
    </x:row>
    <x:row r="1094">
      <x:c r="A1094" s="61" t="n">
        <x:v>45581</x:v>
      </x:c>
      <x:c r="B1094" s="27" t="str">
        <x:v>Q4 2024</x:v>
      </x:c>
      <x:c r="C1094" s="27" t="n">
        <x:v>2024</x:v>
      </x:c>
      <x:c r="D1094" s="59" t="str">
        <x:v>CAULFIELD</x:v>
      </x:c>
      <x:c r="E1094" s="27" t="n">
        <x:v>3</x:v>
      </x:c>
      <x:c r="F1094" s="27" t="n">
        <x:v>10</x:v>
      </x:c>
      <x:c r="G1094" s="59" t="str">
        <x:v>WHISKY ON THE HILL</x:v>
      </x:c>
      <x:c r="H1094" s="27" t="str">
        <x:v>LSW</x:v>
      </x:c>
      <x:c r="I1094" s="27" t="str">
        <x:v>Won</x:v>
      </x:c>
      <x:c r="J1094" s="27" t="str">
        <x:v>Won</x:v>
      </x:c>
      <x:c r="K1094" s="30" t="n">
        <x:v>6</x:v>
      </x:c>
      <x:c r="L1094" s="27" t="n">
        <x:v>1</x:v>
      </x:c>
      <x:c r="M1094" s="30" t="n">
        <x:v>5</x:v>
      </x:c>
      <x:c r="N1094" s="64" t="n">
        <x:f>Summary!$B$5*Summary!$B$6</x:f>
        <x:v>10</x:v>
      </x:c>
      <x:c r="O1094" s="64" t="n">
        <x:f>L1094*N1094</x:f>
        <x:v>10</x:v>
      </x:c>
      <x:c r="P1094" s="64" t="n">
        <x:f>O1094+Q1094</x:f>
        <x:v>60</x:v>
      </x:c>
      <x:c r="Q1094" s="64" t="n">
        <x:f>M1094*N1094</x:f>
        <x:v>50</x:v>
      </x:c>
      <x:c r="R1094" s="64" t="n">
        <x:f>R1093+Q1094</x:f>
        <x:v>32861.5</x:v>
      </x:c>
    </x:row>
    <x:row r="1095">
      <x:c r="A1095" s="62" t="n">
        <x:v>45581</x:v>
      </x:c>
      <x:c r="B1095" s="58" t="str">
        <x:v>Q4 2024</x:v>
      </x:c>
      <x:c r="C1095" s="58" t="n">
        <x:v>2024</x:v>
      </x:c>
      <x:c r="D1095" s="60" t="str">
        <x:v>CAULFIELD</x:v>
      </x:c>
      <x:c r="E1095" s="58" t="n">
        <x:v>6</x:v>
      </x:c>
      <x:c r="F1095" s="58" t="n">
        <x:v>9</x:v>
      </x:c>
      <x:c r="G1095" s="60" t="str">
        <x:v>VERDAD</x:v>
      </x:c>
      <x:c r="H1095" s="58" t="str">
        <x:v>FR / SYS</x:v>
      </x:c>
      <x:c r="I1095" s="58" t="str">
        <x:v>Lost</x:v>
      </x:c>
      <x:c r="J1095" s="58" t="str">
        <x:v>2nd</x:v>
      </x:c>
      <x:c r="K1095" s="63"/>
      <x:c r="L1095" s="58" t="n">
        <x:v>2</x:v>
      </x:c>
      <x:c r="M1095" s="63" t="n">
        <x:v>-2</x:v>
      </x:c>
      <x:c r="N1095" s="65" t="n">
        <x:f>Summary!$B$5*Summary!$B$6</x:f>
        <x:v>10</x:v>
      </x:c>
      <x:c r="O1095" s="65" t="n">
        <x:f>L1095*N1095</x:f>
        <x:v>20</x:v>
      </x:c>
      <x:c r="P1095" s="65" t="n">
        <x:f>O1095+Q1095</x:f>
        <x:v>0</x:v>
      </x:c>
      <x:c r="Q1095" s="65" t="n">
        <x:f>M1095*N1095</x:f>
        <x:v>-20</x:v>
      </x:c>
      <x:c r="R1095" s="65" t="n">
        <x:f>R1094+Q1095</x:f>
        <x:v>32841.5</x:v>
      </x:c>
    </x:row>
    <x:row r="1096">
      <x:c r="A1096" s="61" t="n">
        <x:v>45581</x:v>
      </x:c>
      <x:c r="B1096" s="27" t="str">
        <x:v>Q4 2024</x:v>
      </x:c>
      <x:c r="C1096" s="27" t="n">
        <x:v>2024</x:v>
      </x:c>
      <x:c r="D1096" s="59" t="str">
        <x:v>CAULFIELD</x:v>
      </x:c>
      <x:c r="E1096" s="27" t="n">
        <x:v>6</x:v>
      </x:c>
      <x:c r="F1096" s="27" t="n">
        <x:v>11</x:v>
      </x:c>
      <x:c r="G1096" s="59" t="str">
        <x:v>POISON CHALICE</x:v>
      </x:c>
      <x:c r="H1096" s="27" t="str">
        <x:v>DC</x:v>
      </x:c>
      <x:c r="I1096" s="27" t="str">
        <x:v>Won</x:v>
      </x:c>
      <x:c r="J1096" s="27" t="str">
        <x:v>Won</x:v>
      </x:c>
      <x:c r="K1096" s="30" t="n">
        <x:v>12.2</x:v>
      </x:c>
      <x:c r="L1096" s="27" t="n">
        <x:v>1</x:v>
      </x:c>
      <x:c r="M1096" s="30" t="n">
        <x:v>11.2</x:v>
      </x:c>
      <x:c r="N1096" s="64" t="n">
        <x:f>Summary!$B$5*Summary!$B$6</x:f>
        <x:v>10</x:v>
      </x:c>
      <x:c r="O1096" s="64" t="n">
        <x:f>L1096*N1096</x:f>
        <x:v>10</x:v>
      </x:c>
      <x:c r="P1096" s="64" t="n">
        <x:f>O1096+Q1096</x:f>
        <x:v>122</x:v>
      </x:c>
      <x:c r="Q1096" s="64" t="n">
        <x:f>M1096*N1096</x:f>
        <x:v>112</x:v>
      </x:c>
      <x:c r="R1096" s="64" t="n">
        <x:f>R1095+Q1096</x:f>
        <x:v>32953.5</x:v>
      </x:c>
    </x:row>
    <x:row r="1097">
      <x:c r="A1097" s="61" t="n">
        <x:v>45581</x:v>
      </x:c>
      <x:c r="B1097" s="27" t="str">
        <x:v>Q4 2024</x:v>
      </x:c>
      <x:c r="C1097" s="27" t="n">
        <x:v>2024</x:v>
      </x:c>
      <x:c r="D1097" s="59" t="str">
        <x:v>CAULFIELD</x:v>
      </x:c>
      <x:c r="E1097" s="27" t="n">
        <x:v>7</x:v>
      </x:c>
      <x:c r="F1097" s="27" t="n">
        <x:v>6</x:v>
      </x:c>
      <x:c r="G1097" s="59" t="str">
        <x:v>NADAL</x:v>
      </x:c>
      <x:c r="H1097" s="27" t="str">
        <x:v>BF</x:v>
      </x:c>
      <x:c r="I1097" s="27" t="str">
        <x:v>Won</x:v>
      </x:c>
      <x:c r="J1097" s="27" t="str">
        <x:v>Won</x:v>
      </x:c>
      <x:c r="K1097" s="30" t="n">
        <x:v>3.2</x:v>
      </x:c>
      <x:c r="L1097" s="27" t="n">
        <x:v>1</x:v>
      </x:c>
      <x:c r="M1097" s="30" t="n">
        <x:v>2.2</x:v>
      </x:c>
      <x:c r="N1097" s="64" t="n">
        <x:f>Summary!$B$5*Summary!$B$6</x:f>
        <x:v>10</x:v>
      </x:c>
      <x:c r="O1097" s="64" t="n">
        <x:f>L1097*N1097</x:f>
        <x:v>10</x:v>
      </x:c>
      <x:c r="P1097" s="64" t="n">
        <x:f>O1097+Q1097</x:f>
        <x:v>32</x:v>
      </x:c>
      <x:c r="Q1097" s="64" t="n">
        <x:f>M1097*N1097</x:f>
        <x:v>22</x:v>
      </x:c>
      <x:c r="R1097" s="64" t="n">
        <x:f>R1096+Q1097</x:f>
        <x:v>32975.5</x:v>
      </x:c>
    </x:row>
    <x:row r="1098">
      <x:c r="A1098" s="62" t="n">
        <x:v>45581</x:v>
      </x:c>
      <x:c r="B1098" s="58" t="str">
        <x:v>Q4 2024</x:v>
      </x:c>
      <x:c r="C1098" s="58" t="n">
        <x:v>2024</x:v>
      </x:c>
      <x:c r="D1098" s="60" t="str">
        <x:v>CAULFIELD</x:v>
      </x:c>
      <x:c r="E1098" s="58" t="n">
        <x:v>8</x:v>
      </x:c>
      <x:c r="F1098" s="58" t="n">
        <x:v>1</x:v>
      </x:c>
      <x:c r="G1098" s="60" t="str">
        <x:v>BERKELEY SQUARE</x:v>
      </x:c>
      <x:c r="H1098" s="58" t="str">
        <x:v>LSW / SYS</x:v>
      </x:c>
      <x:c r="I1098" s="58" t="str">
        <x:v>Lost</x:v>
      </x:c>
      <x:c r="J1098" s="58" t="str">
        <x:v>2nd</x:v>
      </x:c>
      <x:c r="K1098" s="63"/>
      <x:c r="L1098" s="58" t="n">
        <x:v>2</x:v>
      </x:c>
      <x:c r="M1098" s="63" t="n">
        <x:v>-2</x:v>
      </x:c>
      <x:c r="N1098" s="65" t="n">
        <x:f>Summary!$B$5*Summary!$B$6</x:f>
        <x:v>10</x:v>
      </x:c>
      <x:c r="O1098" s="65" t="n">
        <x:f>L1098*N1098</x:f>
        <x:v>20</x:v>
      </x:c>
      <x:c r="P1098" s="65" t="n">
        <x:f>O1098+Q1098</x:f>
        <x:v>0</x:v>
      </x:c>
      <x:c r="Q1098" s="65" t="n">
        <x:f>M1098*N1098</x:f>
        <x:v>-20</x:v>
      </x:c>
      <x:c r="R1098" s="65" t="n">
        <x:f>R1097+Q1098</x:f>
        <x:v>32955.5</x:v>
      </x:c>
    </x:row>
    <x:row r="1099">
      <x:c r="A1099" s="62" t="n">
        <x:v>45581</x:v>
      </x:c>
      <x:c r="B1099" s="58" t="str">
        <x:v>Q4 2024</x:v>
      </x:c>
      <x:c r="C1099" s="58" t="n">
        <x:v>2024</x:v>
      </x:c>
      <x:c r="D1099" s="60" t="str">
        <x:v>CAULFIELD</x:v>
      </x:c>
      <x:c r="E1099" s="58" t="n">
        <x:v>8</x:v>
      </x:c>
      <x:c r="F1099" s="58" t="n">
        <x:v>8</x:v>
      </x:c>
      <x:c r="G1099" s="60" t="str">
        <x:v>KINGSWOOD</x:v>
      </x:c>
      <x:c r="H1099" s="58" t="str">
        <x:v>LSW / SYS</x:v>
      </x:c>
      <x:c r="I1099" s="58" t="str">
        <x:v>Won</x:v>
      </x:c>
      <x:c r="J1099" s="58" t="str">
        <x:v>Won</x:v>
      </x:c>
      <x:c r="K1099" s="63" t="n">
        <x:v>2.4</x:v>
      </x:c>
      <x:c r="L1099" s="58" t="n">
        <x:v>2</x:v>
      </x:c>
      <x:c r="M1099" s="63" t="n">
        <x:v>2.8</x:v>
      </x:c>
      <x:c r="N1099" s="65" t="n">
        <x:f>Summary!$B$5*Summary!$B$6</x:f>
        <x:v>10</x:v>
      </x:c>
      <x:c r="O1099" s="65" t="n">
        <x:f>L1099*N1099</x:f>
        <x:v>20</x:v>
      </x:c>
      <x:c r="P1099" s="65" t="n">
        <x:f>O1099+Q1099</x:f>
        <x:v>48</x:v>
      </x:c>
      <x:c r="Q1099" s="65" t="n">
        <x:f>M1099*N1099</x:f>
        <x:v>28</x:v>
      </x:c>
      <x:c r="R1099" s="65" t="n">
        <x:f>R1098+Q1099</x:f>
        <x:v>32983.5</x:v>
      </x:c>
    </x:row>
    <x:row r="1100">
      <x:c r="A1100" s="62" t="n">
        <x:v>45584</x:v>
      </x:c>
      <x:c r="B1100" s="58" t="str">
        <x:v>Q4 2024</x:v>
      </x:c>
      <x:c r="C1100" s="58" t="n">
        <x:v>2024</x:v>
      </x:c>
      <x:c r="D1100" s="60" t="str">
        <x:v>CAULFIELD</x:v>
      </x:c>
      <x:c r="E1100" s="58" t="n">
        <x:v>1</x:v>
      </x:c>
      <x:c r="F1100" s="58" t="n">
        <x:v>2</x:v>
      </x:c>
      <x:c r="G1100" s="60" t="str">
        <x:v>GETAFIX</x:v>
      </x:c>
      <x:c r="H1100" s="58" t="str">
        <x:v>FRSR / SYS</x:v>
      </x:c>
      <x:c r="I1100" s="58" t="str">
        <x:v>Won</x:v>
      </x:c>
      <x:c r="J1100" s="58" t="str">
        <x:v>Won</x:v>
      </x:c>
      <x:c r="K1100" s="63" t="n">
        <x:v>4.3</x:v>
      </x:c>
      <x:c r="L1100" s="58" t="n">
        <x:v>2</x:v>
      </x:c>
      <x:c r="M1100" s="63" t="n">
        <x:v>6.6</x:v>
      </x:c>
      <x:c r="N1100" s="65" t="n">
        <x:f>Summary!$B$5*Summary!$B$6</x:f>
        <x:v>10</x:v>
      </x:c>
      <x:c r="O1100" s="65" t="n">
        <x:f>L1100*N1100</x:f>
        <x:v>20</x:v>
      </x:c>
      <x:c r="P1100" s="65" t="n">
        <x:f>O1100+Q1100</x:f>
        <x:v>86</x:v>
      </x:c>
      <x:c r="Q1100" s="65" t="n">
        <x:f>M1100*N1100</x:f>
        <x:v>66</x:v>
      </x:c>
      <x:c r="R1100" s="65" t="n">
        <x:f>R1099+Q1100</x:f>
        <x:v>33049.5</x:v>
      </x:c>
    </x:row>
    <x:row r="1101">
      <x:c r="A1101" s="61" t="n">
        <x:v>45584</x:v>
      </x:c>
      <x:c r="B1101" s="27" t="str">
        <x:v>Q4 2024</x:v>
      </x:c>
      <x:c r="C1101" s="27" t="n">
        <x:v>2024</x:v>
      </x:c>
      <x:c r="D1101" s="59" t="str">
        <x:v>CAULFIELD</x:v>
      </x:c>
      <x:c r="E1101" s="27" t="n">
        <x:v>1</x:v>
      </x:c>
      <x:c r="F1101" s="27" t="n">
        <x:v>3</x:v>
      </x:c>
      <x:c r="G1101" s="59" t="str">
        <x:v>BARBARIC LAD</x:v>
      </x:c>
      <x:c r="H1101" s="27" t="str">
        <x:v>DC</x:v>
      </x:c>
      <x:c r="I1101" s="27" t="str">
        <x:v>Lost</x:v>
      </x:c>
      <x:c r="J1101" s="27" t="str"/>
      <x:c r="K1101" s="30"/>
      <x:c r="L1101" s="27" t="n">
        <x:v>1</x:v>
      </x:c>
      <x:c r="M1101" s="30" t="n">
        <x:v>-1</x:v>
      </x:c>
      <x:c r="N1101" s="64" t="n">
        <x:f>Summary!$B$5*Summary!$B$6</x:f>
        <x:v>10</x:v>
      </x:c>
      <x:c r="O1101" s="64" t="n">
        <x:f>L1101*N1101</x:f>
        <x:v>10</x:v>
      </x:c>
      <x:c r="P1101" s="64" t="n">
        <x:f>O1101+Q1101</x:f>
        <x:v>0</x:v>
      </x:c>
      <x:c r="Q1101" s="64" t="n">
        <x:f>M1101*N1101</x:f>
        <x:v>-10</x:v>
      </x:c>
      <x:c r="R1101" s="64" t="n">
        <x:f>R1100+Q1101</x:f>
        <x:v>33039.5</x:v>
      </x:c>
    </x:row>
    <x:row r="1102">
      <x:c r="A1102" s="62" t="n">
        <x:v>45584</x:v>
      </x:c>
      <x:c r="B1102" s="58" t="str">
        <x:v>Q4 2024</x:v>
      </x:c>
      <x:c r="C1102" s="58" t="n">
        <x:v>2024</x:v>
      </x:c>
      <x:c r="D1102" s="60" t="str">
        <x:v>CAULFIELD</x:v>
      </x:c>
      <x:c r="E1102" s="58" t="n">
        <x:v>2</x:v>
      </x:c>
      <x:c r="F1102" s="58" t="n">
        <x:v>5</x:v>
      </x:c>
      <x:c r="G1102" s="60" t="str">
        <x:v>STOLI BOLLI</x:v>
      </x:c>
      <x:c r="H1102" s="58" t="str">
        <x:v>LSW / SYS</x:v>
      </x:c>
      <x:c r="I1102" s="58" t="str">
        <x:v>Lost</x:v>
      </x:c>
      <x:c r="J1102" s="58" t="str">
        <x:v>3rd</x:v>
      </x:c>
      <x:c r="K1102" s="63"/>
      <x:c r="L1102" s="58" t="n">
        <x:v>2</x:v>
      </x:c>
      <x:c r="M1102" s="63" t="n">
        <x:v>-2</x:v>
      </x:c>
      <x:c r="N1102" s="65" t="n">
        <x:f>Summary!$B$5*Summary!$B$6</x:f>
        <x:v>10</x:v>
      </x:c>
      <x:c r="O1102" s="65" t="n">
        <x:f>L1102*N1102</x:f>
        <x:v>20</x:v>
      </x:c>
      <x:c r="P1102" s="65" t="n">
        <x:f>O1102+Q1102</x:f>
        <x:v>0</x:v>
      </x:c>
      <x:c r="Q1102" s="65" t="n">
        <x:f>M1102*N1102</x:f>
        <x:v>-20</x:v>
      </x:c>
      <x:c r="R1102" s="65" t="n">
        <x:f>R1101+Q1102</x:f>
        <x:v>33019.5</x:v>
      </x:c>
    </x:row>
    <x:row r="1103">
      <x:c r="A1103" s="61" t="n">
        <x:v>45584</x:v>
      </x:c>
      <x:c r="B1103" s="27" t="str">
        <x:v>Q4 2024</x:v>
      </x:c>
      <x:c r="C1103" s="27" t="n">
        <x:v>2024</x:v>
      </x:c>
      <x:c r="D1103" s="59" t="str">
        <x:v>CAULFIELD</x:v>
      </x:c>
      <x:c r="E1103" s="27" t="n">
        <x:v>2</x:v>
      </x:c>
      <x:c r="F1103" s="27" t="n">
        <x:v>6</x:v>
      </x:c>
      <x:c r="G1103" s="59" t="str">
        <x:v>RESERVE BANK</x:v>
      </x:c>
      <x:c r="H1103" s="27" t="str">
        <x:v>SYS</x:v>
      </x:c>
      <x:c r="I1103" s="27" t="str">
        <x:v>Lost</x:v>
      </x:c>
      <x:c r="J1103" s="27" t="str"/>
      <x:c r="K1103" s="30"/>
      <x:c r="L1103" s="27" t="n">
        <x:v>1</x:v>
      </x:c>
      <x:c r="M1103" s="30" t="n">
        <x:v>-1</x:v>
      </x:c>
      <x:c r="N1103" s="64" t="n">
        <x:f>Summary!$B$5*Summary!$B$6</x:f>
        <x:v>10</x:v>
      </x:c>
      <x:c r="O1103" s="64" t="n">
        <x:f>L1103*N1103</x:f>
        <x:v>10</x:v>
      </x:c>
      <x:c r="P1103" s="64" t="n">
        <x:f>O1103+Q1103</x:f>
        <x:v>0</x:v>
      </x:c>
      <x:c r="Q1103" s="64" t="n">
        <x:f>M1103*N1103</x:f>
        <x:v>-10</x:v>
      </x:c>
      <x:c r="R1103" s="64" t="n">
        <x:f>R1102+Q1103</x:f>
        <x:v>33009.5</x:v>
      </x:c>
    </x:row>
    <x:row r="1104">
      <x:c r="A1104" s="62" t="n">
        <x:v>45584</x:v>
      </x:c>
      <x:c r="B1104" s="58" t="str">
        <x:v>Q4 2024</x:v>
      </x:c>
      <x:c r="C1104" s="58" t="n">
        <x:v>2024</x:v>
      </x:c>
      <x:c r="D1104" s="60" t="str">
        <x:v>CAULFIELD</x:v>
      </x:c>
      <x:c r="E1104" s="58" t="n">
        <x:v>3</x:v>
      </x:c>
      <x:c r="F1104" s="58" t="n">
        <x:v>1</x:v>
      </x:c>
      <x:c r="G1104" s="60" t="str">
        <x:v>KEENELAND</x:v>
      </x:c>
      <x:c r="H1104" s="58" t="str">
        <x:v>LSW / SYS</x:v>
      </x:c>
      <x:c r="I1104" s="58" t="str">
        <x:v>Lost</x:v>
      </x:c>
      <x:c r="J1104" s="58" t="str">
        <x:v>3rd</x:v>
      </x:c>
      <x:c r="K1104" s="63"/>
      <x:c r="L1104" s="58" t="n">
        <x:v>2</x:v>
      </x:c>
      <x:c r="M1104" s="63" t="n">
        <x:v>-2</x:v>
      </x:c>
      <x:c r="N1104" s="65" t="n">
        <x:f>Summary!$B$5*Summary!$B$6</x:f>
        <x:v>10</x:v>
      </x:c>
      <x:c r="O1104" s="65" t="n">
        <x:f>L1104*N1104</x:f>
        <x:v>20</x:v>
      </x:c>
      <x:c r="P1104" s="65" t="n">
        <x:f>O1104+Q1104</x:f>
        <x:v>0</x:v>
      </x:c>
      <x:c r="Q1104" s="65" t="n">
        <x:f>M1104*N1104</x:f>
        <x:v>-20</x:v>
      </x:c>
      <x:c r="R1104" s="65" t="n">
        <x:f>R1103+Q1104</x:f>
        <x:v>32989.5</x:v>
      </x:c>
    </x:row>
    <x:row r="1105">
      <x:c r="A1105" s="61" t="n">
        <x:v>45584</x:v>
      </x:c>
      <x:c r="B1105" s="27" t="str">
        <x:v>Q4 2024</x:v>
      </x:c>
      <x:c r="C1105" s="27" t="n">
        <x:v>2024</x:v>
      </x:c>
      <x:c r="D1105" s="59" t="str">
        <x:v>CAULFIELD</x:v>
      </x:c>
      <x:c r="E1105" s="27" t="n">
        <x:v>3</x:v>
      </x:c>
      <x:c r="F1105" s="27" t="n">
        <x:v>3</x:v>
      </x:c>
      <x:c r="G1105" s="59" t="str">
        <x:v>POLITELY DUN</x:v>
      </x:c>
      <x:c r="H1105" s="27" t="str">
        <x:v>LSW</x:v>
      </x:c>
      <x:c r="I1105" s="27" t="str">
        <x:v>Lost</x:v>
      </x:c>
      <x:c r="J1105" s="27" t="str"/>
      <x:c r="K1105" s="30"/>
      <x:c r="L1105" s="27" t="n">
        <x:v>1</x:v>
      </x:c>
      <x:c r="M1105" s="30" t="n">
        <x:v>-1</x:v>
      </x:c>
      <x:c r="N1105" s="64" t="n">
        <x:f>Summary!$B$5*Summary!$B$6</x:f>
        <x:v>10</x:v>
      </x:c>
      <x:c r="O1105" s="64" t="n">
        <x:f>L1105*N1105</x:f>
        <x:v>10</x:v>
      </x:c>
      <x:c r="P1105" s="64" t="n">
        <x:f>O1105+Q1105</x:f>
        <x:v>0</x:v>
      </x:c>
      <x:c r="Q1105" s="64" t="n">
        <x:f>M1105*N1105</x:f>
        <x:v>-10</x:v>
      </x:c>
      <x:c r="R1105" s="64" t="n">
        <x:f>R1104+Q1105</x:f>
        <x:v>32979.5</x:v>
      </x:c>
    </x:row>
    <x:row r="1106">
      <x:c r="A1106" s="61" t="n">
        <x:v>45584</x:v>
      </x:c>
      <x:c r="B1106" s="27" t="str">
        <x:v>Q4 2024</x:v>
      </x:c>
      <x:c r="C1106" s="27" t="n">
        <x:v>2024</x:v>
      </x:c>
      <x:c r="D1106" s="59" t="str">
        <x:v>CAULFIELD</x:v>
      </x:c>
      <x:c r="E1106" s="27" t="n">
        <x:v>3</x:v>
      </x:c>
      <x:c r="F1106" s="27" t="n">
        <x:v>5</x:v>
      </x:c>
      <x:c r="G1106" s="59" t="str">
        <x:v>SCARY</x:v>
      </x:c>
      <x:c r="H1106" s="27" t="str">
        <x:v>SYS</x:v>
      </x:c>
      <x:c r="I1106" s="27" t="str">
        <x:v>Lost</x:v>
      </x:c>
      <x:c r="J1106" s="27" t="str"/>
      <x:c r="K1106" s="30"/>
      <x:c r="L1106" s="27" t="n">
        <x:v>1</x:v>
      </x:c>
      <x:c r="M1106" s="30" t="n">
        <x:v>-1</x:v>
      </x:c>
      <x:c r="N1106" s="64" t="n">
        <x:f>Summary!$B$5*Summary!$B$6</x:f>
        <x:v>10</x:v>
      </x:c>
      <x:c r="O1106" s="64" t="n">
        <x:f>L1106*N1106</x:f>
        <x:v>10</x:v>
      </x:c>
      <x:c r="P1106" s="64" t="n">
        <x:f>O1106+Q1106</x:f>
        <x:v>0</x:v>
      </x:c>
      <x:c r="Q1106" s="64" t="n">
        <x:f>M1106*N1106</x:f>
        <x:v>-10</x:v>
      </x:c>
      <x:c r="R1106" s="64" t="n">
        <x:f>R1105+Q1106</x:f>
        <x:v>32969.5</x:v>
      </x:c>
    </x:row>
    <x:row r="1107">
      <x:c r="A1107" s="61" t="n">
        <x:v>45584</x:v>
      </x:c>
      <x:c r="B1107" s="27" t="str">
        <x:v>Q4 2024</x:v>
      </x:c>
      <x:c r="C1107" s="27" t="n">
        <x:v>2024</x:v>
      </x:c>
      <x:c r="D1107" s="59" t="str">
        <x:v>CAULFIELD</x:v>
      </x:c>
      <x:c r="E1107" s="27" t="n">
        <x:v>4</x:v>
      </x:c>
      <x:c r="F1107" s="27" t="n">
        <x:v>1</x:v>
      </x:c>
      <x:c r="G1107" s="59" t="str">
        <x:v>TOO DARN DISCREET</x:v>
      </x:c>
      <x:c r="H1107" s="27" t="str">
        <x:v>LSW</x:v>
      </x:c>
      <x:c r="I1107" s="27" t="str">
        <x:v>Won</x:v>
      </x:c>
      <x:c r="J1107" s="27" t="str">
        <x:v>Won</x:v>
      </x:c>
      <x:c r="K1107" s="30" t="n">
        <x:v>4.2</x:v>
      </x:c>
      <x:c r="L1107" s="27" t="n">
        <x:v>1</x:v>
      </x:c>
      <x:c r="M1107" s="30" t="n">
        <x:v>3.2</x:v>
      </x:c>
      <x:c r="N1107" s="64" t="n">
        <x:f>Summary!$B$5*Summary!$B$6</x:f>
        <x:v>10</x:v>
      </x:c>
      <x:c r="O1107" s="64" t="n">
        <x:f>L1107*N1107</x:f>
        <x:v>10</x:v>
      </x:c>
      <x:c r="P1107" s="64" t="n">
        <x:f>O1107+Q1107</x:f>
        <x:v>42</x:v>
      </x:c>
      <x:c r="Q1107" s="64" t="n">
        <x:f>M1107*N1107</x:f>
        <x:v>32</x:v>
      </x:c>
      <x:c r="R1107" s="64" t="n">
        <x:f>R1106+Q1107</x:f>
        <x:v>33001.5</x:v>
      </x:c>
    </x:row>
    <x:row r="1108">
      <x:c r="A1108" s="61" t="n">
        <x:v>45584</x:v>
      </x:c>
      <x:c r="B1108" s="27" t="str">
        <x:v>Q4 2024</x:v>
      </x:c>
      <x:c r="C1108" s="27" t="n">
        <x:v>2024</x:v>
      </x:c>
      <x:c r="D1108" s="59" t="str">
        <x:v>CAULFIELD</x:v>
      </x:c>
      <x:c r="E1108" s="27" t="n">
        <x:v>6</x:v>
      </x:c>
      <x:c r="F1108" s="27" t="n">
        <x:v>3</x:v>
      </x:c>
      <x:c r="G1108" s="59" t="str">
        <x:v>GEEGEES MISTRUTH</x:v>
      </x:c>
      <x:c r="H1108" s="27" t="str">
        <x:v>FRSR</x:v>
      </x:c>
      <x:c r="I1108" s="27" t="str">
        <x:v>Lost</x:v>
      </x:c>
      <x:c r="J1108" s="27" t="str">
        <x:v>3rd</x:v>
      </x:c>
      <x:c r="K1108" s="30"/>
      <x:c r="L1108" s="27" t="n">
        <x:v>1</x:v>
      </x:c>
      <x:c r="M1108" s="30" t="n">
        <x:v>-1</x:v>
      </x:c>
      <x:c r="N1108" s="64" t="n">
        <x:f>Summary!$B$5*Summary!$B$6</x:f>
        <x:v>10</x:v>
      </x:c>
      <x:c r="O1108" s="64" t="n">
        <x:f>L1108*N1108</x:f>
        <x:v>10</x:v>
      </x:c>
      <x:c r="P1108" s="64" t="n">
        <x:f>O1108+Q1108</x:f>
        <x:v>0</x:v>
      </x:c>
      <x:c r="Q1108" s="64" t="n">
        <x:f>M1108*N1108</x:f>
        <x:v>-10</x:v>
      </x:c>
      <x:c r="R1108" s="64" t="n">
        <x:f>R1107+Q1108</x:f>
        <x:v>32991.5</x:v>
      </x:c>
    </x:row>
    <x:row r="1109">
      <x:c r="A1109" s="61" t="n">
        <x:v>45584</x:v>
      </x:c>
      <x:c r="B1109" s="27" t="str">
        <x:v>Q4 2024</x:v>
      </x:c>
      <x:c r="C1109" s="27" t="n">
        <x:v>2024</x:v>
      </x:c>
      <x:c r="D1109" s="59" t="str">
        <x:v>CAULFIELD</x:v>
      </x:c>
      <x:c r="E1109" s="27" t="n">
        <x:v>6</x:v>
      </x:c>
      <x:c r="F1109" s="27" t="n">
        <x:v>4</x:v>
      </x:c>
      <x:c r="G1109" s="59" t="str">
        <x:v>TOO DARN LIZZIE</x:v>
      </x:c>
      <x:c r="H1109" s="27" t="str">
        <x:v>FRSR</x:v>
      </x:c>
      <x:c r="I1109" s="27" t="str">
        <x:v>Won</x:v>
      </x:c>
      <x:c r="J1109" s="27" t="str">
        <x:v>Won</x:v>
      </x:c>
      <x:c r="K1109" s="30" t="n">
        <x:v>7.8</x:v>
      </x:c>
      <x:c r="L1109" s="27" t="n">
        <x:v>1</x:v>
      </x:c>
      <x:c r="M1109" s="30" t="n">
        <x:v>6.8</x:v>
      </x:c>
      <x:c r="N1109" s="64" t="n">
        <x:f>Summary!$B$5*Summary!$B$6</x:f>
        <x:v>10</x:v>
      </x:c>
      <x:c r="O1109" s="64" t="n">
        <x:f>L1109*N1109</x:f>
        <x:v>10</x:v>
      </x:c>
      <x:c r="P1109" s="64" t="n">
        <x:f>O1109+Q1109</x:f>
        <x:v>78</x:v>
      </x:c>
      <x:c r="Q1109" s="64" t="n">
        <x:f>M1109*N1109</x:f>
        <x:v>68</x:v>
      </x:c>
      <x:c r="R1109" s="64" t="n">
        <x:f>R1108+Q1109</x:f>
        <x:v>33059.5</x:v>
      </x:c>
    </x:row>
    <x:row r="1110">
      <x:c r="A1110" s="62" t="n">
        <x:v>45584</x:v>
      </x:c>
      <x:c r="B1110" s="58" t="str">
        <x:v>Q4 2024</x:v>
      </x:c>
      <x:c r="C1110" s="58" t="n">
        <x:v>2024</x:v>
      </x:c>
      <x:c r="D1110" s="60" t="str">
        <x:v>CAULFIELD</x:v>
      </x:c>
      <x:c r="E1110" s="58" t="n">
        <x:v>7</x:v>
      </x:c>
      <x:c r="F1110" s="58" t="n">
        <x:v>1</x:v>
      </x:c>
      <x:c r="G1110" s="60" t="str">
        <x:v>ESTRIELLA</x:v>
      </x:c>
      <x:c r="H1110" s="58" t="str">
        <x:v>FRSR / SYS</x:v>
      </x:c>
      <x:c r="I1110" s="58" t="str">
        <x:v>Won</x:v>
      </x:c>
      <x:c r="J1110" s="58" t="str">
        <x:v>Won</x:v>
      </x:c>
      <x:c r="K1110" s="63" t="n">
        <x:v>5.6</x:v>
      </x:c>
      <x:c r="L1110" s="58" t="n">
        <x:v>2</x:v>
      </x:c>
      <x:c r="M1110" s="63" t="n">
        <x:v>9.2</x:v>
      </x:c>
      <x:c r="N1110" s="65" t="n">
        <x:f>Summary!$B$5*Summary!$B$6</x:f>
        <x:v>10</x:v>
      </x:c>
      <x:c r="O1110" s="65" t="n">
        <x:f>L1110*N1110</x:f>
        <x:v>20</x:v>
      </x:c>
      <x:c r="P1110" s="65" t="n">
        <x:f>O1110+Q1110</x:f>
        <x:v>112</x:v>
      </x:c>
      <x:c r="Q1110" s="65" t="n">
        <x:f>M1110*N1110</x:f>
        <x:v>92</x:v>
      </x:c>
      <x:c r="R1110" s="65" t="n">
        <x:f>R1109+Q1110</x:f>
        <x:v>33151.5</x:v>
      </x:c>
    </x:row>
    <x:row r="1111">
      <x:c r="A1111" s="61" t="n">
        <x:v>45584</x:v>
      </x:c>
      <x:c r="B1111" s="27" t="str">
        <x:v>Q4 2024</x:v>
      </x:c>
      <x:c r="C1111" s="27" t="n">
        <x:v>2024</x:v>
      </x:c>
      <x:c r="D1111" s="59" t="str">
        <x:v>CAULFIELD</x:v>
      </x:c>
      <x:c r="E1111" s="27" t="n">
        <x:v>7</x:v>
      </x:c>
      <x:c r="F1111" s="27" t="n">
        <x:v>6</x:v>
      </x:c>
      <x:c r="G1111" s="59" t="str">
        <x:v>SANS DOUTE</x:v>
      </x:c>
      <x:c r="H1111" s="27" t="str">
        <x:v>SYS</x:v>
      </x:c>
      <x:c r="I1111" s="27" t="str">
        <x:v>Lost</x:v>
      </x:c>
      <x:c r="J1111" s="27" t="str">
        <x:v>4th</x:v>
      </x:c>
      <x:c r="K1111" s="30"/>
      <x:c r="L1111" s="27" t="n">
        <x:v>1</x:v>
      </x:c>
      <x:c r="M1111" s="30" t="n">
        <x:v>-1</x:v>
      </x:c>
      <x:c r="N1111" s="64" t="n">
        <x:f>Summary!$B$5*Summary!$B$6</x:f>
        <x:v>10</x:v>
      </x:c>
      <x:c r="O1111" s="64" t="n">
        <x:f>L1111*N1111</x:f>
        <x:v>10</x:v>
      </x:c>
      <x:c r="P1111" s="64" t="n">
        <x:f>O1111+Q1111</x:f>
        <x:v>0</x:v>
      </x:c>
      <x:c r="Q1111" s="64" t="n">
        <x:f>M1111*N1111</x:f>
        <x:v>-10</x:v>
      </x:c>
      <x:c r="R1111" s="64" t="n">
        <x:f>R1110+Q1111</x:f>
        <x:v>33141.5</x:v>
      </x:c>
    </x:row>
    <x:row r="1112">
      <x:c r="A1112" s="62" t="n">
        <x:v>45584</x:v>
      </x:c>
      <x:c r="B1112" s="58" t="str">
        <x:v>Q4 2024</x:v>
      </x:c>
      <x:c r="C1112" s="58" t="n">
        <x:v>2024</x:v>
      </x:c>
      <x:c r="D1112" s="60" t="str">
        <x:v>CAULFIELD</x:v>
      </x:c>
      <x:c r="E1112" s="58" t="n">
        <x:v>7</x:v>
      </x:c>
      <x:c r="F1112" s="58" t="n">
        <x:v>8</x:v>
      </x:c>
      <x:c r="G1112" s="60" t="str">
        <x:v>REY MAGNERIO</x:v>
      </x:c>
      <x:c r="H1112" s="58" t="str">
        <x:v>FRSR / SYS</x:v>
      </x:c>
      <x:c r="I1112" s="58" t="str">
        <x:v>Lost</x:v>
      </x:c>
      <x:c r="J1112" s="58" t="str">
        <x:v>2nd</x:v>
      </x:c>
      <x:c r="K1112" s="63"/>
      <x:c r="L1112" s="58" t="n">
        <x:v>2</x:v>
      </x:c>
      <x:c r="M1112" s="63" t="n">
        <x:v>-2</x:v>
      </x:c>
      <x:c r="N1112" s="65" t="n">
        <x:f>Summary!$B$5*Summary!$B$6</x:f>
        <x:v>10</x:v>
      </x:c>
      <x:c r="O1112" s="65" t="n">
        <x:f>L1112*N1112</x:f>
        <x:v>20</x:v>
      </x:c>
      <x:c r="P1112" s="65" t="n">
        <x:f>O1112+Q1112</x:f>
        <x:v>0</x:v>
      </x:c>
      <x:c r="Q1112" s="65" t="n">
        <x:f>M1112*N1112</x:f>
        <x:v>-20</x:v>
      </x:c>
      <x:c r="R1112" s="65" t="n">
        <x:f>R1111+Q1112</x:f>
        <x:v>33121.5</x:v>
      </x:c>
    </x:row>
    <x:row r="1113">
      <x:c r="A1113" s="62" t="n">
        <x:v>45584</x:v>
      </x:c>
      <x:c r="B1113" s="58" t="str">
        <x:v>Q4 2024</x:v>
      </x:c>
      <x:c r="C1113" s="58" t="n">
        <x:v>2024</x:v>
      </x:c>
      <x:c r="D1113" s="60" t="str">
        <x:v>CAULFIELD</x:v>
      </x:c>
      <x:c r="E1113" s="58" t="n">
        <x:v>8</x:v>
      </x:c>
      <x:c r="F1113" s="58" t="n">
        <x:v>4</x:v>
      </x:c>
      <x:c r="G1113" s="60" t="str">
        <x:v>SKYBIRD</x:v>
      </x:c>
      <x:c r="H1113" s="58" t="str">
        <x:v>FRSR / SYS</x:v>
      </x:c>
      <x:c r="I1113" s="58" t="str">
        <x:v>Lost</x:v>
      </x:c>
      <x:c r="J1113" s="58" t="str"/>
      <x:c r="K1113" s="63"/>
      <x:c r="L1113" s="58" t="n">
        <x:v>2</x:v>
      </x:c>
      <x:c r="M1113" s="63" t="n">
        <x:v>-2</x:v>
      </x:c>
      <x:c r="N1113" s="65" t="n">
        <x:f>Summary!$B$5*Summary!$B$6</x:f>
        <x:v>10</x:v>
      </x:c>
      <x:c r="O1113" s="65" t="n">
        <x:f>L1113*N1113</x:f>
        <x:v>20</x:v>
      </x:c>
      <x:c r="P1113" s="65" t="n">
        <x:f>O1113+Q1113</x:f>
        <x:v>0</x:v>
      </x:c>
      <x:c r="Q1113" s="65" t="n">
        <x:f>M1113*N1113</x:f>
        <x:v>-20</x:v>
      </x:c>
      <x:c r="R1113" s="65" t="n">
        <x:f>R1112+Q1113</x:f>
        <x:v>33101.5</x:v>
      </x:c>
    </x:row>
    <x:row r="1114">
      <x:c r="A1114" s="62" t="n">
        <x:v>45584</x:v>
      </x:c>
      <x:c r="B1114" s="58" t="str">
        <x:v>Q4 2024</x:v>
      </x:c>
      <x:c r="C1114" s="58" t="n">
        <x:v>2024</x:v>
      </x:c>
      <x:c r="D1114" s="60" t="str">
        <x:v>CAULFIELD</x:v>
      </x:c>
      <x:c r="E1114" s="58" t="n">
        <x:v>10</x:v>
      </x:c>
      <x:c r="F1114" s="58" t="n">
        <x:v>2</x:v>
      </x:c>
      <x:c r="G1114" s="60" t="str">
        <x:v>GENTLEMAN ROY</x:v>
      </x:c>
      <x:c r="H1114" s="58" t="str">
        <x:v>DC / SYS</x:v>
      </x:c>
      <x:c r="I1114" s="58" t="str">
        <x:v>Lost</x:v>
      </x:c>
      <x:c r="J1114" s="58" t="str"/>
      <x:c r="K1114" s="63"/>
      <x:c r="L1114" s="58" t="n">
        <x:v>2</x:v>
      </x:c>
      <x:c r="M1114" s="63" t="n">
        <x:v>-2</x:v>
      </x:c>
      <x:c r="N1114" s="65" t="n">
        <x:f>Summary!$B$5*Summary!$B$6</x:f>
        <x:v>10</x:v>
      </x:c>
      <x:c r="O1114" s="65" t="n">
        <x:f>L1114*N1114</x:f>
        <x:v>20</x:v>
      </x:c>
      <x:c r="P1114" s="65" t="n">
        <x:f>O1114+Q1114</x:f>
        <x:v>0</x:v>
      </x:c>
      <x:c r="Q1114" s="65" t="n">
        <x:f>M1114*N1114</x:f>
        <x:v>-20</x:v>
      </x:c>
      <x:c r="R1114" s="65" t="n">
        <x:f>R1113+Q1114</x:f>
        <x:v>33081.5</x:v>
      </x:c>
    </x:row>
    <x:row r="1115">
      <x:c r="A1115" s="61" t="n">
        <x:v>45584</x:v>
      </x:c>
      <x:c r="B1115" s="27" t="str">
        <x:v>Q4 2024</x:v>
      </x:c>
      <x:c r="C1115" s="27" t="n">
        <x:v>2024</x:v>
      </x:c>
      <x:c r="D1115" s="59" t="str">
        <x:v>CAULFIELD</x:v>
      </x:c>
      <x:c r="E1115" s="27" t="n">
        <x:v>10</x:v>
      </x:c>
      <x:c r="F1115" s="27" t="n">
        <x:v>9</x:v>
      </x:c>
      <x:c r="G1115" s="59" t="str">
        <x:v>COASTWATCH</x:v>
      </x:c>
      <x:c r="H1115" s="27" t="str">
        <x:v>SYS</x:v>
      </x:c>
      <x:c r="I1115" s="27" t="str">
        <x:v>Lost</x:v>
      </x:c>
      <x:c r="J1115" s="27" t="str"/>
      <x:c r="K1115" s="30"/>
      <x:c r="L1115" s="27" t="n">
        <x:v>1</x:v>
      </x:c>
      <x:c r="M1115" s="30" t="n">
        <x:v>-1</x:v>
      </x:c>
      <x:c r="N1115" s="64" t="n">
        <x:f>Summary!$B$5*Summary!$B$6</x:f>
        <x:v>10</x:v>
      </x:c>
      <x:c r="O1115" s="64" t="n">
        <x:f>L1115*N1115</x:f>
        <x:v>10</x:v>
      </x:c>
      <x:c r="P1115" s="64" t="n">
        <x:f>O1115+Q1115</x:f>
        <x:v>0</x:v>
      </x:c>
      <x:c r="Q1115" s="64" t="n">
        <x:f>M1115*N1115</x:f>
        <x:v>-10</x:v>
      </x:c>
      <x:c r="R1115" s="64" t="n">
        <x:f>R1114+Q1115</x:f>
        <x:v>33071.5</x:v>
      </x:c>
    </x:row>
    <x:row r="1116">
      <x:c r="A1116" s="62" t="n">
        <x:v>45590</x:v>
      </x:c>
      <x:c r="B1116" s="58" t="str">
        <x:v>Q4 2024</x:v>
      </x:c>
      <x:c r="C1116" s="58" t="n">
        <x:v>2024</x:v>
      </x:c>
      <x:c r="D1116" s="60" t="str">
        <x:v>MOONEE VALLEY</x:v>
      </x:c>
      <x:c r="E1116" s="58" t="n">
        <x:v>1</x:v>
      </x:c>
      <x:c r="F1116" s="58" t="n">
        <x:v>3</x:v>
      </x:c>
      <x:c r="G1116" s="60" t="str">
        <x:v>WRITTEN IN CODE</x:v>
      </x:c>
      <x:c r="H1116" s="58" t="str">
        <x:v>DC / SYS</x:v>
      </x:c>
      <x:c r="I1116" s="58" t="str">
        <x:v>Won</x:v>
      </x:c>
      <x:c r="J1116" s="58" t="str">
        <x:v>Won</x:v>
      </x:c>
      <x:c r="K1116" s="63" t="n">
        <x:v>2.4</x:v>
      </x:c>
      <x:c r="L1116" s="58" t="n">
        <x:v>2</x:v>
      </x:c>
      <x:c r="M1116" s="63" t="n">
        <x:v>2.8</x:v>
      </x:c>
      <x:c r="N1116" s="65" t="n">
        <x:f>Summary!$B$5*Summary!$B$6</x:f>
        <x:v>10</x:v>
      </x:c>
      <x:c r="O1116" s="65" t="n">
        <x:f>L1116*N1116</x:f>
        <x:v>20</x:v>
      </x:c>
      <x:c r="P1116" s="65" t="n">
        <x:f>O1116+Q1116</x:f>
        <x:v>48</x:v>
      </x:c>
      <x:c r="Q1116" s="65" t="n">
        <x:f>M1116*N1116</x:f>
        <x:v>28</x:v>
      </x:c>
      <x:c r="R1116" s="65" t="n">
        <x:f>R1115+Q1116</x:f>
        <x:v>33099.5</x:v>
      </x:c>
    </x:row>
    <x:row r="1117">
      <x:c r="A1117" s="62" t="n">
        <x:v>45590</x:v>
      </x:c>
      <x:c r="B1117" s="58" t="str">
        <x:v>Q4 2024</x:v>
      </x:c>
      <x:c r="C1117" s="58" t="n">
        <x:v>2024</x:v>
      </x:c>
      <x:c r="D1117" s="60" t="str">
        <x:v>MOONEE VALLEY</x:v>
      </x:c>
      <x:c r="E1117" s="58" t="n">
        <x:v>2</x:v>
      </x:c>
      <x:c r="F1117" s="58" t="n">
        <x:v>4</x:v>
      </x:c>
      <x:c r="G1117" s="60" t="str">
        <x:v>MAWALLOCK</x:v>
      </x:c>
      <x:c r="H1117" s="58" t="str">
        <x:v>BF / SYS</x:v>
      </x:c>
      <x:c r="I1117" s="58" t="str">
        <x:v>Lost</x:v>
      </x:c>
      <x:c r="J1117" s="58" t="str">
        <x:v>3rd</x:v>
      </x:c>
      <x:c r="K1117" s="63"/>
      <x:c r="L1117" s="58" t="n">
        <x:v>2</x:v>
      </x:c>
      <x:c r="M1117" s="63" t="n">
        <x:v>-2</x:v>
      </x:c>
      <x:c r="N1117" s="65" t="n">
        <x:f>Summary!$B$5*Summary!$B$6</x:f>
        <x:v>10</x:v>
      </x:c>
      <x:c r="O1117" s="65" t="n">
        <x:f>L1117*N1117</x:f>
        <x:v>20</x:v>
      </x:c>
      <x:c r="P1117" s="65" t="n">
        <x:f>O1117+Q1117</x:f>
        <x:v>0</x:v>
      </x:c>
      <x:c r="Q1117" s="65" t="n">
        <x:f>M1117*N1117</x:f>
        <x:v>-20</x:v>
      </x:c>
      <x:c r="R1117" s="65" t="n">
        <x:f>R1116+Q1117</x:f>
        <x:v>33079.5</x:v>
      </x:c>
    </x:row>
    <x:row r="1118">
      <x:c r="A1118" s="62" t="n">
        <x:v>45590</x:v>
      </x:c>
      <x:c r="B1118" s="58" t="str">
        <x:v>Q4 2024</x:v>
      </x:c>
      <x:c r="C1118" s="58" t="n">
        <x:v>2024</x:v>
      </x:c>
      <x:c r="D1118" s="60" t="str">
        <x:v>MOONEE VALLEY</x:v>
      </x:c>
      <x:c r="E1118" s="58" t="n">
        <x:v>2</x:v>
      </x:c>
      <x:c r="F1118" s="58" t="n">
        <x:v>5</x:v>
      </x:c>
      <x:c r="G1118" s="60" t="str">
        <x:v>SHE'S BULLETPROOF</x:v>
      </x:c>
      <x:c r="H1118" s="58" t="str">
        <x:v>BF / SYS</x:v>
      </x:c>
      <x:c r="I1118" s="58" t="str">
        <x:v>Won</x:v>
      </x:c>
      <x:c r="J1118" s="58" t="str">
        <x:v>Won</x:v>
      </x:c>
      <x:c r="K1118" s="63" t="n">
        <x:v>1.9</x:v>
      </x:c>
      <x:c r="L1118" s="58" t="n">
        <x:v>2</x:v>
      </x:c>
      <x:c r="M1118" s="63" t="n">
        <x:v>1.7999999999999998</x:v>
      </x:c>
      <x:c r="N1118" s="65" t="n">
        <x:f>Summary!$B$5*Summary!$B$6</x:f>
        <x:v>10</x:v>
      </x:c>
      <x:c r="O1118" s="65" t="n">
        <x:f>L1118*N1118</x:f>
        <x:v>20</x:v>
      </x:c>
      <x:c r="P1118" s="65" t="n">
        <x:f>O1118+Q1118</x:f>
        <x:v>38</x:v>
      </x:c>
      <x:c r="Q1118" s="65" t="n">
        <x:f>M1118*N1118</x:f>
        <x:v>18</x:v>
      </x:c>
      <x:c r="R1118" s="65" t="n">
        <x:f>R1117+Q1118</x:f>
        <x:v>33097.5</x:v>
      </x:c>
    </x:row>
    <x:row r="1119">
      <x:c r="A1119" s="62" t="n">
        <x:v>45590</x:v>
      </x:c>
      <x:c r="B1119" s="58" t="str">
        <x:v>Q4 2024</x:v>
      </x:c>
      <x:c r="C1119" s="58" t="n">
        <x:v>2024</x:v>
      </x:c>
      <x:c r="D1119" s="60" t="str">
        <x:v>MOONEE VALLEY</x:v>
      </x:c>
      <x:c r="E1119" s="58" t="n">
        <x:v>3</x:v>
      </x:c>
      <x:c r="F1119" s="58" t="n">
        <x:v>1</x:v>
      </x:c>
      <x:c r="G1119" s="60" t="str">
        <x:v>VERDAD</x:v>
      </x:c>
      <x:c r="H1119" s="58" t="str">
        <x:v>BF / SYS</x:v>
      </x:c>
      <x:c r="I1119" s="58" t="str">
        <x:v>Lost</x:v>
      </x:c>
      <x:c r="J1119" s="58" t="str"/>
      <x:c r="K1119" s="63"/>
      <x:c r="L1119" s="58" t="n">
        <x:v>2</x:v>
      </x:c>
      <x:c r="M1119" s="63" t="n">
        <x:v>-2</x:v>
      </x:c>
      <x:c r="N1119" s="65" t="n">
        <x:f>Summary!$B$5*Summary!$B$6</x:f>
        <x:v>10</x:v>
      </x:c>
      <x:c r="O1119" s="65" t="n">
        <x:f>L1119*N1119</x:f>
        <x:v>20</x:v>
      </x:c>
      <x:c r="P1119" s="65" t="n">
        <x:f>O1119+Q1119</x:f>
        <x:v>0</x:v>
      </x:c>
      <x:c r="Q1119" s="65" t="n">
        <x:f>M1119*N1119</x:f>
        <x:v>-20</x:v>
      </x:c>
      <x:c r="R1119" s="65" t="n">
        <x:f>R1118+Q1119</x:f>
        <x:v>33077.5</x:v>
      </x:c>
    </x:row>
    <x:row r="1120">
      <x:c r="A1120" s="61" t="n">
        <x:v>45590</x:v>
      </x:c>
      <x:c r="B1120" s="27" t="str">
        <x:v>Q4 2024</x:v>
      </x:c>
      <x:c r="C1120" s="27" t="n">
        <x:v>2024</x:v>
      </x:c>
      <x:c r="D1120" s="59" t="str">
        <x:v>MOONEE VALLEY</x:v>
      </x:c>
      <x:c r="E1120" s="27" t="n">
        <x:v>4</x:v>
      </x:c>
      <x:c r="F1120" s="27" t="n">
        <x:v>10</x:v>
      </x:c>
      <x:c r="G1120" s="59" t="str">
        <x:v>RICH DOTTIE</x:v>
      </x:c>
      <x:c r="H1120" s="27" t="str">
        <x:v>DC</x:v>
      </x:c>
      <x:c r="I1120" s="27" t="str">
        <x:v>Won</x:v>
      </x:c>
      <x:c r="J1120" s="27" t="str">
        <x:v>Won</x:v>
      </x:c>
      <x:c r="K1120" s="30" t="n">
        <x:v>6.5</x:v>
      </x:c>
      <x:c r="L1120" s="27" t="n">
        <x:v>1</x:v>
      </x:c>
      <x:c r="M1120" s="30" t="n">
        <x:v>5.5</x:v>
      </x:c>
      <x:c r="N1120" s="64" t="n">
        <x:f>Summary!$B$5*Summary!$B$6</x:f>
        <x:v>10</x:v>
      </x:c>
      <x:c r="O1120" s="64" t="n">
        <x:f>L1120*N1120</x:f>
        <x:v>10</x:v>
      </x:c>
      <x:c r="P1120" s="64" t="n">
        <x:f>O1120+Q1120</x:f>
        <x:v>65</x:v>
      </x:c>
      <x:c r="Q1120" s="64" t="n">
        <x:f>M1120*N1120</x:f>
        <x:v>55</x:v>
      </x:c>
      <x:c r="R1120" s="64" t="n">
        <x:f>R1119+Q1120</x:f>
        <x:v>33132.5</x:v>
      </x:c>
    </x:row>
    <x:row r="1121">
      <x:c r="A1121" s="62" t="n">
        <x:v>45591</x:v>
      </x:c>
      <x:c r="B1121" s="58" t="str">
        <x:v>Q4 2024</x:v>
      </x:c>
      <x:c r="C1121" s="58" t="n">
        <x:v>2024</x:v>
      </x:c>
      <x:c r="D1121" s="60" t="str">
        <x:v>MOONEE VALLEY</x:v>
      </x:c>
      <x:c r="E1121" s="58" t="n">
        <x:v>1</x:v>
      </x:c>
      <x:c r="F1121" s="58" t="n">
        <x:v>9</x:v>
      </x:c>
      <x:c r="G1121" s="60" t="str">
        <x:v>FRILLED</x:v>
      </x:c>
      <x:c r="H1121" s="58" t="str">
        <x:v>BFSR / SYS</x:v>
      </x:c>
      <x:c r="I1121" s="58" t="str">
        <x:v>Lost</x:v>
      </x:c>
      <x:c r="J1121" s="58" t="str">
        <x:v>4th</x:v>
      </x:c>
      <x:c r="K1121" s="63"/>
      <x:c r="L1121" s="58" t="n">
        <x:v>2</x:v>
      </x:c>
      <x:c r="M1121" s="63" t="n">
        <x:v>-2</x:v>
      </x:c>
      <x:c r="N1121" s="65" t="n">
        <x:f>Summary!$B$5*Summary!$B$6</x:f>
        <x:v>10</x:v>
      </x:c>
      <x:c r="O1121" s="65" t="n">
        <x:f>L1121*N1121</x:f>
        <x:v>20</x:v>
      </x:c>
      <x:c r="P1121" s="65" t="n">
        <x:f>O1121+Q1121</x:f>
        <x:v>0</x:v>
      </x:c>
      <x:c r="Q1121" s="65" t="n">
        <x:f>M1121*N1121</x:f>
        <x:v>-20</x:v>
      </x:c>
      <x:c r="R1121" s="65" t="n">
        <x:f>R1120+Q1121</x:f>
        <x:v>33112.5</x:v>
      </x:c>
    </x:row>
    <x:row r="1122">
      <x:c r="A1122" s="61" t="n">
        <x:v>45591</x:v>
      </x:c>
      <x:c r="B1122" s="27" t="str">
        <x:v>Q4 2024</x:v>
      </x:c>
      <x:c r="C1122" s="27" t="n">
        <x:v>2024</x:v>
      </x:c>
      <x:c r="D1122" s="59" t="str">
        <x:v>MOONEE VALLEY</x:v>
      </x:c>
      <x:c r="E1122" s="27" t="n">
        <x:v>2</x:v>
      </x:c>
      <x:c r="F1122" s="27" t="n">
        <x:v>5</x:v>
      </x:c>
      <x:c r="G1122" s="59" t="str">
        <x:v>IKASARA</x:v>
      </x:c>
      <x:c r="H1122" s="27" t="str">
        <x:v>SYS</x:v>
      </x:c>
      <x:c r="I1122" s="27" t="str">
        <x:v>Lost</x:v>
      </x:c>
      <x:c r="J1122" s="27" t="str"/>
      <x:c r="K1122" s="30"/>
      <x:c r="L1122" s="27" t="n">
        <x:v>1</x:v>
      </x:c>
      <x:c r="M1122" s="30" t="n">
        <x:v>-1</x:v>
      </x:c>
      <x:c r="N1122" s="64" t="n">
        <x:f>Summary!$B$5*Summary!$B$6</x:f>
        <x:v>10</x:v>
      </x:c>
      <x:c r="O1122" s="64" t="n">
        <x:f>L1122*N1122</x:f>
        <x:v>10</x:v>
      </x:c>
      <x:c r="P1122" s="64" t="n">
        <x:f>O1122+Q1122</x:f>
        <x:v>0</x:v>
      </x:c>
      <x:c r="Q1122" s="64" t="n">
        <x:f>M1122*N1122</x:f>
        <x:v>-10</x:v>
      </x:c>
      <x:c r="R1122" s="64" t="n">
        <x:f>R1121+Q1122</x:f>
        <x:v>33102.5</x:v>
      </x:c>
    </x:row>
    <x:row r="1123">
      <x:c r="A1123" s="62" t="n">
        <x:v>45591</x:v>
      </x:c>
      <x:c r="B1123" s="58" t="str">
        <x:v>Q4 2024</x:v>
      </x:c>
      <x:c r="C1123" s="58" t="n">
        <x:v>2024</x:v>
      </x:c>
      <x:c r="D1123" s="60" t="str">
        <x:v>MOONEE VALLEY</x:v>
      </x:c>
      <x:c r="E1123" s="58" t="n">
        <x:v>4</x:v>
      </x:c>
      <x:c r="F1123" s="58" t="n">
        <x:v>9</x:v>
      </x:c>
      <x:c r="G1123" s="60" t="str">
        <x:v>DOUBLE MARKET</x:v>
      </x:c>
      <x:c r="H1123" s="58" t="str">
        <x:v>LSW / SYS</x:v>
      </x:c>
      <x:c r="I1123" s="58" t="str">
        <x:v>Won</x:v>
      </x:c>
      <x:c r="J1123" s="58" t="str">
        <x:v>Won</x:v>
      </x:c>
      <x:c r="K1123" s="63" t="n">
        <x:v>5.2</x:v>
      </x:c>
      <x:c r="L1123" s="58" t="n">
        <x:v>2</x:v>
      </x:c>
      <x:c r="M1123" s="63" t="n">
        <x:v>8.4</x:v>
      </x:c>
      <x:c r="N1123" s="65" t="n">
        <x:f>Summary!$B$5*Summary!$B$6</x:f>
        <x:v>10</x:v>
      </x:c>
      <x:c r="O1123" s="65" t="n">
        <x:f>L1123*N1123</x:f>
        <x:v>20</x:v>
      </x:c>
      <x:c r="P1123" s="65" t="n">
        <x:f>O1123+Q1123</x:f>
        <x:v>104</x:v>
      </x:c>
      <x:c r="Q1123" s="65" t="n">
        <x:f>M1123*N1123</x:f>
        <x:v>84</x:v>
      </x:c>
      <x:c r="R1123" s="65" t="n">
        <x:f>R1122+Q1123</x:f>
        <x:v>33186.5</x:v>
      </x:c>
    </x:row>
    <x:row r="1124">
      <x:c r="A1124" s="62" t="n">
        <x:v>45591</x:v>
      </x:c>
      <x:c r="B1124" s="58" t="str">
        <x:v>Q4 2024</x:v>
      </x:c>
      <x:c r="C1124" s="58" t="n">
        <x:v>2024</x:v>
      </x:c>
      <x:c r="D1124" s="60" t="str">
        <x:v>MOONEE VALLEY</x:v>
      </x:c>
      <x:c r="E1124" s="58" t="n">
        <x:v>5</x:v>
      </x:c>
      <x:c r="F1124" s="58" t="n">
        <x:v>1</x:v>
      </x:c>
      <x:c r="G1124" s="60" t="str">
        <x:v>FUTURE HISTORY</x:v>
      </x:c>
      <x:c r="H1124" s="58" t="str">
        <x:v>DC / SYS</x:v>
      </x:c>
      <x:c r="I1124" s="58" t="str">
        <x:v>Won</x:v>
      </x:c>
      <x:c r="J1124" s="58" t="str">
        <x:v>Won</x:v>
      </x:c>
      <x:c r="K1124" s="63" t="n">
        <x:v>3.4</x:v>
      </x:c>
      <x:c r="L1124" s="58" t="n">
        <x:v>2</x:v>
      </x:c>
      <x:c r="M1124" s="63" t="n">
        <x:v>4.8</x:v>
      </x:c>
      <x:c r="N1124" s="65" t="n">
        <x:f>Summary!$B$5*Summary!$B$6</x:f>
        <x:v>10</x:v>
      </x:c>
      <x:c r="O1124" s="65" t="n">
        <x:f>L1124*N1124</x:f>
        <x:v>20</x:v>
      </x:c>
      <x:c r="P1124" s="65" t="n">
        <x:f>O1124+Q1124</x:f>
        <x:v>68</x:v>
      </x:c>
      <x:c r="Q1124" s="65" t="n">
        <x:f>M1124*N1124</x:f>
        <x:v>48</x:v>
      </x:c>
      <x:c r="R1124" s="65" t="n">
        <x:f>R1123+Q1124</x:f>
        <x:v>33234.5</x:v>
      </x:c>
    </x:row>
    <x:row r="1125">
      <x:c r="A1125" s="62" t="n">
        <x:v>45591</x:v>
      </x:c>
      <x:c r="B1125" s="58" t="str">
        <x:v>Q4 2024</x:v>
      </x:c>
      <x:c r="C1125" s="58" t="n">
        <x:v>2024</x:v>
      </x:c>
      <x:c r="D1125" s="60" t="str">
        <x:v>MOONEE VALLEY</x:v>
      </x:c>
      <x:c r="E1125" s="58" t="n">
        <x:v>5</x:v>
      </x:c>
      <x:c r="F1125" s="58" t="n">
        <x:v>3</x:v>
      </x:c>
      <x:c r="G1125" s="60" t="str">
        <x:v>GEAR UP</x:v>
      </x:c>
      <x:c r="H1125" s="58" t="str">
        <x:v>BFSR / SYS</x:v>
      </x:c>
      <x:c r="I1125" s="58" t="str">
        <x:v>Lost</x:v>
      </x:c>
      <x:c r="J1125" s="58" t="str"/>
      <x:c r="K1125" s="63"/>
      <x:c r="L1125" s="58" t="n">
        <x:v>2</x:v>
      </x:c>
      <x:c r="M1125" s="63" t="n">
        <x:v>-2</x:v>
      </x:c>
      <x:c r="N1125" s="65" t="n">
        <x:f>Summary!$B$5*Summary!$B$6</x:f>
        <x:v>10</x:v>
      </x:c>
      <x:c r="O1125" s="65" t="n">
        <x:f>L1125*N1125</x:f>
        <x:v>20</x:v>
      </x:c>
      <x:c r="P1125" s="65" t="n">
        <x:f>O1125+Q1125</x:f>
        <x:v>0</x:v>
      </x:c>
      <x:c r="Q1125" s="65" t="n">
        <x:f>M1125*N1125</x:f>
        <x:v>-20</x:v>
      </x:c>
      <x:c r="R1125" s="65" t="n">
        <x:f>R1124+Q1125</x:f>
        <x:v>33214.5</x:v>
      </x:c>
    </x:row>
    <x:row r="1126">
      <x:c r="A1126" s="61" t="n">
        <x:v>45591</x:v>
      </x:c>
      <x:c r="B1126" s="27" t="str">
        <x:v>Q4 2024</x:v>
      </x:c>
      <x:c r="C1126" s="27" t="n">
        <x:v>2024</x:v>
      </x:c>
      <x:c r="D1126" s="59" t="str">
        <x:v>MOONEE VALLEY</x:v>
      </x:c>
      <x:c r="E1126" s="27" t="n">
        <x:v>5</x:v>
      </x:c>
      <x:c r="F1126" s="27" t="n">
        <x:v>4</x:v>
      </x:c>
      <x:c r="G1126" s="59" t="str">
        <x:v>KINGSWOOD</x:v>
      </x:c>
      <x:c r="H1126" s="27" t="str">
        <x:v>SYS</x:v>
      </x:c>
      <x:c r="I1126" s="27" t="str">
        <x:v>Lost</x:v>
      </x:c>
      <x:c r="J1126" s="27" t="str"/>
      <x:c r="K1126" s="30"/>
      <x:c r="L1126" s="27" t="n">
        <x:v>1</x:v>
      </x:c>
      <x:c r="M1126" s="30" t="n">
        <x:v>-1</x:v>
      </x:c>
      <x:c r="N1126" s="64" t="n">
        <x:f>Summary!$B$5*Summary!$B$6</x:f>
        <x:v>10</x:v>
      </x:c>
      <x:c r="O1126" s="64" t="n">
        <x:f>L1126*N1126</x:f>
        <x:v>10</x:v>
      </x:c>
      <x:c r="P1126" s="64" t="n">
        <x:f>O1126+Q1126</x:f>
        <x:v>0</x:v>
      </x:c>
      <x:c r="Q1126" s="64" t="n">
        <x:f>M1126*N1126</x:f>
        <x:v>-10</x:v>
      </x:c>
      <x:c r="R1126" s="64" t="n">
        <x:f>R1125+Q1126</x:f>
        <x:v>33204.5</x:v>
      </x:c>
    </x:row>
    <x:row r="1127">
      <x:c r="A1127" s="61" t="n">
        <x:v>45591</x:v>
      </x:c>
      <x:c r="B1127" s="27" t="str">
        <x:v>Q4 2024</x:v>
      </x:c>
      <x:c r="C1127" s="27" t="n">
        <x:v>2024</x:v>
      </x:c>
      <x:c r="D1127" s="59" t="str">
        <x:v>MOONEE VALLEY</x:v>
      </x:c>
      <x:c r="E1127" s="27" t="n">
        <x:v>6</x:v>
      </x:c>
      <x:c r="F1127" s="27" t="n">
        <x:v>2</x:v>
      </x:c>
      <x:c r="G1127" s="59" t="str">
        <x:v>RED ACES</x:v>
      </x:c>
      <x:c r="H1127" s="27" t="str">
        <x:v>DC</x:v>
      </x:c>
      <x:c r="I1127" s="27" t="str">
        <x:v>Won</x:v>
      </x:c>
      <x:c r="J1127" s="27" t="str">
        <x:v>Won</x:v>
      </x:c>
      <x:c r="K1127" s="30" t="n">
        <x:v>3.3</x:v>
      </x:c>
      <x:c r="L1127" s="27" t="n">
        <x:v>1</x:v>
      </x:c>
      <x:c r="M1127" s="30" t="n">
        <x:v>2.3</x:v>
      </x:c>
      <x:c r="N1127" s="64" t="n">
        <x:f>Summary!$B$5*Summary!$B$6</x:f>
        <x:v>10</x:v>
      </x:c>
      <x:c r="O1127" s="64" t="n">
        <x:f>L1127*N1127</x:f>
        <x:v>10</x:v>
      </x:c>
      <x:c r="P1127" s="64" t="n">
        <x:f>O1127+Q1127</x:f>
        <x:v>33</x:v>
      </x:c>
      <x:c r="Q1127" s="64" t="n">
        <x:f>M1127*N1127</x:f>
        <x:v>23</x:v>
      </x:c>
      <x:c r="R1127" s="64" t="n">
        <x:f>R1126+Q1127</x:f>
        <x:v>33227.5</x:v>
      </x:c>
    </x:row>
    <x:row r="1128">
      <x:c r="A1128" s="61" t="n">
        <x:v>45591</x:v>
      </x:c>
      <x:c r="B1128" s="27" t="str">
        <x:v>Q4 2024</x:v>
      </x:c>
      <x:c r="C1128" s="27" t="n">
        <x:v>2024</x:v>
      </x:c>
      <x:c r="D1128" s="59" t="str">
        <x:v>MOONEE VALLEY</x:v>
      </x:c>
      <x:c r="E1128" s="27" t="n">
        <x:v>6</x:v>
      </x:c>
      <x:c r="F1128" s="27" t="n">
        <x:v>4</x:v>
      </x:c>
      <x:c r="G1128" s="59" t="str">
        <x:v>POLITELY DUN</x:v>
      </x:c>
      <x:c r="H1128" s="27" t="str">
        <x:v>LSW</x:v>
      </x:c>
      <x:c r="I1128" s="27" t="str">
        <x:v>Lost</x:v>
      </x:c>
      <x:c r="J1128" s="27" t="str"/>
      <x:c r="K1128" s="30"/>
      <x:c r="L1128" s="27" t="n">
        <x:v>1</x:v>
      </x:c>
      <x:c r="M1128" s="30" t="n">
        <x:v>-1</x:v>
      </x:c>
      <x:c r="N1128" s="64" t="n">
        <x:f>Summary!$B$5*Summary!$B$6</x:f>
        <x:v>10</x:v>
      </x:c>
      <x:c r="O1128" s="64" t="n">
        <x:f>L1128*N1128</x:f>
        <x:v>10</x:v>
      </x:c>
      <x:c r="P1128" s="64" t="n">
        <x:f>O1128+Q1128</x:f>
        <x:v>0</x:v>
      </x:c>
      <x:c r="Q1128" s="64" t="n">
        <x:f>M1128*N1128</x:f>
        <x:v>-10</x:v>
      </x:c>
      <x:c r="R1128" s="64" t="n">
        <x:f>R1127+Q1128</x:f>
        <x:v>33217.5</x:v>
      </x:c>
    </x:row>
    <x:row r="1129">
      <x:c r="A1129" s="61" t="n">
        <x:v>45591</x:v>
      </x:c>
      <x:c r="B1129" s="27" t="str">
        <x:v>Q4 2024</x:v>
      </x:c>
      <x:c r="C1129" s="27" t="n">
        <x:v>2024</x:v>
      </x:c>
      <x:c r="D1129" s="59" t="str">
        <x:v>MOONEE VALLEY</x:v>
      </x:c>
      <x:c r="E1129" s="27" t="n">
        <x:v>6</x:v>
      </x:c>
      <x:c r="F1129" s="27" t="n">
        <x:v>5</x:v>
      </x:c>
      <x:c r="G1129" s="59" t="str">
        <x:v>PERU</x:v>
      </x:c>
      <x:c r="H1129" s="27" t="str">
        <x:v>LSW</x:v>
      </x:c>
      <x:c r="I1129" s="27" t="str">
        <x:v>Lost</x:v>
      </x:c>
      <x:c r="J1129" s="27" t="str"/>
      <x:c r="K1129" s="30"/>
      <x:c r="L1129" s="27" t="n">
        <x:v>1</x:v>
      </x:c>
      <x:c r="M1129" s="30" t="n">
        <x:v>-1</x:v>
      </x:c>
      <x:c r="N1129" s="64" t="n">
        <x:f>Summary!$B$5*Summary!$B$6</x:f>
        <x:v>10</x:v>
      </x:c>
      <x:c r="O1129" s="64" t="n">
        <x:f>L1129*N1129</x:f>
        <x:v>10</x:v>
      </x:c>
      <x:c r="P1129" s="64" t="n">
        <x:f>O1129+Q1129</x:f>
        <x:v>0</x:v>
      </x:c>
      <x:c r="Q1129" s="64" t="n">
        <x:f>M1129*N1129</x:f>
        <x:v>-10</x:v>
      </x:c>
      <x:c r="R1129" s="64" t="n">
        <x:f>R1128+Q1129</x:f>
        <x:v>33207.5</x:v>
      </x:c>
    </x:row>
    <x:row r="1130">
      <x:c r="A1130" s="62" t="n">
        <x:v>45591</x:v>
      </x:c>
      <x:c r="B1130" s="58" t="str">
        <x:v>Q4 2024</x:v>
      </x:c>
      <x:c r="C1130" s="58" t="n">
        <x:v>2024</x:v>
      </x:c>
      <x:c r="D1130" s="60" t="str">
        <x:v>MOONEE VALLEY</x:v>
      </x:c>
      <x:c r="E1130" s="58" t="n">
        <x:v>7</x:v>
      </x:c>
      <x:c r="F1130" s="58" t="n">
        <x:v>2</x:v>
      </x:c>
      <x:c r="G1130" s="60" t="str">
        <x:v>OSCAR'S FORTUNE</x:v>
      </x:c>
      <x:c r="H1130" s="58" t="str">
        <x:v>DC / SYS</x:v>
      </x:c>
      <x:c r="I1130" s="58" t="str">
        <x:v>Lost</x:v>
      </x:c>
      <x:c r="J1130" s="58" t="str"/>
      <x:c r="K1130" s="63"/>
      <x:c r="L1130" s="58" t="n">
        <x:v>2</x:v>
      </x:c>
      <x:c r="M1130" s="63" t="n">
        <x:v>-2</x:v>
      </x:c>
      <x:c r="N1130" s="65" t="n">
        <x:f>Summary!$B$5*Summary!$B$6</x:f>
        <x:v>10</x:v>
      </x:c>
      <x:c r="O1130" s="65" t="n">
        <x:f>L1130*N1130</x:f>
        <x:v>20</x:v>
      </x:c>
      <x:c r="P1130" s="65" t="n">
        <x:f>O1130+Q1130</x:f>
        <x:v>0</x:v>
      </x:c>
      <x:c r="Q1130" s="65" t="n">
        <x:f>M1130*N1130</x:f>
        <x:v>-20</x:v>
      </x:c>
      <x:c r="R1130" s="65" t="n">
        <x:f>R1129+Q1130</x:f>
        <x:v>33187.5</x:v>
      </x:c>
    </x:row>
    <x:row r="1131">
      <x:c r="A1131" s="62" t="n">
        <x:v>45591</x:v>
      </x:c>
      <x:c r="B1131" s="58" t="str">
        <x:v>Q4 2024</x:v>
      </x:c>
      <x:c r="C1131" s="58" t="n">
        <x:v>2024</x:v>
      </x:c>
      <x:c r="D1131" s="60" t="str">
        <x:v>MOONEE VALLEY</x:v>
      </x:c>
      <x:c r="E1131" s="58" t="n">
        <x:v>7</x:v>
      </x:c>
      <x:c r="F1131" s="58" t="n">
        <x:v>5</x:v>
      </x:c>
      <x:c r="G1131" s="60" t="str">
        <x:v>I AM UNSTOPPABLE</x:v>
      </x:c>
      <x:c r="H1131" s="58" t="str">
        <x:v>FRSR / SYS</x:v>
      </x:c>
      <x:c r="I1131" s="58" t="str">
        <x:v>Lost</x:v>
      </x:c>
      <x:c r="J1131" s="58" t="str">
        <x:v>2nd</x:v>
      </x:c>
      <x:c r="K1131" s="63"/>
      <x:c r="L1131" s="58" t="n">
        <x:v>2</x:v>
      </x:c>
      <x:c r="M1131" s="63" t="n">
        <x:v>-2</x:v>
      </x:c>
      <x:c r="N1131" s="65" t="n">
        <x:f>Summary!$B$5*Summary!$B$6</x:f>
        <x:v>10</x:v>
      </x:c>
      <x:c r="O1131" s="65" t="n">
        <x:f>L1131*N1131</x:f>
        <x:v>20</x:v>
      </x:c>
      <x:c r="P1131" s="65" t="n">
        <x:f>O1131+Q1131</x:f>
        <x:v>0</x:v>
      </x:c>
      <x:c r="Q1131" s="65" t="n">
        <x:f>M1131*N1131</x:f>
        <x:v>-20</x:v>
      </x:c>
      <x:c r="R1131" s="65" t="n">
        <x:f>R1130+Q1131</x:f>
        <x:v>33167.5</x:v>
      </x:c>
    </x:row>
    <x:row r="1132">
      <x:c r="A1132" s="62" t="n">
        <x:v>45591</x:v>
      </x:c>
      <x:c r="B1132" s="58" t="str">
        <x:v>Q4 2024</x:v>
      </x:c>
      <x:c r="C1132" s="58" t="n">
        <x:v>2024</x:v>
      </x:c>
      <x:c r="D1132" s="60" t="str">
        <x:v>MOONEE VALLEY</x:v>
      </x:c>
      <x:c r="E1132" s="58" t="n">
        <x:v>7</x:v>
      </x:c>
      <x:c r="F1132" s="58" t="n">
        <x:v>8</x:v>
      </x:c>
      <x:c r="G1132" s="60" t="str">
        <x:v>BARAQIEL</x:v>
      </x:c>
      <x:c r="H1132" s="58" t="str">
        <x:v>LSW / SYS</x:v>
      </x:c>
      <x:c r="I1132" s="58" t="str">
        <x:v>Won</x:v>
      </x:c>
      <x:c r="J1132" s="58" t="str">
        <x:v>Won</x:v>
      </x:c>
      <x:c r="K1132" s="63" t="n">
        <x:v>3.9</x:v>
      </x:c>
      <x:c r="L1132" s="58" t="n">
        <x:v>2</x:v>
      </x:c>
      <x:c r="M1132" s="63" t="n">
        <x:v>5.8</x:v>
      </x:c>
      <x:c r="N1132" s="65" t="n">
        <x:f>Summary!$B$5*Summary!$B$6</x:f>
        <x:v>10</x:v>
      </x:c>
      <x:c r="O1132" s="65" t="n">
        <x:f>L1132*N1132</x:f>
        <x:v>20</x:v>
      </x:c>
      <x:c r="P1132" s="65" t="n">
        <x:f>O1132+Q1132</x:f>
        <x:v>78</x:v>
      </x:c>
      <x:c r="Q1132" s="65" t="n">
        <x:f>M1132*N1132</x:f>
        <x:v>58</x:v>
      </x:c>
      <x:c r="R1132" s="65" t="n">
        <x:f>R1131+Q1132</x:f>
        <x:v>33225.5</x:v>
      </x:c>
    </x:row>
    <x:row r="1133">
      <x:c r="A1133" s="62" t="n">
        <x:v>45591</x:v>
      </x:c>
      <x:c r="B1133" s="58" t="str">
        <x:v>Q4 2024</x:v>
      </x:c>
      <x:c r="C1133" s="58" t="n">
        <x:v>2024</x:v>
      </x:c>
      <x:c r="D1133" s="60" t="str">
        <x:v>MOONEE VALLEY</x:v>
      </x:c>
      <x:c r="E1133" s="58" t="n">
        <x:v>8</x:v>
      </x:c>
      <x:c r="F1133" s="58" t="n">
        <x:v>11</x:v>
      </x:c>
      <x:c r="G1133" s="60" t="str">
        <x:v>PLENTY OF AMMO</x:v>
      </x:c>
      <x:c r="H1133" s="58" t="str">
        <x:v>DC / SYS</x:v>
      </x:c>
      <x:c r="I1133" s="58" t="str">
        <x:v>Won</x:v>
      </x:c>
      <x:c r="J1133" s="58" t="str">
        <x:v>Won</x:v>
      </x:c>
      <x:c r="K1133" s="63" t="n">
        <x:v>4.4</x:v>
      </x:c>
      <x:c r="L1133" s="58" t="n">
        <x:v>2</x:v>
      </x:c>
      <x:c r="M1133" s="63" t="n">
        <x:v>6.800000000000001</x:v>
      </x:c>
      <x:c r="N1133" s="65" t="n">
        <x:f>Summary!$B$5*Summary!$B$6</x:f>
        <x:v>10</x:v>
      </x:c>
      <x:c r="O1133" s="65" t="n">
        <x:f>L1133*N1133</x:f>
        <x:v>20</x:v>
      </x:c>
      <x:c r="P1133" s="65" t="n">
        <x:f>O1133+Q1133</x:f>
        <x:v>88</x:v>
      </x:c>
      <x:c r="Q1133" s="65" t="n">
        <x:f>M1133*N1133</x:f>
        <x:v>68</x:v>
      </x:c>
      <x:c r="R1133" s="65" t="n">
        <x:f>R1132+Q1133</x:f>
        <x:v>33293.5</x:v>
      </x:c>
    </x:row>
    <x:row r="1134">
      <x:c r="A1134" s="62" t="n">
        <x:v>45591</x:v>
      </x:c>
      <x:c r="B1134" s="58" t="str">
        <x:v>Q4 2024</x:v>
      </x:c>
      <x:c r="C1134" s="58" t="n">
        <x:v>2024</x:v>
      </x:c>
      <x:c r="D1134" s="60" t="str">
        <x:v>MOONEE VALLEY</x:v>
      </x:c>
      <x:c r="E1134" s="58" t="n">
        <x:v>9</x:v>
      </x:c>
      <x:c r="F1134" s="58" t="n">
        <x:v>1</x:v>
      </x:c>
      <x:c r="G1134" s="60" t="str">
        <x:v>MR BRIGHTSIDE</x:v>
      </x:c>
      <x:c r="H1134" s="58" t="str">
        <x:v>BFSR / SYS</x:v>
      </x:c>
      <x:c r="I1134" s="58" t="str">
        <x:v>Lost</x:v>
      </x:c>
      <x:c r="J1134" s="58" t="str">
        <x:v>4th</x:v>
      </x:c>
      <x:c r="K1134" s="63"/>
      <x:c r="L1134" s="58" t="n">
        <x:v>2</x:v>
      </x:c>
      <x:c r="M1134" s="63" t="n">
        <x:v>-2</x:v>
      </x:c>
      <x:c r="N1134" s="65" t="n">
        <x:f>Summary!$B$5*Summary!$B$6</x:f>
        <x:v>10</x:v>
      </x:c>
      <x:c r="O1134" s="65" t="n">
        <x:f>L1134*N1134</x:f>
        <x:v>20</x:v>
      </x:c>
      <x:c r="P1134" s="65" t="n">
        <x:f>O1134+Q1134</x:f>
        <x:v>0</x:v>
      </x:c>
      <x:c r="Q1134" s="65" t="n">
        <x:f>M1134*N1134</x:f>
        <x:v>-20</x:v>
      </x:c>
      <x:c r="R1134" s="65" t="n">
        <x:f>R1133+Q1134</x:f>
        <x:v>33273.5</x:v>
      </x:c>
    </x:row>
    <x:row r="1135">
      <x:c r="A1135" s="62" t="n">
        <x:v>45591</x:v>
      </x:c>
      <x:c r="B1135" s="58" t="str">
        <x:v>Q4 2024</x:v>
      </x:c>
      <x:c r="C1135" s="58" t="n">
        <x:v>2024</x:v>
      </x:c>
      <x:c r="D1135" s="60" t="str">
        <x:v>MOONEE VALLEY</x:v>
      </x:c>
      <x:c r="E1135" s="58" t="n">
        <x:v>9</x:v>
      </x:c>
      <x:c r="F1135" s="58" t="n">
        <x:v>6</x:v>
      </x:c>
      <x:c r="G1135" s="60" t="str">
        <x:v>PRIDE OF JENNI</x:v>
      </x:c>
      <x:c r="H1135" s="58" t="str">
        <x:v>BFSR / SYS</x:v>
      </x:c>
      <x:c r="I1135" s="58" t="str">
        <x:v>Lost</x:v>
      </x:c>
      <x:c r="J1135" s="58" t="str"/>
      <x:c r="K1135" s="63"/>
      <x:c r="L1135" s="58" t="n">
        <x:v>2</x:v>
      </x:c>
      <x:c r="M1135" s="63" t="n">
        <x:v>-2</x:v>
      </x:c>
      <x:c r="N1135" s="65" t="n">
        <x:f>Summary!$B$5*Summary!$B$6</x:f>
        <x:v>10</x:v>
      </x:c>
      <x:c r="O1135" s="65" t="n">
        <x:f>L1135*N1135</x:f>
        <x:v>20</x:v>
      </x:c>
      <x:c r="P1135" s="65" t="n">
        <x:f>O1135+Q1135</x:f>
        <x:v>0</x:v>
      </x:c>
      <x:c r="Q1135" s="65" t="n">
        <x:f>M1135*N1135</x:f>
        <x:v>-20</x:v>
      </x:c>
      <x:c r="R1135" s="65" t="n">
        <x:f>R1134+Q1135</x:f>
        <x:v>33253.5</x:v>
      </x:c>
    </x:row>
    <x:row r="1136">
      <x:c r="A1136" s="61" t="n">
        <x:v>45591</x:v>
      </x:c>
      <x:c r="B1136" s="27" t="str">
        <x:v>Q4 2024</x:v>
      </x:c>
      <x:c r="C1136" s="27" t="n">
        <x:v>2024</x:v>
      </x:c>
      <x:c r="D1136" s="59" t="str">
        <x:v>MOONEE VALLEY</x:v>
      </x:c>
      <x:c r="E1136" s="27" t="n">
        <x:v>10</x:v>
      </x:c>
      <x:c r="F1136" s="27" t="n">
        <x:v>6</x:v>
      </x:c>
      <x:c r="G1136" s="59" t="str">
        <x:v>FIRESTORM</x:v>
      </x:c>
      <x:c r="H1136" s="27" t="str">
        <x:v>SYS</x:v>
      </x:c>
      <x:c r="I1136" s="27" t="str">
        <x:v>Lost</x:v>
      </x:c>
      <x:c r="J1136" s="27" t="str"/>
      <x:c r="K1136" s="30"/>
      <x:c r="L1136" s="27" t="n">
        <x:v>1</x:v>
      </x:c>
      <x:c r="M1136" s="30" t="n">
        <x:v>-1</x:v>
      </x:c>
      <x:c r="N1136" s="64" t="n">
        <x:f>Summary!$B$5*Summary!$B$6</x:f>
        <x:v>10</x:v>
      </x:c>
      <x:c r="O1136" s="64" t="n">
        <x:f>L1136*N1136</x:f>
        <x:v>10</x:v>
      </x:c>
      <x:c r="P1136" s="64" t="n">
        <x:f>O1136+Q1136</x:f>
        <x:v>0</x:v>
      </x:c>
      <x:c r="Q1136" s="64" t="n">
        <x:f>M1136*N1136</x:f>
        <x:v>-10</x:v>
      </x:c>
      <x:c r="R1136" s="64" t="n">
        <x:f>R1135+Q1136</x:f>
        <x:v>33243.5</x:v>
      </x:c>
    </x:row>
    <x:row r="1137">
      <x:c r="A1137" s="61" t="n">
        <x:v>45591</x:v>
      </x:c>
      <x:c r="B1137" s="27" t="str">
        <x:v>Q4 2024</x:v>
      </x:c>
      <x:c r="C1137" s="27" t="n">
        <x:v>2024</x:v>
      </x:c>
      <x:c r="D1137" s="59" t="str">
        <x:v>MOONEE VALLEY</x:v>
      </x:c>
      <x:c r="E1137" s="27" t="n">
        <x:v>10</x:v>
      </x:c>
      <x:c r="F1137" s="27" t="n">
        <x:v>7</x:v>
      </x:c>
      <x:c r="G1137" s="59" t="str">
        <x:v>LADY JONES</x:v>
      </x:c>
      <x:c r="H1137" s="27" t="str">
        <x:v>FR</x:v>
      </x:c>
      <x:c r="I1137" s="27" t="str">
        <x:v>Won</x:v>
      </x:c>
      <x:c r="J1137" s="27" t="str">
        <x:v>Won</x:v>
      </x:c>
      <x:c r="K1137" s="30" t="n">
        <x:v>14.2</x:v>
      </x:c>
      <x:c r="L1137" s="27" t="n">
        <x:v>1</x:v>
      </x:c>
      <x:c r="M1137" s="30" t="n">
        <x:v>13.2</x:v>
      </x:c>
      <x:c r="N1137" s="64" t="n">
        <x:f>Summary!$B$5*Summary!$B$6</x:f>
        <x:v>10</x:v>
      </x:c>
      <x:c r="O1137" s="64" t="n">
        <x:f>L1137*N1137</x:f>
        <x:v>10</x:v>
      </x:c>
      <x:c r="P1137" s="64" t="n">
        <x:f>O1137+Q1137</x:f>
        <x:v>142</x:v>
      </x:c>
      <x:c r="Q1137" s="64" t="n">
        <x:f>M1137*N1137</x:f>
        <x:v>132</x:v>
      </x:c>
      <x:c r="R1137" s="64" t="n">
        <x:f>R1136+Q1137</x:f>
        <x:v>33375.5</x:v>
      </x:c>
    </x:row>
    <x:row r="1138">
      <x:c r="A1138" s="61" t="n">
        <x:v>45598</x:v>
      </x:c>
      <x:c r="B1138" s="27" t="str">
        <x:v>Q4 2024</x:v>
      </x:c>
      <x:c r="C1138" s="27" t="n">
        <x:v>2024</x:v>
      </x:c>
      <x:c r="D1138" s="59" t="str">
        <x:v>FLEMINGTON</x:v>
      </x:c>
      <x:c r="E1138" s="27" t="n">
        <x:v>1</x:v>
      </x:c>
      <x:c r="F1138" s="27" t="n">
        <x:v>1</x:v>
      </x:c>
      <x:c r="G1138" s="59" t="str">
        <x:v>FEROCE</x:v>
      </x:c>
      <x:c r="H1138" s="27" t="str">
        <x:v>SYS</x:v>
      </x:c>
      <x:c r="I1138" s="27" t="str">
        <x:v>Lost</x:v>
      </x:c>
      <x:c r="J1138" s="27" t="str">
        <x:v>2nd</x:v>
      </x:c>
      <x:c r="K1138" s="30"/>
      <x:c r="L1138" s="27" t="n">
        <x:v>1</x:v>
      </x:c>
      <x:c r="M1138" s="30" t="n">
        <x:v>-1</x:v>
      </x:c>
      <x:c r="N1138" s="64" t="n">
        <x:f>Summary!$B$5*Summary!$B$6</x:f>
        <x:v>10</x:v>
      </x:c>
      <x:c r="O1138" s="64" t="n">
        <x:f>L1138*N1138</x:f>
        <x:v>10</x:v>
      </x:c>
      <x:c r="P1138" s="64" t="n">
        <x:f>O1138+Q1138</x:f>
        <x:v>0</x:v>
      </x:c>
      <x:c r="Q1138" s="64" t="n">
        <x:f>M1138*N1138</x:f>
        <x:v>-10</x:v>
      </x:c>
      <x:c r="R1138" s="64" t="n">
        <x:f>R1137+Q1138</x:f>
        <x:v>33365.5</x:v>
      </x:c>
    </x:row>
    <x:row r="1139">
      <x:c r="A1139" s="61" t="n">
        <x:v>45598</x:v>
      </x:c>
      <x:c r="B1139" s="27" t="str">
        <x:v>Q4 2024</x:v>
      </x:c>
      <x:c r="C1139" s="27" t="n">
        <x:v>2024</x:v>
      </x:c>
      <x:c r="D1139" s="59" t="str">
        <x:v>FLEMINGTON</x:v>
      </x:c>
      <x:c r="E1139" s="27" t="n">
        <x:v>1</x:v>
      </x:c>
      <x:c r="F1139" s="27" t="n">
        <x:v>6</x:v>
      </x:c>
      <x:c r="G1139" s="59" t="str">
        <x:v>AELIANA</x:v>
      </x:c>
      <x:c r="H1139" s="27" t="str">
        <x:v>LSW</x:v>
      </x:c>
      <x:c r="I1139" s="27" t="str">
        <x:v>Won</x:v>
      </x:c>
      <x:c r="J1139" s="27" t="str">
        <x:v>Won</x:v>
      </x:c>
      <x:c r="K1139" s="30" t="n">
        <x:v>5.6</x:v>
      </x:c>
      <x:c r="L1139" s="27" t="n">
        <x:v>1</x:v>
      </x:c>
      <x:c r="M1139" s="30" t="n">
        <x:v>4.6</x:v>
      </x:c>
      <x:c r="N1139" s="64" t="n">
        <x:f>Summary!$B$5*Summary!$B$6</x:f>
        <x:v>10</x:v>
      </x:c>
      <x:c r="O1139" s="64" t="n">
        <x:f>L1139*N1139</x:f>
        <x:v>10</x:v>
      </x:c>
      <x:c r="P1139" s="64" t="n">
        <x:f>O1139+Q1139</x:f>
        <x:v>56</x:v>
      </x:c>
      <x:c r="Q1139" s="64" t="n">
        <x:f>M1139*N1139</x:f>
        <x:v>46</x:v>
      </x:c>
      <x:c r="R1139" s="64" t="n">
        <x:f>R1138+Q1139</x:f>
        <x:v>33411.5</x:v>
      </x:c>
    </x:row>
    <x:row r="1140">
      <x:c r="A1140" s="61" t="n">
        <x:v>45598</x:v>
      </x:c>
      <x:c r="B1140" s="27" t="str">
        <x:v>Q4 2024</x:v>
      </x:c>
      <x:c r="C1140" s="27" t="n">
        <x:v>2024</x:v>
      </x:c>
      <x:c r="D1140" s="59" t="str">
        <x:v>FLEMINGTON</x:v>
      </x:c>
      <x:c r="E1140" s="27" t="n">
        <x:v>2</x:v>
      </x:c>
      <x:c r="F1140" s="27" t="n">
        <x:v>3</x:v>
      </x:c>
      <x:c r="G1140" s="59" t="str">
        <x:v>KUROYANAGI</x:v>
      </x:c>
      <x:c r="H1140" s="27" t="str">
        <x:v>DC</x:v>
      </x:c>
      <x:c r="I1140" s="27" t="str">
        <x:v>Lost</x:v>
      </x:c>
      <x:c r="J1140" s="27" t="str"/>
      <x:c r="K1140" s="30"/>
      <x:c r="L1140" s="27" t="n">
        <x:v>1</x:v>
      </x:c>
      <x:c r="M1140" s="30" t="n">
        <x:v>-1</x:v>
      </x:c>
      <x:c r="N1140" s="64" t="n">
        <x:f>Summary!$B$5*Summary!$B$6</x:f>
        <x:v>10</x:v>
      </x:c>
      <x:c r="O1140" s="64" t="n">
        <x:f>L1140*N1140</x:f>
        <x:v>10</x:v>
      </x:c>
      <x:c r="P1140" s="64" t="n">
        <x:f>O1140+Q1140</x:f>
        <x:v>0</x:v>
      </x:c>
      <x:c r="Q1140" s="64" t="n">
        <x:f>M1140*N1140</x:f>
        <x:v>-10</x:v>
      </x:c>
      <x:c r="R1140" s="64" t="n">
        <x:f>R1139+Q1140</x:f>
        <x:v>33401.5</x:v>
      </x:c>
    </x:row>
    <x:row r="1141">
      <x:c r="A1141" s="61" t="n">
        <x:v>45598</x:v>
      </x:c>
      <x:c r="B1141" s="27" t="str">
        <x:v>Q4 2024</x:v>
      </x:c>
      <x:c r="C1141" s="27" t="n">
        <x:v>2024</x:v>
      </x:c>
      <x:c r="D1141" s="59" t="str">
        <x:v>FLEMINGTON</x:v>
      </x:c>
      <x:c r="E1141" s="27" t="n">
        <x:v>2</x:v>
      </x:c>
      <x:c r="F1141" s="27" t="n">
        <x:v>5</x:v>
      </x:c>
      <x:c r="G1141" s="59" t="str">
        <x:v>ZEITUNG</x:v>
      </x:c>
      <x:c r="H1141" s="27" t="str">
        <x:v>FRSR</x:v>
      </x:c>
      <x:c r="I1141" s="27" t="str">
        <x:v>Won</x:v>
      </x:c>
      <x:c r="J1141" s="27" t="str">
        <x:v>Won</x:v>
      </x:c>
      <x:c r="K1141" s="30" t="n">
        <x:v>5.05</x:v>
      </x:c>
      <x:c r="L1141" s="27" t="n">
        <x:v>1</x:v>
      </x:c>
      <x:c r="M1141" s="30" t="n">
        <x:v>4.05</x:v>
      </x:c>
      <x:c r="N1141" s="64" t="n">
        <x:f>Summary!$B$5*Summary!$B$6</x:f>
        <x:v>10</x:v>
      </x:c>
      <x:c r="O1141" s="64" t="n">
        <x:f>L1141*N1141</x:f>
        <x:v>10</x:v>
      </x:c>
      <x:c r="P1141" s="64" t="n">
        <x:f>O1141+Q1141</x:f>
        <x:v>50.5</x:v>
      </x:c>
      <x:c r="Q1141" s="64" t="n">
        <x:f>M1141*N1141</x:f>
        <x:v>40.5</x:v>
      </x:c>
      <x:c r="R1141" s="64" t="n">
        <x:f>R1140+Q1141</x:f>
        <x:v>33442</x:v>
      </x:c>
    </x:row>
    <x:row r="1142">
      <x:c r="A1142" s="61" t="n">
        <x:v>45598</x:v>
      </x:c>
      <x:c r="B1142" s="27" t="str">
        <x:v>Q4 2024</x:v>
      </x:c>
      <x:c r="C1142" s="27" t="n">
        <x:v>2024</x:v>
      </x:c>
      <x:c r="D1142" s="59" t="str">
        <x:v>FLEMINGTON</x:v>
      </x:c>
      <x:c r="E1142" s="27" t="n">
        <x:v>3</x:v>
      </x:c>
      <x:c r="F1142" s="27" t="n">
        <x:v>2</x:v>
      </x:c>
      <x:c r="G1142" s="59" t="str">
        <x:v>MAHARBA</x:v>
      </x:c>
      <x:c r="H1142" s="27" t="str">
        <x:v>DC</x:v>
      </x:c>
      <x:c r="I1142" s="27" t="str">
        <x:v>Won</x:v>
      </x:c>
      <x:c r="J1142" s="27" t="str">
        <x:v>Won</x:v>
      </x:c>
      <x:c r="K1142" s="30" t="n">
        <x:v>16.45</x:v>
      </x:c>
      <x:c r="L1142" s="27" t="n">
        <x:v>1</x:v>
      </x:c>
      <x:c r="M1142" s="30" t="n">
        <x:v>15.45</x:v>
      </x:c>
      <x:c r="N1142" s="64" t="n">
        <x:f>Summary!$B$5*Summary!$B$6</x:f>
        <x:v>10</x:v>
      </x:c>
      <x:c r="O1142" s="64" t="n">
        <x:f>L1142*N1142</x:f>
        <x:v>10</x:v>
      </x:c>
      <x:c r="P1142" s="64" t="n">
        <x:f>O1142+Q1142</x:f>
        <x:v>164.5</x:v>
      </x:c>
      <x:c r="Q1142" s="64" t="n">
        <x:f>M1142*N1142</x:f>
        <x:v>154.5</x:v>
      </x:c>
      <x:c r="R1142" s="64" t="n">
        <x:f>R1141+Q1142</x:f>
        <x:v>33596.5</x:v>
      </x:c>
    </x:row>
    <x:row r="1143">
      <x:c r="A1143" s="62" t="n">
        <x:v>45598</x:v>
      </x:c>
      <x:c r="B1143" s="58" t="str">
        <x:v>Q4 2024</x:v>
      </x:c>
      <x:c r="C1143" s="58" t="n">
        <x:v>2024</x:v>
      </x:c>
      <x:c r="D1143" s="60" t="str">
        <x:v>FLEMINGTON</x:v>
      </x:c>
      <x:c r="E1143" s="58" t="n">
        <x:v>3</x:v>
      </x:c>
      <x:c r="F1143" s="58" t="n">
        <x:v>11</x:v>
      </x:c>
      <x:c r="G1143" s="60" t="str">
        <x:v>REY MAGNERIO</x:v>
      </x:c>
      <x:c r="H1143" s="58" t="str">
        <x:v>BFSR / SYS</x:v>
      </x:c>
      <x:c r="I1143" s="58" t="str">
        <x:v>Lost</x:v>
      </x:c>
      <x:c r="J1143" s="58" t="str">
        <x:v>2nd</x:v>
      </x:c>
      <x:c r="K1143" s="63"/>
      <x:c r="L1143" s="58" t="n">
        <x:v>2</x:v>
      </x:c>
      <x:c r="M1143" s="63" t="n">
        <x:v>-2</x:v>
      </x:c>
      <x:c r="N1143" s="65" t="n">
        <x:f>Summary!$B$5*Summary!$B$6</x:f>
        <x:v>10</x:v>
      </x:c>
      <x:c r="O1143" s="65" t="n">
        <x:f>L1143*N1143</x:f>
        <x:v>20</x:v>
      </x:c>
      <x:c r="P1143" s="65" t="n">
        <x:f>O1143+Q1143</x:f>
        <x:v>0</x:v>
      </x:c>
      <x:c r="Q1143" s="65" t="n">
        <x:f>M1143*N1143</x:f>
        <x:v>-20</x:v>
      </x:c>
      <x:c r="R1143" s="65" t="n">
        <x:f>R1142+Q1143</x:f>
        <x:v>33576.5</x:v>
      </x:c>
    </x:row>
    <x:row r="1144">
      <x:c r="A1144" s="61" t="n">
        <x:v>45598</x:v>
      </x:c>
      <x:c r="B1144" s="27" t="str">
        <x:v>Q4 2024</x:v>
      </x:c>
      <x:c r="C1144" s="27" t="n">
        <x:v>2024</x:v>
      </x:c>
      <x:c r="D1144" s="59" t="str">
        <x:v>FLEMINGTON</x:v>
      </x:c>
      <x:c r="E1144" s="27" t="n">
        <x:v>4</x:v>
      </x:c>
      <x:c r="F1144" s="27" t="n">
        <x:v>2</x:v>
      </x:c>
      <x:c r="G1144" s="59" t="str">
        <x:v>ANOTHER WIL</x:v>
      </x:c>
      <x:c r="H1144" s="27" t="str">
        <x:v>SYS</x:v>
      </x:c>
      <x:c r="I1144" s="27" t="str">
        <x:v>Won</x:v>
      </x:c>
      <x:c r="J1144" s="27" t="str">
        <x:v>Won</x:v>
      </x:c>
      <x:c r="K1144" s="30" t="n">
        <x:v>3.75</x:v>
      </x:c>
      <x:c r="L1144" s="27" t="n">
        <x:v>1</x:v>
      </x:c>
      <x:c r="M1144" s="30" t="n">
        <x:v>2.75</x:v>
      </x:c>
      <x:c r="N1144" s="64" t="n">
        <x:f>Summary!$B$5*Summary!$B$6</x:f>
        <x:v>10</x:v>
      </x:c>
      <x:c r="O1144" s="64" t="n">
        <x:f>L1144*N1144</x:f>
        <x:v>10</x:v>
      </x:c>
      <x:c r="P1144" s="64" t="n">
        <x:f>O1144+Q1144</x:f>
        <x:v>37.5</x:v>
      </x:c>
      <x:c r="Q1144" s="64" t="n">
        <x:f>M1144*N1144</x:f>
        <x:v>27.5</x:v>
      </x:c>
      <x:c r="R1144" s="64" t="n">
        <x:f>R1143+Q1144</x:f>
        <x:v>33604</x:v>
      </x:c>
    </x:row>
    <x:row r="1145">
      <x:c r="A1145" s="61" t="n">
        <x:v>45598</x:v>
      </x:c>
      <x:c r="B1145" s="27" t="str">
        <x:v>Q4 2024</x:v>
      </x:c>
      <x:c r="C1145" s="27" t="n">
        <x:v>2024</x:v>
      </x:c>
      <x:c r="D1145" s="59" t="str">
        <x:v>FLEMINGTON</x:v>
      </x:c>
      <x:c r="E1145" s="27" t="n">
        <x:v>4</x:v>
      </x:c>
      <x:c r="F1145" s="27" t="n">
        <x:v>5</x:v>
      </x:c>
      <x:c r="G1145" s="59" t="str">
        <x:v>JIMMYSSTAR</x:v>
      </x:c>
      <x:c r="H1145" s="27" t="str">
        <x:v>LSW</x:v>
      </x:c>
      <x:c r="I1145" s="27" t="str">
        <x:v>Lost</x:v>
      </x:c>
      <x:c r="J1145" s="27" t="str">
        <x:v>2nd</x:v>
      </x:c>
      <x:c r="K1145" s="30"/>
      <x:c r="L1145" s="27" t="n">
        <x:v>1</x:v>
      </x:c>
      <x:c r="M1145" s="30" t="n">
        <x:v>-1</x:v>
      </x:c>
      <x:c r="N1145" s="64" t="n">
        <x:f>Summary!$B$5*Summary!$B$6</x:f>
        <x:v>10</x:v>
      </x:c>
      <x:c r="O1145" s="64" t="n">
        <x:f>L1145*N1145</x:f>
        <x:v>10</x:v>
      </x:c>
      <x:c r="P1145" s="64" t="n">
        <x:f>O1145+Q1145</x:f>
        <x:v>0</x:v>
      </x:c>
      <x:c r="Q1145" s="64" t="n">
        <x:f>M1145*N1145</x:f>
        <x:v>-10</x:v>
      </x:c>
      <x:c r="R1145" s="64" t="n">
        <x:f>R1144+Q1145</x:f>
        <x:v>33594</x:v>
      </x:c>
    </x:row>
    <x:row r="1146">
      <x:c r="A1146" s="61" t="n">
        <x:v>45598</x:v>
      </x:c>
      <x:c r="B1146" s="27" t="str">
        <x:v>Q4 2024</x:v>
      </x:c>
      <x:c r="C1146" s="27" t="n">
        <x:v>2024</x:v>
      </x:c>
      <x:c r="D1146" s="59" t="str">
        <x:v>FLEMINGTON</x:v>
      </x:c>
      <x:c r="E1146" s="27" t="n">
        <x:v>5</x:v>
      </x:c>
      <x:c r="F1146" s="27" t="n">
        <x:v>2</x:v>
      </x:c>
      <x:c r="G1146" s="59" t="str">
        <x:v>TREASURETHE MOMENT</x:v>
      </x:c>
      <x:c r="H1146" s="27" t="str">
        <x:v>LSW</x:v>
      </x:c>
      <x:c r="I1146" s="27" t="str">
        <x:v>Won</x:v>
      </x:c>
      <x:c r="J1146" s="27" t="str">
        <x:v>Won</x:v>
      </x:c>
      <x:c r="K1146" s="30" t="n">
        <x:v>4.85</x:v>
      </x:c>
      <x:c r="L1146" s="27" t="n">
        <x:v>1</x:v>
      </x:c>
      <x:c r="M1146" s="30" t="n">
        <x:v>3.8499999999999996</x:v>
      </x:c>
      <x:c r="N1146" s="64" t="n">
        <x:f>Summary!$B$5*Summary!$B$6</x:f>
        <x:v>10</x:v>
      </x:c>
      <x:c r="O1146" s="64" t="n">
        <x:f>L1146*N1146</x:f>
        <x:v>10</x:v>
      </x:c>
      <x:c r="P1146" s="64" t="n">
        <x:f>O1146+Q1146</x:f>
        <x:v>48.5</x:v>
      </x:c>
      <x:c r="Q1146" s="64" t="n">
        <x:f>M1146*N1146</x:f>
        <x:v>38.5</x:v>
      </x:c>
      <x:c r="R1146" s="64" t="n">
        <x:f>R1145+Q1146</x:f>
        <x:v>33632.5</x:v>
      </x:c>
    </x:row>
    <x:row r="1147">
      <x:c r="A1147" s="62" t="n">
        <x:v>45598</x:v>
      </x:c>
      <x:c r="B1147" s="58" t="str">
        <x:v>Q4 2024</x:v>
      </x:c>
      <x:c r="C1147" s="58" t="n">
        <x:v>2024</x:v>
      </x:c>
      <x:c r="D1147" s="60" t="str">
        <x:v>FLEMINGTON</x:v>
      </x:c>
      <x:c r="E1147" s="58" t="n">
        <x:v>6</x:v>
      </x:c>
      <x:c r="F1147" s="58" t="n">
        <x:v>5</x:v>
      </x:c>
      <x:c r="G1147" s="60" t="str">
        <x:v>SWITZERLAND</x:v>
      </x:c>
      <x:c r="H1147" s="58" t="str">
        <x:v>LSW / SYS</x:v>
      </x:c>
      <x:c r="I1147" s="58" t="str">
        <x:v>Won</x:v>
      </x:c>
      <x:c r="J1147" s="58" t="str">
        <x:v>Won</x:v>
      </x:c>
      <x:c r="K1147" s="63" t="n">
        <x:v>6.3</x:v>
      </x:c>
      <x:c r="L1147" s="58" t="n">
        <x:v>2</x:v>
      </x:c>
      <x:c r="M1147" s="63" t="n">
        <x:v>10.6</x:v>
      </x:c>
      <x:c r="N1147" s="65" t="n">
        <x:f>Summary!$B$5*Summary!$B$6</x:f>
        <x:v>10</x:v>
      </x:c>
      <x:c r="O1147" s="65" t="n">
        <x:f>L1147*N1147</x:f>
        <x:v>20</x:v>
      </x:c>
      <x:c r="P1147" s="65" t="n">
        <x:f>O1147+Q1147</x:f>
        <x:v>126</x:v>
      </x:c>
      <x:c r="Q1147" s="65" t="n">
        <x:f>M1147*N1147</x:f>
        <x:v>106</x:v>
      </x:c>
      <x:c r="R1147" s="65" t="n">
        <x:f>R1146+Q1147</x:f>
        <x:v>33738.5</x:v>
      </x:c>
    </x:row>
    <x:row r="1148">
      <x:c r="A1148" s="61" t="n">
        <x:v>45598</x:v>
      </x:c>
      <x:c r="B1148" s="27" t="str">
        <x:v>Q4 2024</x:v>
      </x:c>
      <x:c r="C1148" s="27" t="n">
        <x:v>2024</x:v>
      </x:c>
      <x:c r="D1148" s="59" t="str">
        <x:v>FLEMINGTON</x:v>
      </x:c>
      <x:c r="E1148" s="27" t="n">
        <x:v>8</x:v>
      </x:c>
      <x:c r="F1148" s="27" t="n">
        <x:v>1</x:v>
      </x:c>
      <x:c r="G1148" s="59" t="str">
        <x:v>ATISHU</x:v>
      </x:c>
      <x:c r="H1148" s="27" t="str">
        <x:v>FRSR</x:v>
      </x:c>
      <x:c r="I1148" s="27" t="str">
        <x:v>Won</x:v>
      </x:c>
      <x:c r="J1148" s="27" t="str">
        <x:v>Won</x:v>
      </x:c>
      <x:c r="K1148" s="30" t="n">
        <x:v>3.55</x:v>
      </x:c>
      <x:c r="L1148" s="27" t="n">
        <x:v>1</x:v>
      </x:c>
      <x:c r="M1148" s="30" t="n">
        <x:v>2.55</x:v>
      </x:c>
      <x:c r="N1148" s="64" t="n">
        <x:f>Summary!$B$5*Summary!$B$6</x:f>
        <x:v>10</x:v>
      </x:c>
      <x:c r="O1148" s="64" t="n">
        <x:f>L1148*N1148</x:f>
        <x:v>10</x:v>
      </x:c>
      <x:c r="P1148" s="64" t="n">
        <x:f>O1148+Q1148</x:f>
        <x:v>35.5</x:v>
      </x:c>
      <x:c r="Q1148" s="64" t="n">
        <x:f>M1148*N1148</x:f>
        <x:v>25.5</x:v>
      </x:c>
      <x:c r="R1148" s="64" t="n">
        <x:f>R1147+Q1148</x:f>
        <x:v>33764</x:v>
      </x:c>
    </x:row>
    <x:row r="1149">
      <x:c r="A1149" s="62" t="n">
        <x:v>45598</x:v>
      </x:c>
      <x:c r="B1149" s="58" t="str">
        <x:v>Q4 2024</x:v>
      </x:c>
      <x:c r="C1149" s="58" t="n">
        <x:v>2024</x:v>
      </x:c>
      <x:c r="D1149" s="60" t="str">
        <x:v>FLEMINGTON</x:v>
      </x:c>
      <x:c r="E1149" s="58" t="n">
        <x:v>8</x:v>
      </x:c>
      <x:c r="F1149" s="58" t="n">
        <x:v>2</x:v>
      </x:c>
      <x:c r="G1149" s="60" t="str">
        <x:v>AMELIA'S JEWEL</x:v>
      </x:c>
      <x:c r="H1149" s="58" t="str">
        <x:v>DC / SYS</x:v>
      </x:c>
      <x:c r="I1149" s="58" t="str">
        <x:v>Lost</x:v>
      </x:c>
      <x:c r="J1149" s="58" t="str">
        <x:v>2nd</x:v>
      </x:c>
      <x:c r="K1149" s="63"/>
      <x:c r="L1149" s="58" t="n">
        <x:v>2</x:v>
      </x:c>
      <x:c r="M1149" s="63" t="n">
        <x:v>-2</x:v>
      </x:c>
      <x:c r="N1149" s="65" t="n">
        <x:f>Summary!$B$5*Summary!$B$6</x:f>
        <x:v>10</x:v>
      </x:c>
      <x:c r="O1149" s="65" t="n">
        <x:f>L1149*N1149</x:f>
        <x:v>20</x:v>
      </x:c>
      <x:c r="P1149" s="65" t="n">
        <x:f>O1149+Q1149</x:f>
        <x:v>0</x:v>
      </x:c>
      <x:c r="Q1149" s="65" t="n">
        <x:f>M1149*N1149</x:f>
        <x:v>-20</x:v>
      </x:c>
      <x:c r="R1149" s="65" t="n">
        <x:f>R1148+Q1149</x:f>
        <x:v>33744</x:v>
      </x:c>
    </x:row>
    <x:row r="1150">
      <x:c r="A1150" s="61" t="n">
        <x:v>45598</x:v>
      </x:c>
      <x:c r="B1150" s="27" t="str">
        <x:v>Q4 2024</x:v>
      </x:c>
      <x:c r="C1150" s="27" t="n">
        <x:v>2024</x:v>
      </x:c>
      <x:c r="D1150" s="59" t="str">
        <x:v>FLEMINGTON</x:v>
      </x:c>
      <x:c r="E1150" s="27" t="n">
        <x:v>8</x:v>
      </x:c>
      <x:c r="F1150" s="27" t="n">
        <x:v>9</x:v>
      </x:c>
      <x:c r="G1150" s="59" t="str">
        <x:v>SEE YOU IN HEAVEN</x:v>
      </x:c>
      <x:c r="H1150" s="27" t="str">
        <x:v>SYS</x:v>
      </x:c>
      <x:c r="I1150" s="27" t="str">
        <x:v>Lost</x:v>
      </x:c>
      <x:c r="J1150" s="27" t="str"/>
      <x:c r="K1150" s="30"/>
      <x:c r="L1150" s="27" t="n">
        <x:v>1</x:v>
      </x:c>
      <x:c r="M1150" s="30" t="n">
        <x:v>-1</x:v>
      </x:c>
      <x:c r="N1150" s="64" t="n">
        <x:f>Summary!$B$5*Summary!$B$6</x:f>
        <x:v>10</x:v>
      </x:c>
      <x:c r="O1150" s="64" t="n">
        <x:f>L1150*N1150</x:f>
        <x:v>10</x:v>
      </x:c>
      <x:c r="P1150" s="64" t="n">
        <x:f>O1150+Q1150</x:f>
        <x:v>0</x:v>
      </x:c>
      <x:c r="Q1150" s="64" t="n">
        <x:f>M1150*N1150</x:f>
        <x:v>-10</x:v>
      </x:c>
      <x:c r="R1150" s="64" t="n">
        <x:f>R1149+Q1150</x:f>
        <x:v>33734</x:v>
      </x:c>
    </x:row>
    <x:row r="1151">
      <x:c r="A1151" s="61" t="n">
        <x:v>45598</x:v>
      </x:c>
      <x:c r="B1151" s="27" t="str">
        <x:v>Q4 2024</x:v>
      </x:c>
      <x:c r="C1151" s="27" t="n">
        <x:v>2024</x:v>
      </x:c>
      <x:c r="D1151" s="59" t="str">
        <x:v>FLEMINGTON</x:v>
      </x:c>
      <x:c r="E1151" s="27" t="n">
        <x:v>9</x:v>
      </x:c>
      <x:c r="F1151" s="27" t="n">
        <x:v>5</x:v>
      </x:c>
      <x:c r="G1151" s="59" t="str">
        <x:v>A LITTLE DEEP</x:v>
      </x:c>
      <x:c r="H1151" s="27" t="str">
        <x:v>BF</x:v>
      </x:c>
      <x:c r="I1151" s="27" t="str">
        <x:v>Lost</x:v>
      </x:c>
      <x:c r="J1151" s="27" t="str"/>
      <x:c r="K1151" s="30"/>
      <x:c r="L1151" s="27" t="n">
        <x:v>1</x:v>
      </x:c>
      <x:c r="M1151" s="30" t="n">
        <x:v>-1</x:v>
      </x:c>
      <x:c r="N1151" s="64" t="n">
        <x:f>Summary!$B$5*Summary!$B$6</x:f>
        <x:v>10</x:v>
      </x:c>
      <x:c r="O1151" s="64" t="n">
        <x:f>L1151*N1151</x:f>
        <x:v>10</x:v>
      </x:c>
      <x:c r="P1151" s="64" t="n">
        <x:f>O1151+Q1151</x:f>
        <x:v>0</x:v>
      </x:c>
      <x:c r="Q1151" s="64" t="n">
        <x:f>M1151*N1151</x:f>
        <x:v>-10</x:v>
      </x:c>
      <x:c r="R1151" s="64" t="n">
        <x:f>R1150+Q1151</x:f>
        <x:v>33724</x:v>
      </x:c>
    </x:row>
    <x:row r="1152">
      <x:c r="A1152" s="62" t="n">
        <x:v>45598</x:v>
      </x:c>
      <x:c r="B1152" s="58" t="str">
        <x:v>Q4 2024</x:v>
      </x:c>
      <x:c r="C1152" s="58" t="n">
        <x:v>2024</x:v>
      </x:c>
      <x:c r="D1152" s="60" t="str">
        <x:v>FLEMINGTON</x:v>
      </x:c>
      <x:c r="E1152" s="58" t="n">
        <x:v>9</x:v>
      </x:c>
      <x:c r="F1152" s="58" t="n">
        <x:v>13</x:v>
      </x:c>
      <x:c r="G1152" s="60" t="str">
        <x:v>WANDA ROX</x:v>
      </x:c>
      <x:c r="H1152" s="58" t="str">
        <x:v>LSW / SYS</x:v>
      </x:c>
      <x:c r="I1152" s="58" t="str">
        <x:v>Lost</x:v>
      </x:c>
      <x:c r="J1152" s="58" t="str"/>
      <x:c r="K1152" s="63"/>
      <x:c r="L1152" s="58" t="n">
        <x:v>2</x:v>
      </x:c>
      <x:c r="M1152" s="63" t="n">
        <x:v>-2</x:v>
      </x:c>
      <x:c r="N1152" s="65" t="n">
        <x:f>Summary!$B$5*Summary!$B$6</x:f>
        <x:v>10</x:v>
      </x:c>
      <x:c r="O1152" s="65" t="n">
        <x:f>L1152*N1152</x:f>
        <x:v>20</x:v>
      </x:c>
      <x:c r="P1152" s="65" t="n">
        <x:f>O1152+Q1152</x:f>
        <x:v>0</x:v>
      </x:c>
      <x:c r="Q1152" s="65" t="n">
        <x:f>M1152*N1152</x:f>
        <x:v>-20</x:v>
      </x:c>
      <x:c r="R1152" s="65" t="n">
        <x:f>R1151+Q1152</x:f>
        <x:v>33704</x:v>
      </x:c>
    </x:row>
    <x:row r="1153">
      <x:c r="A1153" s="61" t="n">
        <x:v>45598</x:v>
      </x:c>
      <x:c r="B1153" s="27" t="str">
        <x:v>Q4 2024</x:v>
      </x:c>
      <x:c r="C1153" s="27" t="n">
        <x:v>2024</x:v>
      </x:c>
      <x:c r="D1153" s="59" t="str">
        <x:v>FLEMINGTON</x:v>
      </x:c>
      <x:c r="E1153" s="27" t="n">
        <x:v>9</x:v>
      </x:c>
      <x:c r="F1153" s="27" t="n">
        <x:v>17</x:v>
      </x:c>
      <x:c r="G1153" s="59" t="str">
        <x:v>ISTHMUS</x:v>
      </x:c>
      <x:c r="H1153" s="27" t="str">
        <x:v>FRSR</x:v>
      </x:c>
      <x:c r="I1153" s="27" t="str">
        <x:v>Won</x:v>
      </x:c>
      <x:c r="J1153" s="27" t="str">
        <x:v>Won</x:v>
      </x:c>
      <x:c r="K1153" s="30" t="n">
        <x:v>7.35</x:v>
      </x:c>
      <x:c r="L1153" s="27" t="n">
        <x:v>1</x:v>
      </x:c>
      <x:c r="M1153" s="30" t="n">
        <x:v>6.35</x:v>
      </x:c>
      <x:c r="N1153" s="64" t="n">
        <x:f>Summary!$B$5*Summary!$B$6</x:f>
        <x:v>10</x:v>
      </x:c>
      <x:c r="O1153" s="64" t="n">
        <x:f>L1153*N1153</x:f>
        <x:v>10</x:v>
      </x:c>
      <x:c r="P1153" s="64" t="n">
        <x:f>O1153+Q1153</x:f>
        <x:v>73.5</x:v>
      </x:c>
      <x:c r="Q1153" s="64" t="n">
        <x:f>M1153*N1153</x:f>
        <x:v>63.5</x:v>
      </x:c>
      <x:c r="R1153" s="64" t="n">
        <x:f>R1152+Q1153</x:f>
        <x:v>33767.5</x:v>
      </x:c>
    </x:row>
    <x:row r="1154">
      <x:c r="A1154" s="61" t="n">
        <x:v>45601</x:v>
      </x:c>
      <x:c r="B1154" s="27" t="str">
        <x:v>Q4 2024</x:v>
      </x:c>
      <x:c r="C1154" s="27" t="n">
        <x:v>2024</x:v>
      </x:c>
      <x:c r="D1154" s="59" t="str">
        <x:v>FLEMINGTON</x:v>
      </x:c>
      <x:c r="E1154" s="27" t="n">
        <x:v>1</x:v>
      </x:c>
      <x:c r="F1154" s="27" t="n">
        <x:v>1</x:v>
      </x:c>
      <x:c r="G1154" s="59" t="str">
        <x:v>SHINING SMILE</x:v>
      </x:c>
      <x:c r="H1154" s="27" t="str">
        <x:v>SYS</x:v>
      </x:c>
      <x:c r="I1154" s="27" t="str">
        <x:v>Lost</x:v>
      </x:c>
      <x:c r="J1154" s="27" t="str">
        <x:v>3rd</x:v>
      </x:c>
      <x:c r="K1154" s="30"/>
      <x:c r="L1154" s="27" t="n">
        <x:v>1</x:v>
      </x:c>
      <x:c r="M1154" s="30" t="n">
        <x:v>-1</x:v>
      </x:c>
      <x:c r="N1154" s="64" t="n">
        <x:f>Summary!$B$5*Summary!$B$6</x:f>
        <x:v>10</x:v>
      </x:c>
      <x:c r="O1154" s="64" t="n">
        <x:f>L1154*N1154</x:f>
        <x:v>10</x:v>
      </x:c>
      <x:c r="P1154" s="64" t="n">
        <x:f>O1154+Q1154</x:f>
        <x:v>0</x:v>
      </x:c>
      <x:c r="Q1154" s="64" t="n">
        <x:f>M1154*N1154</x:f>
        <x:v>-10</x:v>
      </x:c>
      <x:c r="R1154" s="64" t="n">
        <x:f>R1153+Q1154</x:f>
        <x:v>33757.5</x:v>
      </x:c>
    </x:row>
    <x:row r="1155">
      <x:c r="A1155" s="61" t="n">
        <x:v>45601</x:v>
      </x:c>
      <x:c r="B1155" s="27" t="str">
        <x:v>Q4 2024</x:v>
      </x:c>
      <x:c r="C1155" s="27" t="n">
        <x:v>2024</x:v>
      </x:c>
      <x:c r="D1155" s="59" t="str">
        <x:v>FLEMINGTON</x:v>
      </x:c>
      <x:c r="E1155" s="27" t="n">
        <x:v>2</x:v>
      </x:c>
      <x:c r="F1155" s="27" t="n">
        <x:v>2</x:v>
      </x:c>
      <x:c r="G1155" s="59" t="str">
        <x:v>OPENING ADDRESS</x:v>
      </x:c>
      <x:c r="H1155" s="27" t="str">
        <x:v>FRSR</x:v>
      </x:c>
      <x:c r="I1155" s="27" t="str">
        <x:v>Won</x:v>
      </x:c>
      <x:c r="J1155" s="27" t="str">
        <x:v>Won</x:v>
      </x:c>
      <x:c r="K1155" s="30" t="n">
        <x:v>4.1</x:v>
      </x:c>
      <x:c r="L1155" s="27" t="n">
        <x:v>1</x:v>
      </x:c>
      <x:c r="M1155" s="30" t="n">
        <x:v>3.0999999999999996</x:v>
      </x:c>
      <x:c r="N1155" s="64" t="n">
        <x:f>Summary!$B$5*Summary!$B$6</x:f>
        <x:v>10</x:v>
      </x:c>
      <x:c r="O1155" s="64" t="n">
        <x:f>L1155*N1155</x:f>
        <x:v>10</x:v>
      </x:c>
      <x:c r="P1155" s="64" t="n">
        <x:f>O1155+Q1155</x:f>
        <x:v>41</x:v>
      </x:c>
      <x:c r="Q1155" s="64" t="n">
        <x:f>M1155*N1155</x:f>
        <x:v>30.999999999999996</x:v>
      </x:c>
      <x:c r="R1155" s="64" t="n">
        <x:f>R1154+Q1155</x:f>
        <x:v>33788.5</x:v>
      </x:c>
    </x:row>
    <x:row r="1156">
      <x:c r="A1156" s="61" t="n">
        <x:v>45601</x:v>
      </x:c>
      <x:c r="B1156" s="27" t="str">
        <x:v>Q4 2024</x:v>
      </x:c>
      <x:c r="C1156" s="27" t="n">
        <x:v>2024</x:v>
      </x:c>
      <x:c r="D1156" s="59" t="str">
        <x:v>FLEMINGTON</x:v>
      </x:c>
      <x:c r="E1156" s="27" t="n">
        <x:v>3</x:v>
      </x:c>
      <x:c r="F1156" s="27" t="n">
        <x:v>4</x:v>
      </x:c>
      <x:c r="G1156" s="59" t="str">
        <x:v>CLOUDLAND</x:v>
      </x:c>
      <x:c r="H1156" s="27" t="str">
        <x:v>BF</x:v>
      </x:c>
      <x:c r="I1156" s="27" t="str">
        <x:v>Won</x:v>
      </x:c>
      <x:c r="J1156" s="27" t="str">
        <x:v>Won</x:v>
      </x:c>
      <x:c r="K1156" s="30" t="n">
        <x:v>2.4</x:v>
      </x:c>
      <x:c r="L1156" s="27" t="n">
        <x:v>1</x:v>
      </x:c>
      <x:c r="M1156" s="30" t="n">
        <x:v>1.4</x:v>
      </x:c>
      <x:c r="N1156" s="64" t="n">
        <x:f>Summary!$B$5*Summary!$B$6</x:f>
        <x:v>10</x:v>
      </x:c>
      <x:c r="O1156" s="64" t="n">
        <x:f>L1156*N1156</x:f>
        <x:v>10</x:v>
      </x:c>
      <x:c r="P1156" s="64" t="n">
        <x:f>O1156+Q1156</x:f>
        <x:v>24</x:v>
      </x:c>
      <x:c r="Q1156" s="64" t="n">
        <x:f>M1156*N1156</x:f>
        <x:v>14</x:v>
      </x:c>
      <x:c r="R1156" s="64" t="n">
        <x:f>R1155+Q1156</x:f>
        <x:v>33802.5</x:v>
      </x:c>
    </x:row>
    <x:row r="1157">
      <x:c r="A1157" s="62" t="n">
        <x:v>45601</x:v>
      </x:c>
      <x:c r="B1157" s="58" t="str">
        <x:v>Q4 2024</x:v>
      </x:c>
      <x:c r="C1157" s="58" t="n">
        <x:v>2024</x:v>
      </x:c>
      <x:c r="D1157" s="60" t="str">
        <x:v>FLEMINGTON</x:v>
      </x:c>
      <x:c r="E1157" s="58" t="n">
        <x:v>4</x:v>
      </x:c>
      <x:c r="F1157" s="58" t="n">
        <x:v>5</x:v>
      </x:c>
      <x:c r="G1157" s="60" t="str">
        <x:v>WINNASEDGE</x:v>
      </x:c>
      <x:c r="H1157" s="58" t="str">
        <x:v>FRSR / SYS</x:v>
      </x:c>
      <x:c r="I1157" s="58" t="str">
        <x:v>Lost</x:v>
      </x:c>
      <x:c r="J1157" s="58" t="str">
        <x:v>4th</x:v>
      </x:c>
      <x:c r="K1157" s="63"/>
      <x:c r="L1157" s="58" t="n">
        <x:v>2</x:v>
      </x:c>
      <x:c r="M1157" s="63" t="n">
        <x:v>-2</x:v>
      </x:c>
      <x:c r="N1157" s="65" t="n">
        <x:f>Summary!$B$5*Summary!$B$6</x:f>
        <x:v>10</x:v>
      </x:c>
      <x:c r="O1157" s="65" t="n">
        <x:f>L1157*N1157</x:f>
        <x:v>20</x:v>
      </x:c>
      <x:c r="P1157" s="65" t="n">
        <x:f>O1157+Q1157</x:f>
        <x:v>0</x:v>
      </x:c>
      <x:c r="Q1157" s="65" t="n">
        <x:f>M1157*N1157</x:f>
        <x:v>-20</x:v>
      </x:c>
      <x:c r="R1157" s="65" t="n">
        <x:f>R1156+Q1157</x:f>
        <x:v>33782.5</x:v>
      </x:c>
    </x:row>
    <x:row r="1158">
      <x:c r="A1158" s="61" t="n">
        <x:v>45601</x:v>
      </x:c>
      <x:c r="B1158" s="27" t="str">
        <x:v>Q4 2024</x:v>
      </x:c>
      <x:c r="C1158" s="27" t="n">
        <x:v>2024</x:v>
      </x:c>
      <x:c r="D1158" s="59" t="str">
        <x:v>FLEMINGTON</x:v>
      </x:c>
      <x:c r="E1158" s="27" t="n">
        <x:v>4</x:v>
      </x:c>
      <x:c r="F1158" s="27" t="n">
        <x:v>13</x:v>
      </x:c>
      <x:c r="G1158" s="59" t="str">
        <x:v>MANOLO BLING</x:v>
      </x:c>
      <x:c r="H1158" s="27" t="str">
        <x:v>FRSR</x:v>
      </x:c>
      <x:c r="I1158" s="27" t="str">
        <x:v>Won</x:v>
      </x:c>
      <x:c r="J1158" s="27" t="str">
        <x:v>Won</x:v>
      </x:c>
      <x:c r="K1158" s="30" t="n">
        <x:v>8.7</x:v>
      </x:c>
      <x:c r="L1158" s="27" t="n">
        <x:v>1</x:v>
      </x:c>
      <x:c r="M1158" s="30" t="n">
        <x:v>7.699999999999999</x:v>
      </x:c>
      <x:c r="N1158" s="64" t="n">
        <x:f>Summary!$B$5*Summary!$B$6</x:f>
        <x:v>10</x:v>
      </x:c>
      <x:c r="O1158" s="64" t="n">
        <x:f>L1158*N1158</x:f>
        <x:v>10</x:v>
      </x:c>
      <x:c r="P1158" s="64" t="n">
        <x:f>O1158+Q1158</x:f>
        <x:v>87</x:v>
      </x:c>
      <x:c r="Q1158" s="64" t="n">
        <x:f>M1158*N1158</x:f>
        <x:v>77</x:v>
      </x:c>
      <x:c r="R1158" s="64" t="n">
        <x:f>R1157+Q1158</x:f>
        <x:v>33859.5</x:v>
      </x:c>
    </x:row>
    <x:row r="1159">
      <x:c r="A1159" s="61" t="n">
        <x:v>45601</x:v>
      </x:c>
      <x:c r="B1159" s="27" t="str">
        <x:v>Q4 2024</x:v>
      </x:c>
      <x:c r="C1159" s="27" t="n">
        <x:v>2024</x:v>
      </x:c>
      <x:c r="D1159" s="59" t="str">
        <x:v>FLEMINGTON</x:v>
      </x:c>
      <x:c r="E1159" s="27" t="n">
        <x:v>6</x:v>
      </x:c>
      <x:c r="F1159" s="27" t="n">
        <x:v>5</x:v>
      </x:c>
      <x:c r="G1159" s="59" t="str">
        <x:v>ARRAN BAY</x:v>
      </x:c>
      <x:c r="H1159" s="27" t="str">
        <x:v>BFSR</x:v>
      </x:c>
      <x:c r="I1159" s="27" t="str">
        <x:v>Won</x:v>
      </x:c>
      <x:c r="J1159" s="27" t="str">
        <x:v>Won</x:v>
      </x:c>
      <x:c r="K1159" s="30" t="n">
        <x:v>6.6</x:v>
      </x:c>
      <x:c r="L1159" s="27" t="n">
        <x:v>1</x:v>
      </x:c>
      <x:c r="M1159" s="30" t="n">
        <x:v>5.6</x:v>
      </x:c>
      <x:c r="N1159" s="64" t="n">
        <x:f>Summary!$B$5*Summary!$B$6</x:f>
        <x:v>10</x:v>
      </x:c>
      <x:c r="O1159" s="64" t="n">
        <x:f>L1159*N1159</x:f>
        <x:v>10</x:v>
      </x:c>
      <x:c r="P1159" s="64" t="n">
        <x:f>O1159+Q1159</x:f>
        <x:v>66</x:v>
      </x:c>
      <x:c r="Q1159" s="64" t="n">
        <x:f>M1159*N1159</x:f>
        <x:v>56</x:v>
      </x:c>
      <x:c r="R1159" s="64" t="n">
        <x:f>R1158+Q1159</x:f>
        <x:v>33915.5</x:v>
      </x:c>
    </x:row>
    <x:row r="1160">
      <x:c r="A1160" s="62" t="n">
        <x:v>45601</x:v>
      </x:c>
      <x:c r="B1160" s="58" t="str">
        <x:v>Q4 2024</x:v>
      </x:c>
      <x:c r="C1160" s="58" t="n">
        <x:v>2024</x:v>
      </x:c>
      <x:c r="D1160" s="60" t="str">
        <x:v>FLEMINGTON</x:v>
      </x:c>
      <x:c r="E1160" s="58" t="n">
        <x:v>9</x:v>
      </x:c>
      <x:c r="F1160" s="58" t="n">
        <x:v>5</x:v>
      </x:c>
      <x:c r="G1160" s="60" t="str">
        <x:v>AVIATRESS</x:v>
      </x:c>
      <x:c r="H1160" s="58" t="str">
        <x:v>LSW / SYS</x:v>
      </x:c>
      <x:c r="I1160" s="58" t="str">
        <x:v>Lost</x:v>
      </x:c>
      <x:c r="J1160" s="58" t="str">
        <x:v>4th</x:v>
      </x:c>
      <x:c r="K1160" s="63"/>
      <x:c r="L1160" s="58" t="n">
        <x:v>2</x:v>
      </x:c>
      <x:c r="M1160" s="63" t="n">
        <x:v>-2</x:v>
      </x:c>
      <x:c r="N1160" s="65" t="n">
        <x:f>Summary!$B$5*Summary!$B$6</x:f>
        <x:v>10</x:v>
      </x:c>
      <x:c r="O1160" s="65" t="n">
        <x:f>L1160*N1160</x:f>
        <x:v>20</x:v>
      </x:c>
      <x:c r="P1160" s="65" t="n">
        <x:f>O1160+Q1160</x:f>
        <x:v>0</x:v>
      </x:c>
      <x:c r="Q1160" s="65" t="n">
        <x:f>M1160*N1160</x:f>
        <x:v>-20</x:v>
      </x:c>
      <x:c r="R1160" s="65" t="n">
        <x:f>R1159+Q1160</x:f>
        <x:v>33895.5</x:v>
      </x:c>
    </x:row>
    <x:row r="1161">
      <x:c r="A1161" s="62" t="n">
        <x:v>45601</x:v>
      </x:c>
      <x:c r="B1161" s="58" t="str">
        <x:v>Q4 2024</x:v>
      </x:c>
      <x:c r="C1161" s="58" t="n">
        <x:v>2024</x:v>
      </x:c>
      <x:c r="D1161" s="60" t="str">
        <x:v>FLEMINGTON</x:v>
      </x:c>
      <x:c r="E1161" s="58" t="n">
        <x:v>9</x:v>
      </x:c>
      <x:c r="F1161" s="58" t="n">
        <x:v>12</x:v>
      </x:c>
      <x:c r="G1161" s="60" t="str">
        <x:v>FANCIFY</x:v>
      </x:c>
      <x:c r="H1161" s="58" t="str">
        <x:v>LSW / SYS</x:v>
      </x:c>
      <x:c r="I1161" s="58" t="str">
        <x:v>Won</x:v>
      </x:c>
      <x:c r="J1161" s="58" t="str">
        <x:v>Won</x:v>
      </x:c>
      <x:c r="K1161" s="63" t="n">
        <x:v>6.3</x:v>
      </x:c>
      <x:c r="L1161" s="58" t="n">
        <x:v>2</x:v>
      </x:c>
      <x:c r="M1161" s="63" t="n">
        <x:v>10.6</x:v>
      </x:c>
      <x:c r="N1161" s="65" t="n">
        <x:f>Summary!$B$5*Summary!$B$6</x:f>
        <x:v>10</x:v>
      </x:c>
      <x:c r="O1161" s="65" t="n">
        <x:f>L1161*N1161</x:f>
        <x:v>20</x:v>
      </x:c>
      <x:c r="P1161" s="65" t="n">
        <x:f>O1161+Q1161</x:f>
        <x:v>126</x:v>
      </x:c>
      <x:c r="Q1161" s="65" t="n">
        <x:f>M1161*N1161</x:f>
        <x:v>106</x:v>
      </x:c>
      <x:c r="R1161" s="65" t="n">
        <x:f>R1160+Q1161</x:f>
        <x:v>34001.5</x:v>
      </x:c>
    </x:row>
    <x:row r="1162">
      <x:c r="A1162" s="62" t="n">
        <x:v>45601</x:v>
      </x:c>
      <x:c r="B1162" s="58" t="str">
        <x:v>Q4 2024</x:v>
      </x:c>
      <x:c r="C1162" s="58" t="n">
        <x:v>2024</x:v>
      </x:c>
      <x:c r="D1162" s="60" t="str">
        <x:v>FLEMINGTON</x:v>
      </x:c>
      <x:c r="E1162" s="58" t="n">
        <x:v>10</x:v>
      </x:c>
      <x:c r="F1162" s="58" t="n">
        <x:v>12</x:v>
      </x:c>
      <x:c r="G1162" s="60" t="str">
        <x:v>WARNIE</x:v>
      </x:c>
      <x:c r="H1162" s="58" t="str">
        <x:v>LSW / SYS</x:v>
      </x:c>
      <x:c r="I1162" s="58" t="str">
        <x:v>Lost</x:v>
      </x:c>
      <x:c r="J1162" s="58" t="str">
        <x:v>3rd</x:v>
      </x:c>
      <x:c r="K1162" s="63"/>
      <x:c r="L1162" s="58" t="n">
        <x:v>2</x:v>
      </x:c>
      <x:c r="M1162" s="63" t="n">
        <x:v>-2</x:v>
      </x:c>
      <x:c r="N1162" s="65" t="n">
        <x:f>Summary!$B$5*Summary!$B$6</x:f>
        <x:v>10</x:v>
      </x:c>
      <x:c r="O1162" s="65" t="n">
        <x:f>L1162*N1162</x:f>
        <x:v>20</x:v>
      </x:c>
      <x:c r="P1162" s="65" t="n">
        <x:f>O1162+Q1162</x:f>
        <x:v>0</x:v>
      </x:c>
      <x:c r="Q1162" s="65" t="n">
        <x:f>M1162*N1162</x:f>
        <x:v>-20</x:v>
      </x:c>
      <x:c r="R1162" s="65" t="n">
        <x:f>R1161+Q1162</x:f>
        <x:v>33981.5</x:v>
      </x:c>
    </x:row>
    <x:row r="1163">
      <x:c r="A1163" s="61" t="n">
        <x:v>45601</x:v>
      </x:c>
      <x:c r="B1163" s="27" t="str">
        <x:v>Q4 2024</x:v>
      </x:c>
      <x:c r="C1163" s="27" t="n">
        <x:v>2024</x:v>
      </x:c>
      <x:c r="D1163" s="59" t="str">
        <x:v>FLEMINGTON</x:v>
      </x:c>
      <x:c r="E1163" s="27" t="n">
        <x:v>10</x:v>
      </x:c>
      <x:c r="F1163" s="27" t="n">
        <x:v>13</x:v>
      </x:c>
      <x:c r="G1163" s="59" t="str">
        <x:v>BEL AIR</x:v>
      </x:c>
      <x:c r="H1163" s="27" t="str">
        <x:v>DC</x:v>
      </x:c>
      <x:c r="I1163" s="27" t="str">
        <x:v>Won</x:v>
      </x:c>
      <x:c r="J1163" s="27" t="str">
        <x:v>Won</x:v>
      </x:c>
      <x:c r="K1163" s="30" t="n">
        <x:v>12.4</x:v>
      </x:c>
      <x:c r="L1163" s="27" t="n">
        <x:v>1</x:v>
      </x:c>
      <x:c r="M1163" s="30" t="n">
        <x:v>11.4</x:v>
      </x:c>
      <x:c r="N1163" s="64" t="n">
        <x:f>Summary!$B$5*Summary!$B$6</x:f>
        <x:v>10</x:v>
      </x:c>
      <x:c r="O1163" s="64" t="n">
        <x:f>L1163*N1163</x:f>
        <x:v>10</x:v>
      </x:c>
      <x:c r="P1163" s="64" t="n">
        <x:f>O1163+Q1163</x:f>
        <x:v>124</x:v>
      </x:c>
      <x:c r="Q1163" s="64" t="n">
        <x:f>M1163*N1163</x:f>
        <x:v>114</x:v>
      </x:c>
      <x:c r="R1163" s="64" t="n">
        <x:f>R1162+Q1163</x:f>
        <x:v>34095.5</x:v>
      </x:c>
    </x:row>
    <x:row r="1164">
      <x:c r="A1164" s="61" t="n">
        <x:v>45603</x:v>
      </x:c>
      <x:c r="B1164" s="27" t="str">
        <x:v>Q4 2024</x:v>
      </x:c>
      <x:c r="C1164" s="27" t="n">
        <x:v>2024</x:v>
      </x:c>
      <x:c r="D1164" s="59" t="str">
        <x:v>FLEMINGTON</x:v>
      </x:c>
      <x:c r="E1164" s="27" t="n">
        <x:v>1</x:v>
      </x:c>
      <x:c r="F1164" s="27" t="n">
        <x:v>2</x:v>
      </x:c>
      <x:c r="G1164" s="59" t="str">
        <x:v>CALLMEANICON</x:v>
      </x:c>
      <x:c r="H1164" s="27" t="str">
        <x:v>SYS</x:v>
      </x:c>
      <x:c r="I1164" s="27" t="str">
        <x:v>Lost</x:v>
      </x:c>
      <x:c r="J1164" s="27" t="str"/>
      <x:c r="K1164" s="30"/>
      <x:c r="L1164" s="27" t="n">
        <x:v>1</x:v>
      </x:c>
      <x:c r="M1164" s="30" t="n">
        <x:v>-1</x:v>
      </x:c>
      <x:c r="N1164" s="64" t="n">
        <x:f>Summary!$B$5*Summary!$B$6</x:f>
        <x:v>10</x:v>
      </x:c>
      <x:c r="O1164" s="64" t="n">
        <x:f>L1164*N1164</x:f>
        <x:v>10</x:v>
      </x:c>
      <x:c r="P1164" s="64" t="n">
        <x:f>O1164+Q1164</x:f>
        <x:v>0</x:v>
      </x:c>
      <x:c r="Q1164" s="64" t="n">
        <x:f>M1164*N1164</x:f>
        <x:v>-10</x:v>
      </x:c>
      <x:c r="R1164" s="64" t="n">
        <x:f>R1163+Q1164</x:f>
        <x:v>34085.5</x:v>
      </x:c>
    </x:row>
    <x:row r="1165">
      <x:c r="A1165" s="62" t="n">
        <x:v>45603</x:v>
      </x:c>
      <x:c r="B1165" s="58" t="str">
        <x:v>Q4 2024</x:v>
      </x:c>
      <x:c r="C1165" s="58" t="n">
        <x:v>2024</x:v>
      </x:c>
      <x:c r="D1165" s="60" t="str">
        <x:v>FLEMINGTON</x:v>
      </x:c>
      <x:c r="E1165" s="58" t="n">
        <x:v>3</x:v>
      </x:c>
      <x:c r="F1165" s="58" t="n">
        <x:v>1</x:v>
      </x:c>
      <x:c r="G1165" s="60" t="str">
        <x:v>FLAMIN' ROMANS</x:v>
      </x:c>
      <x:c r="H1165" s="58" t="str">
        <x:v>LSW / SYS</x:v>
      </x:c>
      <x:c r="I1165" s="58" t="str">
        <x:v>Lost</x:v>
      </x:c>
      <x:c r="J1165" s="58" t="str">
        <x:v>3rd</x:v>
      </x:c>
      <x:c r="K1165" s="63"/>
      <x:c r="L1165" s="58" t="n">
        <x:v>2</x:v>
      </x:c>
      <x:c r="M1165" s="63" t="n">
        <x:v>-2</x:v>
      </x:c>
      <x:c r="N1165" s="65" t="n">
        <x:f>Summary!$B$5*Summary!$B$6</x:f>
        <x:v>10</x:v>
      </x:c>
      <x:c r="O1165" s="65" t="n">
        <x:f>L1165*N1165</x:f>
        <x:v>20</x:v>
      </x:c>
      <x:c r="P1165" s="65" t="n">
        <x:f>O1165+Q1165</x:f>
        <x:v>0</x:v>
      </x:c>
      <x:c r="Q1165" s="65" t="n">
        <x:f>M1165*N1165</x:f>
        <x:v>-20</x:v>
      </x:c>
      <x:c r="R1165" s="65" t="n">
        <x:f>R1164+Q1165</x:f>
        <x:v>34065.5</x:v>
      </x:c>
    </x:row>
    <x:row r="1166">
      <x:c r="A1166" s="62" t="n">
        <x:v>45603</x:v>
      </x:c>
      <x:c r="B1166" s="58" t="str">
        <x:v>Q4 2024</x:v>
      </x:c>
      <x:c r="C1166" s="58" t="n">
        <x:v>2024</x:v>
      </x:c>
      <x:c r="D1166" s="60" t="str">
        <x:v>FLEMINGTON</x:v>
      </x:c>
      <x:c r="E1166" s="58" t="n">
        <x:v>3</x:v>
      </x:c>
      <x:c r="F1166" s="58" t="n">
        <x:v>13</x:v>
      </x:c>
      <x:c r="G1166" s="60" t="str">
        <x:v>ALMA RISE</x:v>
      </x:c>
      <x:c r="H1166" s="58" t="str">
        <x:v>LSW / SYS</x:v>
      </x:c>
      <x:c r="I1166" s="58" t="str">
        <x:v>Won</x:v>
      </x:c>
      <x:c r="J1166" s="58" t="str">
        <x:v>Won</x:v>
      </x:c>
      <x:c r="K1166" s="63" t="n">
        <x:v>4</x:v>
      </x:c>
      <x:c r="L1166" s="58" t="n">
        <x:v>2</x:v>
      </x:c>
      <x:c r="M1166" s="63" t="n">
        <x:v>6</x:v>
      </x:c>
      <x:c r="N1166" s="65" t="n">
        <x:f>Summary!$B$5*Summary!$B$6</x:f>
        <x:v>10</x:v>
      </x:c>
      <x:c r="O1166" s="65" t="n">
        <x:f>L1166*N1166</x:f>
        <x:v>20</x:v>
      </x:c>
      <x:c r="P1166" s="65" t="n">
        <x:f>O1166+Q1166</x:f>
        <x:v>80</x:v>
      </x:c>
      <x:c r="Q1166" s="65" t="n">
        <x:f>M1166*N1166</x:f>
        <x:v>60</x:v>
      </x:c>
      <x:c r="R1166" s="65" t="n">
        <x:f>R1165+Q1166</x:f>
        <x:v>34125.5</x:v>
      </x:c>
    </x:row>
    <x:row r="1167">
      <x:c r="A1167" s="61" t="n">
        <x:v>45603</x:v>
      </x:c>
      <x:c r="B1167" s="27" t="str">
        <x:v>Q4 2024</x:v>
      </x:c>
      <x:c r="C1167" s="27" t="n">
        <x:v>2024</x:v>
      </x:c>
      <x:c r="D1167" s="59" t="str">
        <x:v>FLEMINGTON</x:v>
      </x:c>
      <x:c r="E1167" s="27" t="n">
        <x:v>4</x:v>
      </x:c>
      <x:c r="F1167" s="27" t="n">
        <x:v>4</x:v>
      </x:c>
      <x:c r="G1167" s="59" t="str">
        <x:v>POIFECT</x:v>
      </x:c>
      <x:c r="H1167" s="27" t="str">
        <x:v>FR</x:v>
      </x:c>
      <x:c r="I1167" s="27" t="str">
        <x:v>Lost</x:v>
      </x:c>
      <x:c r="J1167" s="27" t="str"/>
      <x:c r="K1167" s="30"/>
      <x:c r="L1167" s="27" t="n">
        <x:v>1</x:v>
      </x:c>
      <x:c r="M1167" s="30" t="n">
        <x:v>-1</x:v>
      </x:c>
      <x:c r="N1167" s="64" t="n">
        <x:f>Summary!$B$5*Summary!$B$6</x:f>
        <x:v>10</x:v>
      </x:c>
      <x:c r="O1167" s="64" t="n">
        <x:f>L1167*N1167</x:f>
        <x:v>10</x:v>
      </x:c>
      <x:c r="P1167" s="64" t="n">
        <x:f>O1167+Q1167</x:f>
        <x:v>0</x:v>
      </x:c>
      <x:c r="Q1167" s="64" t="n">
        <x:f>M1167*N1167</x:f>
        <x:v>-10</x:v>
      </x:c>
      <x:c r="R1167" s="64" t="n">
        <x:f>R1166+Q1167</x:f>
        <x:v>34115.5</x:v>
      </x:c>
    </x:row>
    <x:row r="1168">
      <x:c r="A1168" s="61" t="n">
        <x:v>45603</x:v>
      </x:c>
      <x:c r="B1168" s="27" t="str">
        <x:v>Q4 2024</x:v>
      </x:c>
      <x:c r="C1168" s="27" t="n">
        <x:v>2024</x:v>
      </x:c>
      <x:c r="D1168" s="59" t="str">
        <x:v>FLEMINGTON</x:v>
      </x:c>
      <x:c r="E1168" s="27" t="n">
        <x:v>4</x:v>
      </x:c>
      <x:c r="F1168" s="27" t="n">
        <x:v>5</x:v>
      </x:c>
      <x:c r="G1168" s="59" t="str">
        <x:v>RUNNING BY</x:v>
      </x:c>
      <x:c r="H1168" s="27" t="str">
        <x:v>BF</x:v>
      </x:c>
      <x:c r="I1168" s="27" t="str">
        <x:v>Won</x:v>
      </x:c>
      <x:c r="J1168" s="27" t="str">
        <x:v>Won</x:v>
      </x:c>
      <x:c r="K1168" s="30" t="n">
        <x:v>4.1</x:v>
      </x:c>
      <x:c r="L1168" s="27" t="n">
        <x:v>1</x:v>
      </x:c>
      <x:c r="M1168" s="30" t="n">
        <x:v>3.0999999999999996</x:v>
      </x:c>
      <x:c r="N1168" s="64" t="n">
        <x:f>Summary!$B$5*Summary!$B$6</x:f>
        <x:v>10</x:v>
      </x:c>
      <x:c r="O1168" s="64" t="n">
        <x:f>L1168*N1168</x:f>
        <x:v>10</x:v>
      </x:c>
      <x:c r="P1168" s="64" t="n">
        <x:f>O1168+Q1168</x:f>
        <x:v>41</x:v>
      </x:c>
      <x:c r="Q1168" s="64" t="n">
        <x:f>M1168*N1168</x:f>
        <x:v>30.999999999999996</x:v>
      </x:c>
      <x:c r="R1168" s="64" t="n">
        <x:f>R1167+Q1168</x:f>
        <x:v>34146.5</x:v>
      </x:c>
    </x:row>
    <x:row r="1169">
      <x:c r="A1169" s="61" t="n">
        <x:v>45603</x:v>
      </x:c>
      <x:c r="B1169" s="27" t="str">
        <x:v>Q4 2024</x:v>
      </x:c>
      <x:c r="C1169" s="27" t="n">
        <x:v>2024</x:v>
      </x:c>
      <x:c r="D1169" s="59" t="str">
        <x:v>FLEMINGTON</x:v>
      </x:c>
      <x:c r="E1169" s="27" t="n">
        <x:v>4</x:v>
      </x:c>
      <x:c r="F1169" s="27" t="n">
        <x:v>7</x:v>
      </x:c>
      <x:c r="G1169" s="59" t="str">
        <x:v>MOLLYNICKERS</x:v>
      </x:c>
      <x:c r="H1169" s="27" t="str">
        <x:v>SYS</x:v>
      </x:c>
      <x:c r="I1169" s="27" t="str">
        <x:v>Lost</x:v>
      </x:c>
      <x:c r="J1169" s="27" t="str"/>
      <x:c r="K1169" s="30"/>
      <x:c r="L1169" s="27" t="n">
        <x:v>1</x:v>
      </x:c>
      <x:c r="M1169" s="30" t="n">
        <x:v>-1</x:v>
      </x:c>
      <x:c r="N1169" s="64" t="n">
        <x:f>Summary!$B$5*Summary!$B$6</x:f>
        <x:v>10</x:v>
      </x:c>
      <x:c r="O1169" s="64" t="n">
        <x:f>L1169*N1169</x:f>
        <x:v>10</x:v>
      </x:c>
      <x:c r="P1169" s="64" t="n">
        <x:f>O1169+Q1169</x:f>
        <x:v>0</x:v>
      </x:c>
      <x:c r="Q1169" s="64" t="n">
        <x:f>M1169*N1169</x:f>
        <x:v>-10</x:v>
      </x:c>
      <x:c r="R1169" s="64" t="n">
        <x:f>R1168+Q1169</x:f>
        <x:v>34136.5</x:v>
      </x:c>
    </x:row>
    <x:row r="1170">
      <x:c r="A1170" s="62" t="n">
        <x:v>45603</x:v>
      </x:c>
      <x:c r="B1170" s="58" t="str">
        <x:v>Q4 2024</x:v>
      </x:c>
      <x:c r="C1170" s="58" t="n">
        <x:v>2024</x:v>
      </x:c>
      <x:c r="D1170" s="60" t="str">
        <x:v>FLEMINGTON</x:v>
      </x:c>
      <x:c r="E1170" s="58" t="n">
        <x:v>6</x:v>
      </x:c>
      <x:c r="F1170" s="58" t="n">
        <x:v>5</x:v>
      </x:c>
      <x:c r="G1170" s="60" t="str">
        <x:v>OH TOO GOOD</x:v>
      </x:c>
      <x:c r="H1170" s="58" t="str">
        <x:v>LSW / SYS</x:v>
      </x:c>
      <x:c r="I1170" s="58" t="str">
        <x:v>Lost</x:v>
      </x:c>
      <x:c r="J1170" s="58" t="str">
        <x:v>2nd</x:v>
      </x:c>
      <x:c r="K1170" s="63"/>
      <x:c r="L1170" s="58" t="n">
        <x:v>2</x:v>
      </x:c>
      <x:c r="M1170" s="63" t="n">
        <x:v>-2</x:v>
      </x:c>
      <x:c r="N1170" s="65" t="n">
        <x:f>Summary!$B$5*Summary!$B$6</x:f>
        <x:v>10</x:v>
      </x:c>
      <x:c r="O1170" s="65" t="n">
        <x:f>L1170*N1170</x:f>
        <x:v>20</x:v>
      </x:c>
      <x:c r="P1170" s="65" t="n">
        <x:f>O1170+Q1170</x:f>
        <x:v>0</x:v>
      </x:c>
      <x:c r="Q1170" s="65" t="n">
        <x:f>M1170*N1170</x:f>
        <x:v>-20</x:v>
      </x:c>
      <x:c r="R1170" s="65" t="n">
        <x:f>R1169+Q1170</x:f>
        <x:v>34116.5</x:v>
      </x:c>
    </x:row>
    <x:row r="1171">
      <x:c r="A1171" s="61" t="n">
        <x:v>45603</x:v>
      </x:c>
      <x:c r="B1171" s="27" t="str">
        <x:v>Q4 2024</x:v>
      </x:c>
      <x:c r="C1171" s="27" t="n">
        <x:v>2024</x:v>
      </x:c>
      <x:c r="D1171" s="59" t="str">
        <x:v>FLEMINGTON</x:v>
      </x:c>
      <x:c r="E1171" s="27" t="n">
        <x:v>6</x:v>
      </x:c>
      <x:c r="F1171" s="27" t="n">
        <x:v>10</x:v>
      </x:c>
      <x:c r="G1171" s="59" t="str">
        <x:v>WILLMOTT</x:v>
      </x:c>
      <x:c r="H1171" s="27" t="str">
        <x:v>LSW</x:v>
      </x:c>
      <x:c r="I1171" s="27" t="str">
        <x:v>Lost</x:v>
      </x:c>
      <x:c r="J1171" s="27" t="str"/>
      <x:c r="K1171" s="30"/>
      <x:c r="L1171" s="27" t="n">
        <x:v>1</x:v>
      </x:c>
      <x:c r="M1171" s="30" t="n">
        <x:v>-1</x:v>
      </x:c>
      <x:c r="N1171" s="64" t="n">
        <x:f>Summary!$B$5*Summary!$B$6</x:f>
        <x:v>10</x:v>
      </x:c>
      <x:c r="O1171" s="64" t="n">
        <x:f>L1171*N1171</x:f>
        <x:v>10</x:v>
      </x:c>
      <x:c r="P1171" s="64" t="n">
        <x:f>O1171+Q1171</x:f>
        <x:v>0</x:v>
      </x:c>
      <x:c r="Q1171" s="64" t="n">
        <x:f>M1171*N1171</x:f>
        <x:v>-10</x:v>
      </x:c>
      <x:c r="R1171" s="64" t="n">
        <x:f>R1170+Q1171</x:f>
        <x:v>34106.5</x:v>
      </x:c>
    </x:row>
    <x:row r="1172">
      <x:c r="A1172" s="62" t="n">
        <x:v>45603</x:v>
      </x:c>
      <x:c r="B1172" s="58" t="str">
        <x:v>Q4 2024</x:v>
      </x:c>
      <x:c r="C1172" s="58" t="n">
        <x:v>2024</x:v>
      </x:c>
      <x:c r="D1172" s="60" t="str">
        <x:v>FLEMINGTON</x:v>
      </x:c>
      <x:c r="E1172" s="58" t="n">
        <x:v>8</x:v>
      </x:c>
      <x:c r="F1172" s="58" t="n">
        <x:v>1</x:v>
      </x:c>
      <x:c r="G1172" s="60" t="str">
        <x:v>TREASURETHE MOMENT</x:v>
      </x:c>
      <x:c r="H1172" s="58" t="str">
        <x:v>LSW / SYS</x:v>
      </x:c>
      <x:c r="I1172" s="58" t="str">
        <x:v>Won</x:v>
      </x:c>
      <x:c r="J1172" s="58" t="str">
        <x:v>Won</x:v>
      </x:c>
      <x:c r="K1172" s="63" t="n">
        <x:v>3.2</x:v>
      </x:c>
      <x:c r="L1172" s="58" t="n">
        <x:v>2</x:v>
      </x:c>
      <x:c r="M1172" s="63" t="n">
        <x:v>4.4</x:v>
      </x:c>
      <x:c r="N1172" s="65" t="n">
        <x:f>Summary!$B$5*Summary!$B$6</x:f>
        <x:v>10</x:v>
      </x:c>
      <x:c r="O1172" s="65" t="n">
        <x:f>L1172*N1172</x:f>
        <x:v>20</x:v>
      </x:c>
      <x:c r="P1172" s="65" t="n">
        <x:f>O1172+Q1172</x:f>
        <x:v>64</x:v>
      </x:c>
      <x:c r="Q1172" s="65" t="n">
        <x:f>M1172*N1172</x:f>
        <x:v>44</x:v>
      </x:c>
      <x:c r="R1172" s="65" t="n">
        <x:f>R1171+Q1172</x:f>
        <x:v>34150.5</x:v>
      </x:c>
    </x:row>
    <x:row r="1173">
      <x:c r="A1173" s="61" t="n">
        <x:v>45605</x:v>
      </x:c>
      <x:c r="B1173" s="27" t="str">
        <x:v>Q4 2024</x:v>
      </x:c>
      <x:c r="C1173" s="27" t="n">
        <x:v>2024</x:v>
      </x:c>
      <x:c r="D1173" s="59" t="str">
        <x:v>FLEMINGTON</x:v>
      </x:c>
      <x:c r="E1173" s="27" t="n">
        <x:v>1</x:v>
      </x:c>
      <x:c r="F1173" s="27" t="n">
        <x:v>9</x:v>
      </x:c>
      <x:c r="G1173" s="59" t="str">
        <x:v>ANGLAND</x:v>
      </x:c>
      <x:c r="H1173" s="27" t="str">
        <x:v>LSW</x:v>
      </x:c>
      <x:c r="I1173" s="27" t="str">
        <x:v>Won</x:v>
      </x:c>
      <x:c r="J1173" s="27" t="str">
        <x:v>Won</x:v>
      </x:c>
      <x:c r="K1173" s="30" t="n">
        <x:v>3</x:v>
      </x:c>
      <x:c r="L1173" s="27" t="n">
        <x:v>1</x:v>
      </x:c>
      <x:c r="M1173" s="30" t="n">
        <x:v>2</x:v>
      </x:c>
      <x:c r="N1173" s="64" t="n">
        <x:f>Summary!$B$5*Summary!$B$6</x:f>
        <x:v>10</x:v>
      </x:c>
      <x:c r="O1173" s="64" t="n">
        <x:f>L1173*N1173</x:f>
        <x:v>10</x:v>
      </x:c>
      <x:c r="P1173" s="64" t="n">
        <x:f>O1173+Q1173</x:f>
        <x:v>30</x:v>
      </x:c>
      <x:c r="Q1173" s="64" t="n">
        <x:f>M1173*N1173</x:f>
        <x:v>20</x:v>
      </x:c>
      <x:c r="R1173" s="64" t="n">
        <x:f>R1172+Q1173</x:f>
        <x:v>34170.5</x:v>
      </x:c>
    </x:row>
    <x:row r="1174">
      <x:c r="A1174" s="61" t="n">
        <x:v>45605</x:v>
      </x:c>
      <x:c r="B1174" s="27" t="str">
        <x:v>Q4 2024</x:v>
      </x:c>
      <x:c r="C1174" s="27" t="n">
        <x:v>2024</x:v>
      </x:c>
      <x:c r="D1174" s="59" t="str">
        <x:v>FLEMINGTON</x:v>
      </x:c>
      <x:c r="E1174" s="27" t="n">
        <x:v>3</x:v>
      </x:c>
      <x:c r="F1174" s="27" t="n">
        <x:v>2</x:v>
      </x:c>
      <x:c r="G1174" s="59" t="str">
        <x:v>BERKELEY SQUARE</x:v>
      </x:c>
      <x:c r="H1174" s="27" t="str">
        <x:v>FRSR</x:v>
      </x:c>
      <x:c r="I1174" s="27" t="str">
        <x:v>Lost</x:v>
      </x:c>
      <x:c r="J1174" s="27" t="str">
        <x:v>3rd</x:v>
      </x:c>
      <x:c r="K1174" s="30"/>
      <x:c r="L1174" s="27" t="n">
        <x:v>1</x:v>
      </x:c>
      <x:c r="M1174" s="30" t="n">
        <x:v>-1</x:v>
      </x:c>
      <x:c r="N1174" s="64" t="n">
        <x:f>Summary!$B$5*Summary!$B$6</x:f>
        <x:v>10</x:v>
      </x:c>
      <x:c r="O1174" s="64" t="n">
        <x:f>L1174*N1174</x:f>
        <x:v>10</x:v>
      </x:c>
      <x:c r="P1174" s="64" t="n">
        <x:f>O1174+Q1174</x:f>
        <x:v>0</x:v>
      </x:c>
      <x:c r="Q1174" s="64" t="n">
        <x:f>M1174*N1174</x:f>
        <x:v>-10</x:v>
      </x:c>
      <x:c r="R1174" s="64" t="n">
        <x:f>R1173+Q1174</x:f>
        <x:v>34160.5</x:v>
      </x:c>
    </x:row>
    <x:row r="1175">
      <x:c r="A1175" s="61" t="n">
        <x:v>45605</x:v>
      </x:c>
      <x:c r="B1175" s="27" t="str">
        <x:v>Q4 2024</x:v>
      </x:c>
      <x:c r="C1175" s="27" t="n">
        <x:v>2024</x:v>
      </x:c>
      <x:c r="D1175" s="59" t="str">
        <x:v>FLEMINGTON</x:v>
      </x:c>
      <x:c r="E1175" s="27" t="n">
        <x:v>3</x:v>
      </x:c>
      <x:c r="F1175" s="27" t="n">
        <x:v>8</x:v>
      </x:c>
      <x:c r="G1175" s="59" t="str">
        <x:v>STAR VEGA</x:v>
      </x:c>
      <x:c r="H1175" s="27" t="str">
        <x:v>SYS</x:v>
      </x:c>
      <x:c r="I1175" s="27" t="str">
        <x:v>Lost</x:v>
      </x:c>
      <x:c r="J1175" s="27" t="str">
        <x:v>2nd</x:v>
      </x:c>
      <x:c r="K1175" s="30"/>
      <x:c r="L1175" s="27" t="n">
        <x:v>1</x:v>
      </x:c>
      <x:c r="M1175" s="30" t="n">
        <x:v>-1</x:v>
      </x:c>
      <x:c r="N1175" s="64" t="n">
        <x:f>Summary!$B$5*Summary!$B$6</x:f>
        <x:v>10</x:v>
      </x:c>
      <x:c r="O1175" s="64" t="n">
        <x:f>L1175*N1175</x:f>
        <x:v>10</x:v>
      </x:c>
      <x:c r="P1175" s="64" t="n">
        <x:f>O1175+Q1175</x:f>
        <x:v>0</x:v>
      </x:c>
      <x:c r="Q1175" s="64" t="n">
        <x:f>M1175*N1175</x:f>
        <x:v>-10</x:v>
      </x:c>
      <x:c r="R1175" s="64" t="n">
        <x:f>R1174+Q1175</x:f>
        <x:v>34150.5</x:v>
      </x:c>
    </x:row>
    <x:row r="1176">
      <x:c r="A1176" s="61" t="n">
        <x:v>45605</x:v>
      </x:c>
      <x:c r="B1176" s="27" t="str">
        <x:v>Q4 2024</x:v>
      </x:c>
      <x:c r="C1176" s="27" t="n">
        <x:v>2024</x:v>
      </x:c>
      <x:c r="D1176" s="59" t="str">
        <x:v>FLEMINGTON</x:v>
      </x:c>
      <x:c r="E1176" s="27" t="n">
        <x:v>4</x:v>
      </x:c>
      <x:c r="F1176" s="27" t="n">
        <x:v>4</x:v>
      </x:c>
      <x:c r="G1176" s="59" t="str">
        <x:v>REY MAGNERIO</x:v>
      </x:c>
      <x:c r="H1176" s="27" t="str">
        <x:v>FRSR</x:v>
      </x:c>
      <x:c r="I1176" s="27" t="str">
        <x:v>Won</x:v>
      </x:c>
      <x:c r="J1176" s="27" t="str">
        <x:v>Won</x:v>
      </x:c>
      <x:c r="K1176" s="30" t="n">
        <x:v>3.9</x:v>
      </x:c>
      <x:c r="L1176" s="27" t="n">
        <x:v>1</x:v>
      </x:c>
      <x:c r="M1176" s="30" t="n">
        <x:v>2.9</x:v>
      </x:c>
      <x:c r="N1176" s="64" t="n">
        <x:f>Summary!$B$5*Summary!$B$6</x:f>
        <x:v>10</x:v>
      </x:c>
      <x:c r="O1176" s="64" t="n">
        <x:f>L1176*N1176</x:f>
        <x:v>10</x:v>
      </x:c>
      <x:c r="P1176" s="64" t="n">
        <x:f>O1176+Q1176</x:f>
        <x:v>39</x:v>
      </x:c>
      <x:c r="Q1176" s="64" t="n">
        <x:f>M1176*N1176</x:f>
        <x:v>29</x:v>
      </x:c>
      <x:c r="R1176" s="64" t="n">
        <x:f>R1175+Q1176</x:f>
        <x:v>34179.5</x:v>
      </x:c>
    </x:row>
    <x:row r="1177">
      <x:c r="A1177" s="62" t="n">
        <x:v>45605</x:v>
      </x:c>
      <x:c r="B1177" s="58" t="str">
        <x:v>Q4 2024</x:v>
      </x:c>
      <x:c r="C1177" s="58" t="n">
        <x:v>2024</x:v>
      </x:c>
      <x:c r="D1177" s="60" t="str">
        <x:v>FLEMINGTON</x:v>
      </x:c>
      <x:c r="E1177" s="58" t="n">
        <x:v>5</x:v>
      </x:c>
      <x:c r="F1177" s="58" t="n">
        <x:v>7</x:v>
      </x:c>
      <x:c r="G1177" s="60" t="str">
        <x:v>HINGED</x:v>
      </x:c>
      <x:c r="H1177" s="58" t="str">
        <x:v>FR / SYS</x:v>
      </x:c>
      <x:c r="I1177" s="58" t="str">
        <x:v>Won</x:v>
      </x:c>
      <x:c r="J1177" s="58" t="str">
        <x:v>Won</x:v>
      </x:c>
      <x:c r="K1177" s="63" t="n">
        <x:v>4</x:v>
      </x:c>
      <x:c r="L1177" s="58" t="n">
        <x:v>2</x:v>
      </x:c>
      <x:c r="M1177" s="63" t="n">
        <x:v>6</x:v>
      </x:c>
      <x:c r="N1177" s="65" t="n">
        <x:f>Summary!$B$5*Summary!$B$6</x:f>
        <x:v>10</x:v>
      </x:c>
      <x:c r="O1177" s="65" t="n">
        <x:f>L1177*N1177</x:f>
        <x:v>20</x:v>
      </x:c>
      <x:c r="P1177" s="65" t="n">
        <x:f>O1177+Q1177</x:f>
        <x:v>80</x:v>
      </x:c>
      <x:c r="Q1177" s="65" t="n">
        <x:f>M1177*N1177</x:f>
        <x:v>60</x:v>
      </x:c>
      <x:c r="R1177" s="65" t="n">
        <x:f>R1176+Q1177</x:f>
        <x:v>34239.5</x:v>
      </x:c>
    </x:row>
    <x:row r="1178">
      <x:c r="A1178" s="61" t="n">
        <x:v>45605</x:v>
      </x:c>
      <x:c r="B1178" s="27" t="str">
        <x:v>Q4 2024</x:v>
      </x:c>
      <x:c r="C1178" s="27" t="n">
        <x:v>2024</x:v>
      </x:c>
      <x:c r="D1178" s="59" t="str">
        <x:v>FLEMINGTON</x:v>
      </x:c>
      <x:c r="E1178" s="27" t="n">
        <x:v>6</x:v>
      </x:c>
      <x:c r="F1178" s="27" t="n">
        <x:v>1</x:v>
      </x:c>
      <x:c r="G1178" s="59" t="str">
        <x:v>GIGA KICK</x:v>
      </x:c>
      <x:c r="H1178" s="27" t="str">
        <x:v>SYS</x:v>
      </x:c>
      <x:c r="I1178" s="27" t="str">
        <x:v>Lost</x:v>
      </x:c>
      <x:c r="J1178" s="27" t="str"/>
      <x:c r="K1178" s="30"/>
      <x:c r="L1178" s="27" t="n">
        <x:v>1</x:v>
      </x:c>
      <x:c r="M1178" s="30" t="n">
        <x:v>-1</x:v>
      </x:c>
      <x:c r="N1178" s="64" t="n">
        <x:f>Summary!$B$5*Summary!$B$6</x:f>
        <x:v>10</x:v>
      </x:c>
      <x:c r="O1178" s="64" t="n">
        <x:f>L1178*N1178</x:f>
        <x:v>10</x:v>
      </x:c>
      <x:c r="P1178" s="64" t="n">
        <x:f>O1178+Q1178</x:f>
        <x:v>0</x:v>
      </x:c>
      <x:c r="Q1178" s="64" t="n">
        <x:f>M1178*N1178</x:f>
        <x:v>-10</x:v>
      </x:c>
      <x:c r="R1178" s="64" t="n">
        <x:f>R1177+Q1178</x:f>
        <x:v>34229.5</x:v>
      </x:c>
    </x:row>
    <x:row r="1179">
      <x:c r="A1179" s="61" t="n">
        <x:v>45605</x:v>
      </x:c>
      <x:c r="B1179" s="27" t="str">
        <x:v>Q4 2024</x:v>
      </x:c>
      <x:c r="C1179" s="27" t="n">
        <x:v>2024</x:v>
      </x:c>
      <x:c r="D1179" s="59" t="str">
        <x:v>FLEMINGTON</x:v>
      </x:c>
      <x:c r="E1179" s="27" t="n">
        <x:v>6</x:v>
      </x:c>
      <x:c r="F1179" s="27" t="n">
        <x:v>6</x:v>
      </x:c>
      <x:c r="G1179" s="59" t="str">
        <x:v>SUNSHINE IN PARIS</x:v>
      </x:c>
      <x:c r="H1179" s="27" t="str">
        <x:v>FRSR</x:v>
      </x:c>
      <x:c r="I1179" s="27" t="str">
        <x:v>Won</x:v>
      </x:c>
      <x:c r="J1179" s="27" t="str">
        <x:v>Won</x:v>
      </x:c>
      <x:c r="K1179" s="30" t="n">
        <x:v>4.8</x:v>
      </x:c>
      <x:c r="L1179" s="27" t="n">
        <x:v>1</x:v>
      </x:c>
      <x:c r="M1179" s="30" t="n">
        <x:v>3.8</x:v>
      </x:c>
      <x:c r="N1179" s="64" t="n">
        <x:f>Summary!$B$5*Summary!$B$6</x:f>
        <x:v>10</x:v>
      </x:c>
      <x:c r="O1179" s="64" t="n">
        <x:f>L1179*N1179</x:f>
        <x:v>10</x:v>
      </x:c>
      <x:c r="P1179" s="64" t="n">
        <x:f>O1179+Q1179</x:f>
        <x:v>48</x:v>
      </x:c>
      <x:c r="Q1179" s="64" t="n">
        <x:f>M1179*N1179</x:f>
        <x:v>38</x:v>
      </x:c>
      <x:c r="R1179" s="64" t="n">
        <x:f>R1178+Q1179</x:f>
        <x:v>34267.5</x:v>
      </x:c>
    </x:row>
    <x:row r="1180">
      <x:c r="A1180" s="61" t="n">
        <x:v>45605</x:v>
      </x:c>
      <x:c r="B1180" s="27" t="str">
        <x:v>Q4 2024</x:v>
      </x:c>
      <x:c r="C1180" s="27" t="n">
        <x:v>2024</x:v>
      </x:c>
      <x:c r="D1180" s="59" t="str">
        <x:v>FLEMINGTON</x:v>
      </x:c>
      <x:c r="E1180" s="27" t="n">
        <x:v>7</x:v>
      </x:c>
      <x:c r="F1180" s="27" t="n">
        <x:v>1</x:v>
      </x:c>
      <x:c r="G1180" s="59" t="str">
        <x:v>MR BRIGHTSIDE</x:v>
      </x:c>
      <x:c r="H1180" s="27" t="str">
        <x:v>DC</x:v>
      </x:c>
      <x:c r="I1180" s="27" t="str">
        <x:v>Won</x:v>
      </x:c>
      <x:c r="J1180" s="27" t="str">
        <x:v>Won</x:v>
      </x:c>
      <x:c r="K1180" s="30" t="n">
        <x:v>4.4</x:v>
      </x:c>
      <x:c r="L1180" s="27" t="n">
        <x:v>1</x:v>
      </x:c>
      <x:c r="M1180" s="30" t="n">
        <x:v>3.4000000000000004</x:v>
      </x:c>
      <x:c r="N1180" s="64" t="n">
        <x:f>Summary!$B$5*Summary!$B$6</x:f>
        <x:v>10</x:v>
      </x:c>
      <x:c r="O1180" s="64" t="n">
        <x:f>L1180*N1180</x:f>
        <x:v>10</x:v>
      </x:c>
      <x:c r="P1180" s="64" t="n">
        <x:f>O1180+Q1180</x:f>
        <x:v>44</x:v>
      </x:c>
      <x:c r="Q1180" s="64" t="n">
        <x:f>M1180*N1180</x:f>
        <x:v>34</x:v>
      </x:c>
      <x:c r="R1180" s="64" t="n">
        <x:f>R1179+Q1180</x:f>
        <x:v>34301.5</x:v>
      </x:c>
    </x:row>
    <x:row r="1181">
      <x:c r="A1181" s="61" t="n">
        <x:v>45605</x:v>
      </x:c>
      <x:c r="B1181" s="27" t="str">
        <x:v>Q4 2024</x:v>
      </x:c>
      <x:c r="C1181" s="27" t="n">
        <x:v>2024</x:v>
      </x:c>
      <x:c r="D1181" s="59" t="str">
        <x:v>FLEMINGTON</x:v>
      </x:c>
      <x:c r="E1181" s="27" t="n">
        <x:v>8</x:v>
      </x:c>
      <x:c r="F1181" s="27" t="n">
        <x:v>2</x:v>
      </x:c>
      <x:c r="G1181" s="59" t="str">
        <x:v>DUKE DE SESSA</x:v>
      </x:c>
      <x:c r="H1181" s="27" t="str">
        <x:v>LSW</x:v>
      </x:c>
      <x:c r="I1181" s="27" t="str">
        <x:v>Lost</x:v>
      </x:c>
      <x:c r="J1181" s="27" t="str"/>
      <x:c r="K1181" s="30"/>
      <x:c r="L1181" s="27" t="n">
        <x:v>1</x:v>
      </x:c>
      <x:c r="M1181" s="30" t="n">
        <x:v>-1</x:v>
      </x:c>
      <x:c r="N1181" s="64" t="n">
        <x:f>Summary!$B$5*Summary!$B$6</x:f>
        <x:v>10</x:v>
      </x:c>
      <x:c r="O1181" s="64" t="n">
        <x:f>L1181*N1181</x:f>
        <x:v>10</x:v>
      </x:c>
      <x:c r="P1181" s="64" t="n">
        <x:f>O1181+Q1181</x:f>
        <x:v>0</x:v>
      </x:c>
      <x:c r="Q1181" s="64" t="n">
        <x:f>M1181*N1181</x:f>
        <x:v>-10</x:v>
      </x:c>
      <x:c r="R1181" s="64" t="n">
        <x:f>R1180+Q1181</x:f>
        <x:v>34291.5</x:v>
      </x:c>
    </x:row>
    <x:row r="1182">
      <x:c r="A1182" s="61" t="n">
        <x:v>45605</x:v>
      </x:c>
      <x:c r="B1182" s="27" t="str">
        <x:v>Q4 2024</x:v>
      </x:c>
      <x:c r="C1182" s="27" t="n">
        <x:v>2024</x:v>
      </x:c>
      <x:c r="D1182" s="59" t="str">
        <x:v>FLEMINGTON</x:v>
      </x:c>
      <x:c r="E1182" s="27" t="n">
        <x:v>8</x:v>
      </x:c>
      <x:c r="F1182" s="27" t="n">
        <x:v>6</x:v>
      </x:c>
      <x:c r="G1182" s="59" t="str">
        <x:v>ELIYASS</x:v>
      </x:c>
      <x:c r="H1182" s="27" t="str">
        <x:v>SYS</x:v>
      </x:c>
      <x:c r="I1182" s="27" t="str">
        <x:v>Lost</x:v>
      </x:c>
      <x:c r="J1182" s="27" t="str"/>
      <x:c r="K1182" s="30"/>
      <x:c r="L1182" s="27" t="n">
        <x:v>1</x:v>
      </x:c>
      <x:c r="M1182" s="30" t="n">
        <x:v>-1</x:v>
      </x:c>
      <x:c r="N1182" s="64" t="n">
        <x:f>Summary!$B$5*Summary!$B$6</x:f>
        <x:v>10</x:v>
      </x:c>
      <x:c r="O1182" s="64" t="n">
        <x:f>L1182*N1182</x:f>
        <x:v>10</x:v>
      </x:c>
      <x:c r="P1182" s="64" t="n">
        <x:f>O1182+Q1182</x:f>
        <x:v>0</x:v>
      </x:c>
      <x:c r="Q1182" s="64" t="n">
        <x:f>M1182*N1182</x:f>
        <x:v>-10</x:v>
      </x:c>
      <x:c r="R1182" s="64" t="n">
        <x:f>R1181+Q1182</x:f>
        <x:v>34281.5</x:v>
      </x:c>
    </x:row>
    <x:row r="1183">
      <x:c r="A1183" s="62" t="n">
        <x:v>45605</x:v>
      </x:c>
      <x:c r="B1183" s="58" t="str">
        <x:v>Q4 2024</x:v>
      </x:c>
      <x:c r="C1183" s="58" t="n">
        <x:v>2024</x:v>
      </x:c>
      <x:c r="D1183" s="60" t="str">
        <x:v>FLEMINGTON</x:v>
      </x:c>
      <x:c r="E1183" s="58" t="n">
        <x:v>8</x:v>
      </x:c>
      <x:c r="F1183" s="58" t="n">
        <x:v>10</x:v>
      </x:c>
      <x:c r="G1183" s="60" t="str">
        <x:v>VIA SISTINA</x:v>
      </x:c>
      <x:c r="H1183" s="58" t="str">
        <x:v>LSW / SYS</x:v>
      </x:c>
      <x:c r="I1183" s="58" t="str">
        <x:v>Won</x:v>
      </x:c>
      <x:c r="J1183" s="58" t="str">
        <x:v>Won</x:v>
      </x:c>
      <x:c r="K1183" s="63" t="n">
        <x:v>1.4</x:v>
      </x:c>
      <x:c r="L1183" s="58" t="n">
        <x:v>2</x:v>
      </x:c>
      <x:c r="M1183" s="63" t="n">
        <x:v>0.7999999999999998</x:v>
      </x:c>
      <x:c r="N1183" s="65" t="n">
        <x:f>Summary!$B$5*Summary!$B$6</x:f>
        <x:v>10</x:v>
      </x:c>
      <x:c r="O1183" s="65" t="n">
        <x:f>L1183*N1183</x:f>
        <x:v>20</x:v>
      </x:c>
      <x:c r="P1183" s="65" t="n">
        <x:f>O1183+Q1183</x:f>
        <x:v>28</x:v>
      </x:c>
      <x:c r="Q1183" s="65" t="n">
        <x:f>M1183*N1183</x:f>
        <x:v>7.999999999999998</x:v>
      </x:c>
      <x:c r="R1183" s="65" t="n">
        <x:f>R1182+Q1183</x:f>
        <x:v>34289.5</x:v>
      </x:c>
    </x:row>
    <x:row r="1184">
      <x:c r="A1184" s="61" t="n">
        <x:v>45605</x:v>
      </x:c>
      <x:c r="B1184" s="27" t="str">
        <x:v>Q4 2024</x:v>
      </x:c>
      <x:c r="C1184" s="27" t="n">
        <x:v>2024</x:v>
      </x:c>
      <x:c r="D1184" s="59" t="str">
        <x:v>FLEMINGTON</x:v>
      </x:c>
      <x:c r="E1184" s="27" t="n">
        <x:v>9</x:v>
      </x:c>
      <x:c r="F1184" s="27" t="n">
        <x:v>10</x:v>
      </x:c>
      <x:c r="G1184" s="59" t="str">
        <x:v>PISANELLO</x:v>
      </x:c>
      <x:c r="H1184" s="27" t="str">
        <x:v>LSW</x:v>
      </x:c>
      <x:c r="I1184" s="27" t="str">
        <x:v>Won</x:v>
      </x:c>
      <x:c r="J1184" s="27" t="str">
        <x:v>Won</x:v>
      </x:c>
      <x:c r="K1184" s="30" t="n">
        <x:v>2.6</x:v>
      </x:c>
      <x:c r="L1184" s="27" t="n">
        <x:v>1</x:v>
      </x:c>
      <x:c r="M1184" s="30" t="n">
        <x:v>1.6</x:v>
      </x:c>
      <x:c r="N1184" s="64" t="n">
        <x:f>Summary!$B$5*Summary!$B$6</x:f>
        <x:v>10</x:v>
      </x:c>
      <x:c r="O1184" s="64" t="n">
        <x:f>L1184*N1184</x:f>
        <x:v>10</x:v>
      </x:c>
      <x:c r="P1184" s="64" t="n">
        <x:f>O1184+Q1184</x:f>
        <x:v>26</x:v>
      </x:c>
      <x:c r="Q1184" s="64" t="n">
        <x:f>M1184*N1184</x:f>
        <x:v>16</x:v>
      </x:c>
      <x:c r="R1184" s="64" t="n">
        <x:f>R1183+Q1184</x:f>
        <x:v>34305.5</x:v>
      </x:c>
    </x:row>
    <x:row r="1185">
      <x:c r="A1185" s="62" t="n">
        <x:v>45612</x:v>
      </x:c>
      <x:c r="B1185" s="58" t="str">
        <x:v>Q4 2024</x:v>
      </x:c>
      <x:c r="C1185" s="58" t="n">
        <x:v>2024</x:v>
      </x:c>
      <x:c r="D1185" s="60" t="str">
        <x:v>CAULFIELD</x:v>
      </x:c>
      <x:c r="E1185" s="58" t="n">
        <x:v>1</x:v>
      </x:c>
      <x:c r="F1185" s="58" t="n">
        <x:v>7</x:v>
      </x:c>
      <x:c r="G1185" s="60" t="str">
        <x:v>SURE</x:v>
      </x:c>
      <x:c r="H1185" s="58" t="str">
        <x:v>BF / SYS</x:v>
      </x:c>
      <x:c r="I1185" s="58" t="str">
        <x:v>Lost</x:v>
      </x:c>
      <x:c r="J1185" s="58" t="str"/>
      <x:c r="K1185" s="63"/>
      <x:c r="L1185" s="58" t="n">
        <x:v>2</x:v>
      </x:c>
      <x:c r="M1185" s="63" t="n">
        <x:v>-2</x:v>
      </x:c>
      <x:c r="N1185" s="65" t="n">
        <x:f>Summary!$B$5*Summary!$B$6</x:f>
        <x:v>10</x:v>
      </x:c>
      <x:c r="O1185" s="65" t="n">
        <x:f>L1185*N1185</x:f>
        <x:v>20</x:v>
      </x:c>
      <x:c r="P1185" s="65" t="n">
        <x:f>O1185+Q1185</x:f>
        <x:v>0</x:v>
      </x:c>
      <x:c r="Q1185" s="65" t="n">
        <x:f>M1185*N1185</x:f>
        <x:v>-20</x:v>
      </x:c>
      <x:c r="R1185" s="65" t="n">
        <x:f>R1184+Q1185</x:f>
        <x:v>34285.5</x:v>
      </x:c>
    </x:row>
    <x:row r="1186">
      <x:c r="A1186" s="61" t="n">
        <x:v>45612</x:v>
      </x:c>
      <x:c r="B1186" s="27" t="str">
        <x:v>Q4 2024</x:v>
      </x:c>
      <x:c r="C1186" s="27" t="n">
        <x:v>2024</x:v>
      </x:c>
      <x:c r="D1186" s="59" t="str">
        <x:v>CAULFIELD</x:v>
      </x:c>
      <x:c r="E1186" s="27" t="n">
        <x:v>2</x:v>
      </x:c>
      <x:c r="F1186" s="27" t="n">
        <x:v>5</x:v>
      </x:c>
      <x:c r="G1186" s="59" t="str">
        <x:v>ALONG THE RIVER</x:v>
      </x:c>
      <x:c r="H1186" s="27" t="str">
        <x:v>SYS</x:v>
      </x:c>
      <x:c r="I1186" s="27" t="str">
        <x:v>Lost</x:v>
      </x:c>
      <x:c r="J1186" s="27" t="str"/>
      <x:c r="K1186" s="30"/>
      <x:c r="L1186" s="27" t="n">
        <x:v>1</x:v>
      </x:c>
      <x:c r="M1186" s="30" t="n">
        <x:v>-1</x:v>
      </x:c>
      <x:c r="N1186" s="64" t="n">
        <x:f>Summary!$B$5*Summary!$B$6</x:f>
        <x:v>10</x:v>
      </x:c>
      <x:c r="O1186" s="64" t="n">
        <x:f>L1186*N1186</x:f>
        <x:v>10</x:v>
      </x:c>
      <x:c r="P1186" s="64" t="n">
        <x:f>O1186+Q1186</x:f>
        <x:v>0</x:v>
      </x:c>
      <x:c r="Q1186" s="64" t="n">
        <x:f>M1186*N1186</x:f>
        <x:v>-10</x:v>
      </x:c>
      <x:c r="R1186" s="64" t="n">
        <x:f>R1185+Q1186</x:f>
        <x:v>34275.5</x:v>
      </x:c>
    </x:row>
    <x:row r="1187">
      <x:c r="A1187" s="61" t="n">
        <x:v>45612</x:v>
      </x:c>
      <x:c r="B1187" s="27" t="str">
        <x:v>Q4 2024</x:v>
      </x:c>
      <x:c r="C1187" s="27" t="n">
        <x:v>2024</x:v>
      </x:c>
      <x:c r="D1187" s="59" t="str">
        <x:v>CAULFIELD</x:v>
      </x:c>
      <x:c r="E1187" s="27" t="n">
        <x:v>3</x:v>
      </x:c>
      <x:c r="F1187" s="27" t="n">
        <x:v>13</x:v>
      </x:c>
      <x:c r="G1187" s="59" t="str">
        <x:v>REGAL VOW</x:v>
      </x:c>
      <x:c r="H1187" s="27" t="str">
        <x:v>DC</x:v>
      </x:c>
      <x:c r="I1187" s="27" t="str">
        <x:v>Won</x:v>
      </x:c>
      <x:c r="J1187" s="27" t="str">
        <x:v>Won</x:v>
      </x:c>
      <x:c r="K1187" s="30" t="n">
        <x:v>5.1</x:v>
      </x:c>
      <x:c r="L1187" s="27" t="n">
        <x:v>1</x:v>
      </x:c>
      <x:c r="M1187" s="30" t="n">
        <x:v>4.1</x:v>
      </x:c>
      <x:c r="N1187" s="64" t="n">
        <x:f>Summary!$B$5*Summary!$B$6</x:f>
        <x:v>10</x:v>
      </x:c>
      <x:c r="O1187" s="64" t="n">
        <x:f>L1187*N1187</x:f>
        <x:v>10</x:v>
      </x:c>
      <x:c r="P1187" s="64" t="n">
        <x:f>O1187+Q1187</x:f>
        <x:v>51</x:v>
      </x:c>
      <x:c r="Q1187" s="64" t="n">
        <x:f>M1187*N1187</x:f>
        <x:v>41</x:v>
      </x:c>
      <x:c r="R1187" s="64" t="n">
        <x:f>R1186+Q1187</x:f>
        <x:v>34316.5</x:v>
      </x:c>
    </x:row>
    <x:row r="1188">
      <x:c r="A1188" s="61" t="n">
        <x:v>45612</x:v>
      </x:c>
      <x:c r="B1188" s="27" t="str">
        <x:v>Q4 2024</x:v>
      </x:c>
      <x:c r="C1188" s="27" t="n">
        <x:v>2024</x:v>
      </x:c>
      <x:c r="D1188" s="59" t="str">
        <x:v>CAULFIELD</x:v>
      </x:c>
      <x:c r="E1188" s="27" t="n">
        <x:v>4</x:v>
      </x:c>
      <x:c r="F1188" s="27" t="n">
        <x:v>1</x:v>
      </x:c>
      <x:c r="G1188" s="59" t="str">
        <x:v>COLEMAN</x:v>
      </x:c>
      <x:c r="H1188" s="27" t="str">
        <x:v>SYS</x:v>
      </x:c>
      <x:c r="I1188" s="27" t="str">
        <x:v>Lost</x:v>
      </x:c>
      <x:c r="J1188" s="27" t="str"/>
      <x:c r="K1188" s="30"/>
      <x:c r="L1188" s="27" t="n">
        <x:v>1</x:v>
      </x:c>
      <x:c r="M1188" s="30" t="n">
        <x:v>-1</x:v>
      </x:c>
      <x:c r="N1188" s="64" t="n">
        <x:f>Summary!$B$5*Summary!$B$6</x:f>
        <x:v>10</x:v>
      </x:c>
      <x:c r="O1188" s="64" t="n">
        <x:f>L1188*N1188</x:f>
        <x:v>10</x:v>
      </x:c>
      <x:c r="P1188" s="64" t="n">
        <x:f>O1188+Q1188</x:f>
        <x:v>0</x:v>
      </x:c>
      <x:c r="Q1188" s="64" t="n">
        <x:f>M1188*N1188</x:f>
        <x:v>-10</x:v>
      </x:c>
      <x:c r="R1188" s="64" t="n">
        <x:f>R1187+Q1188</x:f>
        <x:v>34306.5</x:v>
      </x:c>
    </x:row>
    <x:row r="1189">
      <x:c r="A1189" s="62" t="n">
        <x:v>45612</x:v>
      </x:c>
      <x:c r="B1189" s="58" t="str">
        <x:v>Q4 2024</x:v>
      </x:c>
      <x:c r="C1189" s="58" t="n">
        <x:v>2024</x:v>
      </x:c>
      <x:c r="D1189" s="60" t="str">
        <x:v>CAULFIELD</x:v>
      </x:c>
      <x:c r="E1189" s="58" t="n">
        <x:v>4</x:v>
      </x:c>
      <x:c r="F1189" s="58" t="n">
        <x:v>3</x:v>
      </x:c>
      <x:c r="G1189" s="60" t="str">
        <x:v>PISCES</x:v>
      </x:c>
      <x:c r="H1189" s="58" t="str">
        <x:v>FRSR / SYS</x:v>
      </x:c>
      <x:c r="I1189" s="58" t="str">
        <x:v>Won</x:v>
      </x:c>
      <x:c r="J1189" s="58" t="str">
        <x:v>Won</x:v>
      </x:c>
      <x:c r="K1189" s="63" t="n">
        <x:v>3.3</x:v>
      </x:c>
      <x:c r="L1189" s="58" t="n">
        <x:v>2</x:v>
      </x:c>
      <x:c r="M1189" s="63" t="n">
        <x:v>4.6</x:v>
      </x:c>
      <x:c r="N1189" s="65" t="n">
        <x:f>Summary!$B$5*Summary!$B$6</x:f>
        <x:v>10</x:v>
      </x:c>
      <x:c r="O1189" s="65" t="n">
        <x:f>L1189*N1189</x:f>
        <x:v>20</x:v>
      </x:c>
      <x:c r="P1189" s="65" t="n">
        <x:f>O1189+Q1189</x:f>
        <x:v>66</x:v>
      </x:c>
      <x:c r="Q1189" s="65" t="n">
        <x:f>M1189*N1189</x:f>
        <x:v>46</x:v>
      </x:c>
      <x:c r="R1189" s="65" t="n">
        <x:f>R1188+Q1189</x:f>
        <x:v>34352.5</x:v>
      </x:c>
    </x:row>
    <x:row r="1190">
      <x:c r="A1190" s="61" t="n">
        <x:v>45612</x:v>
      </x:c>
      <x:c r="B1190" s="27" t="str">
        <x:v>Q4 2024</x:v>
      </x:c>
      <x:c r="C1190" s="27" t="n">
        <x:v>2024</x:v>
      </x:c>
      <x:c r="D1190" s="59" t="str">
        <x:v>CAULFIELD</x:v>
      </x:c>
      <x:c r="E1190" s="27" t="n">
        <x:v>5</x:v>
      </x:c>
      <x:c r="F1190" s="27" t="n">
        <x:v>5</x:v>
      </x:c>
      <x:c r="G1190" s="59" t="str">
        <x:v>KIN</x:v>
      </x:c>
      <x:c r="H1190" s="27" t="str">
        <x:v>DC</x:v>
      </x:c>
      <x:c r="I1190" s="27" t="str">
        <x:v>Won</x:v>
      </x:c>
      <x:c r="J1190" s="27" t="str">
        <x:v>Won</x:v>
      </x:c>
      <x:c r="K1190" s="30" t="n">
        <x:v>3.7</x:v>
      </x:c>
      <x:c r="L1190" s="27" t="n">
        <x:v>1</x:v>
      </x:c>
      <x:c r="M1190" s="30" t="n">
        <x:v>2.7</x:v>
      </x:c>
      <x:c r="N1190" s="64" t="n">
        <x:f>Summary!$B$5*Summary!$B$6</x:f>
        <x:v>10</x:v>
      </x:c>
      <x:c r="O1190" s="64" t="n">
        <x:f>L1190*N1190</x:f>
        <x:v>10</x:v>
      </x:c>
      <x:c r="P1190" s="64" t="n">
        <x:f>O1190+Q1190</x:f>
        <x:v>37</x:v>
      </x:c>
      <x:c r="Q1190" s="64" t="n">
        <x:f>M1190*N1190</x:f>
        <x:v>27</x:v>
      </x:c>
      <x:c r="R1190" s="64" t="n">
        <x:f>R1189+Q1190</x:f>
        <x:v>34379.5</x:v>
      </x:c>
    </x:row>
    <x:row r="1191">
      <x:c r="A1191" s="61" t="n">
        <x:v>45612</x:v>
      </x:c>
      <x:c r="B1191" s="27" t="str">
        <x:v>Q4 2024</x:v>
      </x:c>
      <x:c r="C1191" s="27" t="n">
        <x:v>2024</x:v>
      </x:c>
      <x:c r="D1191" s="59" t="str">
        <x:v>CAULFIELD</x:v>
      </x:c>
      <x:c r="E1191" s="27" t="n">
        <x:v>6</x:v>
      </x:c>
      <x:c r="F1191" s="27" t="n">
        <x:v>2</x:v>
      </x:c>
      <x:c r="G1191" s="59" t="str">
        <x:v>TOBEORNOTTOBE</x:v>
      </x:c>
      <x:c r="H1191" s="27" t="str">
        <x:v>DC</x:v>
      </x:c>
      <x:c r="I1191" s="27" t="str">
        <x:v>Lost</x:v>
      </x:c>
      <x:c r="J1191" s="27" t="str">
        <x:v>2nd</x:v>
      </x:c>
      <x:c r="K1191" s="30"/>
      <x:c r="L1191" s="27" t="n">
        <x:v>1</x:v>
      </x:c>
      <x:c r="M1191" s="30" t="n">
        <x:v>-1</x:v>
      </x:c>
      <x:c r="N1191" s="64" t="n">
        <x:f>Summary!$B$5*Summary!$B$6</x:f>
        <x:v>10</x:v>
      </x:c>
      <x:c r="O1191" s="64" t="n">
        <x:f>L1191*N1191</x:f>
        <x:v>10</x:v>
      </x:c>
      <x:c r="P1191" s="64" t="n">
        <x:f>O1191+Q1191</x:f>
        <x:v>0</x:v>
      </x:c>
      <x:c r="Q1191" s="64" t="n">
        <x:f>M1191*N1191</x:f>
        <x:v>-10</x:v>
      </x:c>
      <x:c r="R1191" s="64" t="n">
        <x:f>R1190+Q1191</x:f>
        <x:v>34369.5</x:v>
      </x:c>
    </x:row>
    <x:row r="1192">
      <x:c r="A1192" s="61" t="n">
        <x:v>45612</x:v>
      </x:c>
      <x:c r="B1192" s="27" t="str">
        <x:v>Q4 2024</x:v>
      </x:c>
      <x:c r="C1192" s="27" t="n">
        <x:v>2024</x:v>
      </x:c>
      <x:c r="D1192" s="59" t="str">
        <x:v>CAULFIELD</x:v>
      </x:c>
      <x:c r="E1192" s="27" t="n">
        <x:v>7</x:v>
      </x:c>
      <x:c r="F1192" s="27" t="n">
        <x:v>2</x:v>
      </x:c>
      <x:c r="G1192" s="59" t="str">
        <x:v>AELIANA</x:v>
      </x:c>
      <x:c r="H1192" s="27" t="str">
        <x:v>LSW</x:v>
      </x:c>
      <x:c r="I1192" s="27" t="str">
        <x:v>Lost</x:v>
      </x:c>
      <x:c r="J1192" s="27" t="str">
        <x:v>2nd</x:v>
      </x:c>
      <x:c r="K1192" s="30"/>
      <x:c r="L1192" s="27" t="n">
        <x:v>1</x:v>
      </x:c>
      <x:c r="M1192" s="30" t="n">
        <x:v>-1</x:v>
      </x:c>
      <x:c r="N1192" s="64" t="n">
        <x:f>Summary!$B$5*Summary!$B$6</x:f>
        <x:v>10</x:v>
      </x:c>
      <x:c r="O1192" s="64" t="n">
        <x:f>L1192*N1192</x:f>
        <x:v>10</x:v>
      </x:c>
      <x:c r="P1192" s="64" t="n">
        <x:f>O1192+Q1192</x:f>
        <x:v>0</x:v>
      </x:c>
      <x:c r="Q1192" s="64" t="n">
        <x:f>M1192*N1192</x:f>
        <x:v>-10</x:v>
      </x:c>
      <x:c r="R1192" s="64" t="n">
        <x:f>R1191+Q1192</x:f>
        <x:v>34359.5</x:v>
      </x:c>
    </x:row>
    <x:row r="1193">
      <x:c r="A1193" s="61" t="n">
        <x:v>45612</x:v>
      </x:c>
      <x:c r="B1193" s="27" t="str">
        <x:v>Q4 2024</x:v>
      </x:c>
      <x:c r="C1193" s="27" t="n">
        <x:v>2024</x:v>
      </x:c>
      <x:c r="D1193" s="59" t="str">
        <x:v>CAULFIELD</x:v>
      </x:c>
      <x:c r="E1193" s="27" t="n">
        <x:v>7</x:v>
      </x:c>
      <x:c r="F1193" s="27" t="n">
        <x:v>4</x:v>
      </x:c>
      <x:c r="G1193" s="59" t="str">
        <x:v>ZEITUNG</x:v>
      </x:c>
      <x:c r="H1193" s="27" t="str">
        <x:v>LSW</x:v>
      </x:c>
      <x:c r="I1193" s="27" t="str">
        <x:v>Lost</x:v>
      </x:c>
      <x:c r="J1193" s="27" t="str"/>
      <x:c r="K1193" s="30"/>
      <x:c r="L1193" s="27" t="n">
        <x:v>1</x:v>
      </x:c>
      <x:c r="M1193" s="30" t="n">
        <x:v>-1</x:v>
      </x:c>
      <x:c r="N1193" s="64" t="n">
        <x:f>Summary!$B$5*Summary!$B$6</x:f>
        <x:v>10</x:v>
      </x:c>
      <x:c r="O1193" s="64" t="n">
        <x:f>L1193*N1193</x:f>
        <x:v>10</x:v>
      </x:c>
      <x:c r="P1193" s="64" t="n">
        <x:f>O1193+Q1193</x:f>
        <x:v>0</x:v>
      </x:c>
      <x:c r="Q1193" s="64" t="n">
        <x:f>M1193*N1193</x:f>
        <x:v>-10</x:v>
      </x:c>
      <x:c r="R1193" s="64" t="n">
        <x:f>R1192+Q1193</x:f>
        <x:v>34349.5</x:v>
      </x:c>
    </x:row>
    <x:row r="1194">
      <x:c r="A1194" s="62" t="n">
        <x:v>45612</x:v>
      </x:c>
      <x:c r="B1194" s="58" t="str">
        <x:v>Q4 2024</x:v>
      </x:c>
      <x:c r="C1194" s="58" t="n">
        <x:v>2024</x:v>
      </x:c>
      <x:c r="D1194" s="60" t="str">
        <x:v>CAULFIELD</x:v>
      </x:c>
      <x:c r="E1194" s="58" t="n">
        <x:v>8</x:v>
      </x:c>
      <x:c r="F1194" s="58" t="n">
        <x:v>1</x:v>
      </x:c>
      <x:c r="G1194" s="60" t="str">
        <x:v>ARRAN BAY</x:v>
      </x:c>
      <x:c r="H1194" s="58" t="str">
        <x:v>LSW / SYS</x:v>
      </x:c>
      <x:c r="I1194" s="58" t="str">
        <x:v>Lost</x:v>
      </x:c>
      <x:c r="J1194" s="58" t="str">
        <x:v>3rd</x:v>
      </x:c>
      <x:c r="K1194" s="63"/>
      <x:c r="L1194" s="58" t="n">
        <x:v>2</x:v>
      </x:c>
      <x:c r="M1194" s="63" t="n">
        <x:v>-2</x:v>
      </x:c>
      <x:c r="N1194" s="65" t="n">
        <x:f>Summary!$B$5*Summary!$B$6</x:f>
        <x:v>10</x:v>
      </x:c>
      <x:c r="O1194" s="65" t="n">
        <x:f>L1194*N1194</x:f>
        <x:v>20</x:v>
      </x:c>
      <x:c r="P1194" s="65" t="n">
        <x:f>O1194+Q1194</x:f>
        <x:v>0</x:v>
      </x:c>
      <x:c r="Q1194" s="65" t="n">
        <x:f>M1194*N1194</x:f>
        <x:v>-20</x:v>
      </x:c>
      <x:c r="R1194" s="65" t="n">
        <x:f>R1193+Q1194</x:f>
        <x:v>34329.5</x:v>
      </x:c>
    </x:row>
    <x:row r="1195">
      <x:c r="A1195" s="61" t="n">
        <x:v>45612</x:v>
      </x:c>
      <x:c r="B1195" s="27" t="str">
        <x:v>Q4 2024</x:v>
      </x:c>
      <x:c r="C1195" s="27" t="n">
        <x:v>2024</x:v>
      </x:c>
      <x:c r="D1195" s="59" t="str">
        <x:v>CAULFIELD</x:v>
      </x:c>
      <x:c r="E1195" s="27" t="n">
        <x:v>8</x:v>
      </x:c>
      <x:c r="F1195" s="27" t="n">
        <x:v>17</x:v>
      </x:c>
      <x:c r="G1195" s="59" t="str">
        <x:v>TORRANZINO</x:v>
      </x:c>
      <x:c r="H1195" s="27" t="str">
        <x:v>FRSR</x:v>
      </x:c>
      <x:c r="I1195" s="27" t="str">
        <x:v>Won</x:v>
      </x:c>
      <x:c r="J1195" s="27" t="str">
        <x:v>Won</x:v>
      </x:c>
      <x:c r="K1195" s="30" t="n">
        <x:v>10.8</x:v>
      </x:c>
      <x:c r="L1195" s="27" t="n">
        <x:v>1</x:v>
      </x:c>
      <x:c r="M1195" s="30" t="n">
        <x:v>9.8</x:v>
      </x:c>
      <x:c r="N1195" s="64" t="n">
        <x:f>Summary!$B$5*Summary!$B$6</x:f>
        <x:v>10</x:v>
      </x:c>
      <x:c r="O1195" s="64" t="n">
        <x:f>L1195*N1195</x:f>
        <x:v>10</x:v>
      </x:c>
      <x:c r="P1195" s="64" t="n">
        <x:f>O1195+Q1195</x:f>
        <x:v>108</x:v>
      </x:c>
      <x:c r="Q1195" s="64" t="n">
        <x:f>M1195*N1195</x:f>
        <x:v>98</x:v>
      </x:c>
      <x:c r="R1195" s="64" t="n">
        <x:f>R1194+Q1195</x:f>
        <x:v>34427.5</x:v>
      </x:c>
    </x:row>
    <x:row r="1196">
      <x:c r="A1196" s="62" t="n">
        <x:v>45612</x:v>
      </x:c>
      <x:c r="B1196" s="58" t="str">
        <x:v>Q4 2024</x:v>
      </x:c>
      <x:c r="C1196" s="58" t="n">
        <x:v>2024</x:v>
      </x:c>
      <x:c r="D1196" s="60" t="str">
        <x:v>CAULFIELD</x:v>
      </x:c>
      <x:c r="E1196" s="58" t="n">
        <x:v>9</x:v>
      </x:c>
      <x:c r="F1196" s="58" t="n">
        <x:v>4</x:v>
      </x:c>
      <x:c r="G1196" s="60" t="str">
        <x:v>ANOTHER WIL</x:v>
      </x:c>
      <x:c r="H1196" s="58" t="str">
        <x:v>LSW / SYS</x:v>
      </x:c>
      <x:c r="I1196" s="58" t="str">
        <x:v>Lost</x:v>
      </x:c>
      <x:c r="J1196" s="58" t="str">
        <x:v>2nd</x:v>
      </x:c>
      <x:c r="K1196" s="63"/>
      <x:c r="L1196" s="58" t="n">
        <x:v>2</x:v>
      </x:c>
      <x:c r="M1196" s="63" t="n">
        <x:v>-2</x:v>
      </x:c>
      <x:c r="N1196" s="65" t="n">
        <x:f>Summary!$B$5*Summary!$B$6</x:f>
        <x:v>10</x:v>
      </x:c>
      <x:c r="O1196" s="65" t="n">
        <x:f>L1196*N1196</x:f>
        <x:v>20</x:v>
      </x:c>
      <x:c r="P1196" s="65" t="n">
        <x:f>O1196+Q1196</x:f>
        <x:v>0</x:v>
      </x:c>
      <x:c r="Q1196" s="65" t="n">
        <x:f>M1196*N1196</x:f>
        <x:v>-20</x:v>
      </x:c>
      <x:c r="R1196" s="65" t="n">
        <x:f>R1195+Q1196</x:f>
        <x:v>34407.5</x:v>
      </x:c>
    </x:row>
    <x:row r="1197">
      <x:c r="A1197" s="62" t="n">
        <x:v>45612</x:v>
      </x:c>
      <x:c r="B1197" s="58" t="str">
        <x:v>Q4 2024</x:v>
      </x:c>
      <x:c r="C1197" s="58" t="n">
        <x:v>2024</x:v>
      </x:c>
      <x:c r="D1197" s="60" t="str">
        <x:v>CAULFIELD</x:v>
      </x:c>
      <x:c r="E1197" s="58" t="n">
        <x:v>10</x:v>
      </x:c>
      <x:c r="F1197" s="58" t="n">
        <x:v>4</x:v>
      </x:c>
      <x:c r="G1197" s="60" t="str">
        <x:v>NIANCE</x:v>
      </x:c>
      <x:c r="H1197" s="58" t="str">
        <x:v>LSW / SYS</x:v>
      </x:c>
      <x:c r="I1197" s="58" t="str">
        <x:v>Lost</x:v>
      </x:c>
      <x:c r="J1197" s="58" t="str"/>
      <x:c r="K1197" s="63"/>
      <x:c r="L1197" s="58" t="n">
        <x:v>2</x:v>
      </x:c>
      <x:c r="M1197" s="63" t="n">
        <x:v>-2</x:v>
      </x:c>
      <x:c r="N1197" s="65" t="n">
        <x:f>Summary!$B$5*Summary!$B$6</x:f>
        <x:v>10</x:v>
      </x:c>
      <x:c r="O1197" s="65" t="n">
        <x:f>L1197*N1197</x:f>
        <x:v>20</x:v>
      </x:c>
      <x:c r="P1197" s="65" t="n">
        <x:f>O1197+Q1197</x:f>
        <x:v>0</x:v>
      </x:c>
      <x:c r="Q1197" s="65" t="n">
        <x:f>M1197*N1197</x:f>
        <x:v>-20</x:v>
      </x:c>
      <x:c r="R1197" s="65" t="n">
        <x:f>R1196+Q1197</x:f>
        <x:v>34387.5</x:v>
      </x:c>
    </x:row>
    <x:row r="1198">
      <x:c r="A1198" s="62" t="n">
        <x:v>45612</x:v>
      </x:c>
      <x:c r="B1198" s="58" t="str">
        <x:v>Q4 2024</x:v>
      </x:c>
      <x:c r="C1198" s="58" t="n">
        <x:v>2024</x:v>
      </x:c>
      <x:c r="D1198" s="60" t="str">
        <x:v>CAULFIELD</x:v>
      </x:c>
      <x:c r="E1198" s="58" t="n">
        <x:v>10</x:v>
      </x:c>
      <x:c r="F1198" s="58" t="n">
        <x:v>8</x:v>
      </x:c>
      <x:c r="G1198" s="60" t="str">
        <x:v>BRAZEN LADY</x:v>
      </x:c>
      <x:c r="H1198" s="58" t="str">
        <x:v>LSW / SYS</x:v>
      </x:c>
      <x:c r="I1198" s="58" t="str">
        <x:v>Lost</x:v>
      </x:c>
      <x:c r="J1198" s="58" t="str"/>
      <x:c r="K1198" s="63"/>
      <x:c r="L1198" s="58" t="n">
        <x:v>2</x:v>
      </x:c>
      <x:c r="M1198" s="63" t="n">
        <x:v>-2</x:v>
      </x:c>
      <x:c r="N1198" s="65" t="n">
        <x:f>Summary!$B$5*Summary!$B$6</x:f>
        <x:v>10</x:v>
      </x:c>
      <x:c r="O1198" s="65" t="n">
        <x:f>L1198*N1198</x:f>
        <x:v>20</x:v>
      </x:c>
      <x:c r="P1198" s="65" t="n">
        <x:f>O1198+Q1198</x:f>
        <x:v>0</x:v>
      </x:c>
      <x:c r="Q1198" s="65" t="n">
        <x:f>M1198*N1198</x:f>
        <x:v>-20</x:v>
      </x:c>
      <x:c r="R1198" s="65" t="n">
        <x:f>R1197+Q1198</x:f>
        <x:v>34367.5</x:v>
      </x:c>
    </x:row>
    <x:row r="1199">
      <x:c r="A1199" s="61" t="n">
        <x:v>45619</x:v>
      </x:c>
      <x:c r="B1199" s="27" t="str">
        <x:v>Q4 2024</x:v>
      </x:c>
      <x:c r="C1199" s="27" t="n">
        <x:v>2024</x:v>
      </x:c>
      <x:c r="D1199" s="59" t="str">
        <x:v>CRANBOURNE</x:v>
      </x:c>
      <x:c r="E1199" s="27" t="n">
        <x:v>1</x:v>
      </x:c>
      <x:c r="F1199" s="27" t="n">
        <x:v>3</x:v>
      </x:c>
      <x:c r="G1199" s="59" t="str">
        <x:v>ROMANI ITE DOMUM</x:v>
      </x:c>
      <x:c r="H1199" s="27" t="str">
        <x:v>LSW</x:v>
      </x:c>
      <x:c r="I1199" s="27" t="str">
        <x:v>Lost</x:v>
      </x:c>
      <x:c r="J1199" s="27" t="str">
        <x:v>2nd</x:v>
      </x:c>
      <x:c r="K1199" s="30"/>
      <x:c r="L1199" s="27" t="n">
        <x:v>1</x:v>
      </x:c>
      <x:c r="M1199" s="30" t="n">
        <x:v>-1</x:v>
      </x:c>
      <x:c r="N1199" s="64" t="n">
        <x:f>Summary!$B$5*Summary!$B$6</x:f>
        <x:v>10</x:v>
      </x:c>
      <x:c r="O1199" s="64" t="n">
        <x:f>L1199*N1199</x:f>
        <x:v>10</x:v>
      </x:c>
      <x:c r="P1199" s="64" t="n">
        <x:f>O1199+Q1199</x:f>
        <x:v>0</x:v>
      </x:c>
      <x:c r="Q1199" s="64" t="n">
        <x:f>M1199*N1199</x:f>
        <x:v>-10</x:v>
      </x:c>
      <x:c r="R1199" s="64" t="n">
        <x:f>R1198+Q1199</x:f>
        <x:v>34357.5</x:v>
      </x:c>
    </x:row>
    <x:row r="1200">
      <x:c r="A1200" s="62" t="n">
        <x:v>45619</x:v>
      </x:c>
      <x:c r="B1200" s="58" t="str">
        <x:v>Q4 2024</x:v>
      </x:c>
      <x:c r="C1200" s="58" t="n">
        <x:v>2024</x:v>
      </x:c>
      <x:c r="D1200" s="60" t="str">
        <x:v>CRANBOURNE</x:v>
      </x:c>
      <x:c r="E1200" s="58" t="n">
        <x:v>2</x:v>
      </x:c>
      <x:c r="F1200" s="58" t="n">
        <x:v>1</x:v>
      </x:c>
      <x:c r="G1200" s="60" t="str">
        <x:v>MOUNT RINJANI</x:v>
      </x:c>
      <x:c r="H1200" s="58" t="str">
        <x:v>LSW / SYS</x:v>
      </x:c>
      <x:c r="I1200" s="58" t="str">
        <x:v>Lost</x:v>
      </x:c>
      <x:c r="J1200" s="58" t="str"/>
      <x:c r="K1200" s="63"/>
      <x:c r="L1200" s="58" t="n">
        <x:v>2</x:v>
      </x:c>
      <x:c r="M1200" s="63" t="n">
        <x:v>-2</x:v>
      </x:c>
      <x:c r="N1200" s="65" t="n">
        <x:f>Summary!$B$5*Summary!$B$6</x:f>
        <x:v>10</x:v>
      </x:c>
      <x:c r="O1200" s="65" t="n">
        <x:f>L1200*N1200</x:f>
        <x:v>20</x:v>
      </x:c>
      <x:c r="P1200" s="65" t="n">
        <x:f>O1200+Q1200</x:f>
        <x:v>0</x:v>
      </x:c>
      <x:c r="Q1200" s="65" t="n">
        <x:f>M1200*N1200</x:f>
        <x:v>-20</x:v>
      </x:c>
      <x:c r="R1200" s="65" t="n">
        <x:f>R1199+Q1200</x:f>
        <x:v>34337.5</x:v>
      </x:c>
    </x:row>
    <x:row r="1201">
      <x:c r="A1201" s="61" t="n">
        <x:v>45619</x:v>
      </x:c>
      <x:c r="B1201" s="27" t="str">
        <x:v>Q4 2024</x:v>
      </x:c>
      <x:c r="C1201" s="27" t="n">
        <x:v>2024</x:v>
      </x:c>
      <x:c r="D1201" s="59" t="str">
        <x:v>CRANBOURNE</x:v>
      </x:c>
      <x:c r="E1201" s="27" t="n">
        <x:v>3</x:v>
      </x:c>
      <x:c r="F1201" s="27" t="n">
        <x:v>7</x:v>
      </x:c>
      <x:c r="G1201" s="59" t="str">
        <x:v>AHURIRI</x:v>
      </x:c>
      <x:c r="H1201" s="27" t="str">
        <x:v>DC</x:v>
      </x:c>
      <x:c r="I1201" s="27" t="str">
        <x:v>Lost</x:v>
      </x:c>
      <x:c r="J1201" s="27" t="str"/>
      <x:c r="K1201" s="30"/>
      <x:c r="L1201" s="27" t="n">
        <x:v>1</x:v>
      </x:c>
      <x:c r="M1201" s="30" t="n">
        <x:v>-1</x:v>
      </x:c>
      <x:c r="N1201" s="64" t="n">
        <x:f>Summary!$B$5*Summary!$B$6</x:f>
        <x:v>10</x:v>
      </x:c>
      <x:c r="O1201" s="64" t="n">
        <x:f>L1201*N1201</x:f>
        <x:v>10</x:v>
      </x:c>
      <x:c r="P1201" s="64" t="n">
        <x:f>O1201+Q1201</x:f>
        <x:v>0</x:v>
      </x:c>
      <x:c r="Q1201" s="64" t="n">
        <x:f>M1201*N1201</x:f>
        <x:v>-10</x:v>
      </x:c>
      <x:c r="R1201" s="64" t="n">
        <x:f>R1200+Q1201</x:f>
        <x:v>34327.5</x:v>
      </x:c>
    </x:row>
    <x:row r="1202">
      <x:c r="A1202" s="62" t="n">
        <x:v>45619</x:v>
      </x:c>
      <x:c r="B1202" s="58" t="str">
        <x:v>Q4 2024</x:v>
      </x:c>
      <x:c r="C1202" s="58" t="n">
        <x:v>2024</x:v>
      </x:c>
      <x:c r="D1202" s="60" t="str">
        <x:v>CRANBOURNE</x:v>
      </x:c>
      <x:c r="E1202" s="58" t="n">
        <x:v>5</x:v>
      </x:c>
      <x:c r="F1202" s="58" t="n">
        <x:v>10</x:v>
      </x:c>
      <x:c r="G1202" s="60" t="str">
        <x:v>TRAPEZE WARRIOR</x:v>
      </x:c>
      <x:c r="H1202" s="58" t="str">
        <x:v>DC / SYS</x:v>
      </x:c>
      <x:c r="I1202" s="58" t="str">
        <x:v>Lost</x:v>
      </x:c>
      <x:c r="J1202" s="58" t="str"/>
      <x:c r="K1202" s="63"/>
      <x:c r="L1202" s="58" t="n">
        <x:v>2</x:v>
      </x:c>
      <x:c r="M1202" s="63" t="n">
        <x:v>-2</x:v>
      </x:c>
      <x:c r="N1202" s="65" t="n">
        <x:f>Summary!$B$5*Summary!$B$6</x:f>
        <x:v>10</x:v>
      </x:c>
      <x:c r="O1202" s="65" t="n">
        <x:f>L1202*N1202</x:f>
        <x:v>20</x:v>
      </x:c>
      <x:c r="P1202" s="65" t="n">
        <x:f>O1202+Q1202</x:f>
        <x:v>0</x:v>
      </x:c>
      <x:c r="Q1202" s="65" t="n">
        <x:f>M1202*N1202</x:f>
        <x:v>-20</x:v>
      </x:c>
      <x:c r="R1202" s="65" t="n">
        <x:f>R1201+Q1202</x:f>
        <x:v>34307.5</x:v>
      </x:c>
    </x:row>
    <x:row r="1203">
      <x:c r="A1203" s="61" t="n">
        <x:v>45619</x:v>
      </x:c>
      <x:c r="B1203" s="27" t="str">
        <x:v>Q4 2024</x:v>
      </x:c>
      <x:c r="C1203" s="27" t="n">
        <x:v>2024</x:v>
      </x:c>
      <x:c r="D1203" s="59" t="str">
        <x:v>CRANBOURNE</x:v>
      </x:c>
      <x:c r="E1203" s="27" t="n">
        <x:v>6</x:v>
      </x:c>
      <x:c r="F1203" s="27" t="n">
        <x:v>4</x:v>
      </x:c>
      <x:c r="G1203" s="59" t="str">
        <x:v>NATION'S CALL</x:v>
      </x:c>
      <x:c r="H1203" s="27" t="str">
        <x:v>FR</x:v>
      </x:c>
      <x:c r="I1203" s="27" t="str">
        <x:v>Lost</x:v>
      </x:c>
      <x:c r="J1203" s="27" t="str"/>
      <x:c r="K1203" s="30"/>
      <x:c r="L1203" s="27" t="n">
        <x:v>1</x:v>
      </x:c>
      <x:c r="M1203" s="30" t="n">
        <x:v>-1</x:v>
      </x:c>
      <x:c r="N1203" s="64" t="n">
        <x:f>Summary!$B$5*Summary!$B$6</x:f>
        <x:v>10</x:v>
      </x:c>
      <x:c r="O1203" s="64" t="n">
        <x:f>L1203*N1203</x:f>
        <x:v>10</x:v>
      </x:c>
      <x:c r="P1203" s="64" t="n">
        <x:f>O1203+Q1203</x:f>
        <x:v>0</x:v>
      </x:c>
      <x:c r="Q1203" s="64" t="n">
        <x:f>M1203*N1203</x:f>
        <x:v>-10</x:v>
      </x:c>
      <x:c r="R1203" s="64" t="n">
        <x:f>R1202+Q1203</x:f>
        <x:v>34297.5</x:v>
      </x:c>
    </x:row>
    <x:row r="1204">
      <x:c r="A1204" s="61" t="n">
        <x:v>45619</x:v>
      </x:c>
      <x:c r="B1204" s="27" t="str">
        <x:v>Q4 2024</x:v>
      </x:c>
      <x:c r="C1204" s="27" t="n">
        <x:v>2024</x:v>
      </x:c>
      <x:c r="D1204" s="59" t="str">
        <x:v>CRANBOURNE</x:v>
      </x:c>
      <x:c r="E1204" s="27" t="n">
        <x:v>7</x:v>
      </x:c>
      <x:c r="F1204" s="27" t="n">
        <x:v>10</x:v>
      </x:c>
      <x:c r="G1204" s="59" t="str">
        <x:v>FLOOZIE</x:v>
      </x:c>
      <x:c r="H1204" s="27" t="str">
        <x:v>LSW</x:v>
      </x:c>
      <x:c r="I1204" s="27" t="str">
        <x:v>Lost</x:v>
      </x:c>
      <x:c r="J1204" s="27" t="str"/>
      <x:c r="K1204" s="30"/>
      <x:c r="L1204" s="27" t="n">
        <x:v>1</x:v>
      </x:c>
      <x:c r="M1204" s="30" t="n">
        <x:v>-1</x:v>
      </x:c>
      <x:c r="N1204" s="64" t="n">
        <x:f>Summary!$B$5*Summary!$B$6</x:f>
        <x:v>10</x:v>
      </x:c>
      <x:c r="O1204" s="64" t="n">
        <x:f>L1204*N1204</x:f>
        <x:v>10</x:v>
      </x:c>
      <x:c r="P1204" s="64" t="n">
        <x:f>O1204+Q1204</x:f>
        <x:v>0</x:v>
      </x:c>
      <x:c r="Q1204" s="64" t="n">
        <x:f>M1204*N1204</x:f>
        <x:v>-10</x:v>
      </x:c>
      <x:c r="R1204" s="64" t="n">
        <x:f>R1203+Q1204</x:f>
        <x:v>34287.5</x:v>
      </x:c>
    </x:row>
    <x:row r="1205">
      <x:c r="A1205" s="61" t="n">
        <x:v>45619</x:v>
      </x:c>
      <x:c r="B1205" s="27" t="str">
        <x:v>Q4 2024</x:v>
      </x:c>
      <x:c r="C1205" s="27" t="n">
        <x:v>2024</x:v>
      </x:c>
      <x:c r="D1205" s="59" t="str">
        <x:v>CRANBOURNE</x:v>
      </x:c>
      <x:c r="E1205" s="27" t="n">
        <x:v>8</x:v>
      </x:c>
      <x:c r="F1205" s="27" t="n">
        <x:v>2</x:v>
      </x:c>
      <x:c r="G1205" s="59" t="str">
        <x:v>BARAQIEL</x:v>
      </x:c>
      <x:c r="H1205" s="27" t="str">
        <x:v>DC</x:v>
      </x:c>
      <x:c r="I1205" s="27" t="str">
        <x:v>Lost</x:v>
      </x:c>
      <x:c r="J1205" s="27" t="str"/>
      <x:c r="K1205" s="30"/>
      <x:c r="L1205" s="27" t="n">
        <x:v>1</x:v>
      </x:c>
      <x:c r="M1205" s="30" t="n">
        <x:v>-1</x:v>
      </x:c>
      <x:c r="N1205" s="64" t="n">
        <x:f>Summary!$B$5*Summary!$B$6</x:f>
        <x:v>10</x:v>
      </x:c>
      <x:c r="O1205" s="64" t="n">
        <x:f>L1205*N1205</x:f>
        <x:v>10</x:v>
      </x:c>
      <x:c r="P1205" s="64" t="n">
        <x:f>O1205+Q1205</x:f>
        <x:v>0</x:v>
      </x:c>
      <x:c r="Q1205" s="64" t="n">
        <x:f>M1205*N1205</x:f>
        <x:v>-10</x:v>
      </x:c>
      <x:c r="R1205" s="64" t="n">
        <x:f>R1204+Q1205</x:f>
        <x:v>34277.5</x:v>
      </x:c>
    </x:row>
    <x:row r="1206">
      <x:c r="A1206" s="62" t="n">
        <x:v>45619</x:v>
      </x:c>
      <x:c r="B1206" s="58" t="str">
        <x:v>Q4 2024</x:v>
      </x:c>
      <x:c r="C1206" s="58" t="n">
        <x:v>2024</x:v>
      </x:c>
      <x:c r="D1206" s="60" t="str">
        <x:v>CRANBOURNE</x:v>
      </x:c>
      <x:c r="E1206" s="58" t="n">
        <x:v>9</x:v>
      </x:c>
      <x:c r="F1206" s="58" t="n">
        <x:v>9</x:v>
      </x:c>
      <x:c r="G1206" s="60" t="str">
        <x:v>IT'S A WILD NIGHT</x:v>
      </x:c>
      <x:c r="H1206" s="58" t="str">
        <x:v>DC / SYS</x:v>
      </x:c>
      <x:c r="I1206" s="58" t="str">
        <x:v>Lost</x:v>
      </x:c>
      <x:c r="J1206" s="58" t="str"/>
      <x:c r="K1206" s="63"/>
      <x:c r="L1206" s="58" t="n">
        <x:v>2</x:v>
      </x:c>
      <x:c r="M1206" s="63" t="n">
        <x:v>-2</x:v>
      </x:c>
      <x:c r="N1206" s="65" t="n">
        <x:f>Summary!$B$5*Summary!$B$6</x:f>
        <x:v>10</x:v>
      </x:c>
      <x:c r="O1206" s="65" t="n">
        <x:f>L1206*N1206</x:f>
        <x:v>20</x:v>
      </x:c>
      <x:c r="P1206" s="65" t="n">
        <x:f>O1206+Q1206</x:f>
        <x:v>0</x:v>
      </x:c>
      <x:c r="Q1206" s="65" t="n">
        <x:f>M1206*N1206</x:f>
        <x:v>-20</x:v>
      </x:c>
      <x:c r="R1206" s="65" t="n">
        <x:f>R1205+Q1206</x:f>
        <x:v>34257.5</x:v>
      </x:c>
    </x:row>
    <x:row r="1207">
      <x:c r="A1207" s="61" t="n">
        <x:v>45619</x:v>
      </x:c>
      <x:c r="B1207" s="27" t="str">
        <x:v>Q4 2024</x:v>
      </x:c>
      <x:c r="C1207" s="27" t="n">
        <x:v>2024</x:v>
      </x:c>
      <x:c r="D1207" s="59" t="str">
        <x:v>CRANBOURNE</x:v>
      </x:c>
      <x:c r="E1207" s="27" t="n">
        <x:v>10</x:v>
      </x:c>
      <x:c r="F1207" s="27" t="n">
        <x:v>3</x:v>
      </x:c>
      <x:c r="G1207" s="59" t="str">
        <x:v>RUBOLOGY</x:v>
      </x:c>
      <x:c r="H1207" s="27" t="str">
        <x:v>LSW</x:v>
      </x:c>
      <x:c r="I1207" s="27" t="str">
        <x:v>Lost</x:v>
      </x:c>
      <x:c r="J1207" s="27" t="str"/>
      <x:c r="K1207" s="30"/>
      <x:c r="L1207" s="27" t="n">
        <x:v>1</x:v>
      </x:c>
      <x:c r="M1207" s="30" t="n">
        <x:v>-1</x:v>
      </x:c>
      <x:c r="N1207" s="64" t="n">
        <x:f>Summary!$B$5*Summary!$B$6</x:f>
        <x:v>10</x:v>
      </x:c>
      <x:c r="O1207" s="64" t="n">
        <x:f>L1207*N1207</x:f>
        <x:v>10</x:v>
      </x:c>
      <x:c r="P1207" s="64" t="n">
        <x:f>O1207+Q1207</x:f>
        <x:v>0</x:v>
      </x:c>
      <x:c r="Q1207" s="64" t="n">
        <x:f>M1207*N1207</x:f>
        <x:v>-10</x:v>
      </x:c>
      <x:c r="R1207" s="64" t="n">
        <x:f>R1206+Q1207</x:f>
        <x:v>34247.5</x:v>
      </x:c>
    </x:row>
    <x:row r="1208">
      <x:c r="A1208" s="62" t="n">
        <x:v>45619</x:v>
      </x:c>
      <x:c r="B1208" s="58" t="str">
        <x:v>Q4 2024</x:v>
      </x:c>
      <x:c r="C1208" s="58" t="n">
        <x:v>2024</x:v>
      </x:c>
      <x:c r="D1208" s="60" t="str">
        <x:v>CRANBOURNE</x:v>
      </x:c>
      <x:c r="E1208" s="58" t="n">
        <x:v>10</x:v>
      </x:c>
      <x:c r="F1208" s="58" t="n">
        <x:v>8</x:v>
      </x:c>
      <x:c r="G1208" s="60" t="str">
        <x:v>OH TOO GOOD</x:v>
      </x:c>
      <x:c r="H1208" s="58" t="str">
        <x:v>BFSR / SYS</x:v>
      </x:c>
      <x:c r="I1208" s="58" t="str">
        <x:v>Won</x:v>
      </x:c>
      <x:c r="J1208" s="58" t="str">
        <x:v>Won</x:v>
      </x:c>
      <x:c r="K1208" s="63" t="n">
        <x:v>1.3</x:v>
      </x:c>
      <x:c r="L1208" s="58" t="n">
        <x:v>2</x:v>
      </x:c>
      <x:c r="M1208" s="63" t="n">
        <x:v>0.6000000000000001</x:v>
      </x:c>
      <x:c r="N1208" s="65" t="n">
        <x:f>Summary!$B$5*Summary!$B$6</x:f>
        <x:v>10</x:v>
      </x:c>
      <x:c r="O1208" s="65" t="n">
        <x:f>L1208*N1208</x:f>
        <x:v>20</x:v>
      </x:c>
      <x:c r="P1208" s="65" t="n">
        <x:f>O1208+Q1208</x:f>
        <x:v>26</x:v>
      </x:c>
      <x:c r="Q1208" s="65" t="n">
        <x:f>M1208*N1208</x:f>
        <x:v>6.000000000000001</x:v>
      </x:c>
      <x:c r="R1208" s="65" t="n">
        <x:f>R1207+Q1208</x:f>
        <x:v>34253.5</x:v>
      </x:c>
    </x:row>
    <x:row r="1209">
      <x:c r="A1209" s="61" t="n">
        <x:v>45626</x:v>
      </x:c>
      <x:c r="B1209" s="27" t="str">
        <x:v>Q4 2024</x:v>
      </x:c>
      <x:c r="C1209" s="27" t="n">
        <x:v>2024</x:v>
      </x:c>
      <x:c r="D1209" s="59" t="str">
        <x:v>CAULFIELD</x:v>
      </x:c>
      <x:c r="E1209" s="27" t="n">
        <x:v>1</x:v>
      </x:c>
      <x:c r="F1209" s="27" t="n">
        <x:v>6</x:v>
      </x:c>
      <x:c r="G1209" s="59" t="str">
        <x:v>HIYAAM PROUD</x:v>
      </x:c>
      <x:c r="H1209" s="27" t="str">
        <x:v>BFSR</x:v>
      </x:c>
      <x:c r="I1209" s="27" t="str">
        <x:v>Won</x:v>
      </x:c>
      <x:c r="J1209" s="27" t="str">
        <x:v>Won</x:v>
      </x:c>
      <x:c r="K1209" s="30" t="n">
        <x:v>2.3</x:v>
      </x:c>
      <x:c r="L1209" s="27" t="n">
        <x:v>1</x:v>
      </x:c>
      <x:c r="M1209" s="30" t="n">
        <x:v>1.2999999999999998</x:v>
      </x:c>
      <x:c r="N1209" s="64" t="n">
        <x:f>Summary!$B$5*Summary!$B$6</x:f>
        <x:v>10</x:v>
      </x:c>
      <x:c r="O1209" s="64" t="n">
        <x:f>L1209*N1209</x:f>
        <x:v>10</x:v>
      </x:c>
      <x:c r="P1209" s="64" t="n">
        <x:f>O1209+Q1209</x:f>
        <x:v>23</x:v>
      </x:c>
      <x:c r="Q1209" s="64" t="n">
        <x:f>M1209*N1209</x:f>
        <x:v>12.999999999999998</x:v>
      </x:c>
      <x:c r="R1209" s="64" t="n">
        <x:f>R1208+Q1209</x:f>
        <x:v>34266.5</x:v>
      </x:c>
    </x:row>
    <x:row r="1210">
      <x:c r="A1210" s="62" t="n">
        <x:v>45626</x:v>
      </x:c>
      <x:c r="B1210" s="58" t="str">
        <x:v>Q4 2024</x:v>
      </x:c>
      <x:c r="C1210" s="58" t="n">
        <x:v>2024</x:v>
      </x:c>
      <x:c r="D1210" s="60" t="str">
        <x:v>CAULFIELD</x:v>
      </x:c>
      <x:c r="E1210" s="58" t="n">
        <x:v>3</x:v>
      </x:c>
      <x:c r="F1210" s="58" t="n">
        <x:v>11</x:v>
      </x:c>
      <x:c r="G1210" s="60" t="str">
        <x:v>KADAVAR</x:v>
      </x:c>
      <x:c r="H1210" s="58" t="str">
        <x:v>LSW / SYS</x:v>
      </x:c>
      <x:c r="I1210" s="58" t="str">
        <x:v>Won</x:v>
      </x:c>
      <x:c r="J1210" s="58" t="str">
        <x:v>Won</x:v>
      </x:c>
      <x:c r="K1210" s="63" t="n">
        <x:v>5.32</x:v>
      </x:c>
      <x:c r="L1210" s="58" t="n">
        <x:v>2</x:v>
      </x:c>
      <x:c r="M1210" s="63" t="n">
        <x:v>8.64</x:v>
      </x:c>
      <x:c r="N1210" s="65" t="n">
        <x:f>Summary!$B$5*Summary!$B$6</x:f>
        <x:v>10</x:v>
      </x:c>
      <x:c r="O1210" s="65" t="n">
        <x:f>L1210*N1210</x:f>
        <x:v>20</x:v>
      </x:c>
      <x:c r="P1210" s="65" t="n">
        <x:f>O1210+Q1210</x:f>
        <x:v>106.4</x:v>
      </x:c>
      <x:c r="Q1210" s="65" t="n">
        <x:f>M1210*N1210</x:f>
        <x:v>86.4</x:v>
      </x:c>
      <x:c r="R1210" s="65" t="n">
        <x:f>R1209+Q1210</x:f>
        <x:v>34352.9</x:v>
      </x:c>
    </x:row>
    <x:row r="1211">
      <x:c r="A1211" s="61" t="n">
        <x:v>45626</x:v>
      </x:c>
      <x:c r="B1211" s="27" t="str">
        <x:v>Q4 2024</x:v>
      </x:c>
      <x:c r="C1211" s="27" t="n">
        <x:v>2024</x:v>
      </x:c>
      <x:c r="D1211" s="59" t="str">
        <x:v>CAULFIELD</x:v>
      </x:c>
      <x:c r="E1211" s="27" t="n">
        <x:v>4</x:v>
      </x:c>
      <x:c r="F1211" s="27" t="n">
        <x:v>2</x:v>
      </x:c>
      <x:c r="G1211" s="59" t="str">
        <x:v>SHE'S GOT PIZZAZZ</x:v>
      </x:c>
      <x:c r="H1211" s="27" t="str">
        <x:v>SYS</x:v>
      </x:c>
      <x:c r="I1211" s="27" t="str">
        <x:v>Won</x:v>
      </x:c>
      <x:c r="J1211" s="27" t="str">
        <x:v>Won</x:v>
      </x:c>
      <x:c r="K1211" s="30" t="n">
        <x:v>4</x:v>
      </x:c>
      <x:c r="L1211" s="27" t="n">
        <x:v>1</x:v>
      </x:c>
      <x:c r="M1211" s="30" t="n">
        <x:v>3</x:v>
      </x:c>
      <x:c r="N1211" s="64" t="n">
        <x:f>Summary!$B$5*Summary!$B$6</x:f>
        <x:v>10</x:v>
      </x:c>
      <x:c r="O1211" s="64" t="n">
        <x:f>L1211*N1211</x:f>
        <x:v>10</x:v>
      </x:c>
      <x:c r="P1211" s="64" t="n">
        <x:f>O1211+Q1211</x:f>
        <x:v>40</x:v>
      </x:c>
      <x:c r="Q1211" s="64" t="n">
        <x:f>M1211*N1211</x:f>
        <x:v>30</x:v>
      </x:c>
      <x:c r="R1211" s="64" t="n">
        <x:f>R1210+Q1211</x:f>
        <x:v>34382.9</x:v>
      </x:c>
    </x:row>
    <x:row r="1212">
      <x:c r="A1212" s="62" t="n">
        <x:v>45626</x:v>
      </x:c>
      <x:c r="B1212" s="58" t="str">
        <x:v>Q4 2024</x:v>
      </x:c>
      <x:c r="C1212" s="58" t="n">
        <x:v>2024</x:v>
      </x:c>
      <x:c r="D1212" s="60" t="str">
        <x:v>CAULFIELD</x:v>
      </x:c>
      <x:c r="E1212" s="58" t="n">
        <x:v>5</x:v>
      </x:c>
      <x:c r="F1212" s="58" t="n">
        <x:v>3</x:v>
      </x:c>
      <x:c r="G1212" s="60" t="str">
        <x:v>FANCIFY</x:v>
      </x:c>
      <x:c r="H1212" s="58" t="str">
        <x:v>LSW / SYS</x:v>
      </x:c>
      <x:c r="I1212" s="58" t="str">
        <x:v>Lost</x:v>
      </x:c>
      <x:c r="J1212" s="58" t="str"/>
      <x:c r="K1212" s="63"/>
      <x:c r="L1212" s="58" t="n">
        <x:v>2</x:v>
      </x:c>
      <x:c r="M1212" s="63" t="n">
        <x:v>-2</x:v>
      </x:c>
      <x:c r="N1212" s="65" t="n">
        <x:f>Summary!$B$5*Summary!$B$6</x:f>
        <x:v>10</x:v>
      </x:c>
      <x:c r="O1212" s="65" t="n">
        <x:f>L1212*N1212</x:f>
        <x:v>20</x:v>
      </x:c>
      <x:c r="P1212" s="65" t="n">
        <x:f>O1212+Q1212</x:f>
        <x:v>0</x:v>
      </x:c>
      <x:c r="Q1212" s="65" t="n">
        <x:f>M1212*N1212</x:f>
        <x:v>-20</x:v>
      </x:c>
      <x:c r="R1212" s="65" t="n">
        <x:f>R1211+Q1212</x:f>
        <x:v>34362.9</x:v>
      </x:c>
    </x:row>
    <x:row r="1213">
      <x:c r="A1213" s="62" t="n">
        <x:v>45626</x:v>
      </x:c>
      <x:c r="B1213" s="58" t="str">
        <x:v>Q4 2024</x:v>
      </x:c>
      <x:c r="C1213" s="58" t="n">
        <x:v>2024</x:v>
      </x:c>
      <x:c r="D1213" s="60" t="str">
        <x:v>CAULFIELD</x:v>
      </x:c>
      <x:c r="E1213" s="58" t="n">
        <x:v>5</x:v>
      </x:c>
      <x:c r="F1213" s="58" t="n">
        <x:v>8</x:v>
      </x:c>
      <x:c r="G1213" s="60" t="str">
        <x:v>GARZA BLANCA</x:v>
      </x:c>
      <x:c r="H1213" s="58" t="str">
        <x:v>DC / SYS</x:v>
      </x:c>
      <x:c r="I1213" s="58" t="str">
        <x:v>Won</x:v>
      </x:c>
      <x:c r="J1213" s="58" t="str">
        <x:v>Won</x:v>
      </x:c>
      <x:c r="K1213" s="63" t="n">
        <x:v>3</x:v>
      </x:c>
      <x:c r="L1213" s="58" t="n">
        <x:v>2</x:v>
      </x:c>
      <x:c r="M1213" s="63" t="n">
        <x:v>4</x:v>
      </x:c>
      <x:c r="N1213" s="65" t="n">
        <x:f>Summary!$B$5*Summary!$B$6</x:f>
        <x:v>10</x:v>
      </x:c>
      <x:c r="O1213" s="65" t="n">
        <x:f>L1213*N1213</x:f>
        <x:v>20</x:v>
      </x:c>
      <x:c r="P1213" s="65" t="n">
        <x:f>O1213+Q1213</x:f>
        <x:v>60</x:v>
      </x:c>
      <x:c r="Q1213" s="65" t="n">
        <x:f>M1213*N1213</x:f>
        <x:v>40</x:v>
      </x:c>
      <x:c r="R1213" s="65" t="n">
        <x:f>R1212+Q1213</x:f>
        <x:v>34402.9</x:v>
      </x:c>
    </x:row>
    <x:row r="1214">
      <x:c r="A1214" s="61" t="n">
        <x:v>45626</x:v>
      </x:c>
      <x:c r="B1214" s="27" t="str">
        <x:v>Q4 2024</x:v>
      </x:c>
      <x:c r="C1214" s="27" t="n">
        <x:v>2024</x:v>
      </x:c>
      <x:c r="D1214" s="59" t="str">
        <x:v>CAULFIELD</x:v>
      </x:c>
      <x:c r="E1214" s="27" t="n">
        <x:v>6</x:v>
      </x:c>
      <x:c r="F1214" s="27" t="n">
        <x:v>7</x:v>
      </x:c>
      <x:c r="G1214" s="59" t="str">
        <x:v>SOMEWHERE</x:v>
      </x:c>
      <x:c r="H1214" s="27" t="str">
        <x:v>LSW</x:v>
      </x:c>
      <x:c r="I1214" s="27" t="str">
        <x:v>Lost</x:v>
      </x:c>
      <x:c r="J1214" s="27" t="str">
        <x:v>3rd</x:v>
      </x:c>
      <x:c r="K1214" s="30"/>
      <x:c r="L1214" s="27" t="n">
        <x:v>1</x:v>
      </x:c>
      <x:c r="M1214" s="30" t="n">
        <x:v>-1</x:v>
      </x:c>
      <x:c r="N1214" s="64" t="n">
        <x:f>Summary!$B$5*Summary!$B$6</x:f>
        <x:v>10</x:v>
      </x:c>
      <x:c r="O1214" s="64" t="n">
        <x:f>L1214*N1214</x:f>
        <x:v>10</x:v>
      </x:c>
      <x:c r="P1214" s="64" t="n">
        <x:f>O1214+Q1214</x:f>
        <x:v>0</x:v>
      </x:c>
      <x:c r="Q1214" s="64" t="n">
        <x:f>M1214*N1214</x:f>
        <x:v>-10</x:v>
      </x:c>
      <x:c r="R1214" s="64" t="n">
        <x:f>R1213+Q1214</x:f>
        <x:v>34392.9</x:v>
      </x:c>
    </x:row>
    <x:row r="1215">
      <x:c r="A1215" s="62" t="n">
        <x:v>45626</x:v>
      </x:c>
      <x:c r="B1215" s="58" t="str">
        <x:v>Q4 2024</x:v>
      </x:c>
      <x:c r="C1215" s="58" t="n">
        <x:v>2024</x:v>
      </x:c>
      <x:c r="D1215" s="60" t="str">
        <x:v>CAULFIELD</x:v>
      </x:c>
      <x:c r="E1215" s="58" t="n">
        <x:v>6</x:v>
      </x:c>
      <x:c r="F1215" s="58" t="n">
        <x:v>10</x:v>
      </x:c>
      <x:c r="G1215" s="60" t="str">
        <x:v>SNITZANOVA</x:v>
      </x:c>
      <x:c r="H1215" s="58" t="str">
        <x:v>LSW / SYS</x:v>
      </x:c>
      <x:c r="I1215" s="58" t="str">
        <x:v>Won</x:v>
      </x:c>
      <x:c r="J1215" s="58" t="str">
        <x:v>Won</x:v>
      </x:c>
      <x:c r="K1215" s="63" t="n">
        <x:v>5.8</x:v>
      </x:c>
      <x:c r="L1215" s="58" t="n">
        <x:v>2</x:v>
      </x:c>
      <x:c r="M1215" s="63" t="n">
        <x:v>9.6</x:v>
      </x:c>
      <x:c r="N1215" s="65" t="n">
        <x:f>Summary!$B$5*Summary!$B$6</x:f>
        <x:v>10</x:v>
      </x:c>
      <x:c r="O1215" s="65" t="n">
        <x:f>L1215*N1215</x:f>
        <x:v>20</x:v>
      </x:c>
      <x:c r="P1215" s="65" t="n">
        <x:f>O1215+Q1215</x:f>
        <x:v>116</x:v>
      </x:c>
      <x:c r="Q1215" s="65" t="n">
        <x:f>M1215*N1215</x:f>
        <x:v>96</x:v>
      </x:c>
      <x:c r="R1215" s="65" t="n">
        <x:f>R1214+Q1215</x:f>
        <x:v>34488.9</x:v>
      </x:c>
    </x:row>
    <x:row r="1216">
      <x:c r="A1216" s="61" t="n">
        <x:v>45626</x:v>
      </x:c>
      <x:c r="B1216" s="27" t="str">
        <x:v>Q4 2024</x:v>
      </x:c>
      <x:c r="C1216" s="27" t="n">
        <x:v>2024</x:v>
      </x:c>
      <x:c r="D1216" s="59" t="str">
        <x:v>CAULFIELD</x:v>
      </x:c>
      <x:c r="E1216" s="27" t="n">
        <x:v>7</x:v>
      </x:c>
      <x:c r="F1216" s="27" t="n">
        <x:v>2</x:v>
      </x:c>
      <x:c r="G1216" s="59" t="str">
        <x:v>NEW ENERGY</x:v>
      </x:c>
      <x:c r="H1216" s="27" t="str">
        <x:v>DC</x:v>
      </x:c>
      <x:c r="I1216" s="27" t="str">
        <x:v>Won</x:v>
      </x:c>
      <x:c r="J1216" s="27" t="str">
        <x:v>Won</x:v>
      </x:c>
      <x:c r="K1216" s="30" t="n">
        <x:v>4.2</x:v>
      </x:c>
      <x:c r="L1216" s="27" t="n">
        <x:v>1</x:v>
      </x:c>
      <x:c r="M1216" s="30" t="n">
        <x:v>3.2</x:v>
      </x:c>
      <x:c r="N1216" s="64" t="n">
        <x:f>Summary!$B$5*Summary!$B$6</x:f>
        <x:v>10</x:v>
      </x:c>
      <x:c r="O1216" s="64" t="n">
        <x:f>L1216*N1216</x:f>
        <x:v>10</x:v>
      </x:c>
      <x:c r="P1216" s="64" t="n">
        <x:f>O1216+Q1216</x:f>
        <x:v>42</x:v>
      </x:c>
      <x:c r="Q1216" s="64" t="n">
        <x:f>M1216*N1216</x:f>
        <x:v>32</x:v>
      </x:c>
      <x:c r="R1216" s="64" t="n">
        <x:f>R1215+Q1216</x:f>
        <x:v>34520.9</x:v>
      </x:c>
    </x:row>
    <x:row r="1217">
      <x:c r="A1217" s="62" t="n">
        <x:v>45626</x:v>
      </x:c>
      <x:c r="B1217" s="58" t="str">
        <x:v>Q4 2024</x:v>
      </x:c>
      <x:c r="C1217" s="58" t="n">
        <x:v>2024</x:v>
      </x:c>
      <x:c r="D1217" s="60" t="str">
        <x:v>CAULFIELD</x:v>
      </x:c>
      <x:c r="E1217" s="58" t="n">
        <x:v>7</x:v>
      </x:c>
      <x:c r="F1217" s="58" t="n">
        <x:v>4</x:v>
      </x:c>
      <x:c r="G1217" s="60" t="str">
        <x:v>APULIA</x:v>
      </x:c>
      <x:c r="H1217" s="58" t="str">
        <x:v>BFSR / SYS</x:v>
      </x:c>
      <x:c r="I1217" s="58" t="str">
        <x:v>Lost</x:v>
      </x:c>
      <x:c r="J1217" s="58" t="str"/>
      <x:c r="K1217" s="63"/>
      <x:c r="L1217" s="58" t="n">
        <x:v>2</x:v>
      </x:c>
      <x:c r="M1217" s="63" t="n">
        <x:v>-2</x:v>
      </x:c>
      <x:c r="N1217" s="65" t="n">
        <x:f>Summary!$B$5*Summary!$B$6</x:f>
        <x:v>10</x:v>
      </x:c>
      <x:c r="O1217" s="65" t="n">
        <x:f>L1217*N1217</x:f>
        <x:v>20</x:v>
      </x:c>
      <x:c r="P1217" s="65" t="n">
        <x:f>O1217+Q1217</x:f>
        <x:v>0</x:v>
      </x:c>
      <x:c r="Q1217" s="65" t="n">
        <x:f>M1217*N1217</x:f>
        <x:v>-20</x:v>
      </x:c>
      <x:c r="R1217" s="65" t="n">
        <x:f>R1216+Q1217</x:f>
        <x:v>34500.9</x:v>
      </x:c>
    </x:row>
    <x:row r="1218">
      <x:c r="A1218" s="61" t="n">
        <x:v>45626</x:v>
      </x:c>
      <x:c r="B1218" s="27" t="str">
        <x:v>Q4 2024</x:v>
      </x:c>
      <x:c r="C1218" s="27" t="n">
        <x:v>2024</x:v>
      </x:c>
      <x:c r="D1218" s="59" t="str">
        <x:v>CAULFIELD</x:v>
      </x:c>
      <x:c r="E1218" s="27" t="n">
        <x:v>7</x:v>
      </x:c>
      <x:c r="F1218" s="27" t="n">
        <x:v>5</x:v>
      </x:c>
      <x:c r="G1218" s="59" t="str">
        <x:v>CHARTERHOUSE</x:v>
      </x:c>
      <x:c r="H1218" s="27" t="str">
        <x:v>DC</x:v>
      </x:c>
      <x:c r="I1218" s="27" t="str">
        <x:v>Lost</x:v>
      </x:c>
      <x:c r="J1218" s="27" t="str"/>
      <x:c r="K1218" s="30"/>
      <x:c r="L1218" s="27" t="n">
        <x:v>1</x:v>
      </x:c>
      <x:c r="M1218" s="30" t="n">
        <x:v>-1</x:v>
      </x:c>
      <x:c r="N1218" s="64" t="n">
        <x:f>Summary!$B$5*Summary!$B$6</x:f>
        <x:v>10</x:v>
      </x:c>
      <x:c r="O1218" s="64" t="n">
        <x:f>L1218*N1218</x:f>
        <x:v>10</x:v>
      </x:c>
      <x:c r="P1218" s="64" t="n">
        <x:f>O1218+Q1218</x:f>
        <x:v>0</x:v>
      </x:c>
      <x:c r="Q1218" s="64" t="n">
        <x:f>M1218*N1218</x:f>
        <x:v>-10</x:v>
      </x:c>
      <x:c r="R1218" s="64" t="n">
        <x:f>R1217+Q1218</x:f>
        <x:v>34490.9</x:v>
      </x:c>
    </x:row>
    <x:row r="1219">
      <x:c r="A1219" s="61" t="n">
        <x:v>45626</x:v>
      </x:c>
      <x:c r="B1219" s="27" t="str">
        <x:v>Q4 2024</x:v>
      </x:c>
      <x:c r="C1219" s="27" t="n">
        <x:v>2024</x:v>
      </x:c>
      <x:c r="D1219" s="59" t="str">
        <x:v>CAULFIELD</x:v>
      </x:c>
      <x:c r="E1219" s="27" t="n">
        <x:v>8</x:v>
      </x:c>
      <x:c r="F1219" s="27" t="n">
        <x:v>6</x:v>
      </x:c>
      <x:c r="G1219" s="59" t="str">
        <x:v>BERKELEY SQUARE</x:v>
      </x:c>
      <x:c r="H1219" s="27" t="str">
        <x:v>DC</x:v>
      </x:c>
      <x:c r="I1219" s="27" t="str">
        <x:v>Lost</x:v>
      </x:c>
      <x:c r="J1219" s="27" t="str">
        <x:v>3rd</x:v>
      </x:c>
      <x:c r="K1219" s="30"/>
      <x:c r="L1219" s="27" t="n">
        <x:v>1</x:v>
      </x:c>
      <x:c r="M1219" s="30" t="n">
        <x:v>-1</x:v>
      </x:c>
      <x:c r="N1219" s="64" t="n">
        <x:f>Summary!$B$5*Summary!$B$6</x:f>
        <x:v>10</x:v>
      </x:c>
      <x:c r="O1219" s="64" t="n">
        <x:f>L1219*N1219</x:f>
        <x:v>10</x:v>
      </x:c>
      <x:c r="P1219" s="64" t="n">
        <x:f>O1219+Q1219</x:f>
        <x:v>0</x:v>
      </x:c>
      <x:c r="Q1219" s="64" t="n">
        <x:f>M1219*N1219</x:f>
        <x:v>-10</x:v>
      </x:c>
      <x:c r="R1219" s="64" t="n">
        <x:f>R1218+Q1219</x:f>
        <x:v>34480.9</x:v>
      </x:c>
    </x:row>
    <x:row r="1220">
      <x:c r="A1220" s="61" t="n">
        <x:v>45626</x:v>
      </x:c>
      <x:c r="B1220" s="27" t="str">
        <x:v>Q4 2024</x:v>
      </x:c>
      <x:c r="C1220" s="27" t="n">
        <x:v>2024</x:v>
      </x:c>
      <x:c r="D1220" s="59" t="str">
        <x:v>CAULFIELD</x:v>
      </x:c>
      <x:c r="E1220" s="27" t="n">
        <x:v>8</x:v>
      </x:c>
      <x:c r="F1220" s="27" t="n">
        <x:v>14</x:v>
      </x:c>
      <x:c r="G1220" s="59" t="str">
        <x:v>KINGSWOOD</x:v>
      </x:c>
      <x:c r="H1220" s="27" t="str">
        <x:v>SYS</x:v>
      </x:c>
      <x:c r="I1220" s="27" t="str">
        <x:v>Lost</x:v>
      </x:c>
      <x:c r="J1220" s="27" t="str"/>
      <x:c r="K1220" s="30"/>
      <x:c r="L1220" s="27" t="n">
        <x:v>1</x:v>
      </x:c>
      <x:c r="M1220" s="30" t="n">
        <x:v>-1</x:v>
      </x:c>
      <x:c r="N1220" s="64" t="n">
        <x:f>Summary!$B$5*Summary!$B$6</x:f>
        <x:v>10</x:v>
      </x:c>
      <x:c r="O1220" s="64" t="n">
        <x:f>L1220*N1220</x:f>
        <x:v>10</x:v>
      </x:c>
      <x:c r="P1220" s="64" t="n">
        <x:f>O1220+Q1220</x:f>
        <x:v>0</x:v>
      </x:c>
      <x:c r="Q1220" s="64" t="n">
        <x:f>M1220*N1220</x:f>
        <x:v>-10</x:v>
      </x:c>
      <x:c r="R1220" s="64" t="n">
        <x:f>R1219+Q1220</x:f>
        <x:v>34470.9</x:v>
      </x:c>
    </x:row>
    <x:row r="1221">
      <x:c r="A1221" s="62" t="n">
        <x:v>45626</x:v>
      </x:c>
      <x:c r="B1221" s="58" t="str">
        <x:v>Q4 2024</x:v>
      </x:c>
      <x:c r="C1221" s="58" t="n">
        <x:v>2024</x:v>
      </x:c>
      <x:c r="D1221" s="60" t="str">
        <x:v>CAULFIELD</x:v>
      </x:c>
      <x:c r="E1221" s="58" t="n">
        <x:v>9</x:v>
      </x:c>
      <x:c r="F1221" s="58" t="n">
        <x:v>1</x:v>
      </x:c>
      <x:c r="G1221" s="60" t="str">
        <x:v>TUVALU</x:v>
      </x:c>
      <x:c r="H1221" s="58" t="str">
        <x:v>DC / SYS</x:v>
      </x:c>
      <x:c r="I1221" s="58" t="str">
        <x:v>Lost</x:v>
      </x:c>
      <x:c r="J1221" s="58" t="str"/>
      <x:c r="K1221" s="63"/>
      <x:c r="L1221" s="58" t="n">
        <x:v>2</x:v>
      </x:c>
      <x:c r="M1221" s="63" t="n">
        <x:v>-2</x:v>
      </x:c>
      <x:c r="N1221" s="65" t="n">
        <x:f>Summary!$B$5*Summary!$B$6</x:f>
        <x:v>10</x:v>
      </x:c>
      <x:c r="O1221" s="65" t="n">
        <x:f>L1221*N1221</x:f>
        <x:v>20</x:v>
      </x:c>
      <x:c r="P1221" s="65" t="n">
        <x:f>O1221+Q1221</x:f>
        <x:v>0</x:v>
      </x:c>
      <x:c r="Q1221" s="65" t="n">
        <x:f>M1221*N1221</x:f>
        <x:v>-20</x:v>
      </x:c>
      <x:c r="R1221" s="65" t="n">
        <x:f>R1220+Q1221</x:f>
        <x:v>34450.9</x:v>
      </x:c>
    </x:row>
    <x:row r="1222">
      <x:c r="A1222" s="62" t="n">
        <x:v>45626</x:v>
      </x:c>
      <x:c r="B1222" s="58" t="str">
        <x:v>Q4 2024</x:v>
      </x:c>
      <x:c r="C1222" s="58" t="n">
        <x:v>2024</x:v>
      </x:c>
      <x:c r="D1222" s="60" t="str">
        <x:v>CAULFIELD</x:v>
      </x:c>
      <x:c r="E1222" s="58" t="n">
        <x:v>10</x:v>
      </x:c>
      <x:c r="F1222" s="58" t="n">
        <x:v>5</x:v>
      </x:c>
      <x:c r="G1222" s="60" t="str">
        <x:v>RUNNING BY</x:v>
      </x:c>
      <x:c r="H1222" s="58" t="str">
        <x:v>LSW / SYS</x:v>
      </x:c>
      <x:c r="I1222" s="58" t="str">
        <x:v>Lost</x:v>
      </x:c>
      <x:c r="J1222" s="58" t="str"/>
      <x:c r="K1222" s="63"/>
      <x:c r="L1222" s="58" t="n">
        <x:v>2</x:v>
      </x:c>
      <x:c r="M1222" s="63" t="n">
        <x:v>-2</x:v>
      </x:c>
      <x:c r="N1222" s="65" t="n">
        <x:f>Summary!$B$5*Summary!$B$6</x:f>
        <x:v>10</x:v>
      </x:c>
      <x:c r="O1222" s="65" t="n">
        <x:f>L1222*N1222</x:f>
        <x:v>20</x:v>
      </x:c>
      <x:c r="P1222" s="65" t="n">
        <x:f>O1222+Q1222</x:f>
        <x:v>0</x:v>
      </x:c>
      <x:c r="Q1222" s="65" t="n">
        <x:f>M1222*N1222</x:f>
        <x:v>-20</x:v>
      </x:c>
      <x:c r="R1222" s="65" t="n">
        <x:f>R1221+Q1222</x:f>
        <x:v>34430.9</x:v>
      </x:c>
    </x:row>
    <x:row r="1223">
      <x:c r="A1223" s="62" t="n">
        <x:v>45633</x:v>
      </x:c>
      <x:c r="B1223" s="58" t="str">
        <x:v>Q4 2024</x:v>
      </x:c>
      <x:c r="C1223" s="58" t="n">
        <x:v>2024</x:v>
      </x:c>
      <x:c r="D1223" s="60" t="str">
        <x:v>BALLARAT</x:v>
      </x:c>
      <x:c r="E1223" s="58" t="n">
        <x:v>1</x:v>
      </x:c>
      <x:c r="F1223" s="58" t="n">
        <x:v>1</x:v>
      </x:c>
      <x:c r="G1223" s="60" t="str">
        <x:v>HELLO ROMEO</x:v>
      </x:c>
      <x:c r="H1223" s="58" t="str">
        <x:v>LSW / SYS</x:v>
      </x:c>
      <x:c r="I1223" s="58" t="str">
        <x:v>Lost</x:v>
      </x:c>
      <x:c r="J1223" s="58" t="str">
        <x:v>4th</x:v>
      </x:c>
      <x:c r="K1223" s="63"/>
      <x:c r="L1223" s="58" t="n">
        <x:v>2</x:v>
      </x:c>
      <x:c r="M1223" s="63" t="n">
        <x:v>-2</x:v>
      </x:c>
      <x:c r="N1223" s="65" t="n">
        <x:f>Summary!$B$5*Summary!$B$6</x:f>
        <x:v>10</x:v>
      </x:c>
      <x:c r="O1223" s="65" t="n">
        <x:f>L1223*N1223</x:f>
        <x:v>20</x:v>
      </x:c>
      <x:c r="P1223" s="65" t="n">
        <x:f>O1223+Q1223</x:f>
        <x:v>0</x:v>
      </x:c>
      <x:c r="Q1223" s="65" t="n">
        <x:f>M1223*N1223</x:f>
        <x:v>-20</x:v>
      </x:c>
      <x:c r="R1223" s="65" t="n">
        <x:f>R1222+Q1223</x:f>
        <x:v>34410.9</x:v>
      </x:c>
    </x:row>
    <x:row r="1224">
      <x:c r="A1224" s="62" t="n">
        <x:v>45633</x:v>
      </x:c>
      <x:c r="B1224" s="58" t="str">
        <x:v>Q4 2024</x:v>
      </x:c>
      <x:c r="C1224" s="58" t="n">
        <x:v>2024</x:v>
      </x:c>
      <x:c r="D1224" s="60" t="str">
        <x:v>BALLARAT</x:v>
      </x:c>
      <x:c r="E1224" s="58" t="n">
        <x:v>2</x:v>
      </x:c>
      <x:c r="F1224" s="58" t="n">
        <x:v>2</x:v>
      </x:c>
      <x:c r="G1224" s="60" t="str">
        <x:v>JUST FOR SHOW</x:v>
      </x:c>
      <x:c r="H1224" s="58" t="str">
        <x:v>DC / SYS</x:v>
      </x:c>
      <x:c r="I1224" s="58" t="str">
        <x:v>Won</x:v>
      </x:c>
      <x:c r="J1224" s="58" t="str">
        <x:v>Won</x:v>
      </x:c>
      <x:c r="K1224" s="63" t="n">
        <x:v>7.1</x:v>
      </x:c>
      <x:c r="L1224" s="58" t="n">
        <x:v>2</x:v>
      </x:c>
      <x:c r="M1224" s="63" t="n">
        <x:v>12.2</x:v>
      </x:c>
      <x:c r="N1224" s="65" t="n">
        <x:f>Summary!$B$5*Summary!$B$6</x:f>
        <x:v>10</x:v>
      </x:c>
      <x:c r="O1224" s="65" t="n">
        <x:f>L1224*N1224</x:f>
        <x:v>20</x:v>
      </x:c>
      <x:c r="P1224" s="65" t="n">
        <x:f>O1224+Q1224</x:f>
        <x:v>142</x:v>
      </x:c>
      <x:c r="Q1224" s="65" t="n">
        <x:f>M1224*N1224</x:f>
        <x:v>122</x:v>
      </x:c>
      <x:c r="R1224" s="65" t="n">
        <x:f>R1223+Q1224</x:f>
        <x:v>34532.9</x:v>
      </x:c>
    </x:row>
    <x:row r="1225">
      <x:c r="A1225" s="62" t="n">
        <x:v>45633</x:v>
      </x:c>
      <x:c r="B1225" s="58" t="str">
        <x:v>Q4 2024</x:v>
      </x:c>
      <x:c r="C1225" s="58" t="n">
        <x:v>2024</x:v>
      </x:c>
      <x:c r="D1225" s="60" t="str">
        <x:v>BALLARAT</x:v>
      </x:c>
      <x:c r="E1225" s="58" t="n">
        <x:v>2</x:v>
      </x:c>
      <x:c r="F1225" s="58" t="n">
        <x:v>3</x:v>
      </x:c>
      <x:c r="G1225" s="60" t="str">
        <x:v>DREAM ALL DAY</x:v>
      </x:c>
      <x:c r="H1225" s="58" t="str">
        <x:v>DC / SYS</x:v>
      </x:c>
      <x:c r="I1225" s="58" t="str">
        <x:v>Lost</x:v>
      </x:c>
      <x:c r="J1225" s="58" t="str">
        <x:v>3rd</x:v>
      </x:c>
      <x:c r="K1225" s="63"/>
      <x:c r="L1225" s="58" t="n">
        <x:v>2</x:v>
      </x:c>
      <x:c r="M1225" s="63" t="n">
        <x:v>-2</x:v>
      </x:c>
      <x:c r="N1225" s="65" t="n">
        <x:f>Summary!$B$5*Summary!$B$6</x:f>
        <x:v>10</x:v>
      </x:c>
      <x:c r="O1225" s="65" t="n">
        <x:f>L1225*N1225</x:f>
        <x:v>20</x:v>
      </x:c>
      <x:c r="P1225" s="65" t="n">
        <x:f>O1225+Q1225</x:f>
        <x:v>0</x:v>
      </x:c>
      <x:c r="Q1225" s="65" t="n">
        <x:f>M1225*N1225</x:f>
        <x:v>-20</x:v>
      </x:c>
      <x:c r="R1225" s="65" t="n">
        <x:f>R1224+Q1225</x:f>
        <x:v>34512.9</x:v>
      </x:c>
    </x:row>
    <x:row r="1226">
      <x:c r="A1226" s="62" t="n">
        <x:v>45633</x:v>
      </x:c>
      <x:c r="B1226" s="58" t="str">
        <x:v>Q4 2024</x:v>
      </x:c>
      <x:c r="C1226" s="58" t="n">
        <x:v>2024</x:v>
      </x:c>
      <x:c r="D1226" s="60" t="str">
        <x:v>BALLARAT</x:v>
      </x:c>
      <x:c r="E1226" s="58" t="n">
        <x:v>2</x:v>
      </x:c>
      <x:c r="F1226" s="58" t="n">
        <x:v>4</x:v>
      </x:c>
      <x:c r="G1226" s="60" t="str">
        <x:v>JUGGERNAUT JOAN</x:v>
      </x:c>
      <x:c r="H1226" s="58" t="str">
        <x:v>LSW / SYS</x:v>
      </x:c>
      <x:c r="I1226" s="58" t="str">
        <x:v>Lost</x:v>
      </x:c>
      <x:c r="J1226" s="58" t="str"/>
      <x:c r="K1226" s="63"/>
      <x:c r="L1226" s="58" t="n">
        <x:v>2</x:v>
      </x:c>
      <x:c r="M1226" s="63" t="n">
        <x:v>-2</x:v>
      </x:c>
      <x:c r="N1226" s="65" t="n">
        <x:f>Summary!$B$5*Summary!$B$6</x:f>
        <x:v>10</x:v>
      </x:c>
      <x:c r="O1226" s="65" t="n">
        <x:f>L1226*N1226</x:f>
        <x:v>20</x:v>
      </x:c>
      <x:c r="P1226" s="65" t="n">
        <x:f>O1226+Q1226</x:f>
        <x:v>0</x:v>
      </x:c>
      <x:c r="Q1226" s="65" t="n">
        <x:f>M1226*N1226</x:f>
        <x:v>-20</x:v>
      </x:c>
      <x:c r="R1226" s="65" t="n">
        <x:f>R1225+Q1226</x:f>
        <x:v>34492.9</x:v>
      </x:c>
    </x:row>
    <x:row r="1227">
      <x:c r="A1227" s="61" t="n">
        <x:v>45633</x:v>
      </x:c>
      <x:c r="B1227" s="27" t="str">
        <x:v>Q4 2024</x:v>
      </x:c>
      <x:c r="C1227" s="27" t="n">
        <x:v>2024</x:v>
      </x:c>
      <x:c r="D1227" s="59" t="str">
        <x:v>BALLARAT</x:v>
      </x:c>
      <x:c r="E1227" s="27" t="n">
        <x:v>3</x:v>
      </x:c>
      <x:c r="F1227" s="27" t="n">
        <x:v>2</x:v>
      </x:c>
      <x:c r="G1227" s="59" t="str">
        <x:v>CLEO CAT</x:v>
      </x:c>
      <x:c r="H1227" s="27" t="str">
        <x:v>LSW</x:v>
      </x:c>
      <x:c r="I1227" s="27" t="str">
        <x:v>Won</x:v>
      </x:c>
      <x:c r="J1227" s="27" t="str">
        <x:v>Won</x:v>
      </x:c>
      <x:c r="K1227" s="30" t="n">
        <x:v>2.8</x:v>
      </x:c>
      <x:c r="L1227" s="27" t="n">
        <x:v>1</x:v>
      </x:c>
      <x:c r="M1227" s="30" t="n">
        <x:v>1.7999999999999998</x:v>
      </x:c>
      <x:c r="N1227" s="64" t="n">
        <x:f>Summary!$B$5*Summary!$B$6</x:f>
        <x:v>10</x:v>
      </x:c>
      <x:c r="O1227" s="64" t="n">
        <x:f>L1227*N1227</x:f>
        <x:v>10</x:v>
      </x:c>
      <x:c r="P1227" s="64" t="n">
        <x:f>O1227+Q1227</x:f>
        <x:v>28</x:v>
      </x:c>
      <x:c r="Q1227" s="64" t="n">
        <x:f>M1227*N1227</x:f>
        <x:v>18</x:v>
      </x:c>
      <x:c r="R1227" s="64" t="n">
        <x:f>R1226+Q1227</x:f>
        <x:v>34510.9</x:v>
      </x:c>
    </x:row>
    <x:row r="1228">
      <x:c r="A1228" s="61" t="n">
        <x:v>45633</x:v>
      </x:c>
      <x:c r="B1228" s="27" t="str">
        <x:v>Q4 2024</x:v>
      </x:c>
      <x:c r="C1228" s="27" t="n">
        <x:v>2024</x:v>
      </x:c>
      <x:c r="D1228" s="59" t="str">
        <x:v>BALLARAT</x:v>
      </x:c>
      <x:c r="E1228" s="27" t="n">
        <x:v>3</x:v>
      </x:c>
      <x:c r="F1228" s="27" t="n">
        <x:v>9</x:v>
      </x:c>
      <x:c r="G1228" s="59" t="str">
        <x:v>EXTREMELY ROWDY</x:v>
      </x:c>
      <x:c r="H1228" s="27" t="str">
        <x:v>DC</x:v>
      </x:c>
      <x:c r="I1228" s="27" t="str">
        <x:v>Lost</x:v>
      </x:c>
      <x:c r="J1228" s="27" t="str"/>
      <x:c r="K1228" s="30"/>
      <x:c r="L1228" s="27" t="n">
        <x:v>1</x:v>
      </x:c>
      <x:c r="M1228" s="30" t="n">
        <x:v>-1</x:v>
      </x:c>
      <x:c r="N1228" s="64" t="n">
        <x:f>Summary!$B$5*Summary!$B$6</x:f>
        <x:v>10</x:v>
      </x:c>
      <x:c r="O1228" s="64" t="n">
        <x:f>L1228*N1228</x:f>
        <x:v>10</x:v>
      </x:c>
      <x:c r="P1228" s="64" t="n">
        <x:f>O1228+Q1228</x:f>
        <x:v>0</x:v>
      </x:c>
      <x:c r="Q1228" s="64" t="n">
        <x:f>M1228*N1228</x:f>
        <x:v>-10</x:v>
      </x:c>
      <x:c r="R1228" s="64" t="n">
        <x:f>R1227+Q1228</x:f>
        <x:v>34500.9</x:v>
      </x:c>
    </x:row>
    <x:row r="1229">
      <x:c r="A1229" s="62" t="n">
        <x:v>45633</x:v>
      </x:c>
      <x:c r="B1229" s="58" t="str">
        <x:v>Q4 2024</x:v>
      </x:c>
      <x:c r="C1229" s="58" t="n">
        <x:v>2024</x:v>
      </x:c>
      <x:c r="D1229" s="60" t="str">
        <x:v>BALLARAT</x:v>
      </x:c>
      <x:c r="E1229" s="58" t="n">
        <x:v>4</x:v>
      </x:c>
      <x:c r="F1229" s="58" t="n">
        <x:v>4</x:v>
      </x:c>
      <x:c r="G1229" s="60" t="str">
        <x:v>PHARARI</x:v>
      </x:c>
      <x:c r="H1229" s="58" t="str">
        <x:v>BFSR / SYS</x:v>
      </x:c>
      <x:c r="I1229" s="58" t="str">
        <x:v>Lost</x:v>
      </x:c>
      <x:c r="J1229" s="58" t="str">
        <x:v>2nd</x:v>
      </x:c>
      <x:c r="K1229" s="63"/>
      <x:c r="L1229" s="58" t="n">
        <x:v>2</x:v>
      </x:c>
      <x:c r="M1229" s="63" t="n">
        <x:v>-2</x:v>
      </x:c>
      <x:c r="N1229" s="65" t="n">
        <x:f>Summary!$B$5*Summary!$B$6</x:f>
        <x:v>10</x:v>
      </x:c>
      <x:c r="O1229" s="65" t="n">
        <x:f>L1229*N1229</x:f>
        <x:v>20</x:v>
      </x:c>
      <x:c r="P1229" s="65" t="n">
        <x:f>O1229+Q1229</x:f>
        <x:v>0</x:v>
      </x:c>
      <x:c r="Q1229" s="65" t="n">
        <x:f>M1229*N1229</x:f>
        <x:v>-20</x:v>
      </x:c>
      <x:c r="R1229" s="65" t="n">
        <x:f>R1228+Q1229</x:f>
        <x:v>34480.9</x:v>
      </x:c>
    </x:row>
    <x:row r="1230">
      <x:c r="A1230" s="61" t="n">
        <x:v>45633</x:v>
      </x:c>
      <x:c r="B1230" s="27" t="str">
        <x:v>Q4 2024</x:v>
      </x:c>
      <x:c r="C1230" s="27" t="n">
        <x:v>2024</x:v>
      </x:c>
      <x:c r="D1230" s="59" t="str">
        <x:v>BALLARAT</x:v>
      </x:c>
      <x:c r="E1230" s="27" t="n">
        <x:v>5</x:v>
      </x:c>
      <x:c r="F1230" s="27" t="n">
        <x:v>6</x:v>
      </x:c>
      <x:c r="G1230" s="59" t="str">
        <x:v>FARHH FLUNG</x:v>
      </x:c>
      <x:c r="H1230" s="27" t="str">
        <x:v>DC</x:v>
      </x:c>
      <x:c r="I1230" s="27" t="str">
        <x:v>Lost</x:v>
      </x:c>
      <x:c r="J1230" s="27" t="str">
        <x:v>2nd</x:v>
      </x:c>
      <x:c r="K1230" s="30"/>
      <x:c r="L1230" s="27" t="n">
        <x:v>1</x:v>
      </x:c>
      <x:c r="M1230" s="30" t="n">
        <x:v>-1</x:v>
      </x:c>
      <x:c r="N1230" s="64" t="n">
        <x:f>Summary!$B$5*Summary!$B$6</x:f>
        <x:v>10</x:v>
      </x:c>
      <x:c r="O1230" s="64" t="n">
        <x:f>L1230*N1230</x:f>
        <x:v>10</x:v>
      </x:c>
      <x:c r="P1230" s="64" t="n">
        <x:f>O1230+Q1230</x:f>
        <x:v>0</x:v>
      </x:c>
      <x:c r="Q1230" s="64" t="n">
        <x:f>M1230*N1230</x:f>
        <x:v>-10</x:v>
      </x:c>
      <x:c r="R1230" s="64" t="n">
        <x:f>R1229+Q1230</x:f>
        <x:v>34470.9</x:v>
      </x:c>
    </x:row>
    <x:row r="1231">
      <x:c r="A1231" s="61" t="n">
        <x:v>45633</x:v>
      </x:c>
      <x:c r="B1231" s="27" t="str">
        <x:v>Q4 2024</x:v>
      </x:c>
      <x:c r="C1231" s="27" t="n">
        <x:v>2024</x:v>
      </x:c>
      <x:c r="D1231" s="59" t="str">
        <x:v>BALLARAT</x:v>
      </x:c>
      <x:c r="E1231" s="27" t="n">
        <x:v>5</x:v>
      </x:c>
      <x:c r="F1231" s="27" t="n">
        <x:v>7</x:v>
      </x:c>
      <x:c r="G1231" s="59" t="str">
        <x:v>PLACE OF GOLD</x:v>
      </x:c>
      <x:c r="H1231" s="27" t="str">
        <x:v>LSW</x:v>
      </x:c>
      <x:c r="I1231" s="27" t="str">
        <x:v>Won</x:v>
      </x:c>
      <x:c r="J1231" s="27" t="str">
        <x:v>Won</x:v>
      </x:c>
      <x:c r="K1231" s="30" t="n">
        <x:v>16.5</x:v>
      </x:c>
      <x:c r="L1231" s="27" t="n">
        <x:v>1</x:v>
      </x:c>
      <x:c r="M1231" s="30" t="n">
        <x:v>15.5</x:v>
      </x:c>
      <x:c r="N1231" s="64" t="n">
        <x:f>Summary!$B$5*Summary!$B$6</x:f>
        <x:v>10</x:v>
      </x:c>
      <x:c r="O1231" s="64" t="n">
        <x:f>L1231*N1231</x:f>
        <x:v>10</x:v>
      </x:c>
      <x:c r="P1231" s="64" t="n">
        <x:f>O1231+Q1231</x:f>
        <x:v>165</x:v>
      </x:c>
      <x:c r="Q1231" s="64" t="n">
        <x:f>M1231*N1231</x:f>
        <x:v>155</x:v>
      </x:c>
      <x:c r="R1231" s="64" t="n">
        <x:f>R1230+Q1231</x:f>
        <x:v>34625.9</x:v>
      </x:c>
    </x:row>
    <x:row r="1232">
      <x:c r="A1232" s="61" t="n">
        <x:v>45633</x:v>
      </x:c>
      <x:c r="B1232" s="27" t="str">
        <x:v>Q4 2024</x:v>
      </x:c>
      <x:c r="C1232" s="27" t="n">
        <x:v>2024</x:v>
      </x:c>
      <x:c r="D1232" s="59" t="str">
        <x:v>BALLARAT</x:v>
      </x:c>
      <x:c r="E1232" s="27" t="n">
        <x:v>7</x:v>
      </x:c>
      <x:c r="F1232" s="27" t="n">
        <x:v>3</x:v>
      </x:c>
      <x:c r="G1232" s="59" t="str">
        <x:v>SHE DANCES</x:v>
      </x:c>
      <x:c r="H1232" s="27" t="str">
        <x:v>BF</x:v>
      </x:c>
      <x:c r="I1232" s="27" t="str">
        <x:v>Lost</x:v>
      </x:c>
      <x:c r="J1232" s="27" t="str"/>
      <x:c r="K1232" s="30"/>
      <x:c r="L1232" s="27" t="n">
        <x:v>1</x:v>
      </x:c>
      <x:c r="M1232" s="30" t="n">
        <x:v>-1</x:v>
      </x:c>
      <x:c r="N1232" s="64" t="n">
        <x:f>Summary!$B$5*Summary!$B$6</x:f>
        <x:v>10</x:v>
      </x:c>
      <x:c r="O1232" s="64" t="n">
        <x:f>L1232*N1232</x:f>
        <x:v>10</x:v>
      </x:c>
      <x:c r="P1232" s="64" t="n">
        <x:f>O1232+Q1232</x:f>
        <x:v>0</x:v>
      </x:c>
      <x:c r="Q1232" s="64" t="n">
        <x:f>M1232*N1232</x:f>
        <x:v>-10</x:v>
      </x:c>
      <x:c r="R1232" s="64" t="n">
        <x:f>R1231+Q1232</x:f>
        <x:v>34615.9</x:v>
      </x:c>
    </x:row>
    <x:row r="1233">
      <x:c r="A1233" s="62" t="n">
        <x:v>45633</x:v>
      </x:c>
      <x:c r="B1233" s="58" t="str">
        <x:v>Q4 2024</x:v>
      </x:c>
      <x:c r="C1233" s="58" t="n">
        <x:v>2024</x:v>
      </x:c>
      <x:c r="D1233" s="60" t="str">
        <x:v>BALLARAT</x:v>
      </x:c>
      <x:c r="E1233" s="58" t="n">
        <x:v>7</x:v>
      </x:c>
      <x:c r="F1233" s="58" t="n">
        <x:v>9</x:v>
      </x:c>
      <x:c r="G1233" s="60" t="str">
        <x:v>MRS CHRISSIE</x:v>
      </x:c>
      <x:c r="H1233" s="58" t="str">
        <x:v>DC / SYS</x:v>
      </x:c>
      <x:c r="I1233" s="58" t="str">
        <x:v>Won</x:v>
      </x:c>
      <x:c r="J1233" s="58" t="str">
        <x:v>Won</x:v>
      </x:c>
      <x:c r="K1233" s="63" t="n">
        <x:v>2.7</x:v>
      </x:c>
      <x:c r="L1233" s="58" t="n">
        <x:v>2</x:v>
      </x:c>
      <x:c r="M1233" s="63" t="n">
        <x:v>3.4000000000000004</x:v>
      </x:c>
      <x:c r="N1233" s="65" t="n">
        <x:f>Summary!$B$5*Summary!$B$6</x:f>
        <x:v>10</x:v>
      </x:c>
      <x:c r="O1233" s="65" t="n">
        <x:f>L1233*N1233</x:f>
        <x:v>20</x:v>
      </x:c>
      <x:c r="P1233" s="65" t="n">
        <x:f>O1233+Q1233</x:f>
        <x:v>54</x:v>
      </x:c>
      <x:c r="Q1233" s="65" t="n">
        <x:f>M1233*N1233</x:f>
        <x:v>34</x:v>
      </x:c>
      <x:c r="R1233" s="65" t="n">
        <x:f>R1232+Q1233</x:f>
        <x:v>34649.9</x:v>
      </x:c>
    </x:row>
    <x:row r="1234">
      <x:c r="A1234" s="62" t="n">
        <x:v>45633</x:v>
      </x:c>
      <x:c r="B1234" s="58" t="str">
        <x:v>Q4 2024</x:v>
      </x:c>
      <x:c r="C1234" s="58" t="n">
        <x:v>2024</x:v>
      </x:c>
      <x:c r="D1234" s="60" t="str">
        <x:v>BALLARAT</x:v>
      </x:c>
      <x:c r="E1234" s="58" t="n">
        <x:v>9</x:v>
      </x:c>
      <x:c r="F1234" s="58" t="n">
        <x:v>3</x:v>
      </x:c>
      <x:c r="G1234" s="60" t="str">
        <x:v>BERKELEY SQUARE</x:v>
      </x:c>
      <x:c r="H1234" s="58" t="str">
        <x:v>FRSR / SYS</x:v>
      </x:c>
      <x:c r="I1234" s="58" t="str">
        <x:v>Won</x:v>
      </x:c>
      <x:c r="J1234" s="58" t="str">
        <x:v>Won</x:v>
      </x:c>
      <x:c r="K1234" s="63" t="n">
        <x:v>6.6</x:v>
      </x:c>
      <x:c r="L1234" s="58" t="n">
        <x:v>2</x:v>
      </x:c>
      <x:c r="M1234" s="63" t="n">
        <x:v>11.2</x:v>
      </x:c>
      <x:c r="N1234" s="65" t="n">
        <x:f>Summary!$B$5*Summary!$B$6</x:f>
        <x:v>10</x:v>
      </x:c>
      <x:c r="O1234" s="65" t="n">
        <x:f>L1234*N1234</x:f>
        <x:v>20</x:v>
      </x:c>
      <x:c r="P1234" s="65" t="n">
        <x:f>O1234+Q1234</x:f>
        <x:v>132</x:v>
      </x:c>
      <x:c r="Q1234" s="65" t="n">
        <x:f>M1234*N1234</x:f>
        <x:v>112</x:v>
      </x:c>
      <x:c r="R1234" s="65" t="n">
        <x:f>R1233+Q1234</x:f>
        <x:v>34761.9</x:v>
      </x:c>
    </x:row>
    <x:row r="1235">
      <x:c r="A1235" s="62" t="n">
        <x:v>45633</x:v>
      </x:c>
      <x:c r="B1235" s="58" t="str">
        <x:v>Q4 2024</x:v>
      </x:c>
      <x:c r="C1235" s="58" t="n">
        <x:v>2024</x:v>
      </x:c>
      <x:c r="D1235" s="60" t="str">
        <x:v>BALLARAT</x:v>
      </x:c>
      <x:c r="E1235" s="58" t="n">
        <x:v>9</x:v>
      </x:c>
      <x:c r="F1235" s="58" t="n">
        <x:v>16</x:v>
      </x:c>
      <x:c r="G1235" s="60" t="str">
        <x:v>POISON CHALICE</x:v>
      </x:c>
      <x:c r="H1235" s="58" t="str">
        <x:v>FRSR / SYS</x:v>
      </x:c>
      <x:c r="I1235" s="58" t="str">
        <x:v>Lost</x:v>
      </x:c>
      <x:c r="J1235" s="58" t="str">
        <x:v>4th</x:v>
      </x:c>
      <x:c r="K1235" s="63"/>
      <x:c r="L1235" s="58" t="n">
        <x:v>2</x:v>
      </x:c>
      <x:c r="M1235" s="63" t="n">
        <x:v>-2</x:v>
      </x:c>
      <x:c r="N1235" s="65" t="n">
        <x:f>Summary!$B$5*Summary!$B$6</x:f>
        <x:v>10</x:v>
      </x:c>
      <x:c r="O1235" s="65" t="n">
        <x:f>L1235*N1235</x:f>
        <x:v>20</x:v>
      </x:c>
      <x:c r="P1235" s="65" t="n">
        <x:f>O1235+Q1235</x:f>
        <x:v>0</x:v>
      </x:c>
      <x:c r="Q1235" s="65" t="n">
        <x:f>M1235*N1235</x:f>
        <x:v>-20</x:v>
      </x:c>
      <x:c r="R1235" s="65" t="n">
        <x:f>R1234+Q1235</x:f>
        <x:v>34741.9</x:v>
      </x:c>
    </x:row>
    <x:row r="1236">
      <x:c r="A1236" s="61" t="n">
        <x:v>45633</x:v>
      </x:c>
      <x:c r="B1236" s="27" t="str">
        <x:v>Q4 2024</x:v>
      </x:c>
      <x:c r="C1236" s="27" t="n">
        <x:v>2024</x:v>
      </x:c>
      <x:c r="D1236" s="59" t="str">
        <x:v>BALLARAT</x:v>
      </x:c>
      <x:c r="E1236" s="27" t="n">
        <x:v>10</x:v>
      </x:c>
      <x:c r="F1236" s="27" t="n">
        <x:v>8</x:v>
      </x:c>
      <x:c r="G1236" s="59" t="str">
        <x:v>IS IT ME</x:v>
      </x:c>
      <x:c r="H1236" s="27" t="str">
        <x:v>FRSR</x:v>
      </x:c>
      <x:c r="I1236" s="27" t="str">
        <x:v>Lost</x:v>
      </x:c>
      <x:c r="J1236" s="27" t="str">
        <x:v>4th</x:v>
      </x:c>
      <x:c r="K1236" s="30"/>
      <x:c r="L1236" s="27" t="n">
        <x:v>1</x:v>
      </x:c>
      <x:c r="M1236" s="30" t="n">
        <x:v>-1</x:v>
      </x:c>
      <x:c r="N1236" s="64" t="n">
        <x:f>Summary!$B$5*Summary!$B$6</x:f>
        <x:v>10</x:v>
      </x:c>
      <x:c r="O1236" s="64" t="n">
        <x:f>L1236*N1236</x:f>
        <x:v>10</x:v>
      </x:c>
      <x:c r="P1236" s="64" t="n">
        <x:f>O1236+Q1236</x:f>
        <x:v>0</x:v>
      </x:c>
      <x:c r="Q1236" s="64" t="n">
        <x:f>M1236*N1236</x:f>
        <x:v>-10</x:v>
      </x:c>
      <x:c r="R1236" s="64" t="n">
        <x:f>R1235+Q1236</x:f>
        <x:v>34731.9</x:v>
      </x:c>
    </x:row>
    <x:row r="1237">
      <x:c r="A1237" s="61" t="n">
        <x:v>45640</x:v>
      </x:c>
      <x:c r="B1237" s="27" t="str">
        <x:v>Q4 2024</x:v>
      </x:c>
      <x:c r="C1237" s="27" t="n">
        <x:v>2024</x:v>
      </x:c>
      <x:c r="D1237" s="59" t="str">
        <x:v>CAULFIELD</x:v>
      </x:c>
      <x:c r="E1237" s="27" t="n">
        <x:v>1</x:v>
      </x:c>
      <x:c r="F1237" s="27" t="n">
        <x:v>4</x:v>
      </x:c>
      <x:c r="G1237" s="59" t="str">
        <x:v>CILACAP</x:v>
      </x:c>
      <x:c r="H1237" s="27" t="str">
        <x:v>LSW</x:v>
      </x:c>
      <x:c r="I1237" s="27" t="str">
        <x:v>Won</x:v>
      </x:c>
      <x:c r="J1237" s="27" t="str">
        <x:v>Won</x:v>
      </x:c>
      <x:c r="K1237" s="30" t="n">
        <x:v>3.9</x:v>
      </x:c>
      <x:c r="L1237" s="27" t="n">
        <x:v>1</x:v>
      </x:c>
      <x:c r="M1237" s="30" t="n">
        <x:v>2.9</x:v>
      </x:c>
      <x:c r="N1237" s="64" t="n">
        <x:f>Summary!$B$5*Summary!$B$6</x:f>
        <x:v>10</x:v>
      </x:c>
      <x:c r="O1237" s="64" t="n">
        <x:f>L1237*N1237</x:f>
        <x:v>10</x:v>
      </x:c>
      <x:c r="P1237" s="64" t="n">
        <x:f>O1237+Q1237</x:f>
        <x:v>39</x:v>
      </x:c>
      <x:c r="Q1237" s="64" t="n">
        <x:f>M1237*N1237</x:f>
        <x:v>29</x:v>
      </x:c>
      <x:c r="R1237" s="64" t="n">
        <x:f>R1236+Q1237</x:f>
        <x:v>34760.9</x:v>
      </x:c>
    </x:row>
    <x:row r="1238">
      <x:c r="A1238" s="61" t="n">
        <x:v>45640</x:v>
      </x:c>
      <x:c r="B1238" s="27" t="str">
        <x:v>Q4 2024</x:v>
      </x:c>
      <x:c r="C1238" s="27" t="n">
        <x:v>2024</x:v>
      </x:c>
      <x:c r="D1238" s="59" t="str">
        <x:v>CAULFIELD</x:v>
      </x:c>
      <x:c r="E1238" s="27" t="n">
        <x:v>1</x:v>
      </x:c>
      <x:c r="F1238" s="27" t="n">
        <x:v>6</x:v>
      </x:c>
      <x:c r="G1238" s="59" t="str">
        <x:v>MISS SWIFT</x:v>
      </x:c>
      <x:c r="H1238" s="27" t="str">
        <x:v>FRSR</x:v>
      </x:c>
      <x:c r="I1238" s="27" t="str">
        <x:v>Lost</x:v>
      </x:c>
      <x:c r="J1238" s="27" t="str"/>
      <x:c r="K1238" s="30"/>
      <x:c r="L1238" s="27" t="n">
        <x:v>1</x:v>
      </x:c>
      <x:c r="M1238" s="30" t="n">
        <x:v>-1</x:v>
      </x:c>
      <x:c r="N1238" s="64" t="n">
        <x:f>Summary!$B$5*Summary!$B$6</x:f>
        <x:v>10</x:v>
      </x:c>
      <x:c r="O1238" s="64" t="n">
        <x:f>L1238*N1238</x:f>
        <x:v>10</x:v>
      </x:c>
      <x:c r="P1238" s="64" t="n">
        <x:f>O1238+Q1238</x:f>
        <x:v>0</x:v>
      </x:c>
      <x:c r="Q1238" s="64" t="n">
        <x:f>M1238*N1238</x:f>
        <x:v>-10</x:v>
      </x:c>
      <x:c r="R1238" s="64" t="n">
        <x:f>R1237+Q1238</x:f>
        <x:v>34750.9</x:v>
      </x:c>
    </x:row>
    <x:row r="1239">
      <x:c r="A1239" s="61" t="n">
        <x:v>45640</x:v>
      </x:c>
      <x:c r="B1239" s="27" t="str">
        <x:v>Q4 2024</x:v>
      </x:c>
      <x:c r="C1239" s="27" t="n">
        <x:v>2024</x:v>
      </x:c>
      <x:c r="D1239" s="59" t="str">
        <x:v>CAULFIELD</x:v>
      </x:c>
      <x:c r="E1239" s="27" t="n">
        <x:v>4</x:v>
      </x:c>
      <x:c r="F1239" s="27" t="n">
        <x:v>6</x:v>
      </x:c>
      <x:c r="G1239" s="59" t="str">
        <x:v>SPIRIT OF CAMELOT</x:v>
      </x:c>
      <x:c r="H1239" s="27" t="str">
        <x:v>LSW</x:v>
      </x:c>
      <x:c r="I1239" s="27" t="str">
        <x:v>Lost</x:v>
      </x:c>
      <x:c r="J1239" s="27" t="str">
        <x:v>4th</x:v>
      </x:c>
      <x:c r="K1239" s="30"/>
      <x:c r="L1239" s="27" t="n">
        <x:v>1</x:v>
      </x:c>
      <x:c r="M1239" s="30" t="n">
        <x:v>-1</x:v>
      </x:c>
      <x:c r="N1239" s="64" t="n">
        <x:f>Summary!$B$5*Summary!$B$6</x:f>
        <x:v>10</x:v>
      </x:c>
      <x:c r="O1239" s="64" t="n">
        <x:f>L1239*N1239</x:f>
        <x:v>10</x:v>
      </x:c>
      <x:c r="P1239" s="64" t="n">
        <x:f>O1239+Q1239</x:f>
        <x:v>0</x:v>
      </x:c>
      <x:c r="Q1239" s="64" t="n">
        <x:f>M1239*N1239</x:f>
        <x:v>-10</x:v>
      </x:c>
      <x:c r="R1239" s="64" t="n">
        <x:f>R1238+Q1239</x:f>
        <x:v>34740.9</x:v>
      </x:c>
    </x:row>
    <x:row r="1240">
      <x:c r="A1240" s="62" t="n">
        <x:v>45640</x:v>
      </x:c>
      <x:c r="B1240" s="58" t="str">
        <x:v>Q4 2024</x:v>
      </x:c>
      <x:c r="C1240" s="58" t="n">
        <x:v>2024</x:v>
      </x:c>
      <x:c r="D1240" s="60" t="str">
        <x:v>CAULFIELD</x:v>
      </x:c>
      <x:c r="E1240" s="58" t="n">
        <x:v>5</x:v>
      </x:c>
      <x:c r="F1240" s="58" t="n">
        <x:v>1</x:v>
      </x:c>
      <x:c r="G1240" s="60" t="str">
        <x:v>BACASH</x:v>
      </x:c>
      <x:c r="H1240" s="58" t="str">
        <x:v>FRSR / SYS</x:v>
      </x:c>
      <x:c r="I1240" s="58" t="str">
        <x:v>Lost</x:v>
      </x:c>
      <x:c r="J1240" s="58" t="str">
        <x:v>3rd</x:v>
      </x:c>
      <x:c r="K1240" s="63"/>
      <x:c r="L1240" s="58" t="n">
        <x:v>2</x:v>
      </x:c>
      <x:c r="M1240" s="63" t="n">
        <x:v>-2</x:v>
      </x:c>
      <x:c r="N1240" s="65" t="n">
        <x:f>Summary!$B$5*Summary!$B$6</x:f>
        <x:v>10</x:v>
      </x:c>
      <x:c r="O1240" s="65" t="n">
        <x:f>L1240*N1240</x:f>
        <x:v>20</x:v>
      </x:c>
      <x:c r="P1240" s="65" t="n">
        <x:f>O1240+Q1240</x:f>
        <x:v>0</x:v>
      </x:c>
      <x:c r="Q1240" s="65" t="n">
        <x:f>M1240*N1240</x:f>
        <x:v>-20</x:v>
      </x:c>
      <x:c r="R1240" s="65" t="n">
        <x:f>R1239+Q1240</x:f>
        <x:v>34720.9</x:v>
      </x:c>
    </x:row>
    <x:row r="1241">
      <x:c r="A1241" s="62" t="n">
        <x:v>45640</x:v>
      </x:c>
      <x:c r="B1241" s="58" t="str">
        <x:v>Q4 2024</x:v>
      </x:c>
      <x:c r="C1241" s="58" t="n">
        <x:v>2024</x:v>
      </x:c>
      <x:c r="D1241" s="60" t="str">
        <x:v>CAULFIELD</x:v>
      </x:c>
      <x:c r="E1241" s="58" t="n">
        <x:v>6</x:v>
      </x:c>
      <x:c r="F1241" s="58" t="n">
        <x:v>3</x:v>
      </x:c>
      <x:c r="G1241" s="60" t="str">
        <x:v>MIRAVAL ROSE</x:v>
      </x:c>
      <x:c r="H1241" s="58" t="str">
        <x:v>BFSR / SYS</x:v>
      </x:c>
      <x:c r="I1241" s="58" t="str">
        <x:v>Lost</x:v>
      </x:c>
      <x:c r="J1241" s="58" t="str">
        <x:v>3rd</x:v>
      </x:c>
      <x:c r="K1241" s="63"/>
      <x:c r="L1241" s="58" t="n">
        <x:v>2</x:v>
      </x:c>
      <x:c r="M1241" s="63" t="n">
        <x:v>-2</x:v>
      </x:c>
      <x:c r="N1241" s="65" t="n">
        <x:f>Summary!$B$5*Summary!$B$6</x:f>
        <x:v>10</x:v>
      </x:c>
      <x:c r="O1241" s="65" t="n">
        <x:f>L1241*N1241</x:f>
        <x:v>20</x:v>
      </x:c>
      <x:c r="P1241" s="65" t="n">
        <x:f>O1241+Q1241</x:f>
        <x:v>0</x:v>
      </x:c>
      <x:c r="Q1241" s="65" t="n">
        <x:f>M1241*N1241</x:f>
        <x:v>-20</x:v>
      </x:c>
      <x:c r="R1241" s="65" t="n">
        <x:f>R1240+Q1241</x:f>
        <x:v>34700.9</x:v>
      </x:c>
    </x:row>
    <x:row r="1242">
      <x:c r="A1242" s="61" t="n">
        <x:v>45640</x:v>
      </x:c>
      <x:c r="B1242" s="27" t="str">
        <x:v>Q4 2024</x:v>
      </x:c>
      <x:c r="C1242" s="27" t="n">
        <x:v>2024</x:v>
      </x:c>
      <x:c r="D1242" s="59" t="str">
        <x:v>CAULFIELD</x:v>
      </x:c>
      <x:c r="E1242" s="27" t="n">
        <x:v>6</x:v>
      </x:c>
      <x:c r="F1242" s="27" t="n">
        <x:v>4</x:v>
      </x:c>
      <x:c r="G1242" s="59" t="str">
        <x:v>ALECTRONA</x:v>
      </x:c>
      <x:c r="H1242" s="27" t="str">
        <x:v>SYS</x:v>
      </x:c>
      <x:c r="I1242" s="27" t="str">
        <x:v>Lost</x:v>
      </x:c>
      <x:c r="J1242" s="27" t="str"/>
      <x:c r="K1242" s="30"/>
      <x:c r="L1242" s="27" t="n">
        <x:v>1</x:v>
      </x:c>
      <x:c r="M1242" s="30" t="n">
        <x:v>-1</x:v>
      </x:c>
      <x:c r="N1242" s="64" t="n">
        <x:f>Summary!$B$5*Summary!$B$6</x:f>
        <x:v>10</x:v>
      </x:c>
      <x:c r="O1242" s="64" t="n">
        <x:f>L1242*N1242</x:f>
        <x:v>10</x:v>
      </x:c>
      <x:c r="P1242" s="64" t="n">
        <x:f>O1242+Q1242</x:f>
        <x:v>0</x:v>
      </x:c>
      <x:c r="Q1242" s="64" t="n">
        <x:f>M1242*N1242</x:f>
        <x:v>-10</x:v>
      </x:c>
      <x:c r="R1242" s="64" t="n">
        <x:f>R1241+Q1242</x:f>
        <x:v>34690.9</x:v>
      </x:c>
    </x:row>
    <x:row r="1243">
      <x:c r="A1243" s="62" t="n">
        <x:v>45640</x:v>
      </x:c>
      <x:c r="B1243" s="58" t="str">
        <x:v>Q4 2024</x:v>
      </x:c>
      <x:c r="C1243" s="58" t="n">
        <x:v>2024</x:v>
      </x:c>
      <x:c r="D1243" s="60" t="str">
        <x:v>CAULFIELD</x:v>
      </x:c>
      <x:c r="E1243" s="58" t="n">
        <x:v>6</x:v>
      </x:c>
      <x:c r="F1243" s="58" t="n">
        <x:v>8</x:v>
      </x:c>
      <x:c r="G1243" s="60" t="str">
        <x:v>MISS ALTAIR</x:v>
      </x:c>
      <x:c r="H1243" s="58" t="str">
        <x:v>LSW / SYS</x:v>
      </x:c>
      <x:c r="I1243" s="58" t="str">
        <x:v>Lost</x:v>
      </x:c>
      <x:c r="J1243" s="58" t="str">
        <x:v>2nd</x:v>
      </x:c>
      <x:c r="K1243" s="63"/>
      <x:c r="L1243" s="58" t="n">
        <x:v>2</x:v>
      </x:c>
      <x:c r="M1243" s="63" t="n">
        <x:v>-2</x:v>
      </x:c>
      <x:c r="N1243" s="65" t="n">
        <x:f>Summary!$B$5*Summary!$B$6</x:f>
        <x:v>10</x:v>
      </x:c>
      <x:c r="O1243" s="65" t="n">
        <x:f>L1243*N1243</x:f>
        <x:v>20</x:v>
      </x:c>
      <x:c r="P1243" s="65" t="n">
        <x:f>O1243+Q1243</x:f>
        <x:v>0</x:v>
      </x:c>
      <x:c r="Q1243" s="65" t="n">
        <x:f>M1243*N1243</x:f>
        <x:v>-20</x:v>
      </x:c>
      <x:c r="R1243" s="65" t="n">
        <x:f>R1242+Q1243</x:f>
        <x:v>34670.9</x:v>
      </x:c>
    </x:row>
    <x:row r="1244">
      <x:c r="A1244" s="62" t="n">
        <x:v>45640</x:v>
      </x:c>
      <x:c r="B1244" s="58" t="str">
        <x:v>Q4 2024</x:v>
      </x:c>
      <x:c r="C1244" s="58" t="n">
        <x:v>2024</x:v>
      </x:c>
      <x:c r="D1244" s="60" t="str">
        <x:v>CAULFIELD</x:v>
      </x:c>
      <x:c r="E1244" s="58" t="n">
        <x:v>7</x:v>
      </x:c>
      <x:c r="F1244" s="58" t="n">
        <x:v>5</x:v>
      </x:c>
      <x:c r="G1244" s="60" t="str">
        <x:v>BON MISTRESS</x:v>
      </x:c>
      <x:c r="H1244" s="58" t="str">
        <x:v>DC / SYS</x:v>
      </x:c>
      <x:c r="I1244" s="58" t="str">
        <x:v>Won</x:v>
      </x:c>
      <x:c r="J1244" s="58" t="str">
        <x:v>Won</x:v>
      </x:c>
      <x:c r="K1244" s="63" t="n">
        <x:v>3.7</x:v>
      </x:c>
      <x:c r="L1244" s="58" t="n">
        <x:v>2</x:v>
      </x:c>
      <x:c r="M1244" s="63" t="n">
        <x:v>5.4</x:v>
      </x:c>
      <x:c r="N1244" s="65" t="n">
        <x:f>Summary!$B$5*Summary!$B$6</x:f>
        <x:v>10</x:v>
      </x:c>
      <x:c r="O1244" s="65" t="n">
        <x:f>L1244*N1244</x:f>
        <x:v>20</x:v>
      </x:c>
      <x:c r="P1244" s="65" t="n">
        <x:f>O1244+Q1244</x:f>
        <x:v>74</x:v>
      </x:c>
      <x:c r="Q1244" s="65" t="n">
        <x:f>M1244*N1244</x:f>
        <x:v>54</x:v>
      </x:c>
      <x:c r="R1244" s="65" t="n">
        <x:f>R1243+Q1244</x:f>
        <x:v>34724.9</x:v>
      </x:c>
    </x:row>
    <x:row r="1245">
      <x:c r="A1245" s="61" t="n">
        <x:v>45640</x:v>
      </x:c>
      <x:c r="B1245" s="27" t="str">
        <x:v>Q4 2024</x:v>
      </x:c>
      <x:c r="C1245" s="27" t="n">
        <x:v>2024</x:v>
      </x:c>
      <x:c r="D1245" s="59" t="str">
        <x:v>CAULFIELD</x:v>
      </x:c>
      <x:c r="E1245" s="27" t="n">
        <x:v>10</x:v>
      </x:c>
      <x:c r="F1245" s="27" t="n">
        <x:v>9</x:v>
      </x:c>
      <x:c r="G1245" s="59" t="str">
        <x:v>INHIBITIONS</x:v>
      </x:c>
      <x:c r="H1245" s="27" t="str">
        <x:v>SYS</x:v>
      </x:c>
      <x:c r="I1245" s="27" t="str">
        <x:v>Won</x:v>
      </x:c>
      <x:c r="J1245" s="27" t="str">
        <x:v>Won</x:v>
      </x:c>
      <x:c r="K1245" s="30" t="n">
        <x:v>2.6</x:v>
      </x:c>
      <x:c r="L1245" s="27" t="n">
        <x:v>1</x:v>
      </x:c>
      <x:c r="M1245" s="30" t="n">
        <x:v>1.6</x:v>
      </x:c>
      <x:c r="N1245" s="64" t="n">
        <x:f>Summary!$B$5*Summary!$B$6</x:f>
        <x:v>10</x:v>
      </x:c>
      <x:c r="O1245" s="64" t="n">
        <x:f>L1245*N1245</x:f>
        <x:v>10</x:v>
      </x:c>
      <x:c r="P1245" s="64" t="n">
        <x:f>O1245+Q1245</x:f>
        <x:v>26</x:v>
      </x:c>
      <x:c r="Q1245" s="64" t="n">
        <x:f>M1245*N1245</x:f>
        <x:v>16</x:v>
      </x:c>
      <x:c r="R1245" s="64" t="n">
        <x:f>R1244+Q1245</x:f>
        <x:v>34740.9</x:v>
      </x:c>
    </x:row>
    <x:row r="1246">
      <x:c r="A1246" s="62" t="n">
        <x:v>45647</x:v>
      </x:c>
      <x:c r="B1246" s="58" t="str">
        <x:v>Q4 2024</x:v>
      </x:c>
      <x:c r="C1246" s="58" t="n">
        <x:v>2024</x:v>
      </x:c>
      <x:c r="D1246" s="60" t="str">
        <x:v>PAKENHAM</x:v>
      </x:c>
      <x:c r="E1246" s="58" t="n">
        <x:v>2</x:v>
      </x:c>
      <x:c r="F1246" s="58" t="n">
        <x:v>1</x:v>
      </x:c>
      <x:c r="G1246" s="60" t="str">
        <x:v>ROMANI ITE DOMUM</x:v>
      </x:c>
      <x:c r="H1246" s="58" t="str">
        <x:v>BF / SYS</x:v>
      </x:c>
      <x:c r="I1246" s="58" t="str">
        <x:v>Lost</x:v>
      </x:c>
      <x:c r="J1246" s="58" t="str"/>
      <x:c r="K1246" s="63"/>
      <x:c r="L1246" s="58" t="n">
        <x:v>2</x:v>
      </x:c>
      <x:c r="M1246" s="63" t="n">
        <x:v>-2</x:v>
      </x:c>
      <x:c r="N1246" s="65" t="n">
        <x:f>Summary!$B$5*Summary!$B$6</x:f>
        <x:v>10</x:v>
      </x:c>
      <x:c r="O1246" s="65" t="n">
        <x:f>L1246*N1246</x:f>
        <x:v>20</x:v>
      </x:c>
      <x:c r="P1246" s="65" t="n">
        <x:f>O1246+Q1246</x:f>
        <x:v>0</x:v>
      </x:c>
      <x:c r="Q1246" s="65" t="n">
        <x:f>M1246*N1246</x:f>
        <x:v>-20</x:v>
      </x:c>
      <x:c r="R1246" s="65" t="n">
        <x:f>R1245+Q1246</x:f>
        <x:v>34720.9</x:v>
      </x:c>
    </x:row>
    <x:row r="1247">
      <x:c r="A1247" s="61" t="n">
        <x:v>45647</x:v>
      </x:c>
      <x:c r="B1247" s="27" t="str">
        <x:v>Q4 2024</x:v>
      </x:c>
      <x:c r="C1247" s="27" t="n">
        <x:v>2024</x:v>
      </x:c>
      <x:c r="D1247" s="59" t="str">
        <x:v>PAKENHAM</x:v>
      </x:c>
      <x:c r="E1247" s="27" t="n">
        <x:v>3</x:v>
      </x:c>
      <x:c r="F1247" s="27" t="n">
        <x:v>3</x:v>
      </x:c>
      <x:c r="G1247" s="59" t="str">
        <x:v>SHESALLSHENANIGANS</x:v>
      </x:c>
      <x:c r="H1247" s="27" t="str">
        <x:v>SYS</x:v>
      </x:c>
      <x:c r="I1247" s="27" t="str">
        <x:v>Lost</x:v>
      </x:c>
      <x:c r="J1247" s="27" t="str"/>
      <x:c r="K1247" s="30"/>
      <x:c r="L1247" s="27" t="n">
        <x:v>1</x:v>
      </x:c>
      <x:c r="M1247" s="30" t="n">
        <x:v>-1</x:v>
      </x:c>
      <x:c r="N1247" s="64" t="n">
        <x:f>Summary!$B$5*Summary!$B$6</x:f>
        <x:v>10</x:v>
      </x:c>
      <x:c r="O1247" s="64" t="n">
        <x:f>L1247*N1247</x:f>
        <x:v>10</x:v>
      </x:c>
      <x:c r="P1247" s="64" t="n">
        <x:f>O1247+Q1247</x:f>
        <x:v>0</x:v>
      </x:c>
      <x:c r="Q1247" s="64" t="n">
        <x:f>M1247*N1247</x:f>
        <x:v>-10</x:v>
      </x:c>
      <x:c r="R1247" s="64" t="n">
        <x:f>R1246+Q1247</x:f>
        <x:v>34710.9</x:v>
      </x:c>
    </x:row>
    <x:row r="1248">
      <x:c r="A1248" s="61" t="n">
        <x:v>45647</x:v>
      </x:c>
      <x:c r="B1248" s="27" t="str">
        <x:v>Q4 2024</x:v>
      </x:c>
      <x:c r="C1248" s="27" t="n">
        <x:v>2024</x:v>
      </x:c>
      <x:c r="D1248" s="59" t="str">
        <x:v>PAKENHAM</x:v>
      </x:c>
      <x:c r="E1248" s="27" t="n">
        <x:v>3</x:v>
      </x:c>
      <x:c r="F1248" s="27" t="n">
        <x:v>7</x:v>
      </x:c>
      <x:c r="G1248" s="59" t="str">
        <x:v>SISTERHOOD</x:v>
      </x:c>
      <x:c r="H1248" s="27" t="str">
        <x:v>FRSR</x:v>
      </x:c>
      <x:c r="I1248" s="27" t="str">
        <x:v>Lost</x:v>
      </x:c>
      <x:c r="J1248" s="27" t="str">
        <x:v>4th</x:v>
      </x:c>
      <x:c r="K1248" s="30"/>
      <x:c r="L1248" s="27" t="n">
        <x:v>1</x:v>
      </x:c>
      <x:c r="M1248" s="30" t="n">
        <x:v>-1</x:v>
      </x:c>
      <x:c r="N1248" s="64" t="n">
        <x:f>Summary!$B$5*Summary!$B$6</x:f>
        <x:v>10</x:v>
      </x:c>
      <x:c r="O1248" s="64" t="n">
        <x:f>L1248*N1248</x:f>
        <x:v>10</x:v>
      </x:c>
      <x:c r="P1248" s="64" t="n">
        <x:f>O1248+Q1248</x:f>
        <x:v>0</x:v>
      </x:c>
      <x:c r="Q1248" s="64" t="n">
        <x:f>M1248*N1248</x:f>
        <x:v>-10</x:v>
      </x:c>
      <x:c r="R1248" s="64" t="n">
        <x:f>R1247+Q1248</x:f>
        <x:v>34700.9</x:v>
      </x:c>
    </x:row>
    <x:row r="1249">
      <x:c r="A1249" s="61" t="n">
        <x:v>45647</x:v>
      </x:c>
      <x:c r="B1249" s="27" t="str">
        <x:v>Q4 2024</x:v>
      </x:c>
      <x:c r="C1249" s="27" t="n">
        <x:v>2024</x:v>
      </x:c>
      <x:c r="D1249" s="59" t="str">
        <x:v>PAKENHAM</x:v>
      </x:c>
      <x:c r="E1249" s="27" t="n">
        <x:v>4</x:v>
      </x:c>
      <x:c r="F1249" s="27" t="n">
        <x:v>1</x:v>
      </x:c>
      <x:c r="G1249" s="59" t="str">
        <x:v>MATHEW</x:v>
      </x:c>
      <x:c r="H1249" s="27" t="str">
        <x:v>DC</x:v>
      </x:c>
      <x:c r="I1249" s="27" t="str">
        <x:v>Lost</x:v>
      </x:c>
      <x:c r="J1249" s="27" t="str"/>
      <x:c r="K1249" s="30"/>
      <x:c r="L1249" s="27" t="n">
        <x:v>1</x:v>
      </x:c>
      <x:c r="M1249" s="30" t="n">
        <x:v>-1</x:v>
      </x:c>
      <x:c r="N1249" s="64" t="n">
        <x:f>Summary!$B$5*Summary!$B$6</x:f>
        <x:v>10</x:v>
      </x:c>
      <x:c r="O1249" s="64" t="n">
        <x:f>L1249*N1249</x:f>
        <x:v>10</x:v>
      </x:c>
      <x:c r="P1249" s="64" t="n">
        <x:f>O1249+Q1249</x:f>
        <x:v>0</x:v>
      </x:c>
      <x:c r="Q1249" s="64" t="n">
        <x:f>M1249*N1249</x:f>
        <x:v>-10</x:v>
      </x:c>
      <x:c r="R1249" s="64" t="n">
        <x:f>R1248+Q1249</x:f>
        <x:v>34690.9</x:v>
      </x:c>
    </x:row>
    <x:row r="1250">
      <x:c r="A1250" s="61" t="n">
        <x:v>45647</x:v>
      </x:c>
      <x:c r="B1250" s="27" t="str">
        <x:v>Q4 2024</x:v>
      </x:c>
      <x:c r="C1250" s="27" t="n">
        <x:v>2024</x:v>
      </x:c>
      <x:c r="D1250" s="59" t="str">
        <x:v>PAKENHAM</x:v>
      </x:c>
      <x:c r="E1250" s="27" t="n">
        <x:v>4</x:v>
      </x:c>
      <x:c r="F1250" s="27" t="n">
        <x:v>3</x:v>
      </x:c>
      <x:c r="G1250" s="59" t="str">
        <x:v>FLAMIN' ROMANS</x:v>
      </x:c>
      <x:c r="H1250" s="27" t="str">
        <x:v>FRSR</x:v>
      </x:c>
      <x:c r="I1250" s="27" t="str">
        <x:v>Lost</x:v>
      </x:c>
      <x:c r="J1250" s="27" t="str">
        <x:v>3rd</x:v>
      </x:c>
      <x:c r="K1250" s="30"/>
      <x:c r="L1250" s="27" t="n">
        <x:v>1</x:v>
      </x:c>
      <x:c r="M1250" s="30" t="n">
        <x:v>-1</x:v>
      </x:c>
      <x:c r="N1250" s="64" t="n">
        <x:f>Summary!$B$5*Summary!$B$6</x:f>
        <x:v>10</x:v>
      </x:c>
      <x:c r="O1250" s="64" t="n">
        <x:f>L1250*N1250</x:f>
        <x:v>10</x:v>
      </x:c>
      <x:c r="P1250" s="64" t="n">
        <x:f>O1250+Q1250</x:f>
        <x:v>0</x:v>
      </x:c>
      <x:c r="Q1250" s="64" t="n">
        <x:f>M1250*N1250</x:f>
        <x:v>-10</x:v>
      </x:c>
      <x:c r="R1250" s="64" t="n">
        <x:f>R1249+Q1250</x:f>
        <x:v>34680.9</x:v>
      </x:c>
    </x:row>
    <x:row r="1251">
      <x:c r="A1251" s="62" t="n">
        <x:v>45647</x:v>
      </x:c>
      <x:c r="B1251" s="58" t="str">
        <x:v>Q4 2024</x:v>
      </x:c>
      <x:c r="C1251" s="58" t="n">
        <x:v>2024</x:v>
      </x:c>
      <x:c r="D1251" s="60" t="str">
        <x:v>PAKENHAM</x:v>
      </x:c>
      <x:c r="E1251" s="58" t="n">
        <x:v>5</x:v>
      </x:c>
      <x:c r="F1251" s="58" t="n">
        <x:v>2</x:v>
      </x:c>
      <x:c r="G1251" s="60" t="str">
        <x:v>DEAKIN</x:v>
      </x:c>
      <x:c r="H1251" s="58" t="str">
        <x:v>FRSR / SYS</x:v>
      </x:c>
      <x:c r="I1251" s="58" t="str">
        <x:v>Won</x:v>
      </x:c>
      <x:c r="J1251" s="58" t="str">
        <x:v>Won</x:v>
      </x:c>
      <x:c r="K1251" s="63" t="n">
        <x:v>4.1</x:v>
      </x:c>
      <x:c r="L1251" s="58" t="n">
        <x:v>2</x:v>
      </x:c>
      <x:c r="M1251" s="63" t="n">
        <x:v>6.199999999999999</x:v>
      </x:c>
      <x:c r="N1251" s="65" t="n">
        <x:f>Summary!$B$5*Summary!$B$6</x:f>
        <x:v>10</x:v>
      </x:c>
      <x:c r="O1251" s="65" t="n">
        <x:f>L1251*N1251</x:f>
        <x:v>20</x:v>
      </x:c>
      <x:c r="P1251" s="65" t="n">
        <x:f>O1251+Q1251</x:f>
        <x:v>82</x:v>
      </x:c>
      <x:c r="Q1251" s="65" t="n">
        <x:f>M1251*N1251</x:f>
        <x:v>61.99999999999999</x:v>
      </x:c>
      <x:c r="R1251" s="65" t="n">
        <x:f>R1250+Q1251</x:f>
        <x:v>34742.9</x:v>
      </x:c>
    </x:row>
    <x:row r="1252">
      <x:c r="A1252" s="61" t="n">
        <x:v>45647</x:v>
      </x:c>
      <x:c r="B1252" s="27" t="str">
        <x:v>Q4 2024</x:v>
      </x:c>
      <x:c r="C1252" s="27" t="n">
        <x:v>2024</x:v>
      </x:c>
      <x:c r="D1252" s="59" t="str">
        <x:v>PAKENHAM</x:v>
      </x:c>
      <x:c r="E1252" s="27" t="n">
        <x:v>6</x:v>
      </x:c>
      <x:c r="F1252" s="27" t="n">
        <x:v>3</x:v>
      </x:c>
      <x:c r="G1252" s="59" t="str">
        <x:v>MODOWN</x:v>
      </x:c>
      <x:c r="H1252" s="27" t="str">
        <x:v>DC</x:v>
      </x:c>
      <x:c r="I1252" s="27" t="str">
        <x:v>Won</x:v>
      </x:c>
      <x:c r="J1252" s="27" t="str">
        <x:v>Won</x:v>
      </x:c>
      <x:c r="K1252" s="30" t="n">
        <x:v>9.6</x:v>
      </x:c>
      <x:c r="L1252" s="27" t="n">
        <x:v>1</x:v>
      </x:c>
      <x:c r="M1252" s="30" t="n">
        <x:v>8.6</x:v>
      </x:c>
      <x:c r="N1252" s="64" t="n">
        <x:f>Summary!$B$5*Summary!$B$6</x:f>
        <x:v>10</x:v>
      </x:c>
      <x:c r="O1252" s="64" t="n">
        <x:f>L1252*N1252</x:f>
        <x:v>10</x:v>
      </x:c>
      <x:c r="P1252" s="64" t="n">
        <x:f>O1252+Q1252</x:f>
        <x:v>96</x:v>
      </x:c>
      <x:c r="Q1252" s="64" t="n">
        <x:f>M1252*N1252</x:f>
        <x:v>86</x:v>
      </x:c>
      <x:c r="R1252" s="64" t="n">
        <x:f>R1251+Q1252</x:f>
        <x:v>34828.9</x:v>
      </x:c>
    </x:row>
    <x:row r="1253">
      <x:c r="A1253" s="62" t="n">
        <x:v>45647</x:v>
      </x:c>
      <x:c r="B1253" s="58" t="str">
        <x:v>Q4 2024</x:v>
      </x:c>
      <x:c r="C1253" s="58" t="n">
        <x:v>2024</x:v>
      </x:c>
      <x:c r="D1253" s="60" t="str">
        <x:v>PAKENHAM</x:v>
      </x:c>
      <x:c r="E1253" s="58" t="n">
        <x:v>6</x:v>
      </x:c>
      <x:c r="F1253" s="58" t="n">
        <x:v>6</x:v>
      </x:c>
      <x:c r="G1253" s="60" t="str">
        <x:v>RUNNING BY</x:v>
      </x:c>
      <x:c r="H1253" s="58" t="str">
        <x:v>LSW / SYS</x:v>
      </x:c>
      <x:c r="I1253" s="58" t="str">
        <x:v>Lost</x:v>
      </x:c>
      <x:c r="J1253" s="58" t="str">
        <x:v>2nd</x:v>
      </x:c>
      <x:c r="K1253" s="63"/>
      <x:c r="L1253" s="58" t="n">
        <x:v>2</x:v>
      </x:c>
      <x:c r="M1253" s="63" t="n">
        <x:v>-2</x:v>
      </x:c>
      <x:c r="N1253" s="65" t="n">
        <x:f>Summary!$B$5*Summary!$B$6</x:f>
        <x:v>10</x:v>
      </x:c>
      <x:c r="O1253" s="65" t="n">
        <x:f>L1253*N1253</x:f>
        <x:v>20</x:v>
      </x:c>
      <x:c r="P1253" s="65" t="n">
        <x:f>O1253+Q1253</x:f>
        <x:v>0</x:v>
      </x:c>
      <x:c r="Q1253" s="65" t="n">
        <x:f>M1253*N1253</x:f>
        <x:v>-20</x:v>
      </x:c>
      <x:c r="R1253" s="65" t="n">
        <x:f>R1252+Q1253</x:f>
        <x:v>34808.9</x:v>
      </x:c>
    </x:row>
    <x:row r="1254">
      <x:c r="A1254" s="61" t="n">
        <x:v>45647</x:v>
      </x:c>
      <x:c r="B1254" s="27" t="str">
        <x:v>Q4 2024</x:v>
      </x:c>
      <x:c r="C1254" s="27" t="n">
        <x:v>2024</x:v>
      </x:c>
      <x:c r="D1254" s="59" t="str">
        <x:v>PAKENHAM</x:v>
      </x:c>
      <x:c r="E1254" s="27" t="n">
        <x:v>6</x:v>
      </x:c>
      <x:c r="F1254" s="27" t="n">
        <x:v>7</x:v>
      </x:c>
      <x:c r="G1254" s="59" t="str">
        <x:v>OH TOO GOOD</x:v>
      </x:c>
      <x:c r="H1254" s="27" t="str">
        <x:v>LSW</x:v>
      </x:c>
      <x:c r="I1254" s="27" t="str">
        <x:v>Lost</x:v>
      </x:c>
      <x:c r="J1254" s="27" t="str">
        <x:v>3rd</x:v>
      </x:c>
      <x:c r="K1254" s="30"/>
      <x:c r="L1254" s="27" t="n">
        <x:v>1</x:v>
      </x:c>
      <x:c r="M1254" s="30" t="n">
        <x:v>-1</x:v>
      </x:c>
      <x:c r="N1254" s="64" t="n">
        <x:f>Summary!$B$5*Summary!$B$6</x:f>
        <x:v>10</x:v>
      </x:c>
      <x:c r="O1254" s="64" t="n">
        <x:f>L1254*N1254</x:f>
        <x:v>10</x:v>
      </x:c>
      <x:c r="P1254" s="64" t="n">
        <x:f>O1254+Q1254</x:f>
        <x:v>0</x:v>
      </x:c>
      <x:c r="Q1254" s="64" t="n">
        <x:f>M1254*N1254</x:f>
        <x:v>-10</x:v>
      </x:c>
      <x:c r="R1254" s="64" t="n">
        <x:f>R1253+Q1254</x:f>
        <x:v>34798.9</x:v>
      </x:c>
    </x:row>
    <x:row r="1255">
      <x:c r="A1255" s="61" t="n">
        <x:v>45647</x:v>
      </x:c>
      <x:c r="B1255" s="27" t="str">
        <x:v>Q4 2024</x:v>
      </x:c>
      <x:c r="C1255" s="27" t="n">
        <x:v>2024</x:v>
      </x:c>
      <x:c r="D1255" s="59" t="str">
        <x:v>PAKENHAM</x:v>
      </x:c>
      <x:c r="E1255" s="27" t="n">
        <x:v>7</x:v>
      </x:c>
      <x:c r="F1255" s="27" t="n">
        <x:v>2</x:v>
      </x:c>
      <x:c r="G1255" s="59" t="str">
        <x:v>BIGOLINO</x:v>
      </x:c>
      <x:c r="H1255" s="27" t="str">
        <x:v>SYS</x:v>
      </x:c>
      <x:c r="I1255" s="27" t="str">
        <x:v>Lost</x:v>
      </x:c>
      <x:c r="J1255" s="27" t="str"/>
      <x:c r="K1255" s="30"/>
      <x:c r="L1255" s="27" t="n">
        <x:v>1</x:v>
      </x:c>
      <x:c r="M1255" s="30" t="n">
        <x:v>-1</x:v>
      </x:c>
      <x:c r="N1255" s="64" t="n">
        <x:f>Summary!$B$5*Summary!$B$6</x:f>
        <x:v>10</x:v>
      </x:c>
      <x:c r="O1255" s="64" t="n">
        <x:f>L1255*N1255</x:f>
        <x:v>10</x:v>
      </x:c>
      <x:c r="P1255" s="64" t="n">
        <x:f>O1255+Q1255</x:f>
        <x:v>0</x:v>
      </x:c>
      <x:c r="Q1255" s="64" t="n">
        <x:f>M1255*N1255</x:f>
        <x:v>-10</x:v>
      </x:c>
      <x:c r="R1255" s="64" t="n">
        <x:f>R1254+Q1255</x:f>
        <x:v>34788.9</x:v>
      </x:c>
    </x:row>
    <x:row r="1256">
      <x:c r="A1256" s="61" t="n">
        <x:v>45647</x:v>
      </x:c>
      <x:c r="B1256" s="27" t="str">
        <x:v>Q4 2024</x:v>
      </x:c>
      <x:c r="C1256" s="27" t="n">
        <x:v>2024</x:v>
      </x:c>
      <x:c r="D1256" s="59" t="str">
        <x:v>PAKENHAM</x:v>
      </x:c>
      <x:c r="E1256" s="27" t="n">
        <x:v>8</x:v>
      </x:c>
      <x:c r="F1256" s="27" t="n">
        <x:v>3</x:v>
      </x:c>
      <x:c r="G1256" s="59" t="str">
        <x:v>HERE TO SHOCK</x:v>
      </x:c>
      <x:c r="H1256" s="27" t="str">
        <x:v>FR</x:v>
      </x:c>
      <x:c r="I1256" s="27" t="str">
        <x:v>Won</x:v>
      </x:c>
      <x:c r="J1256" s="27" t="str">
        <x:v>Won</x:v>
      </x:c>
      <x:c r="K1256" s="30" t="n">
        <x:v>5.1</x:v>
      </x:c>
      <x:c r="L1256" s="27" t="n">
        <x:v>1</x:v>
      </x:c>
      <x:c r="M1256" s="30" t="n">
        <x:v>4.1</x:v>
      </x:c>
      <x:c r="N1256" s="64" t="n">
        <x:f>Summary!$B$5*Summary!$B$6</x:f>
        <x:v>10</x:v>
      </x:c>
      <x:c r="O1256" s="64" t="n">
        <x:f>L1256*N1256</x:f>
        <x:v>10</x:v>
      </x:c>
      <x:c r="P1256" s="64" t="n">
        <x:f>O1256+Q1256</x:f>
        <x:v>51</x:v>
      </x:c>
      <x:c r="Q1256" s="64" t="n">
        <x:f>M1256*N1256</x:f>
        <x:v>41</x:v>
      </x:c>
      <x:c r="R1256" s="64" t="n">
        <x:f>R1255+Q1256</x:f>
        <x:v>34829.9</x:v>
      </x:c>
    </x:row>
    <x:row r="1257">
      <x:c r="A1257" s="61" t="n">
        <x:v>45647</x:v>
      </x:c>
      <x:c r="B1257" s="27" t="str">
        <x:v>Q4 2024</x:v>
      </x:c>
      <x:c r="C1257" s="27" t="n">
        <x:v>2024</x:v>
      </x:c>
      <x:c r="D1257" s="59" t="str">
        <x:v>PAKENHAM</x:v>
      </x:c>
      <x:c r="E1257" s="27" t="n">
        <x:v>8</x:v>
      </x:c>
      <x:c r="F1257" s="27" t="n">
        <x:v>8</x:v>
      </x:c>
      <x:c r="G1257" s="59" t="str">
        <x:v>TUVALU</x:v>
      </x:c>
      <x:c r="H1257" s="27" t="str">
        <x:v>BF</x:v>
      </x:c>
      <x:c r="I1257" s="27" t="str">
        <x:v>Lost</x:v>
      </x:c>
      <x:c r="J1257" s="27" t="str"/>
      <x:c r="K1257" s="30"/>
      <x:c r="L1257" s="27" t="n">
        <x:v>1</x:v>
      </x:c>
      <x:c r="M1257" s="30" t="n">
        <x:v>-1</x:v>
      </x:c>
      <x:c r="N1257" s="64" t="n">
        <x:f>Summary!$B$5*Summary!$B$6</x:f>
        <x:v>10</x:v>
      </x:c>
      <x:c r="O1257" s="64" t="n">
        <x:f>L1257*N1257</x:f>
        <x:v>10</x:v>
      </x:c>
      <x:c r="P1257" s="64" t="n">
        <x:f>O1257+Q1257</x:f>
        <x:v>0</x:v>
      </x:c>
      <x:c r="Q1257" s="64" t="n">
        <x:f>M1257*N1257</x:f>
        <x:v>-10</x:v>
      </x:c>
      <x:c r="R1257" s="64" t="n">
        <x:f>R1256+Q1257</x:f>
        <x:v>34819.9</x:v>
      </x:c>
    </x:row>
    <x:row r="1258">
      <x:c r="A1258" s="61" t="n">
        <x:v>45647</x:v>
      </x:c>
      <x:c r="B1258" s="27" t="str">
        <x:v>Q4 2024</x:v>
      </x:c>
      <x:c r="C1258" s="27" t="n">
        <x:v>2024</x:v>
      </x:c>
      <x:c r="D1258" s="59" t="str">
        <x:v>PAKENHAM</x:v>
      </x:c>
      <x:c r="E1258" s="27" t="n">
        <x:v>9</x:v>
      </x:c>
      <x:c r="F1258" s="27" t="n">
        <x:v>4</x:v>
      </x:c>
      <x:c r="G1258" s="59" t="str">
        <x:v>VOW AND DECLARE</x:v>
      </x:c>
      <x:c r="H1258" s="27" t="str">
        <x:v>SYS</x:v>
      </x:c>
      <x:c r="I1258" s="27" t="str">
        <x:v>Lost</x:v>
      </x:c>
      <x:c r="J1258" s="27" t="str"/>
      <x:c r="K1258" s="30"/>
      <x:c r="L1258" s="27" t="n">
        <x:v>1</x:v>
      </x:c>
      <x:c r="M1258" s="30" t="n">
        <x:v>-1</x:v>
      </x:c>
      <x:c r="N1258" s="64" t="n">
        <x:f>Summary!$B$5*Summary!$B$6</x:f>
        <x:v>10</x:v>
      </x:c>
      <x:c r="O1258" s="64" t="n">
        <x:f>L1258*N1258</x:f>
        <x:v>10</x:v>
      </x:c>
      <x:c r="P1258" s="64" t="n">
        <x:f>O1258+Q1258</x:f>
        <x:v>0</x:v>
      </x:c>
      <x:c r="Q1258" s="64" t="n">
        <x:f>M1258*N1258</x:f>
        <x:v>-10</x:v>
      </x:c>
      <x:c r="R1258" s="64" t="n">
        <x:f>R1257+Q1258</x:f>
        <x:v>34809.9</x:v>
      </x:c>
    </x:row>
    <x:row r="1259">
      <x:c r="A1259" s="61" t="n">
        <x:v>45647</x:v>
      </x:c>
      <x:c r="B1259" s="27" t="str">
        <x:v>Q4 2024</x:v>
      </x:c>
      <x:c r="C1259" s="27" t="n">
        <x:v>2024</x:v>
      </x:c>
      <x:c r="D1259" s="59" t="str">
        <x:v>PAKENHAM</x:v>
      </x:c>
      <x:c r="E1259" s="27" t="n">
        <x:v>10</x:v>
      </x:c>
      <x:c r="F1259" s="27" t="n">
        <x:v>3</x:v>
      </x:c>
      <x:c r="G1259" s="59" t="str">
        <x:v>THE OPEN</x:v>
      </x:c>
      <x:c r="H1259" s="27" t="str">
        <x:v>LSW</x:v>
      </x:c>
      <x:c r="I1259" s="27" t="str">
        <x:v>Won</x:v>
      </x:c>
      <x:c r="J1259" s="27" t="str">
        <x:v>Won</x:v>
      </x:c>
      <x:c r="K1259" s="30" t="n">
        <x:v>7.2</x:v>
      </x:c>
      <x:c r="L1259" s="27" t="n">
        <x:v>1</x:v>
      </x:c>
      <x:c r="M1259" s="30" t="n">
        <x:v>6.2</x:v>
      </x:c>
      <x:c r="N1259" s="64" t="n">
        <x:f>Summary!$B$5*Summary!$B$6</x:f>
        <x:v>10</x:v>
      </x:c>
      <x:c r="O1259" s="64" t="n">
        <x:f>L1259*N1259</x:f>
        <x:v>10</x:v>
      </x:c>
      <x:c r="P1259" s="64" t="n">
        <x:f>O1259+Q1259</x:f>
        <x:v>72</x:v>
      </x:c>
      <x:c r="Q1259" s="64" t="n">
        <x:f>M1259*N1259</x:f>
        <x:v>62</x:v>
      </x:c>
      <x:c r="R1259" s="64" t="n">
        <x:f>R1258+Q1259</x:f>
        <x:v>34871.9</x:v>
      </x:c>
    </x:row>
    <x:row r="1260">
      <x:c r="A1260" s="61" t="n">
        <x:v>45647</x:v>
      </x:c>
      <x:c r="B1260" s="27" t="str">
        <x:v>Q4 2024</x:v>
      </x:c>
      <x:c r="C1260" s="27" t="n">
        <x:v>2024</x:v>
      </x:c>
      <x:c r="D1260" s="59" t="str">
        <x:v>PAKENHAM</x:v>
      </x:c>
      <x:c r="E1260" s="27" t="n">
        <x:v>10</x:v>
      </x:c>
      <x:c r="F1260" s="27" t="n">
        <x:v>15</x:v>
      </x:c>
      <x:c r="G1260" s="59" t="str">
        <x:v>HELIX</x:v>
      </x:c>
      <x:c r="H1260" s="27" t="str">
        <x:v>DC</x:v>
      </x:c>
      <x:c r="I1260" s="27" t="str">
        <x:v>Lost</x:v>
      </x:c>
      <x:c r="J1260" s="27" t="str">
        <x:v>2nd</x:v>
      </x:c>
      <x:c r="K1260" s="30"/>
      <x:c r="L1260" s="27" t="n">
        <x:v>1</x:v>
      </x:c>
      <x:c r="M1260" s="30" t="n">
        <x:v>-1</x:v>
      </x:c>
      <x:c r="N1260" s="64" t="n">
        <x:f>Summary!$B$5*Summary!$B$6</x:f>
        <x:v>10</x:v>
      </x:c>
      <x:c r="O1260" s="64" t="n">
        <x:f>L1260*N1260</x:f>
        <x:v>10</x:v>
      </x:c>
      <x:c r="P1260" s="64" t="n">
        <x:f>O1260+Q1260</x:f>
        <x:v>0</x:v>
      </x:c>
      <x:c r="Q1260" s="64" t="n">
        <x:f>M1260*N1260</x:f>
        <x:v>-10</x:v>
      </x:c>
      <x:c r="R1260" s="64" t="n">
        <x:f>R1259+Q1260</x:f>
        <x:v>34861.9</x:v>
      </x:c>
    </x:row>
    <x:row r="1261">
      <x:c r="A1261" s="61" t="n">
        <x:v>45652</x:v>
      </x:c>
      <x:c r="B1261" s="27" t="str">
        <x:v>Q4 2024</x:v>
      </x:c>
      <x:c r="C1261" s="27" t="n">
        <x:v>2024</x:v>
      </x:c>
      <x:c r="D1261" s="59" t="str">
        <x:v>CAULFIELD</x:v>
      </x:c>
      <x:c r="E1261" s="27" t="n">
        <x:v>1</x:v>
      </x:c>
      <x:c r="F1261" s="27" t="n">
        <x:v>1</x:v>
      </x:c>
      <x:c r="G1261" s="59" t="str">
        <x:v>UNSEEN RULER</x:v>
      </x:c>
      <x:c r="H1261" s="27" t="str">
        <x:v>DC</x:v>
      </x:c>
      <x:c r="I1261" s="27" t="str">
        <x:v>Won</x:v>
      </x:c>
      <x:c r="J1261" s="27" t="str">
        <x:v>Won</x:v>
      </x:c>
      <x:c r="K1261" s="30" t="n">
        <x:v>6.6</x:v>
      </x:c>
      <x:c r="L1261" s="27" t="n">
        <x:v>1</x:v>
      </x:c>
      <x:c r="M1261" s="30" t="n">
        <x:v>5.6</x:v>
      </x:c>
      <x:c r="N1261" s="64" t="n">
        <x:f>Summary!$B$5*Summary!$B$6</x:f>
        <x:v>10</x:v>
      </x:c>
      <x:c r="O1261" s="64" t="n">
        <x:f>L1261*N1261</x:f>
        <x:v>10</x:v>
      </x:c>
      <x:c r="P1261" s="64" t="n">
        <x:f>O1261+Q1261</x:f>
        <x:v>66</x:v>
      </x:c>
      <x:c r="Q1261" s="64" t="n">
        <x:f>M1261*N1261</x:f>
        <x:v>56</x:v>
      </x:c>
      <x:c r="R1261" s="64" t="n">
        <x:f>R1260+Q1261</x:f>
        <x:v>34917.9</x:v>
      </x:c>
    </x:row>
    <x:row r="1262">
      <x:c r="A1262" s="62" t="n">
        <x:v>45652</x:v>
      </x:c>
      <x:c r="B1262" s="58" t="str">
        <x:v>Q4 2024</x:v>
      </x:c>
      <x:c r="C1262" s="58" t="n">
        <x:v>2024</x:v>
      </x:c>
      <x:c r="D1262" s="60" t="str">
        <x:v>CAULFIELD</x:v>
      </x:c>
      <x:c r="E1262" s="58" t="n">
        <x:v>2</x:v>
      </x:c>
      <x:c r="F1262" s="58" t="n">
        <x:v>6</x:v>
      </x:c>
      <x:c r="G1262" s="60" t="str">
        <x:v>AZEEZLE</x:v>
      </x:c>
      <x:c r="H1262" s="58" t="str">
        <x:v>LSW / SYS</x:v>
      </x:c>
      <x:c r="I1262" s="58" t="str">
        <x:v>Lost</x:v>
      </x:c>
      <x:c r="J1262" s="58" t="str">
        <x:v>4th</x:v>
      </x:c>
      <x:c r="K1262" s="63"/>
      <x:c r="L1262" s="58" t="n">
        <x:v>2</x:v>
      </x:c>
      <x:c r="M1262" s="63" t="n">
        <x:v>-2</x:v>
      </x:c>
      <x:c r="N1262" s="65" t="n">
        <x:f>Summary!$B$5*Summary!$B$6</x:f>
        <x:v>10</x:v>
      </x:c>
      <x:c r="O1262" s="65" t="n">
        <x:f>L1262*N1262</x:f>
        <x:v>20</x:v>
      </x:c>
      <x:c r="P1262" s="65" t="n">
        <x:f>O1262+Q1262</x:f>
        <x:v>0</x:v>
      </x:c>
      <x:c r="Q1262" s="65" t="n">
        <x:f>M1262*N1262</x:f>
        <x:v>-20</x:v>
      </x:c>
      <x:c r="R1262" s="65" t="n">
        <x:f>R1261+Q1262</x:f>
        <x:v>34897.9</x:v>
      </x:c>
    </x:row>
    <x:row r="1263">
      <x:c r="A1263" s="61" t="n">
        <x:v>45652</x:v>
      </x:c>
      <x:c r="B1263" s="27" t="str">
        <x:v>Q4 2024</x:v>
      </x:c>
      <x:c r="C1263" s="27" t="n">
        <x:v>2024</x:v>
      </x:c>
      <x:c r="D1263" s="59" t="str">
        <x:v>CAULFIELD</x:v>
      </x:c>
      <x:c r="E1263" s="27" t="n">
        <x:v>2</x:v>
      </x:c>
      <x:c r="F1263" s="27" t="n">
        <x:v>8</x:v>
      </x:c>
      <x:c r="G1263" s="59" t="str">
        <x:v>CASTELLAR</x:v>
      </x:c>
      <x:c r="H1263" s="27" t="str">
        <x:v>SYS</x:v>
      </x:c>
      <x:c r="I1263" s="27" t="str">
        <x:v>Won</x:v>
      </x:c>
      <x:c r="J1263" s="27" t="str">
        <x:v>Won</x:v>
      </x:c>
      <x:c r="K1263" s="30" t="n">
        <x:v>4</x:v>
      </x:c>
      <x:c r="L1263" s="27" t="n">
        <x:v>1</x:v>
      </x:c>
      <x:c r="M1263" s="30" t="n">
        <x:v>3</x:v>
      </x:c>
      <x:c r="N1263" s="64" t="n">
        <x:f>Summary!$B$5*Summary!$B$6</x:f>
        <x:v>10</x:v>
      </x:c>
      <x:c r="O1263" s="64" t="n">
        <x:f>L1263*N1263</x:f>
        <x:v>10</x:v>
      </x:c>
      <x:c r="P1263" s="64" t="n">
        <x:f>O1263+Q1263</x:f>
        <x:v>40</x:v>
      </x:c>
      <x:c r="Q1263" s="64" t="n">
        <x:f>M1263*N1263</x:f>
        <x:v>30</x:v>
      </x:c>
      <x:c r="R1263" s="64" t="n">
        <x:f>R1262+Q1263</x:f>
        <x:v>34927.9</x:v>
      </x:c>
    </x:row>
    <x:row r="1264">
      <x:c r="A1264" s="61" t="n">
        <x:v>45652</x:v>
      </x:c>
      <x:c r="B1264" s="27" t="str">
        <x:v>Q4 2024</x:v>
      </x:c>
      <x:c r="C1264" s="27" t="n">
        <x:v>2024</x:v>
      </x:c>
      <x:c r="D1264" s="59" t="str">
        <x:v>CAULFIELD</x:v>
      </x:c>
      <x:c r="E1264" s="27" t="n">
        <x:v>3</x:v>
      </x:c>
      <x:c r="F1264" s="27" t="n">
        <x:v>2</x:v>
      </x:c>
      <x:c r="G1264" s="59" t="str">
        <x:v>PERILOUS FIGHTER</x:v>
      </x:c>
      <x:c r="H1264" s="27" t="str">
        <x:v>DC</x:v>
      </x:c>
      <x:c r="I1264" s="27" t="str">
        <x:v>Won</x:v>
      </x:c>
      <x:c r="J1264" s="27" t="str">
        <x:v>Won</x:v>
      </x:c>
      <x:c r="K1264" s="30" t="n">
        <x:v>12</x:v>
      </x:c>
      <x:c r="L1264" s="27" t="n">
        <x:v>1</x:v>
      </x:c>
      <x:c r="M1264" s="30" t="n">
        <x:v>11</x:v>
      </x:c>
      <x:c r="N1264" s="64" t="n">
        <x:f>Summary!$B$5*Summary!$B$6</x:f>
        <x:v>10</x:v>
      </x:c>
      <x:c r="O1264" s="64" t="n">
        <x:f>L1264*N1264</x:f>
        <x:v>10</x:v>
      </x:c>
      <x:c r="P1264" s="64" t="n">
        <x:f>O1264+Q1264</x:f>
        <x:v>120</x:v>
      </x:c>
      <x:c r="Q1264" s="64" t="n">
        <x:f>M1264*N1264</x:f>
        <x:v>110</x:v>
      </x:c>
      <x:c r="R1264" s="64" t="n">
        <x:f>R1263+Q1264</x:f>
        <x:v>35037.9</x:v>
      </x:c>
    </x:row>
    <x:row r="1265">
      <x:c r="A1265" s="61" t="n">
        <x:v>45652</x:v>
      </x:c>
      <x:c r="B1265" s="27" t="str">
        <x:v>Q4 2024</x:v>
      </x:c>
      <x:c r="C1265" s="27" t="n">
        <x:v>2024</x:v>
      </x:c>
      <x:c r="D1265" s="59" t="str">
        <x:v>CAULFIELD</x:v>
      </x:c>
      <x:c r="E1265" s="27" t="n">
        <x:v>4</x:v>
      </x:c>
      <x:c r="F1265" s="27" t="n">
        <x:v>2</x:v>
      </x:c>
      <x:c r="G1265" s="59" t="str">
        <x:v>CENTENNIAL PARK</x:v>
      </x:c>
      <x:c r="H1265" s="27" t="str">
        <x:v>LSW</x:v>
      </x:c>
      <x:c r="I1265" s="27" t="str">
        <x:v>Won</x:v>
      </x:c>
      <x:c r="J1265" s="27" t="str">
        <x:v>Won</x:v>
      </x:c>
      <x:c r="K1265" s="30" t="n">
        <x:v>2.4</x:v>
      </x:c>
      <x:c r="L1265" s="27" t="n">
        <x:v>1</x:v>
      </x:c>
      <x:c r="M1265" s="30" t="n">
        <x:v>1.4</x:v>
      </x:c>
      <x:c r="N1265" s="64" t="n">
        <x:f>Summary!$B$5*Summary!$B$6</x:f>
        <x:v>10</x:v>
      </x:c>
      <x:c r="O1265" s="64" t="n">
        <x:f>L1265*N1265</x:f>
        <x:v>10</x:v>
      </x:c>
      <x:c r="P1265" s="64" t="n">
        <x:f>O1265+Q1265</x:f>
        <x:v>24</x:v>
      </x:c>
      <x:c r="Q1265" s="64" t="n">
        <x:f>M1265*N1265</x:f>
        <x:v>14</x:v>
      </x:c>
      <x:c r="R1265" s="64" t="n">
        <x:f>R1264+Q1265</x:f>
        <x:v>35051.9</x:v>
      </x:c>
    </x:row>
    <x:row r="1266">
      <x:c r="A1266" s="62" t="n">
        <x:v>45652</x:v>
      </x:c>
      <x:c r="B1266" s="58" t="str">
        <x:v>Q4 2024</x:v>
      </x:c>
      <x:c r="C1266" s="58" t="n">
        <x:v>2024</x:v>
      </x:c>
      <x:c r="D1266" s="60" t="str">
        <x:v>CAULFIELD</x:v>
      </x:c>
      <x:c r="E1266" s="58" t="n">
        <x:v>4</x:v>
      </x:c>
      <x:c r="F1266" s="58" t="n">
        <x:v>3</x:v>
      </x:c>
      <x:c r="G1266" s="60" t="str">
        <x:v>SIGIRIYA ROCK</x:v>
      </x:c>
      <x:c r="H1266" s="58" t="str">
        <x:v>LSW / SYS</x:v>
      </x:c>
      <x:c r="I1266" s="58" t="str">
        <x:v>Lost</x:v>
      </x:c>
      <x:c r="J1266" s="58" t="str">
        <x:v>2nd</x:v>
      </x:c>
      <x:c r="K1266" s="63"/>
      <x:c r="L1266" s="58" t="n">
        <x:v>2</x:v>
      </x:c>
      <x:c r="M1266" s="63" t="n">
        <x:v>-2</x:v>
      </x:c>
      <x:c r="N1266" s="65" t="n">
        <x:f>Summary!$B$5*Summary!$B$6</x:f>
        <x:v>10</x:v>
      </x:c>
      <x:c r="O1266" s="65" t="n">
        <x:f>L1266*N1266</x:f>
        <x:v>20</x:v>
      </x:c>
      <x:c r="P1266" s="65" t="n">
        <x:f>O1266+Q1266</x:f>
        <x:v>0</x:v>
      </x:c>
      <x:c r="Q1266" s="65" t="n">
        <x:f>M1266*N1266</x:f>
        <x:v>-20</x:v>
      </x:c>
      <x:c r="R1266" s="65" t="n">
        <x:f>R1265+Q1266</x:f>
        <x:v>35031.9</x:v>
      </x:c>
    </x:row>
    <x:row r="1267">
      <x:c r="A1267" s="62" t="n">
        <x:v>45652</x:v>
      </x:c>
      <x:c r="B1267" s="58" t="str">
        <x:v>Q4 2024</x:v>
      </x:c>
      <x:c r="C1267" s="58" t="n">
        <x:v>2024</x:v>
      </x:c>
      <x:c r="D1267" s="60" t="str">
        <x:v>CAULFIELD</x:v>
      </x:c>
      <x:c r="E1267" s="58" t="n">
        <x:v>5</x:v>
      </x:c>
      <x:c r="F1267" s="58" t="n">
        <x:v>3</x:v>
      </x:c>
      <x:c r="G1267" s="60" t="str">
        <x:v>KEEP YOUR COOL</x:v>
      </x:c>
      <x:c r="H1267" s="58" t="str">
        <x:v>LSW / SYS</x:v>
      </x:c>
      <x:c r="I1267" s="58" t="str">
        <x:v>Won</x:v>
      </x:c>
      <x:c r="J1267" s="58" t="str">
        <x:v>Won</x:v>
      </x:c>
      <x:c r="K1267" s="63" t="n">
        <x:v>2.7</x:v>
      </x:c>
      <x:c r="L1267" s="58" t="n">
        <x:v>2</x:v>
      </x:c>
      <x:c r="M1267" s="63" t="n">
        <x:v>3.4000000000000004</x:v>
      </x:c>
      <x:c r="N1267" s="65" t="n">
        <x:f>Summary!$B$5*Summary!$B$6</x:f>
        <x:v>10</x:v>
      </x:c>
      <x:c r="O1267" s="65" t="n">
        <x:f>L1267*N1267</x:f>
        <x:v>20</x:v>
      </x:c>
      <x:c r="P1267" s="65" t="n">
        <x:f>O1267+Q1267</x:f>
        <x:v>54</x:v>
      </x:c>
      <x:c r="Q1267" s="65" t="n">
        <x:f>M1267*N1267</x:f>
        <x:v>34</x:v>
      </x:c>
      <x:c r="R1267" s="65" t="n">
        <x:f>R1266+Q1267</x:f>
        <x:v>35065.9</x:v>
      </x:c>
    </x:row>
    <x:row r="1268">
      <x:c r="A1268" s="61" t="n">
        <x:v>45652</x:v>
      </x:c>
      <x:c r="B1268" s="27" t="str">
        <x:v>Q4 2024</x:v>
      </x:c>
      <x:c r="C1268" s="27" t="n">
        <x:v>2024</x:v>
      </x:c>
      <x:c r="D1268" s="59" t="str">
        <x:v>CAULFIELD</x:v>
      </x:c>
      <x:c r="E1268" s="27" t="n">
        <x:v>5</x:v>
      </x:c>
      <x:c r="F1268" s="27" t="n">
        <x:v>6</x:v>
      </x:c>
      <x:c r="G1268" s="59" t="str">
        <x:v>STYLISH</x:v>
      </x:c>
      <x:c r="H1268" s="27" t="str">
        <x:v>SYS</x:v>
      </x:c>
      <x:c r="I1268" s="27" t="str">
        <x:v>Lost</x:v>
      </x:c>
      <x:c r="J1268" s="27" t="str">
        <x:v>3rd</x:v>
      </x:c>
      <x:c r="K1268" s="30"/>
      <x:c r="L1268" s="27" t="n">
        <x:v>1</x:v>
      </x:c>
      <x:c r="M1268" s="30" t="n">
        <x:v>-1</x:v>
      </x:c>
      <x:c r="N1268" s="64" t="n">
        <x:f>Summary!$B$5*Summary!$B$6</x:f>
        <x:v>10</x:v>
      </x:c>
      <x:c r="O1268" s="64" t="n">
        <x:f>L1268*N1268</x:f>
        <x:v>10</x:v>
      </x:c>
      <x:c r="P1268" s="64" t="n">
        <x:f>O1268+Q1268</x:f>
        <x:v>0</x:v>
      </x:c>
      <x:c r="Q1268" s="64" t="n">
        <x:f>M1268*N1268</x:f>
        <x:v>-10</x:v>
      </x:c>
      <x:c r="R1268" s="64" t="n">
        <x:f>R1267+Q1268</x:f>
        <x:v>35055.9</x:v>
      </x:c>
    </x:row>
    <x:row r="1269">
      <x:c r="A1269" s="62" t="n">
        <x:v>45652</x:v>
      </x:c>
      <x:c r="B1269" s="58" t="str">
        <x:v>Q4 2024</x:v>
      </x:c>
      <x:c r="C1269" s="58" t="n">
        <x:v>2024</x:v>
      </x:c>
      <x:c r="D1269" s="60" t="str">
        <x:v>CAULFIELD</x:v>
      </x:c>
      <x:c r="E1269" s="58" t="n">
        <x:v>6</x:v>
      </x:c>
      <x:c r="F1269" s="58" t="n">
        <x:v>5</x:v>
      </x:c>
      <x:c r="G1269" s="60" t="str">
        <x:v>ONE LONG DAY</x:v>
      </x:c>
      <x:c r="H1269" s="58" t="str">
        <x:v>LSW / SYS</x:v>
      </x:c>
      <x:c r="I1269" s="58" t="str">
        <x:v>Lost</x:v>
      </x:c>
      <x:c r="J1269" s="58" t="str">
        <x:v>2nd</x:v>
      </x:c>
      <x:c r="K1269" s="63"/>
      <x:c r="L1269" s="58" t="n">
        <x:v>2</x:v>
      </x:c>
      <x:c r="M1269" s="63" t="n">
        <x:v>-2</x:v>
      </x:c>
      <x:c r="N1269" s="65" t="n">
        <x:f>Summary!$B$5*Summary!$B$6</x:f>
        <x:v>10</x:v>
      </x:c>
      <x:c r="O1269" s="65" t="n">
        <x:f>L1269*N1269</x:f>
        <x:v>20</x:v>
      </x:c>
      <x:c r="P1269" s="65" t="n">
        <x:f>O1269+Q1269</x:f>
        <x:v>0</x:v>
      </x:c>
      <x:c r="Q1269" s="65" t="n">
        <x:f>M1269*N1269</x:f>
        <x:v>-20</x:v>
      </x:c>
      <x:c r="R1269" s="65" t="n">
        <x:f>R1268+Q1269</x:f>
        <x:v>35035.9</x:v>
      </x:c>
    </x:row>
    <x:row r="1270">
      <x:c r="A1270" s="61" t="n">
        <x:v>45652</x:v>
      </x:c>
      <x:c r="B1270" s="27" t="str">
        <x:v>Q4 2024</x:v>
      </x:c>
      <x:c r="C1270" s="27" t="n">
        <x:v>2024</x:v>
      </x:c>
      <x:c r="D1270" s="59" t="str">
        <x:v>CAULFIELD</x:v>
      </x:c>
      <x:c r="E1270" s="27" t="n">
        <x:v>6</x:v>
      </x:c>
      <x:c r="F1270" s="27" t="n">
        <x:v>6</x:v>
      </x:c>
      <x:c r="G1270" s="59" t="str">
        <x:v>ZIRYAB</x:v>
      </x:c>
      <x:c r="H1270" s="27" t="str">
        <x:v>DC</x:v>
      </x:c>
      <x:c r="I1270" s="27" t="str">
        <x:v>Won</x:v>
      </x:c>
      <x:c r="J1270" s="27" t="str">
        <x:v>Won</x:v>
      </x:c>
      <x:c r="K1270" s="30" t="n">
        <x:v>6.1</x:v>
      </x:c>
      <x:c r="L1270" s="27" t="n">
        <x:v>1</x:v>
      </x:c>
      <x:c r="M1270" s="30" t="n">
        <x:v>5.1</x:v>
      </x:c>
      <x:c r="N1270" s="64" t="n">
        <x:f>Summary!$B$5*Summary!$B$6</x:f>
        <x:v>10</x:v>
      </x:c>
      <x:c r="O1270" s="64" t="n">
        <x:f>L1270*N1270</x:f>
        <x:v>10</x:v>
      </x:c>
      <x:c r="P1270" s="64" t="n">
        <x:f>O1270+Q1270</x:f>
        <x:v>61</x:v>
      </x:c>
      <x:c r="Q1270" s="64" t="n">
        <x:f>M1270*N1270</x:f>
        <x:v>51</x:v>
      </x:c>
      <x:c r="R1270" s="64" t="n">
        <x:f>R1269+Q1270</x:f>
        <x:v>35086.9</x:v>
      </x:c>
    </x:row>
    <x:row r="1271">
      <x:c r="A1271" s="61" t="n">
        <x:v>45652</x:v>
      </x:c>
      <x:c r="B1271" s="27" t="str">
        <x:v>Q4 2024</x:v>
      </x:c>
      <x:c r="C1271" s="27" t="n">
        <x:v>2024</x:v>
      </x:c>
      <x:c r="D1271" s="59" t="str">
        <x:v>CAULFIELD</x:v>
      </x:c>
      <x:c r="E1271" s="27" t="n">
        <x:v>7</x:v>
      </x:c>
      <x:c r="F1271" s="27" t="n">
        <x:v>3</x:v>
      </x:c>
      <x:c r="G1271" s="59" t="str">
        <x:v>MARBLE ARCH</x:v>
      </x:c>
      <x:c r="H1271" s="27" t="str">
        <x:v>LSW</x:v>
      </x:c>
      <x:c r="I1271" s="27" t="str">
        <x:v>Lost</x:v>
      </x:c>
      <x:c r="J1271" s="27" t="str">
        <x:v>2nd</x:v>
      </x:c>
      <x:c r="K1271" s="30"/>
      <x:c r="L1271" s="27" t="n">
        <x:v>1</x:v>
      </x:c>
      <x:c r="M1271" s="30" t="n">
        <x:v>-1</x:v>
      </x:c>
      <x:c r="N1271" s="64" t="n">
        <x:f>Summary!$B$5*Summary!$B$6</x:f>
        <x:v>10</x:v>
      </x:c>
      <x:c r="O1271" s="64" t="n">
        <x:f>L1271*N1271</x:f>
        <x:v>10</x:v>
      </x:c>
      <x:c r="P1271" s="64" t="n">
        <x:f>O1271+Q1271</x:f>
        <x:v>0</x:v>
      </x:c>
      <x:c r="Q1271" s="64" t="n">
        <x:f>M1271*N1271</x:f>
        <x:v>-10</x:v>
      </x:c>
      <x:c r="R1271" s="64" t="n">
        <x:f>R1270+Q1271</x:f>
        <x:v>35076.9</x:v>
      </x:c>
    </x:row>
    <x:row r="1272">
      <x:c r="A1272" s="61" t="n">
        <x:v>45652</x:v>
      </x:c>
      <x:c r="B1272" s="27" t="str">
        <x:v>Q4 2024</x:v>
      </x:c>
      <x:c r="C1272" s="27" t="n">
        <x:v>2024</x:v>
      </x:c>
      <x:c r="D1272" s="59" t="str">
        <x:v>CAULFIELD</x:v>
      </x:c>
      <x:c r="E1272" s="27" t="n">
        <x:v>7</x:v>
      </x:c>
      <x:c r="F1272" s="27" t="n">
        <x:v>6</x:v>
      </x:c>
      <x:c r="G1272" s="59" t="str">
        <x:v>REGAL VOW</x:v>
      </x:c>
      <x:c r="H1272" s="27" t="str">
        <x:v>BFSR</x:v>
      </x:c>
      <x:c r="I1272" s="27" t="str">
        <x:v>Won</x:v>
      </x:c>
      <x:c r="J1272" s="27" t="str">
        <x:v>Won</x:v>
      </x:c>
      <x:c r="K1272" s="30" t="n">
        <x:v>4.8</x:v>
      </x:c>
      <x:c r="L1272" s="27" t="n">
        <x:v>1</x:v>
      </x:c>
      <x:c r="M1272" s="30" t="n">
        <x:v>3.8</x:v>
      </x:c>
      <x:c r="N1272" s="64" t="n">
        <x:f>Summary!$B$5*Summary!$B$6</x:f>
        <x:v>10</x:v>
      </x:c>
      <x:c r="O1272" s="64" t="n">
        <x:f>L1272*N1272</x:f>
        <x:v>10</x:v>
      </x:c>
      <x:c r="P1272" s="64" t="n">
        <x:f>O1272+Q1272</x:f>
        <x:v>48</x:v>
      </x:c>
      <x:c r="Q1272" s="64" t="n">
        <x:f>M1272*N1272</x:f>
        <x:v>38</x:v>
      </x:c>
      <x:c r="R1272" s="64" t="n">
        <x:f>R1271+Q1272</x:f>
        <x:v>35114.9</x:v>
      </x:c>
    </x:row>
    <x:row r="1273">
      <x:c r="A1273" s="62" t="n">
        <x:v>45652</x:v>
      </x:c>
      <x:c r="B1273" s="58" t="str">
        <x:v>Q4 2024</x:v>
      </x:c>
      <x:c r="C1273" s="58" t="n">
        <x:v>2024</x:v>
      </x:c>
      <x:c r="D1273" s="60" t="str">
        <x:v>CAULFIELD</x:v>
      </x:c>
      <x:c r="E1273" s="58" t="n">
        <x:v>7</x:v>
      </x:c>
      <x:c r="F1273" s="58" t="n">
        <x:v>7</x:v>
      </x:c>
      <x:c r="G1273" s="60" t="str">
        <x:v>SASSY BOOM</x:v>
      </x:c>
      <x:c r="H1273" s="58" t="str">
        <x:v>LSW / SYS</x:v>
      </x:c>
      <x:c r="I1273" s="58" t="str">
        <x:v>Lost</x:v>
      </x:c>
      <x:c r="J1273" s="58" t="str"/>
      <x:c r="K1273" s="63"/>
      <x:c r="L1273" s="58" t="n">
        <x:v>2</x:v>
      </x:c>
      <x:c r="M1273" s="63" t="n">
        <x:v>-2</x:v>
      </x:c>
      <x:c r="N1273" s="65" t="n">
        <x:f>Summary!$B$5*Summary!$B$6</x:f>
        <x:v>10</x:v>
      </x:c>
      <x:c r="O1273" s="65" t="n">
        <x:f>L1273*N1273</x:f>
        <x:v>20</x:v>
      </x:c>
      <x:c r="P1273" s="65" t="n">
        <x:f>O1273+Q1273</x:f>
        <x:v>0</x:v>
      </x:c>
      <x:c r="Q1273" s="65" t="n">
        <x:f>M1273*N1273</x:f>
        <x:v>-20</x:v>
      </x:c>
      <x:c r="R1273" s="65" t="n">
        <x:f>R1272+Q1273</x:f>
        <x:v>35094.9</x:v>
      </x:c>
    </x:row>
    <x:row r="1274">
      <x:c r="A1274" s="61" t="n">
        <x:v>45654</x:v>
      </x:c>
      <x:c r="B1274" s="27" t="str">
        <x:v>Q4 2024</x:v>
      </x:c>
      <x:c r="C1274" s="27" t="n">
        <x:v>2024</x:v>
      </x:c>
      <x:c r="D1274" s="59" t="str">
        <x:v>MOONEE VALLEY</x:v>
      </x:c>
      <x:c r="E1274" s="27" t="n">
        <x:v>4</x:v>
      </x:c>
      <x:c r="F1274" s="27" t="n">
        <x:v>1</x:v>
      </x:c>
      <x:c r="G1274" s="59" t="str">
        <x:v>JUST FOR SHOW</x:v>
      </x:c>
      <x:c r="H1274" s="27" t="str">
        <x:v>LSW</x:v>
      </x:c>
      <x:c r="I1274" s="27" t="str">
        <x:v>Won</x:v>
      </x:c>
      <x:c r="J1274" s="27" t="str">
        <x:v>Won</x:v>
      </x:c>
      <x:c r="K1274" s="30" t="n">
        <x:v>3.5</x:v>
      </x:c>
      <x:c r="L1274" s="27" t="n">
        <x:v>1</x:v>
      </x:c>
      <x:c r="M1274" s="30" t="n">
        <x:v>2.5</x:v>
      </x:c>
      <x:c r="N1274" s="64" t="n">
        <x:f>Summary!$B$5*Summary!$B$6</x:f>
        <x:v>10</x:v>
      </x:c>
      <x:c r="O1274" s="64" t="n">
        <x:f>L1274*N1274</x:f>
        <x:v>10</x:v>
      </x:c>
      <x:c r="P1274" s="64" t="n">
        <x:f>O1274+Q1274</x:f>
        <x:v>35</x:v>
      </x:c>
      <x:c r="Q1274" s="64" t="n">
        <x:f>M1274*N1274</x:f>
        <x:v>25</x:v>
      </x:c>
      <x:c r="R1274" s="64" t="n">
        <x:f>R1273+Q1274</x:f>
        <x:v>35119.9</x:v>
      </x:c>
    </x:row>
    <x:row r="1275">
      <x:c r="A1275" s="61" t="n">
        <x:v>45654</x:v>
      </x:c>
      <x:c r="B1275" s="27" t="str">
        <x:v>Q4 2024</x:v>
      </x:c>
      <x:c r="C1275" s="27" t="n">
        <x:v>2024</x:v>
      </x:c>
      <x:c r="D1275" s="59" t="str">
        <x:v>MOONEE VALLEY</x:v>
      </x:c>
      <x:c r="E1275" s="27" t="n">
        <x:v>4</x:v>
      </x:c>
      <x:c r="F1275" s="27" t="n">
        <x:v>6</x:v>
      </x:c>
      <x:c r="G1275" s="59" t="str">
        <x:v>PRINCESS QUE</x:v>
      </x:c>
      <x:c r="H1275" s="27" t="str">
        <x:v>LSW</x:v>
      </x:c>
      <x:c r="I1275" s="27" t="str">
        <x:v>Lost</x:v>
      </x:c>
      <x:c r="J1275" s="27" t="str">
        <x:v>3rd</x:v>
      </x:c>
      <x:c r="K1275" s="30"/>
      <x:c r="L1275" s="27" t="n">
        <x:v>1</x:v>
      </x:c>
      <x:c r="M1275" s="30" t="n">
        <x:v>-1</x:v>
      </x:c>
      <x:c r="N1275" s="64" t="n">
        <x:f>Summary!$B$5*Summary!$B$6</x:f>
        <x:v>10</x:v>
      </x:c>
      <x:c r="O1275" s="64" t="n">
        <x:f>L1275*N1275</x:f>
        <x:v>10</x:v>
      </x:c>
      <x:c r="P1275" s="64" t="n">
        <x:f>O1275+Q1275</x:f>
        <x:v>0</x:v>
      </x:c>
      <x:c r="Q1275" s="64" t="n">
        <x:f>M1275*N1275</x:f>
        <x:v>-10</x:v>
      </x:c>
      <x:c r="R1275" s="64" t="n">
        <x:f>R1274+Q1275</x:f>
        <x:v>35109.9</x:v>
      </x:c>
    </x:row>
    <x:row r="1276">
      <x:c r="A1276" s="61" t="n">
        <x:v>45654</x:v>
      </x:c>
      <x:c r="B1276" s="27" t="str">
        <x:v>Q4 2024</x:v>
      </x:c>
      <x:c r="C1276" s="27" t="n">
        <x:v>2024</x:v>
      </x:c>
      <x:c r="D1276" s="59" t="str">
        <x:v>MOONEE VALLEY</x:v>
      </x:c>
      <x:c r="E1276" s="27" t="n">
        <x:v>5</x:v>
      </x:c>
      <x:c r="F1276" s="27" t="n">
        <x:v>2</x:v>
      </x:c>
      <x:c r="G1276" s="59" t="str">
        <x:v>INTREPID EAGLE</x:v>
      </x:c>
      <x:c r="H1276" s="27" t="str">
        <x:v>LSW</x:v>
      </x:c>
      <x:c r="I1276" s="27" t="str">
        <x:v>Lost</x:v>
      </x:c>
      <x:c r="J1276" s="27" t="str"/>
      <x:c r="K1276" s="30"/>
      <x:c r="L1276" s="27" t="n">
        <x:v>1</x:v>
      </x:c>
      <x:c r="M1276" s="30" t="n">
        <x:v>-1</x:v>
      </x:c>
      <x:c r="N1276" s="64" t="n">
        <x:f>Summary!$B$5*Summary!$B$6</x:f>
        <x:v>10</x:v>
      </x:c>
      <x:c r="O1276" s="64" t="n">
        <x:f>L1276*N1276</x:f>
        <x:v>10</x:v>
      </x:c>
      <x:c r="P1276" s="64" t="n">
        <x:f>O1276+Q1276</x:f>
        <x:v>0</x:v>
      </x:c>
      <x:c r="Q1276" s="64" t="n">
        <x:f>M1276*N1276</x:f>
        <x:v>-10</x:v>
      </x:c>
      <x:c r="R1276" s="64" t="n">
        <x:f>R1275+Q1276</x:f>
        <x:v>35099.9</x:v>
      </x:c>
    </x:row>
    <x:row r="1277">
      <x:c r="A1277" s="61" t="n">
        <x:v>45654</x:v>
      </x:c>
      <x:c r="B1277" s="27" t="str">
        <x:v>Q4 2024</x:v>
      </x:c>
      <x:c r="C1277" s="27" t="n">
        <x:v>2024</x:v>
      </x:c>
      <x:c r="D1277" s="59" t="str">
        <x:v>MOONEE VALLEY</x:v>
      </x:c>
      <x:c r="E1277" s="27" t="n">
        <x:v>5</x:v>
      </x:c>
      <x:c r="F1277" s="27" t="n">
        <x:v>8</x:v>
      </x:c>
      <x:c r="G1277" s="59" t="str">
        <x:v>MYTEMPTATION</x:v>
      </x:c>
      <x:c r="H1277" s="27" t="str">
        <x:v>LSW</x:v>
      </x:c>
      <x:c r="I1277" s="27" t="str">
        <x:v>Won</x:v>
      </x:c>
      <x:c r="J1277" s="27" t="str">
        <x:v>Won</x:v>
      </x:c>
      <x:c r="K1277" s="30" t="n">
        <x:v>3.5</x:v>
      </x:c>
      <x:c r="L1277" s="27" t="n">
        <x:v>1</x:v>
      </x:c>
      <x:c r="M1277" s="30" t="n">
        <x:v>2.5</x:v>
      </x:c>
      <x:c r="N1277" s="64" t="n">
        <x:f>Summary!$B$5*Summary!$B$6</x:f>
        <x:v>10</x:v>
      </x:c>
      <x:c r="O1277" s="64" t="n">
        <x:f>L1277*N1277</x:f>
        <x:v>10</x:v>
      </x:c>
      <x:c r="P1277" s="64" t="n">
        <x:f>O1277+Q1277</x:f>
        <x:v>35</x:v>
      </x:c>
      <x:c r="Q1277" s="64" t="n">
        <x:f>M1277*N1277</x:f>
        <x:v>25</x:v>
      </x:c>
      <x:c r="R1277" s="64" t="n">
        <x:f>R1276+Q1277</x:f>
        <x:v>35124.9</x:v>
      </x:c>
    </x:row>
    <x:row r="1278">
      <x:c r="A1278" s="62" t="n">
        <x:v>45654</x:v>
      </x:c>
      <x:c r="B1278" s="58" t="str">
        <x:v>Q4 2024</x:v>
      </x:c>
      <x:c r="C1278" s="58" t="n">
        <x:v>2024</x:v>
      </x:c>
      <x:c r="D1278" s="60" t="str">
        <x:v>MOONEE VALLEY</x:v>
      </x:c>
      <x:c r="E1278" s="58" t="n">
        <x:v>6</x:v>
      </x:c>
      <x:c r="F1278" s="58" t="n">
        <x:v>1</x:v>
      </x:c>
      <x:c r="G1278" s="60" t="str">
        <x:v>FICKLE</x:v>
      </x:c>
      <x:c r="H1278" s="58" t="str">
        <x:v>LSW / SYS</x:v>
      </x:c>
      <x:c r="I1278" s="58" t="str">
        <x:v>Won</x:v>
      </x:c>
      <x:c r="J1278" s="58" t="str">
        <x:v>Won</x:v>
      </x:c>
      <x:c r="K1278" s="63" t="n">
        <x:v>1.9</x:v>
      </x:c>
      <x:c r="L1278" s="58" t="n">
        <x:v>2</x:v>
      </x:c>
      <x:c r="M1278" s="63" t="n">
        <x:v>1.7999999999999998</x:v>
      </x:c>
      <x:c r="N1278" s="65" t="n">
        <x:f>Summary!$B$5*Summary!$B$6</x:f>
        <x:v>10</x:v>
      </x:c>
      <x:c r="O1278" s="65" t="n">
        <x:f>L1278*N1278</x:f>
        <x:v>20</x:v>
      </x:c>
      <x:c r="P1278" s="65" t="n">
        <x:f>O1278+Q1278</x:f>
        <x:v>38</x:v>
      </x:c>
      <x:c r="Q1278" s="65" t="n">
        <x:f>M1278*N1278</x:f>
        <x:v>18</x:v>
      </x:c>
      <x:c r="R1278" s="65" t="n">
        <x:f>R1277+Q1278</x:f>
        <x:v>35142.9</x:v>
      </x:c>
    </x:row>
    <x:row r="1279">
      <x:c r="A1279" s="61" t="n">
        <x:v>45654</x:v>
      </x:c>
      <x:c r="B1279" s="27" t="str">
        <x:v>Q4 2024</x:v>
      </x:c>
      <x:c r="C1279" s="27" t="n">
        <x:v>2024</x:v>
      </x:c>
      <x:c r="D1279" s="59" t="str">
        <x:v>MOONEE VALLEY</x:v>
      </x:c>
      <x:c r="E1279" s="27" t="n">
        <x:v>6</x:v>
      </x:c>
      <x:c r="F1279" s="27" t="n">
        <x:v>8</x:v>
      </x:c>
      <x:c r="G1279" s="59" t="str">
        <x:v>MIGHTY</x:v>
      </x:c>
      <x:c r="H1279" s="27" t="str">
        <x:v>SYS</x:v>
      </x:c>
      <x:c r="I1279" s="27" t="str">
        <x:v>Lost</x:v>
      </x:c>
      <x:c r="J1279" s="27" t="str">
        <x:v>2nd</x:v>
      </x:c>
      <x:c r="K1279" s="30"/>
      <x:c r="L1279" s="27" t="n">
        <x:v>1</x:v>
      </x:c>
      <x:c r="M1279" s="30" t="n">
        <x:v>-1</x:v>
      </x:c>
      <x:c r="N1279" s="64" t="n">
        <x:f>Summary!$B$5*Summary!$B$6</x:f>
        <x:v>10</x:v>
      </x:c>
      <x:c r="O1279" s="64" t="n">
        <x:f>L1279*N1279</x:f>
        <x:v>10</x:v>
      </x:c>
      <x:c r="P1279" s="64" t="n">
        <x:f>O1279+Q1279</x:f>
        <x:v>0</x:v>
      </x:c>
      <x:c r="Q1279" s="64" t="n">
        <x:f>M1279*N1279</x:f>
        <x:v>-10</x:v>
      </x:c>
      <x:c r="R1279" s="64" t="n">
        <x:f>R1278+Q1279</x:f>
        <x:v>35132.9</x:v>
      </x:c>
    </x:row>
    <x:row r="1280">
      <x:c r="A1280" s="61" t="n">
        <x:v>45654</x:v>
      </x:c>
      <x:c r="B1280" s="27" t="str">
        <x:v>Q4 2024</x:v>
      </x:c>
      <x:c r="C1280" s="27" t="n">
        <x:v>2024</x:v>
      </x:c>
      <x:c r="D1280" s="59" t="str">
        <x:v>MOONEE VALLEY</x:v>
      </x:c>
      <x:c r="E1280" s="27" t="n">
        <x:v>7</x:v>
      </x:c>
      <x:c r="F1280" s="27" t="n">
        <x:v>9</x:v>
      </x:c>
      <x:c r="G1280" s="59" t="str">
        <x:v>BON MISTRESS</x:v>
      </x:c>
      <x:c r="H1280" s="27" t="str">
        <x:v>LSW</x:v>
      </x:c>
      <x:c r="I1280" s="27" t="str">
        <x:v>Lost</x:v>
      </x:c>
      <x:c r="J1280" s="27" t="str"/>
      <x:c r="K1280" s="30"/>
      <x:c r="L1280" s="27" t="n">
        <x:v>1</x:v>
      </x:c>
      <x:c r="M1280" s="30" t="n">
        <x:v>-1</x:v>
      </x:c>
      <x:c r="N1280" s="64" t="n">
        <x:f>Summary!$B$5*Summary!$B$6</x:f>
        <x:v>10</x:v>
      </x:c>
      <x:c r="O1280" s="64" t="n">
        <x:f>L1280*N1280</x:f>
        <x:v>10</x:v>
      </x:c>
      <x:c r="P1280" s="64" t="n">
        <x:f>O1280+Q1280</x:f>
        <x:v>0</x:v>
      </x:c>
      <x:c r="Q1280" s="64" t="n">
        <x:f>M1280*N1280</x:f>
        <x:v>-10</x:v>
      </x:c>
      <x:c r="R1280" s="64" t="n">
        <x:f>R1279+Q1280</x:f>
        <x:v>35122.9</x:v>
      </x:c>
    </x:row>
    <x:row r="1281">
      <x:c r="A1281" s="62" t="n">
        <x:v>45654</x:v>
      </x:c>
      <x:c r="B1281" s="58" t="str">
        <x:v>Q4 2024</x:v>
      </x:c>
      <x:c r="C1281" s="58" t="n">
        <x:v>2024</x:v>
      </x:c>
      <x:c r="D1281" s="60" t="str">
        <x:v>MOONEE VALLEY</x:v>
      </x:c>
      <x:c r="E1281" s="58" t="n">
        <x:v>8</x:v>
      </x:c>
      <x:c r="F1281" s="58" t="n">
        <x:v>3</x:v>
      </x:c>
      <x:c r="G1281" s="60" t="str">
        <x:v>HOWLIN' RAIN</x:v>
      </x:c>
      <x:c r="H1281" s="58" t="str">
        <x:v>LSW / SYS</x:v>
      </x:c>
      <x:c r="I1281" s="58" t="str">
        <x:v>Won</x:v>
      </x:c>
      <x:c r="J1281" s="58" t="str">
        <x:v>Won</x:v>
      </x:c>
      <x:c r="K1281" s="63" t="n">
        <x:v>3.2</x:v>
      </x:c>
      <x:c r="L1281" s="58" t="n">
        <x:v>2</x:v>
      </x:c>
      <x:c r="M1281" s="63" t="n">
        <x:v>4.4</x:v>
      </x:c>
      <x:c r="N1281" s="65" t="n">
        <x:f>Summary!$B$5*Summary!$B$6</x:f>
        <x:v>10</x:v>
      </x:c>
      <x:c r="O1281" s="65" t="n">
        <x:f>L1281*N1281</x:f>
        <x:v>20</x:v>
      </x:c>
      <x:c r="P1281" s="65" t="n">
        <x:f>O1281+Q1281</x:f>
        <x:v>64</x:v>
      </x:c>
      <x:c r="Q1281" s="65" t="n">
        <x:f>M1281*N1281</x:f>
        <x:v>44</x:v>
      </x:c>
      <x:c r="R1281" s="65" t="n">
        <x:f>R1280+Q1281</x:f>
        <x:v>35166.9</x:v>
      </x:c>
    </x:row>
    <x:row r="1282">
      <x:c r="A1282" s="61" t="n">
        <x:v>45654</x:v>
      </x:c>
      <x:c r="B1282" s="27" t="str">
        <x:v>Q4 2024</x:v>
      </x:c>
      <x:c r="C1282" s="27" t="n">
        <x:v>2024</x:v>
      </x:c>
      <x:c r="D1282" s="59" t="str">
        <x:v>MOONEE VALLEY</x:v>
      </x:c>
      <x:c r="E1282" s="27" t="n">
        <x:v>10</x:v>
      </x:c>
      <x:c r="F1282" s="27" t="n">
        <x:v>14</x:v>
      </x:c>
      <x:c r="G1282" s="59" t="str">
        <x:v>APACHE SONG</x:v>
      </x:c>
      <x:c r="H1282" s="27" t="str">
        <x:v>LSW</x:v>
      </x:c>
      <x:c r="I1282" s="27" t="str">
        <x:v>Won</x:v>
      </x:c>
      <x:c r="J1282" s="27" t="str">
        <x:v>Won</x:v>
      </x:c>
      <x:c r="K1282" s="30" t="n">
        <x:v>2.4</x:v>
      </x:c>
      <x:c r="L1282" s="27" t="n">
        <x:v>1</x:v>
      </x:c>
      <x:c r="M1282" s="30" t="n">
        <x:v>1.4</x:v>
      </x:c>
      <x:c r="N1282" s="64" t="n">
        <x:f>Summary!$B$5*Summary!$B$6</x:f>
        <x:v>10</x:v>
      </x:c>
      <x:c r="O1282" s="64" t="n">
        <x:f>L1282*N1282</x:f>
        <x:v>10</x:v>
      </x:c>
      <x:c r="P1282" s="64" t="n">
        <x:f>O1282+Q1282</x:f>
        <x:v>24</x:v>
      </x:c>
      <x:c r="Q1282" s="64" t="n">
        <x:f>M1282*N1282</x:f>
        <x:v>14</x:v>
      </x:c>
      <x:c r="R1282" s="64" t="n">
        <x:f>R1281+Q1282</x:f>
        <x:v>35180.9</x:v>
      </x:c>
    </x:row>
    <x:row r="1283">
      <x:c r="A1283" s="61" t="n">
        <x:v>45654</x:v>
      </x:c>
      <x:c r="B1283" s="27" t="str">
        <x:v>Q4 2024</x:v>
      </x:c>
      <x:c r="C1283" s="27" t="n">
        <x:v>2024</x:v>
      </x:c>
      <x:c r="D1283" s="59" t="str">
        <x:v>MOONEE VALLEY</x:v>
      </x:c>
      <x:c r="E1283" s="27" t="n">
        <x:v>0</x:v>
      </x:c>
      <x:c r="F1283" s="27" t="n">
        <x:v>1</x:v>
      </x:c>
      <x:c r="G1283" s="59" t="str">
        <x:v>NEVERENOUGHLEGO</x:v>
      </x:c>
      <x:c r="H1283" s="27" t="str">
        <x:v>FRSR</x:v>
      </x:c>
      <x:c r="I1283" s="27" t="str">
        <x:v>Lost</x:v>
      </x:c>
      <x:c r="J1283" s="27" t="str">
        <x:v>4th</x:v>
      </x:c>
      <x:c r="K1283" s="30"/>
      <x:c r="L1283" s="27" t="n">
        <x:v>1</x:v>
      </x:c>
      <x:c r="M1283" s="30" t="n">
        <x:v>-1</x:v>
      </x:c>
      <x:c r="N1283" s="64" t="n">
        <x:f>Summary!$B$5*Summary!$B$6</x:f>
        <x:v>10</x:v>
      </x:c>
      <x:c r="O1283" s="64" t="n">
        <x:f>L1283*N1283</x:f>
        <x:v>10</x:v>
      </x:c>
      <x:c r="P1283" s="64" t="n">
        <x:f>O1283+Q1283</x:f>
        <x:v>0</x:v>
      </x:c>
      <x:c r="Q1283" s="64" t="n">
        <x:f>M1283*N1283</x:f>
        <x:v>-10</x:v>
      </x:c>
      <x:c r="R1283" s="64" t="n">
        <x:f>R1282+Q1283</x:f>
        <x:v>35170.9</x:v>
      </x:c>
    </x:row>
    <x:row r="1284">
      <x:c r="A1284" s="61" t="n">
        <x:v>45658</x:v>
      </x:c>
      <x:c r="B1284" s="27" t="str">
        <x:v>Q1 2025</x:v>
      </x:c>
      <x:c r="C1284" s="27" t="n">
        <x:v>2025</x:v>
      </x:c>
      <x:c r="D1284" s="59" t="str">
        <x:v>FLEMINGTON</x:v>
      </x:c>
      <x:c r="E1284" s="27" t="n">
        <x:v>2</x:v>
      </x:c>
      <x:c r="F1284" s="27" t="n">
        <x:v>2</x:v>
      </x:c>
      <x:c r="G1284" s="59" t="str">
        <x:v>WASCALY</x:v>
      </x:c>
      <x:c r="H1284" s="27" t="str">
        <x:v>SYS</x:v>
      </x:c>
      <x:c r="I1284" s="27" t="str">
        <x:v>Lost</x:v>
      </x:c>
      <x:c r="J1284" s="27" t="str">
        <x:v>3rd</x:v>
      </x:c>
      <x:c r="K1284" s="30"/>
      <x:c r="L1284" s="27" t="n">
        <x:v>1</x:v>
      </x:c>
      <x:c r="M1284" s="30" t="n">
        <x:v>-1</x:v>
      </x:c>
      <x:c r="N1284" s="64" t="n">
        <x:f>Summary!$B$5*Summary!$B$6</x:f>
        <x:v>10</x:v>
      </x:c>
      <x:c r="O1284" s="64" t="n">
        <x:f>L1284*N1284</x:f>
        <x:v>10</x:v>
      </x:c>
      <x:c r="P1284" s="64" t="n">
        <x:f>O1284+Q1284</x:f>
        <x:v>0</x:v>
      </x:c>
      <x:c r="Q1284" s="64" t="n">
        <x:f>M1284*N1284</x:f>
        <x:v>-10</x:v>
      </x:c>
      <x:c r="R1284" s="64" t="n">
        <x:f>R1283+Q1284</x:f>
        <x:v>35160.9</x:v>
      </x:c>
    </x:row>
    <x:row r="1285">
      <x:c r="A1285" s="62" t="n">
        <x:v>45658</x:v>
      </x:c>
      <x:c r="B1285" s="58" t="str">
        <x:v>Q1 2025</x:v>
      </x:c>
      <x:c r="C1285" s="58" t="n">
        <x:v>2025</x:v>
      </x:c>
      <x:c r="D1285" s="60" t="str">
        <x:v>FLEMINGTON</x:v>
      </x:c>
      <x:c r="E1285" s="58" t="n">
        <x:v>2</x:v>
      </x:c>
      <x:c r="F1285" s="58" t="n">
        <x:v>3</x:v>
      </x:c>
      <x:c r="G1285" s="60" t="str">
        <x:v>ENXUTO</x:v>
      </x:c>
      <x:c r="H1285" s="58" t="str">
        <x:v>DC / SYS</x:v>
      </x:c>
      <x:c r="I1285" s="58" t="str">
        <x:v>Lost</x:v>
      </x:c>
      <x:c r="J1285" s="58" t="str">
        <x:v>2nd</x:v>
      </x:c>
      <x:c r="K1285" s="63"/>
      <x:c r="L1285" s="58" t="n">
        <x:v>2</x:v>
      </x:c>
      <x:c r="M1285" s="63" t="n">
        <x:v>-2</x:v>
      </x:c>
      <x:c r="N1285" s="65" t="n">
        <x:f>Summary!$B$5*Summary!$B$6</x:f>
        <x:v>10</x:v>
      </x:c>
      <x:c r="O1285" s="65" t="n">
        <x:f>L1285*N1285</x:f>
        <x:v>20</x:v>
      </x:c>
      <x:c r="P1285" s="65" t="n">
        <x:f>O1285+Q1285</x:f>
        <x:v>0</x:v>
      </x:c>
      <x:c r="Q1285" s="65" t="n">
        <x:f>M1285*N1285</x:f>
        <x:v>-20</x:v>
      </x:c>
      <x:c r="R1285" s="65" t="n">
        <x:f>R1284+Q1285</x:f>
        <x:v>35140.9</x:v>
      </x:c>
    </x:row>
    <x:row r="1286">
      <x:c r="A1286" s="62" t="n">
        <x:v>45658</x:v>
      </x:c>
      <x:c r="B1286" s="58" t="str">
        <x:v>Q1 2025</x:v>
      </x:c>
      <x:c r="C1286" s="58" t="n">
        <x:v>2025</x:v>
      </x:c>
      <x:c r="D1286" s="60" t="str">
        <x:v>FLEMINGTON</x:v>
      </x:c>
      <x:c r="E1286" s="58" t="n">
        <x:v>2</x:v>
      </x:c>
      <x:c r="F1286" s="58" t="n">
        <x:v>6</x:v>
      </x:c>
      <x:c r="G1286" s="60" t="str">
        <x:v>DREAM ALL DAY</x:v>
      </x:c>
      <x:c r="H1286" s="58" t="str">
        <x:v>BFSR / SYS</x:v>
      </x:c>
      <x:c r="I1286" s="58" t="str">
        <x:v>Won</x:v>
      </x:c>
      <x:c r="J1286" s="58" t="str">
        <x:v>Won</x:v>
      </x:c>
      <x:c r="K1286" s="63" t="n">
        <x:v>1.8</x:v>
      </x:c>
      <x:c r="L1286" s="58" t="n">
        <x:v>2</x:v>
      </x:c>
      <x:c r="M1286" s="63" t="n">
        <x:v>1.6</x:v>
      </x:c>
      <x:c r="N1286" s="65" t="n">
        <x:f>Summary!$B$5*Summary!$B$6</x:f>
        <x:v>10</x:v>
      </x:c>
      <x:c r="O1286" s="65" t="n">
        <x:f>L1286*N1286</x:f>
        <x:v>20</x:v>
      </x:c>
      <x:c r="P1286" s="65" t="n">
        <x:f>O1286+Q1286</x:f>
        <x:v>36</x:v>
      </x:c>
      <x:c r="Q1286" s="65" t="n">
        <x:f>M1286*N1286</x:f>
        <x:v>16</x:v>
      </x:c>
      <x:c r="R1286" s="65" t="n">
        <x:f>R1285+Q1286</x:f>
        <x:v>35156.9</x:v>
      </x:c>
    </x:row>
    <x:row r="1287">
      <x:c r="A1287" s="62" t="n">
        <x:v>45658</x:v>
      </x:c>
      <x:c r="B1287" s="58" t="str">
        <x:v>Q1 2025</x:v>
      </x:c>
      <x:c r="C1287" s="58" t="n">
        <x:v>2025</x:v>
      </x:c>
      <x:c r="D1287" s="60" t="str">
        <x:v>FLEMINGTON</x:v>
      </x:c>
      <x:c r="E1287" s="58" t="n">
        <x:v>3</x:v>
      </x:c>
      <x:c r="F1287" s="58" t="n">
        <x:v>3</x:v>
      </x:c>
      <x:c r="G1287" s="60" t="str">
        <x:v>TRAPEZE WARRIOR</x:v>
      </x:c>
      <x:c r="H1287" s="58" t="str">
        <x:v>FRSR / SYS</x:v>
      </x:c>
      <x:c r="I1287" s="58" t="str">
        <x:v>Lost</x:v>
      </x:c>
      <x:c r="J1287" s="58" t="str"/>
      <x:c r="K1287" s="63"/>
      <x:c r="L1287" s="58" t="n">
        <x:v>2</x:v>
      </x:c>
      <x:c r="M1287" s="63" t="n">
        <x:v>-2</x:v>
      </x:c>
      <x:c r="N1287" s="65" t="n">
        <x:f>Summary!$B$5*Summary!$B$6</x:f>
        <x:v>10</x:v>
      </x:c>
      <x:c r="O1287" s="65" t="n">
        <x:f>L1287*N1287</x:f>
        <x:v>20</x:v>
      </x:c>
      <x:c r="P1287" s="65" t="n">
        <x:f>O1287+Q1287</x:f>
        <x:v>0</x:v>
      </x:c>
      <x:c r="Q1287" s="65" t="n">
        <x:f>M1287*N1287</x:f>
        <x:v>-20</x:v>
      </x:c>
      <x:c r="R1287" s="65" t="n">
        <x:f>R1286+Q1287</x:f>
        <x:v>35136.9</x:v>
      </x:c>
    </x:row>
    <x:row r="1288">
      <x:c r="A1288" s="62" t="n">
        <x:v>45658</x:v>
      </x:c>
      <x:c r="B1288" s="58" t="str">
        <x:v>Q1 2025</x:v>
      </x:c>
      <x:c r="C1288" s="58" t="n">
        <x:v>2025</x:v>
      </x:c>
      <x:c r="D1288" s="60" t="str">
        <x:v>FLEMINGTON</x:v>
      </x:c>
      <x:c r="E1288" s="58" t="n">
        <x:v>4</x:v>
      </x:c>
      <x:c r="F1288" s="58" t="n">
        <x:v>4</x:v>
      </x:c>
      <x:c r="G1288" s="60" t="str">
        <x:v>THE OPEN</x:v>
      </x:c>
      <x:c r="H1288" s="58" t="str">
        <x:v>LSW / SYS</x:v>
      </x:c>
      <x:c r="I1288" s="58" t="str">
        <x:v>Lost</x:v>
      </x:c>
      <x:c r="J1288" s="58" t="str"/>
      <x:c r="K1288" s="63"/>
      <x:c r="L1288" s="58" t="n">
        <x:v>2</x:v>
      </x:c>
      <x:c r="M1288" s="63" t="n">
        <x:v>-2</x:v>
      </x:c>
      <x:c r="N1288" s="65" t="n">
        <x:f>Summary!$B$5*Summary!$B$6</x:f>
        <x:v>10</x:v>
      </x:c>
      <x:c r="O1288" s="65" t="n">
        <x:f>L1288*N1288</x:f>
        <x:v>20</x:v>
      </x:c>
      <x:c r="P1288" s="65" t="n">
        <x:f>O1288+Q1288</x:f>
        <x:v>0</x:v>
      </x:c>
      <x:c r="Q1288" s="65" t="n">
        <x:f>M1288*N1288</x:f>
        <x:v>-20</x:v>
      </x:c>
      <x:c r="R1288" s="65" t="n">
        <x:f>R1287+Q1288</x:f>
        <x:v>35116.9</x:v>
      </x:c>
    </x:row>
    <x:row r="1289">
      <x:c r="A1289" s="61" t="n">
        <x:v>45658</x:v>
      </x:c>
      <x:c r="B1289" s="27" t="str">
        <x:v>Q1 2025</x:v>
      </x:c>
      <x:c r="C1289" s="27" t="n">
        <x:v>2025</x:v>
      </x:c>
      <x:c r="D1289" s="59" t="str">
        <x:v>FLEMINGTON</x:v>
      </x:c>
      <x:c r="E1289" s="27" t="n">
        <x:v>4</x:v>
      </x:c>
      <x:c r="F1289" s="27" t="n">
        <x:v>6</x:v>
      </x:c>
      <x:c r="G1289" s="59" t="str">
        <x:v>MIRAVAL ROSE</x:v>
      </x:c>
      <x:c r="H1289" s="27" t="str">
        <x:v>SYS</x:v>
      </x:c>
      <x:c r="I1289" s="27" t="str">
        <x:v>Won</x:v>
      </x:c>
      <x:c r="J1289" s="27" t="str">
        <x:v>Won</x:v>
      </x:c>
      <x:c r="K1289" s="30" t="n">
        <x:v>4.1</x:v>
      </x:c>
      <x:c r="L1289" s="27" t="n">
        <x:v>1</x:v>
      </x:c>
      <x:c r="M1289" s="30" t="n">
        <x:v>3.0999999999999996</x:v>
      </x:c>
      <x:c r="N1289" s="64" t="n">
        <x:f>Summary!$B$5*Summary!$B$6</x:f>
        <x:v>10</x:v>
      </x:c>
      <x:c r="O1289" s="64" t="n">
        <x:f>L1289*N1289</x:f>
        <x:v>10</x:v>
      </x:c>
      <x:c r="P1289" s="64" t="n">
        <x:f>O1289+Q1289</x:f>
        <x:v>41</x:v>
      </x:c>
      <x:c r="Q1289" s="64" t="n">
        <x:f>M1289*N1289</x:f>
        <x:v>30.999999999999996</x:v>
      </x:c>
      <x:c r="R1289" s="64" t="n">
        <x:f>R1288+Q1289</x:f>
        <x:v>35147.9</x:v>
      </x:c>
    </x:row>
    <x:row r="1290">
      <x:c r="A1290" s="61" t="n">
        <x:v>45658</x:v>
      </x:c>
      <x:c r="B1290" s="27" t="str">
        <x:v>Q1 2025</x:v>
      </x:c>
      <x:c r="C1290" s="27" t="n">
        <x:v>2025</x:v>
      </x:c>
      <x:c r="D1290" s="59" t="str">
        <x:v>FLEMINGTON</x:v>
      </x:c>
      <x:c r="E1290" s="27" t="n">
        <x:v>5</x:v>
      </x:c>
      <x:c r="F1290" s="27" t="n">
        <x:v>1</x:v>
      </x:c>
      <x:c r="G1290" s="59" t="str">
        <x:v>MISS TARZY</x:v>
      </x:c>
      <x:c r="H1290" s="27" t="str">
        <x:v>SYS</x:v>
      </x:c>
      <x:c r="I1290" s="27" t="str">
        <x:v>Lost</x:v>
      </x:c>
      <x:c r="J1290" s="27" t="str">
        <x:v>2nd</x:v>
      </x:c>
      <x:c r="K1290" s="30"/>
      <x:c r="L1290" s="27" t="n">
        <x:v>1</x:v>
      </x:c>
      <x:c r="M1290" s="30" t="n">
        <x:v>-1</x:v>
      </x:c>
      <x:c r="N1290" s="64" t="n">
        <x:f>Summary!$B$5*Summary!$B$6</x:f>
        <x:v>10</x:v>
      </x:c>
      <x:c r="O1290" s="64" t="n">
        <x:f>L1290*N1290</x:f>
        <x:v>10</x:v>
      </x:c>
      <x:c r="P1290" s="64" t="n">
        <x:f>O1290+Q1290</x:f>
        <x:v>0</x:v>
      </x:c>
      <x:c r="Q1290" s="64" t="n">
        <x:f>M1290*N1290</x:f>
        <x:v>-10</x:v>
      </x:c>
      <x:c r="R1290" s="64" t="n">
        <x:f>R1289+Q1290</x:f>
        <x:v>35137.9</x:v>
      </x:c>
    </x:row>
    <x:row r="1291">
      <x:c r="A1291" s="61" t="n">
        <x:v>45658</x:v>
      </x:c>
      <x:c r="B1291" s="27" t="str">
        <x:v>Q1 2025</x:v>
      </x:c>
      <x:c r="C1291" s="27" t="n">
        <x:v>2025</x:v>
      </x:c>
      <x:c r="D1291" s="59" t="str">
        <x:v>FLEMINGTON</x:v>
      </x:c>
      <x:c r="E1291" s="27" t="n">
        <x:v>5</x:v>
      </x:c>
      <x:c r="F1291" s="27" t="n">
        <x:v>5</x:v>
      </x:c>
      <x:c r="G1291" s="59" t="str">
        <x:v>STEAL THE SUN</x:v>
      </x:c>
      <x:c r="H1291" s="27" t="str">
        <x:v>DC</x:v>
      </x:c>
      <x:c r="I1291" s="27" t="str">
        <x:v>Lost</x:v>
      </x:c>
      <x:c r="J1291" s="27" t="str"/>
      <x:c r="K1291" s="30"/>
      <x:c r="L1291" s="27" t="n">
        <x:v>1</x:v>
      </x:c>
      <x:c r="M1291" s="30" t="n">
        <x:v>-1</x:v>
      </x:c>
      <x:c r="N1291" s="64" t="n">
        <x:f>Summary!$B$5*Summary!$B$6</x:f>
        <x:v>10</x:v>
      </x:c>
      <x:c r="O1291" s="64" t="n">
        <x:f>L1291*N1291</x:f>
        <x:v>10</x:v>
      </x:c>
      <x:c r="P1291" s="64" t="n">
        <x:f>O1291+Q1291</x:f>
        <x:v>0</x:v>
      </x:c>
      <x:c r="Q1291" s="64" t="n">
        <x:f>M1291*N1291</x:f>
        <x:v>-10</x:v>
      </x:c>
      <x:c r="R1291" s="64" t="n">
        <x:f>R1290+Q1291</x:f>
        <x:v>35127.9</x:v>
      </x:c>
    </x:row>
    <x:row r="1292">
      <x:c r="A1292" s="62" t="n">
        <x:v>45658</x:v>
      </x:c>
      <x:c r="B1292" s="58" t="str">
        <x:v>Q1 2025</x:v>
      </x:c>
      <x:c r="C1292" s="58" t="n">
        <x:v>2025</x:v>
      </x:c>
      <x:c r="D1292" s="60" t="str">
        <x:v>FLEMINGTON</x:v>
      </x:c>
      <x:c r="E1292" s="58" t="n">
        <x:v>6</x:v>
      </x:c>
      <x:c r="F1292" s="58" t="n">
        <x:v>1</x:v>
      </x:c>
      <x:c r="G1292" s="60" t="str">
        <x:v>MURAMASA</x:v>
      </x:c>
      <x:c r="H1292" s="58" t="str">
        <x:v>BFSR / SYS</x:v>
      </x:c>
      <x:c r="I1292" s="58" t="str">
        <x:v>Lost</x:v>
      </x:c>
      <x:c r="J1292" s="58" t="str"/>
      <x:c r="K1292" s="63"/>
      <x:c r="L1292" s="58" t="n">
        <x:v>2</x:v>
      </x:c>
      <x:c r="M1292" s="63" t="n">
        <x:v>-2</x:v>
      </x:c>
      <x:c r="N1292" s="65" t="n">
        <x:f>Summary!$B$5*Summary!$B$6</x:f>
        <x:v>10</x:v>
      </x:c>
      <x:c r="O1292" s="65" t="n">
        <x:f>L1292*N1292</x:f>
        <x:v>20</x:v>
      </x:c>
      <x:c r="P1292" s="65" t="n">
        <x:f>O1292+Q1292</x:f>
        <x:v>0</x:v>
      </x:c>
      <x:c r="Q1292" s="65" t="n">
        <x:f>M1292*N1292</x:f>
        <x:v>-20</x:v>
      </x:c>
      <x:c r="R1292" s="65" t="n">
        <x:f>R1291+Q1292</x:f>
        <x:v>35107.9</x:v>
      </x:c>
    </x:row>
    <x:row r="1293">
      <x:c r="A1293" s="62" t="n">
        <x:v>45658</x:v>
      </x:c>
      <x:c r="B1293" s="58" t="str">
        <x:v>Q1 2025</x:v>
      </x:c>
      <x:c r="C1293" s="58" t="n">
        <x:v>2025</x:v>
      </x:c>
      <x:c r="D1293" s="60" t="str">
        <x:v>FLEMINGTON</x:v>
      </x:c>
      <x:c r="E1293" s="58" t="n">
        <x:v>7</x:v>
      </x:c>
      <x:c r="F1293" s="58" t="n">
        <x:v>11</x:v>
      </x:c>
      <x:c r="G1293" s="60" t="str">
        <x:v>COTTON TREE</x:v>
      </x:c>
      <x:c r="H1293" s="58" t="str">
        <x:v>FRSR / SYS</x:v>
      </x:c>
      <x:c r="I1293" s="58" t="str">
        <x:v>Lost</x:v>
      </x:c>
      <x:c r="J1293" s="58" t="str"/>
      <x:c r="K1293" s="63"/>
      <x:c r="L1293" s="58" t="n">
        <x:v>2</x:v>
      </x:c>
      <x:c r="M1293" s="63" t="n">
        <x:v>-2</x:v>
      </x:c>
      <x:c r="N1293" s="65" t="n">
        <x:f>Summary!$B$5*Summary!$B$6</x:f>
        <x:v>10</x:v>
      </x:c>
      <x:c r="O1293" s="65" t="n">
        <x:f>L1293*N1293</x:f>
        <x:v>20</x:v>
      </x:c>
      <x:c r="P1293" s="65" t="n">
        <x:f>O1293+Q1293</x:f>
        <x:v>0</x:v>
      </x:c>
      <x:c r="Q1293" s="65" t="n">
        <x:f>M1293*N1293</x:f>
        <x:v>-20</x:v>
      </x:c>
      <x:c r="R1293" s="65" t="n">
        <x:f>R1292+Q1293</x:f>
        <x:v>35087.9</x:v>
      </x:c>
    </x:row>
    <x:row r="1294">
      <x:c r="A1294" s="61" t="n">
        <x:v>45661</x:v>
      </x:c>
      <x:c r="B1294" s="27" t="str">
        <x:v>Q1 2025</x:v>
      </x:c>
      <x:c r="C1294" s="27" t="n">
        <x:v>2025</x:v>
      </x:c>
      <x:c r="D1294" s="59" t="str">
        <x:v>GEELONG</x:v>
      </x:c>
      <x:c r="E1294" s="27" t="n">
        <x:v>1</x:v>
      </x:c>
      <x:c r="F1294" s="27" t="n">
        <x:v>2</x:v>
      </x:c>
      <x:c r="G1294" s="59" t="str">
        <x:v>GOLDENSTATEWARRIOR</x:v>
      </x:c>
      <x:c r="H1294" s="27" t="str">
        <x:v>SYS</x:v>
      </x:c>
      <x:c r="I1294" s="27" t="str">
        <x:v>Won</x:v>
      </x:c>
      <x:c r="J1294" s="27" t="str">
        <x:v>Won</x:v>
      </x:c>
      <x:c r="K1294" s="30" t="n">
        <x:v>3.9</x:v>
      </x:c>
      <x:c r="L1294" s="27" t="n">
        <x:v>1</x:v>
      </x:c>
      <x:c r="M1294" s="30" t="n">
        <x:v>2.9</x:v>
      </x:c>
      <x:c r="N1294" s="64" t="n">
        <x:f>Summary!$B$5*Summary!$B$6</x:f>
        <x:v>10</x:v>
      </x:c>
      <x:c r="O1294" s="64" t="n">
        <x:f>L1294*N1294</x:f>
        <x:v>10</x:v>
      </x:c>
      <x:c r="P1294" s="64" t="n">
        <x:f>O1294+Q1294</x:f>
        <x:v>39</x:v>
      </x:c>
      <x:c r="Q1294" s="64" t="n">
        <x:f>M1294*N1294</x:f>
        <x:v>29</x:v>
      </x:c>
      <x:c r="R1294" s="64" t="n">
        <x:f>R1293+Q1294</x:f>
        <x:v>35116.9</x:v>
      </x:c>
    </x:row>
    <x:row r="1295">
      <x:c r="A1295" s="61" t="n">
        <x:v>45661</x:v>
      </x:c>
      <x:c r="B1295" s="27" t="str">
        <x:v>Q1 2025</x:v>
      </x:c>
      <x:c r="C1295" s="27" t="n">
        <x:v>2025</x:v>
      </x:c>
      <x:c r="D1295" s="59" t="str">
        <x:v>GEELONG</x:v>
      </x:c>
      <x:c r="E1295" s="27" t="n">
        <x:v>3</x:v>
      </x:c>
      <x:c r="F1295" s="27" t="n">
        <x:v>8</x:v>
      </x:c>
      <x:c r="G1295" s="59" t="str">
        <x:v>CAPRICORN STAR</x:v>
      </x:c>
      <x:c r="H1295" s="27" t="str">
        <x:v>LSW</x:v>
      </x:c>
      <x:c r="I1295" s="27" t="str">
        <x:v>Won</x:v>
      </x:c>
      <x:c r="J1295" s="27" t="str">
        <x:v>Won</x:v>
      </x:c>
      <x:c r="K1295" s="30" t="n">
        <x:v>4.8</x:v>
      </x:c>
      <x:c r="L1295" s="27" t="n">
        <x:v>1</x:v>
      </x:c>
      <x:c r="M1295" s="30" t="n">
        <x:v>3.8</x:v>
      </x:c>
      <x:c r="N1295" s="64" t="n">
        <x:f>Summary!$B$5*Summary!$B$6</x:f>
        <x:v>10</x:v>
      </x:c>
      <x:c r="O1295" s="64" t="n">
        <x:f>L1295*N1295</x:f>
        <x:v>10</x:v>
      </x:c>
      <x:c r="P1295" s="64" t="n">
        <x:f>O1295+Q1295</x:f>
        <x:v>48</x:v>
      </x:c>
      <x:c r="Q1295" s="64" t="n">
        <x:f>M1295*N1295</x:f>
        <x:v>38</x:v>
      </x:c>
      <x:c r="R1295" s="64" t="n">
        <x:f>R1294+Q1295</x:f>
        <x:v>35154.9</x:v>
      </x:c>
    </x:row>
    <x:row r="1296">
      <x:c r="A1296" s="61" t="n">
        <x:v>45661</x:v>
      </x:c>
      <x:c r="B1296" s="27" t="str">
        <x:v>Q1 2025</x:v>
      </x:c>
      <x:c r="C1296" s="27" t="n">
        <x:v>2025</x:v>
      </x:c>
      <x:c r="D1296" s="59" t="str">
        <x:v>GEELONG</x:v>
      </x:c>
      <x:c r="E1296" s="27" t="n">
        <x:v>5</x:v>
      </x:c>
      <x:c r="F1296" s="27" t="n">
        <x:v>8</x:v>
      </x:c>
      <x:c r="G1296" s="59" t="str">
        <x:v>TITLE FIGHTER</x:v>
      </x:c>
      <x:c r="H1296" s="27" t="str">
        <x:v>LSW</x:v>
      </x:c>
      <x:c r="I1296" s="27" t="str">
        <x:v>Won</x:v>
      </x:c>
      <x:c r="J1296" s="27" t="str">
        <x:v>Won</x:v>
      </x:c>
      <x:c r="K1296" s="30" t="n">
        <x:v>2.9</x:v>
      </x:c>
      <x:c r="L1296" s="27" t="n">
        <x:v>1</x:v>
      </x:c>
      <x:c r="M1296" s="30" t="n">
        <x:v>1.9</x:v>
      </x:c>
      <x:c r="N1296" s="64" t="n">
        <x:f>Summary!$B$5*Summary!$B$6</x:f>
        <x:v>10</x:v>
      </x:c>
      <x:c r="O1296" s="64" t="n">
        <x:f>L1296*N1296</x:f>
        <x:v>10</x:v>
      </x:c>
      <x:c r="P1296" s="64" t="n">
        <x:f>O1296+Q1296</x:f>
        <x:v>29</x:v>
      </x:c>
      <x:c r="Q1296" s="64" t="n">
        <x:f>M1296*N1296</x:f>
        <x:v>19</x:v>
      </x:c>
      <x:c r="R1296" s="64" t="n">
        <x:f>R1295+Q1296</x:f>
        <x:v>35173.9</x:v>
      </x:c>
    </x:row>
    <x:row r="1297">
      <x:c r="A1297" s="61" t="n">
        <x:v>45661</x:v>
      </x:c>
      <x:c r="B1297" s="27" t="str">
        <x:v>Q1 2025</x:v>
      </x:c>
      <x:c r="C1297" s="27" t="n">
        <x:v>2025</x:v>
      </x:c>
      <x:c r="D1297" s="59" t="str">
        <x:v>GEELONG</x:v>
      </x:c>
      <x:c r="E1297" s="27" t="n">
        <x:v>6</x:v>
      </x:c>
      <x:c r="F1297" s="27" t="n">
        <x:v>8</x:v>
      </x:c>
      <x:c r="G1297" s="59" t="str">
        <x:v>MOLLYNICKERS</x:v>
      </x:c>
      <x:c r="H1297" s="27" t="str">
        <x:v>DC</x:v>
      </x:c>
      <x:c r="I1297" s="27" t="str">
        <x:v>Won</x:v>
      </x:c>
      <x:c r="J1297" s="27" t="str">
        <x:v>Won</x:v>
      </x:c>
      <x:c r="K1297" s="30" t="n">
        <x:v>6.9</x:v>
      </x:c>
      <x:c r="L1297" s="27" t="n">
        <x:v>1</x:v>
      </x:c>
      <x:c r="M1297" s="30" t="n">
        <x:v>5.9</x:v>
      </x:c>
      <x:c r="N1297" s="64" t="n">
        <x:f>Summary!$B$5*Summary!$B$6</x:f>
        <x:v>10</x:v>
      </x:c>
      <x:c r="O1297" s="64" t="n">
        <x:f>L1297*N1297</x:f>
        <x:v>10</x:v>
      </x:c>
      <x:c r="P1297" s="64" t="n">
        <x:f>O1297+Q1297</x:f>
        <x:v>69</x:v>
      </x:c>
      <x:c r="Q1297" s="64" t="n">
        <x:f>M1297*N1297</x:f>
        <x:v>59</x:v>
      </x:c>
      <x:c r="R1297" s="64" t="n">
        <x:f>R1296+Q1297</x:f>
        <x:v>35232.9</x:v>
      </x:c>
    </x:row>
    <x:row r="1298">
      <x:c r="A1298" s="61" t="n">
        <x:v>45661</x:v>
      </x:c>
      <x:c r="B1298" s="27" t="str">
        <x:v>Q1 2025</x:v>
      </x:c>
      <x:c r="C1298" s="27" t="n">
        <x:v>2025</x:v>
      </x:c>
      <x:c r="D1298" s="59" t="str">
        <x:v>GEELONG</x:v>
      </x:c>
      <x:c r="E1298" s="27" t="n">
        <x:v>7</x:v>
      </x:c>
      <x:c r="F1298" s="27" t="n">
        <x:v>1</x:v>
      </x:c>
      <x:c r="G1298" s="59" t="str">
        <x:v>IGOTCHA</x:v>
      </x:c>
      <x:c r="H1298" s="27" t="str">
        <x:v>SYS</x:v>
      </x:c>
      <x:c r="I1298" s="27" t="str">
        <x:v>Lost</x:v>
      </x:c>
      <x:c r="J1298" s="27" t="str">
        <x:v>2nd</x:v>
      </x:c>
      <x:c r="K1298" s="30"/>
      <x:c r="L1298" s="27" t="n">
        <x:v>1</x:v>
      </x:c>
      <x:c r="M1298" s="30" t="n">
        <x:v>-1</x:v>
      </x:c>
      <x:c r="N1298" s="64" t="n">
        <x:f>Summary!$B$5*Summary!$B$6</x:f>
        <x:v>10</x:v>
      </x:c>
      <x:c r="O1298" s="64" t="n">
        <x:f>L1298*N1298</x:f>
        <x:v>10</x:v>
      </x:c>
      <x:c r="P1298" s="64" t="n">
        <x:f>O1298+Q1298</x:f>
        <x:v>0</x:v>
      </x:c>
      <x:c r="Q1298" s="64" t="n">
        <x:f>M1298*N1298</x:f>
        <x:v>-10</x:v>
      </x:c>
      <x:c r="R1298" s="64" t="n">
        <x:f>R1297+Q1298</x:f>
        <x:v>35222.9</x:v>
      </x:c>
    </x:row>
    <x:row r="1299">
      <x:c r="A1299" s="61" t="n">
        <x:v>45661</x:v>
      </x:c>
      <x:c r="B1299" s="27" t="str">
        <x:v>Q1 2025</x:v>
      </x:c>
      <x:c r="C1299" s="27" t="n">
        <x:v>2025</x:v>
      </x:c>
      <x:c r="D1299" s="59" t="str">
        <x:v>GEELONG</x:v>
      </x:c>
      <x:c r="E1299" s="27" t="n">
        <x:v>7</x:v>
      </x:c>
      <x:c r="F1299" s="27" t="n">
        <x:v>3</x:v>
      </x:c>
      <x:c r="G1299" s="59" t="str">
        <x:v>HEARCOMESTHESTAR</x:v>
      </x:c>
      <x:c r="H1299" s="27" t="str">
        <x:v>DC</x:v>
      </x:c>
      <x:c r="I1299" s="27" t="str">
        <x:v>Won</x:v>
      </x:c>
      <x:c r="J1299" s="27" t="str">
        <x:v>Won</x:v>
      </x:c>
      <x:c r="K1299" s="30" t="n">
        <x:v>5.7</x:v>
      </x:c>
      <x:c r="L1299" s="27" t="n">
        <x:v>1</x:v>
      </x:c>
      <x:c r="M1299" s="30" t="n">
        <x:v>4.7</x:v>
      </x:c>
      <x:c r="N1299" s="64" t="n">
        <x:f>Summary!$B$5*Summary!$B$6</x:f>
        <x:v>10</x:v>
      </x:c>
      <x:c r="O1299" s="64" t="n">
        <x:f>L1299*N1299</x:f>
        <x:v>10</x:v>
      </x:c>
      <x:c r="P1299" s="64" t="n">
        <x:f>O1299+Q1299</x:f>
        <x:v>57</x:v>
      </x:c>
      <x:c r="Q1299" s="64" t="n">
        <x:f>M1299*N1299</x:f>
        <x:v>47</x:v>
      </x:c>
      <x:c r="R1299" s="64" t="n">
        <x:f>R1298+Q1299</x:f>
        <x:v>35269.9</x:v>
      </x:c>
    </x:row>
    <x:row r="1300">
      <x:c r="A1300" s="61" t="n">
        <x:v>45661</x:v>
      </x:c>
      <x:c r="B1300" s="27" t="str">
        <x:v>Q1 2025</x:v>
      </x:c>
      <x:c r="C1300" s="27" t="n">
        <x:v>2025</x:v>
      </x:c>
      <x:c r="D1300" s="59" t="str">
        <x:v>GEELONG</x:v>
      </x:c>
      <x:c r="E1300" s="27" t="n">
        <x:v>8</x:v>
      </x:c>
      <x:c r="F1300" s="27" t="n">
        <x:v>1</x:v>
      </x:c>
      <x:c r="G1300" s="59" t="str">
        <x:v>HOLYMANZ</x:v>
      </x:c>
      <x:c r="H1300" s="27" t="str">
        <x:v>DC</x:v>
      </x:c>
      <x:c r="I1300" s="27" t="str">
        <x:v>Won</x:v>
      </x:c>
      <x:c r="J1300" s="27" t="str">
        <x:v>Won</x:v>
      </x:c>
      <x:c r="K1300" s="30" t="n">
        <x:v>3.7</x:v>
      </x:c>
      <x:c r="L1300" s="27" t="n">
        <x:v>1</x:v>
      </x:c>
      <x:c r="M1300" s="30" t="n">
        <x:v>2.7</x:v>
      </x:c>
      <x:c r="N1300" s="64" t="n">
        <x:f>Summary!$B$5*Summary!$B$6</x:f>
        <x:v>10</x:v>
      </x:c>
      <x:c r="O1300" s="64" t="n">
        <x:f>L1300*N1300</x:f>
        <x:v>10</x:v>
      </x:c>
      <x:c r="P1300" s="64" t="n">
        <x:f>O1300+Q1300</x:f>
        <x:v>37</x:v>
      </x:c>
      <x:c r="Q1300" s="64" t="n">
        <x:f>M1300*N1300</x:f>
        <x:v>27</x:v>
      </x:c>
      <x:c r="R1300" s="64" t="n">
        <x:f>R1299+Q1300</x:f>
        <x:v>35296.9</x:v>
      </x:c>
    </x:row>
    <x:row r="1301">
      <x:c r="A1301" s="61" t="n">
        <x:v>45661</x:v>
      </x:c>
      <x:c r="B1301" s="27" t="str">
        <x:v>Q1 2025</x:v>
      </x:c>
      <x:c r="C1301" s="27" t="n">
        <x:v>2025</x:v>
      </x:c>
      <x:c r="D1301" s="59" t="str">
        <x:v>GEELONG</x:v>
      </x:c>
      <x:c r="E1301" s="27" t="n">
        <x:v>8</x:v>
      </x:c>
      <x:c r="F1301" s="27" t="n">
        <x:v>2</x:v>
      </x:c>
      <x:c r="G1301" s="59" t="str">
        <x:v>RIOT AND ROSE</x:v>
      </x:c>
      <x:c r="H1301" s="27" t="str">
        <x:v>SYS</x:v>
      </x:c>
      <x:c r="I1301" s="27" t="str">
        <x:v>Lost</x:v>
      </x:c>
      <x:c r="J1301" s="27" t="str">
        <x:v>2nd</x:v>
      </x:c>
      <x:c r="K1301" s="30"/>
      <x:c r="L1301" s="27" t="n">
        <x:v>1</x:v>
      </x:c>
      <x:c r="M1301" s="30" t="n">
        <x:v>-1</x:v>
      </x:c>
      <x:c r="N1301" s="64" t="n">
        <x:f>Summary!$B$5*Summary!$B$6</x:f>
        <x:v>10</x:v>
      </x:c>
      <x:c r="O1301" s="64" t="n">
        <x:f>L1301*N1301</x:f>
        <x:v>10</x:v>
      </x:c>
      <x:c r="P1301" s="64" t="n">
        <x:f>O1301+Q1301</x:f>
        <x:v>0</x:v>
      </x:c>
      <x:c r="Q1301" s="64" t="n">
        <x:f>M1301*N1301</x:f>
        <x:v>-10</x:v>
      </x:c>
      <x:c r="R1301" s="64" t="n">
        <x:f>R1300+Q1301</x:f>
        <x:v>35286.9</x:v>
      </x:c>
    </x:row>
    <x:row r="1302">
      <x:c r="A1302" s="61" t="n">
        <x:v>45661</x:v>
      </x:c>
      <x:c r="B1302" s="27" t="str">
        <x:v>Q1 2025</x:v>
      </x:c>
      <x:c r="C1302" s="27" t="n">
        <x:v>2025</x:v>
      </x:c>
      <x:c r="D1302" s="59" t="str">
        <x:v>GEELONG</x:v>
      </x:c>
      <x:c r="E1302" s="27" t="n">
        <x:v>8</x:v>
      </x:c>
      <x:c r="F1302" s="27" t="n">
        <x:v>3</x:v>
      </x:c>
      <x:c r="G1302" s="59" t="str">
        <x:v>DASHING</x:v>
      </x:c>
      <x:c r="H1302" s="27" t="str">
        <x:v>SYS</x:v>
      </x:c>
      <x:c r="I1302" s="27" t="str">
        <x:v>Lost</x:v>
      </x:c>
      <x:c r="J1302" s="27" t="str">
        <x:v>3rd</x:v>
      </x:c>
      <x:c r="K1302" s="30"/>
      <x:c r="L1302" s="27" t="n">
        <x:v>1</x:v>
      </x:c>
      <x:c r="M1302" s="30" t="n">
        <x:v>-1</x:v>
      </x:c>
      <x:c r="N1302" s="64" t="n">
        <x:f>Summary!$B$5*Summary!$B$6</x:f>
        <x:v>10</x:v>
      </x:c>
      <x:c r="O1302" s="64" t="n">
        <x:f>L1302*N1302</x:f>
        <x:v>10</x:v>
      </x:c>
      <x:c r="P1302" s="64" t="n">
        <x:f>O1302+Q1302</x:f>
        <x:v>0</x:v>
      </x:c>
      <x:c r="Q1302" s="64" t="n">
        <x:f>M1302*N1302</x:f>
        <x:v>-10</x:v>
      </x:c>
      <x:c r="R1302" s="64" t="n">
        <x:f>R1301+Q1302</x:f>
        <x:v>35276.9</x:v>
      </x:c>
    </x:row>
    <x:row r="1303">
      <x:c r="A1303" s="61" t="n">
        <x:v>45661</x:v>
      </x:c>
      <x:c r="B1303" s="27" t="str">
        <x:v>Q1 2025</x:v>
      </x:c>
      <x:c r="C1303" s="27" t="n">
        <x:v>2025</x:v>
      </x:c>
      <x:c r="D1303" s="59" t="str">
        <x:v>GEELONG</x:v>
      </x:c>
      <x:c r="E1303" s="27" t="n">
        <x:v>8</x:v>
      </x:c>
      <x:c r="F1303" s="27" t="n">
        <x:v>5</x:v>
      </x:c>
      <x:c r="G1303" s="59" t="str">
        <x:v>MATHLETIC</x:v>
      </x:c>
      <x:c r="H1303" s="27" t="str">
        <x:v>SYS</x:v>
      </x:c>
      <x:c r="I1303" s="27" t="str">
        <x:v>Lost</x:v>
      </x:c>
      <x:c r="J1303" s="27" t="str"/>
      <x:c r="K1303" s="30"/>
      <x:c r="L1303" s="27" t="n">
        <x:v>1</x:v>
      </x:c>
      <x:c r="M1303" s="30" t="n">
        <x:v>-1</x:v>
      </x:c>
      <x:c r="N1303" s="64" t="n">
        <x:f>Summary!$B$5*Summary!$B$6</x:f>
        <x:v>10</x:v>
      </x:c>
      <x:c r="O1303" s="64" t="n">
        <x:f>L1303*N1303</x:f>
        <x:v>10</x:v>
      </x:c>
      <x:c r="P1303" s="64" t="n">
        <x:f>O1303+Q1303</x:f>
        <x:v>0</x:v>
      </x:c>
      <x:c r="Q1303" s="64" t="n">
        <x:f>M1303*N1303</x:f>
        <x:v>-10</x:v>
      </x:c>
      <x:c r="R1303" s="64" t="n">
        <x:f>R1302+Q1303</x:f>
        <x:v>35266.9</x:v>
      </x:c>
    </x:row>
    <x:row r="1304">
      <x:c r="A1304" s="61" t="n">
        <x:v>45661</x:v>
      </x:c>
      <x:c r="B1304" s="27" t="str">
        <x:v>Q1 2025</x:v>
      </x:c>
      <x:c r="C1304" s="27" t="n">
        <x:v>2025</x:v>
      </x:c>
      <x:c r="D1304" s="59" t="str">
        <x:v>GEELONG</x:v>
      </x:c>
      <x:c r="E1304" s="27" t="n">
        <x:v>9</x:v>
      </x:c>
      <x:c r="F1304" s="27" t="n">
        <x:v>8</x:v>
      </x:c>
      <x:c r="G1304" s="59" t="str">
        <x:v>SHE'S BULLETPROOF</x:v>
      </x:c>
      <x:c r="H1304" s="27" t="str">
        <x:v>SYS</x:v>
      </x:c>
      <x:c r="I1304" s="27" t="str">
        <x:v>Lost</x:v>
      </x:c>
      <x:c r="J1304" s="27" t="str">
        <x:v>2nd</x:v>
      </x:c>
      <x:c r="K1304" s="30"/>
      <x:c r="L1304" s="27" t="n">
        <x:v>1</x:v>
      </x:c>
      <x:c r="M1304" s="30" t="n">
        <x:v>-1</x:v>
      </x:c>
      <x:c r="N1304" s="64" t="n">
        <x:f>Summary!$B$5*Summary!$B$6</x:f>
        <x:v>10</x:v>
      </x:c>
      <x:c r="O1304" s="64" t="n">
        <x:f>L1304*N1304</x:f>
        <x:v>10</x:v>
      </x:c>
      <x:c r="P1304" s="64" t="n">
        <x:f>O1304+Q1304</x:f>
        <x:v>0</x:v>
      </x:c>
      <x:c r="Q1304" s="64" t="n">
        <x:f>M1304*N1304</x:f>
        <x:v>-10</x:v>
      </x:c>
      <x:c r="R1304" s="64" t="n">
        <x:f>R1303+Q1304</x:f>
        <x:v>35256.9</x:v>
      </x:c>
    </x:row>
    <x:row r="1305">
      <x:c r="A1305" s="61" t="n">
        <x:v>45661</x:v>
      </x:c>
      <x:c r="B1305" s="27" t="str">
        <x:v>Q1 2025</x:v>
      </x:c>
      <x:c r="C1305" s="27" t="n">
        <x:v>2025</x:v>
      </x:c>
      <x:c r="D1305" s="59" t="str">
        <x:v>GEELONG</x:v>
      </x:c>
      <x:c r="E1305" s="27" t="n">
        <x:v>10</x:v>
      </x:c>
      <x:c r="F1305" s="27" t="n">
        <x:v>2</x:v>
      </x:c>
      <x:c r="G1305" s="59" t="str">
        <x:v>MANOLO BLING</x:v>
      </x:c>
      <x:c r="H1305" s="27" t="str">
        <x:v>LSW</x:v>
      </x:c>
      <x:c r="I1305" s="27" t="str">
        <x:v>Lost</x:v>
      </x:c>
      <x:c r="J1305" s="27" t="str"/>
      <x:c r="K1305" s="30"/>
      <x:c r="L1305" s="27" t="n">
        <x:v>1</x:v>
      </x:c>
      <x:c r="M1305" s="30" t="n">
        <x:v>-1</x:v>
      </x:c>
      <x:c r="N1305" s="64" t="n">
        <x:f>Summary!$B$5*Summary!$B$6</x:f>
        <x:v>10</x:v>
      </x:c>
      <x:c r="O1305" s="64" t="n">
        <x:f>L1305*N1305</x:f>
        <x:v>10</x:v>
      </x:c>
      <x:c r="P1305" s="64" t="n">
        <x:f>O1305+Q1305</x:f>
        <x:v>0</x:v>
      </x:c>
      <x:c r="Q1305" s="64" t="n">
        <x:f>M1305*N1305</x:f>
        <x:v>-10</x:v>
      </x:c>
      <x:c r="R1305" s="64" t="n">
        <x:f>R1304+Q1305</x:f>
        <x:v>35246.9</x:v>
      </x:c>
    </x:row>
    <x:row r="1306">
      <x:c r="A1306" s="62" t="n">
        <x:v>45661</x:v>
      </x:c>
      <x:c r="B1306" s="58" t="str">
        <x:v>Q1 2025</x:v>
      </x:c>
      <x:c r="C1306" s="58" t="n">
        <x:v>2025</x:v>
      </x:c>
      <x:c r="D1306" s="60" t="str">
        <x:v>GEELONG</x:v>
      </x:c>
      <x:c r="E1306" s="58" t="n">
        <x:v>10</x:v>
      </x:c>
      <x:c r="F1306" s="58" t="n">
        <x:v>4</x:v>
      </x:c>
      <x:c r="G1306" s="60" t="str">
        <x:v>SWEETHEARTED</x:v>
      </x:c>
      <x:c r="H1306" s="58" t="str">
        <x:v>LSW / SYS</x:v>
      </x:c>
      <x:c r="I1306" s="58" t="str">
        <x:v>Won</x:v>
      </x:c>
      <x:c r="J1306" s="58" t="str">
        <x:v>Won</x:v>
      </x:c>
      <x:c r="K1306" s="63" t="n">
        <x:v>5.1</x:v>
      </x:c>
      <x:c r="L1306" s="58" t="n">
        <x:v>2</x:v>
      </x:c>
      <x:c r="M1306" s="63" t="n">
        <x:v>8.2</x:v>
      </x:c>
      <x:c r="N1306" s="65" t="n">
        <x:f>Summary!$B$5*Summary!$B$6</x:f>
        <x:v>10</x:v>
      </x:c>
      <x:c r="O1306" s="65" t="n">
        <x:f>L1306*N1306</x:f>
        <x:v>20</x:v>
      </x:c>
      <x:c r="P1306" s="65" t="n">
        <x:f>O1306+Q1306</x:f>
        <x:v>102</x:v>
      </x:c>
      <x:c r="Q1306" s="65" t="n">
        <x:f>M1306*N1306</x:f>
        <x:v>82</x:v>
      </x:c>
      <x:c r="R1306" s="65" t="n">
        <x:f>R1305+Q1306</x:f>
        <x:v>35328.9</x:v>
      </x:c>
    </x:row>
    <x:row r="1307">
      <x:c r="A1307" s="61" t="n">
        <x:v>45668</x:v>
      </x:c>
      <x:c r="B1307" s="27" t="str">
        <x:v>Q1 2025</x:v>
      </x:c>
      <x:c r="C1307" s="27" t="n">
        <x:v>2025</x:v>
      </x:c>
      <x:c r="D1307" s="59" t="str">
        <x:v>FLEMINGTON</x:v>
      </x:c>
      <x:c r="E1307" s="27" t="n">
        <x:v>1</x:v>
      </x:c>
      <x:c r="F1307" s="27" t="n">
        <x:v>3</x:v>
      </x:c>
      <x:c r="G1307" s="59" t="str">
        <x:v>XARPO</x:v>
      </x:c>
      <x:c r="H1307" s="27" t="str">
        <x:v>LSW</x:v>
      </x:c>
      <x:c r="I1307" s="27" t="str">
        <x:v>Lost</x:v>
      </x:c>
      <x:c r="J1307" s="27" t="str">
        <x:v>3rd</x:v>
      </x:c>
      <x:c r="K1307" s="30"/>
      <x:c r="L1307" s="27" t="n">
        <x:v>1</x:v>
      </x:c>
      <x:c r="M1307" s="30" t="n">
        <x:v>-1</x:v>
      </x:c>
      <x:c r="N1307" s="64" t="n">
        <x:f>Summary!$B$5*Summary!$B$6</x:f>
        <x:v>10</x:v>
      </x:c>
      <x:c r="O1307" s="64" t="n">
        <x:f>L1307*N1307</x:f>
        <x:v>10</x:v>
      </x:c>
      <x:c r="P1307" s="64" t="n">
        <x:f>O1307+Q1307</x:f>
        <x:v>0</x:v>
      </x:c>
      <x:c r="Q1307" s="64" t="n">
        <x:f>M1307*N1307</x:f>
        <x:v>-10</x:v>
      </x:c>
      <x:c r="R1307" s="64" t="n">
        <x:f>R1306+Q1307</x:f>
        <x:v>35318.9</x:v>
      </x:c>
    </x:row>
    <x:row r="1308">
      <x:c r="A1308" s="61" t="n">
        <x:v>45668</x:v>
      </x:c>
      <x:c r="B1308" s="27" t="str">
        <x:v>Q1 2025</x:v>
      </x:c>
      <x:c r="C1308" s="27" t="n">
        <x:v>2025</x:v>
      </x:c>
      <x:c r="D1308" s="59" t="str">
        <x:v>FLEMINGTON</x:v>
      </x:c>
      <x:c r="E1308" s="27" t="n">
        <x:v>1</x:v>
      </x:c>
      <x:c r="F1308" s="27" t="n">
        <x:v>6</x:v>
      </x:c>
      <x:c r="G1308" s="59" t="str">
        <x:v>RUBIQUITY</x:v>
      </x:c>
      <x:c r="H1308" s="27" t="str">
        <x:v>DC</x:v>
      </x:c>
      <x:c r="I1308" s="27" t="str">
        <x:v>Lost</x:v>
      </x:c>
      <x:c r="J1308" s="27" t="str">
        <x:v>4th</x:v>
      </x:c>
      <x:c r="K1308" s="30"/>
      <x:c r="L1308" s="27" t="n">
        <x:v>1</x:v>
      </x:c>
      <x:c r="M1308" s="30" t="n">
        <x:v>-1</x:v>
      </x:c>
      <x:c r="N1308" s="64" t="n">
        <x:f>Summary!$B$5*Summary!$B$6</x:f>
        <x:v>10</x:v>
      </x:c>
      <x:c r="O1308" s="64" t="n">
        <x:f>L1308*N1308</x:f>
        <x:v>10</x:v>
      </x:c>
      <x:c r="P1308" s="64" t="n">
        <x:f>O1308+Q1308</x:f>
        <x:v>0</x:v>
      </x:c>
      <x:c r="Q1308" s="64" t="n">
        <x:f>M1308*N1308</x:f>
        <x:v>-10</x:v>
      </x:c>
      <x:c r="R1308" s="64" t="n">
        <x:f>R1307+Q1308</x:f>
        <x:v>35308.9</x:v>
      </x:c>
    </x:row>
    <x:row r="1309">
      <x:c r="A1309" s="61" t="n">
        <x:v>45668</x:v>
      </x:c>
      <x:c r="B1309" s="27" t="str">
        <x:v>Q1 2025</x:v>
      </x:c>
      <x:c r="C1309" s="27" t="n">
        <x:v>2025</x:v>
      </x:c>
      <x:c r="D1309" s="59" t="str">
        <x:v>FLEMINGTON</x:v>
      </x:c>
      <x:c r="E1309" s="27" t="n">
        <x:v>2</x:v>
      </x:c>
      <x:c r="F1309" s="27" t="n">
        <x:v>10</x:v>
      </x:c>
      <x:c r="G1309" s="59" t="str">
        <x:v>COLOUR OUR WORLD</x:v>
      </x:c>
      <x:c r="H1309" s="27" t="str">
        <x:v>DC</x:v>
      </x:c>
      <x:c r="I1309" s="27" t="str">
        <x:v>Lost</x:v>
      </x:c>
      <x:c r="J1309" s="27" t="str">
        <x:v>3rd</x:v>
      </x:c>
      <x:c r="K1309" s="30"/>
      <x:c r="L1309" s="27" t="n">
        <x:v>1</x:v>
      </x:c>
      <x:c r="M1309" s="30" t="n">
        <x:v>-1</x:v>
      </x:c>
      <x:c r="N1309" s="64" t="n">
        <x:f>Summary!$B$5*Summary!$B$6</x:f>
        <x:v>10</x:v>
      </x:c>
      <x:c r="O1309" s="64" t="n">
        <x:f>L1309*N1309</x:f>
        <x:v>10</x:v>
      </x:c>
      <x:c r="P1309" s="64" t="n">
        <x:f>O1309+Q1309</x:f>
        <x:v>0</x:v>
      </x:c>
      <x:c r="Q1309" s="64" t="n">
        <x:f>M1309*N1309</x:f>
        <x:v>-10</x:v>
      </x:c>
      <x:c r="R1309" s="64" t="n">
        <x:f>R1308+Q1309</x:f>
        <x:v>35298.9</x:v>
      </x:c>
    </x:row>
    <x:row r="1310">
      <x:c r="A1310" s="61" t="n">
        <x:v>45668</x:v>
      </x:c>
      <x:c r="B1310" s="27" t="str">
        <x:v>Q1 2025</x:v>
      </x:c>
      <x:c r="C1310" s="27" t="n">
        <x:v>2025</x:v>
      </x:c>
      <x:c r="D1310" s="59" t="str">
        <x:v>FLEMINGTON</x:v>
      </x:c>
      <x:c r="E1310" s="27" t="n">
        <x:v>3</x:v>
      </x:c>
      <x:c r="F1310" s="27" t="n">
        <x:v>1</x:v>
      </x:c>
      <x:c r="G1310" s="59" t="str">
        <x:v>SMOKIN' PRINCESS</x:v>
      </x:c>
      <x:c r="H1310" s="27" t="str">
        <x:v>BF</x:v>
      </x:c>
      <x:c r="I1310" s="27" t="str">
        <x:v>Won</x:v>
      </x:c>
      <x:c r="J1310" s="27" t="str">
        <x:v>Won</x:v>
      </x:c>
      <x:c r="K1310" s="30" t="n">
        <x:v>2.9</x:v>
      </x:c>
      <x:c r="L1310" s="27" t="n">
        <x:v>1</x:v>
      </x:c>
      <x:c r="M1310" s="30" t="n">
        <x:v>1.9</x:v>
      </x:c>
      <x:c r="N1310" s="64" t="n">
        <x:f>Summary!$B$5*Summary!$B$6</x:f>
        <x:v>10</x:v>
      </x:c>
      <x:c r="O1310" s="64" t="n">
        <x:f>L1310*N1310</x:f>
        <x:v>10</x:v>
      </x:c>
      <x:c r="P1310" s="64" t="n">
        <x:f>O1310+Q1310</x:f>
        <x:v>29</x:v>
      </x:c>
      <x:c r="Q1310" s="64" t="n">
        <x:f>M1310*N1310</x:f>
        <x:v>19</x:v>
      </x:c>
      <x:c r="R1310" s="64" t="n">
        <x:f>R1309+Q1310</x:f>
        <x:v>35317.9</x:v>
      </x:c>
    </x:row>
    <x:row r="1311">
      <x:c r="A1311" s="62" t="n">
        <x:v>45668</x:v>
      </x:c>
      <x:c r="B1311" s="58" t="str">
        <x:v>Q1 2025</x:v>
      </x:c>
      <x:c r="C1311" s="58" t="n">
        <x:v>2025</x:v>
      </x:c>
      <x:c r="D1311" s="60" t="str">
        <x:v>FLEMINGTON</x:v>
      </x:c>
      <x:c r="E1311" s="58" t="n">
        <x:v>3</x:v>
      </x:c>
      <x:c r="F1311" s="58" t="n">
        <x:v>2</x:v>
      </x:c>
      <x:c r="G1311" s="60" t="str">
        <x:v>KEEP YOUR COOL</x:v>
      </x:c>
      <x:c r="H1311" s="58" t="str">
        <x:v>LSW / SYS</x:v>
      </x:c>
      <x:c r="I1311" s="58" t="str">
        <x:v>Lost</x:v>
      </x:c>
      <x:c r="J1311" s="58" t="str"/>
      <x:c r="K1311" s="63"/>
      <x:c r="L1311" s="58" t="n">
        <x:v>2</x:v>
      </x:c>
      <x:c r="M1311" s="63" t="n">
        <x:v>-2</x:v>
      </x:c>
      <x:c r="N1311" s="65" t="n">
        <x:f>Summary!$B$5*Summary!$B$6</x:f>
        <x:v>10</x:v>
      </x:c>
      <x:c r="O1311" s="65" t="n">
        <x:f>L1311*N1311</x:f>
        <x:v>20</x:v>
      </x:c>
      <x:c r="P1311" s="65" t="n">
        <x:f>O1311+Q1311</x:f>
        <x:v>0</x:v>
      </x:c>
      <x:c r="Q1311" s="65" t="n">
        <x:f>M1311*N1311</x:f>
        <x:v>-20</x:v>
      </x:c>
      <x:c r="R1311" s="65" t="n">
        <x:f>R1310+Q1311</x:f>
        <x:v>35297.9</x:v>
      </x:c>
    </x:row>
    <x:row r="1312">
      <x:c r="A1312" s="62" t="n">
        <x:v>45668</x:v>
      </x:c>
      <x:c r="B1312" s="58" t="str">
        <x:v>Q1 2025</x:v>
      </x:c>
      <x:c r="C1312" s="58" t="n">
        <x:v>2025</x:v>
      </x:c>
      <x:c r="D1312" s="60" t="str">
        <x:v>FLEMINGTON</x:v>
      </x:c>
      <x:c r="E1312" s="58" t="n">
        <x:v>3</x:v>
      </x:c>
      <x:c r="F1312" s="58" t="n">
        <x:v>8</x:v>
      </x:c>
      <x:c r="G1312" s="60" t="str">
        <x:v>STYLISH</x:v>
      </x:c>
      <x:c r="H1312" s="58" t="str">
        <x:v>FRSR / SYS</x:v>
      </x:c>
      <x:c r="I1312" s="58" t="str">
        <x:v>Lost</x:v>
      </x:c>
      <x:c r="J1312" s="58" t="str">
        <x:v>2nd</x:v>
      </x:c>
      <x:c r="K1312" s="63"/>
      <x:c r="L1312" s="58" t="n">
        <x:v>2</x:v>
      </x:c>
      <x:c r="M1312" s="63" t="n">
        <x:v>-2</x:v>
      </x:c>
      <x:c r="N1312" s="65" t="n">
        <x:f>Summary!$B$5*Summary!$B$6</x:f>
        <x:v>10</x:v>
      </x:c>
      <x:c r="O1312" s="65" t="n">
        <x:f>L1312*N1312</x:f>
        <x:v>20</x:v>
      </x:c>
      <x:c r="P1312" s="65" t="n">
        <x:f>O1312+Q1312</x:f>
        <x:v>0</x:v>
      </x:c>
      <x:c r="Q1312" s="65" t="n">
        <x:f>M1312*N1312</x:f>
        <x:v>-20</x:v>
      </x:c>
      <x:c r="R1312" s="65" t="n">
        <x:f>R1311+Q1312</x:f>
        <x:v>35277.9</x:v>
      </x:c>
    </x:row>
    <x:row r="1313">
      <x:c r="A1313" s="62" t="n">
        <x:v>45668</x:v>
      </x:c>
      <x:c r="B1313" s="58" t="str">
        <x:v>Q1 2025</x:v>
      </x:c>
      <x:c r="C1313" s="58" t="n">
        <x:v>2025</x:v>
      </x:c>
      <x:c r="D1313" s="60" t="str">
        <x:v>FLEMINGTON</x:v>
      </x:c>
      <x:c r="E1313" s="58" t="n">
        <x:v>4</x:v>
      </x:c>
      <x:c r="F1313" s="58" t="n">
        <x:v>5</x:v>
      </x:c>
      <x:c r="G1313" s="60" t="str">
        <x:v>FLAMIN' ROMANS</x:v>
      </x:c>
      <x:c r="H1313" s="58" t="str">
        <x:v>FRSR / SYS</x:v>
      </x:c>
      <x:c r="I1313" s="58" t="str">
        <x:v>Lost</x:v>
      </x:c>
      <x:c r="J1313" s="58" t="str"/>
      <x:c r="K1313" s="63"/>
      <x:c r="L1313" s="58" t="n">
        <x:v>2</x:v>
      </x:c>
      <x:c r="M1313" s="63" t="n">
        <x:v>-2</x:v>
      </x:c>
      <x:c r="N1313" s="65" t="n">
        <x:f>Summary!$B$5*Summary!$B$6</x:f>
        <x:v>10</x:v>
      </x:c>
      <x:c r="O1313" s="65" t="n">
        <x:f>L1313*N1313</x:f>
        <x:v>20</x:v>
      </x:c>
      <x:c r="P1313" s="65" t="n">
        <x:f>O1313+Q1313</x:f>
        <x:v>0</x:v>
      </x:c>
      <x:c r="Q1313" s="65" t="n">
        <x:f>M1313*N1313</x:f>
        <x:v>-20</x:v>
      </x:c>
      <x:c r="R1313" s="65" t="n">
        <x:f>R1312+Q1313</x:f>
        <x:v>35257.9</x:v>
      </x:c>
    </x:row>
    <x:row r="1314">
      <x:c r="A1314" s="61" t="n">
        <x:v>45668</x:v>
      </x:c>
      <x:c r="B1314" s="27" t="str">
        <x:v>Q1 2025</x:v>
      </x:c>
      <x:c r="C1314" s="27" t="n">
        <x:v>2025</x:v>
      </x:c>
      <x:c r="D1314" s="59" t="str">
        <x:v>FLEMINGTON</x:v>
      </x:c>
      <x:c r="E1314" s="27" t="n">
        <x:v>4</x:v>
      </x:c>
      <x:c r="F1314" s="27" t="n">
        <x:v>10</x:v>
      </x:c>
      <x:c r="G1314" s="59" t="str">
        <x:v>SENTIMENTAL FLAME</x:v>
      </x:c>
      <x:c r="H1314" s="27" t="str">
        <x:v>SYS</x:v>
      </x:c>
      <x:c r="I1314" s="27" t="str">
        <x:v>Lost</x:v>
      </x:c>
      <x:c r="J1314" s="27" t="str"/>
      <x:c r="K1314" s="30"/>
      <x:c r="L1314" s="27" t="n">
        <x:v>1</x:v>
      </x:c>
      <x:c r="M1314" s="30" t="n">
        <x:v>-1</x:v>
      </x:c>
      <x:c r="N1314" s="64" t="n">
        <x:f>Summary!$B$5*Summary!$B$6</x:f>
        <x:v>10</x:v>
      </x:c>
      <x:c r="O1314" s="64" t="n">
        <x:f>L1314*N1314</x:f>
        <x:v>10</x:v>
      </x:c>
      <x:c r="P1314" s="64" t="n">
        <x:f>O1314+Q1314</x:f>
        <x:v>0</x:v>
      </x:c>
      <x:c r="Q1314" s="64" t="n">
        <x:f>M1314*N1314</x:f>
        <x:v>-10</x:v>
      </x:c>
      <x:c r="R1314" s="64" t="n">
        <x:f>R1313+Q1314</x:f>
        <x:v>35247.9</x:v>
      </x:c>
    </x:row>
    <x:row r="1315">
      <x:c r="A1315" s="61" t="n">
        <x:v>45668</x:v>
      </x:c>
      <x:c r="B1315" s="27" t="str">
        <x:v>Q1 2025</x:v>
      </x:c>
      <x:c r="C1315" s="27" t="n">
        <x:v>2025</x:v>
      </x:c>
      <x:c r="D1315" s="59" t="str">
        <x:v>FLEMINGTON</x:v>
      </x:c>
      <x:c r="E1315" s="27" t="n">
        <x:v>5</x:v>
      </x:c>
      <x:c r="F1315" s="27" t="n">
        <x:v>5</x:v>
      </x:c>
      <x:c r="G1315" s="59" t="str">
        <x:v>NEW YORK LUSTRE</x:v>
      </x:c>
      <x:c r="H1315" s="27" t="str">
        <x:v>SYS</x:v>
      </x:c>
      <x:c r="I1315" s="27" t="str">
        <x:v>Won</x:v>
      </x:c>
      <x:c r="J1315" s="27" t="str">
        <x:v>Won</x:v>
      </x:c>
      <x:c r="K1315" s="30" t="n">
        <x:v>1.7</x:v>
      </x:c>
      <x:c r="L1315" s="27" t="n">
        <x:v>1</x:v>
      </x:c>
      <x:c r="M1315" s="30" t="n">
        <x:v>0.7</x:v>
      </x:c>
      <x:c r="N1315" s="64" t="n">
        <x:f>Summary!$B$5*Summary!$B$6</x:f>
        <x:v>10</x:v>
      </x:c>
      <x:c r="O1315" s="64" t="n">
        <x:f>L1315*N1315</x:f>
        <x:v>10</x:v>
      </x:c>
      <x:c r="P1315" s="64" t="n">
        <x:f>O1315+Q1315</x:f>
        <x:v>17</x:v>
      </x:c>
      <x:c r="Q1315" s="64" t="n">
        <x:f>M1315*N1315</x:f>
        <x:v>7</x:v>
      </x:c>
      <x:c r="R1315" s="64" t="n">
        <x:f>R1314+Q1315</x:f>
        <x:v>35254.9</x:v>
      </x:c>
    </x:row>
    <x:row r="1316">
      <x:c r="A1316" s="61" t="n">
        <x:v>45668</x:v>
      </x:c>
      <x:c r="B1316" s="27" t="str">
        <x:v>Q1 2025</x:v>
      </x:c>
      <x:c r="C1316" s="27" t="n">
        <x:v>2025</x:v>
      </x:c>
      <x:c r="D1316" s="59" t="str">
        <x:v>FLEMINGTON</x:v>
      </x:c>
      <x:c r="E1316" s="27" t="n">
        <x:v>9</x:v>
      </x:c>
      <x:c r="F1316" s="27" t="n">
        <x:v>5</x:v>
      </x:c>
      <x:c r="G1316" s="59" t="str">
        <x:v>BRITISH COLUMBIA</x:v>
      </x:c>
      <x:c r="H1316" s="27" t="str">
        <x:v>DC</x:v>
      </x:c>
      <x:c r="I1316" s="27" t="str">
        <x:v>Lost</x:v>
      </x:c>
      <x:c r="J1316" s="27" t="str"/>
      <x:c r="K1316" s="30"/>
      <x:c r="L1316" s="27" t="n">
        <x:v>1</x:v>
      </x:c>
      <x:c r="M1316" s="30" t="n">
        <x:v>-1</x:v>
      </x:c>
      <x:c r="N1316" s="64" t="n">
        <x:f>Summary!$B$5*Summary!$B$6</x:f>
        <x:v>10</x:v>
      </x:c>
      <x:c r="O1316" s="64" t="n">
        <x:f>L1316*N1316</x:f>
        <x:v>10</x:v>
      </x:c>
      <x:c r="P1316" s="64" t="n">
        <x:f>O1316+Q1316</x:f>
        <x:v>0</x:v>
      </x:c>
      <x:c r="Q1316" s="64" t="n">
        <x:f>M1316*N1316</x:f>
        <x:v>-10</x:v>
      </x:c>
      <x:c r="R1316" s="64" t="n">
        <x:f>R1315+Q1316</x:f>
        <x:v>35244.9</x:v>
      </x:c>
    </x:row>
    <x:row r="1317">
      <x:c r="A1317" s="61" t="n">
        <x:v>45668</x:v>
      </x:c>
      <x:c r="B1317" s="27" t="str">
        <x:v>Q1 2025</x:v>
      </x:c>
      <x:c r="C1317" s="27" t="n">
        <x:v>2025</x:v>
      </x:c>
      <x:c r="D1317" s="59" t="str">
        <x:v>FLEMINGTON</x:v>
      </x:c>
      <x:c r="E1317" s="27" t="n">
        <x:v>9</x:v>
      </x:c>
      <x:c r="F1317" s="27" t="n">
        <x:v>11</x:v>
      </x:c>
      <x:c r="G1317" s="59" t="str">
        <x:v>ELPHINSTONE</x:v>
      </x:c>
      <x:c r="H1317" s="27" t="str">
        <x:v>DC</x:v>
      </x:c>
      <x:c r="I1317" s="27" t="str">
        <x:v>Won</x:v>
      </x:c>
      <x:c r="J1317" s="27" t="str">
        <x:v>Won</x:v>
      </x:c>
      <x:c r="K1317" s="30" t="n">
        <x:v>4.4</x:v>
      </x:c>
      <x:c r="L1317" s="27" t="n">
        <x:v>1</x:v>
      </x:c>
      <x:c r="M1317" s="30" t="n">
        <x:v>3.4000000000000004</x:v>
      </x:c>
      <x:c r="N1317" s="64" t="n">
        <x:f>Summary!$B$5*Summary!$B$6</x:f>
        <x:v>10</x:v>
      </x:c>
      <x:c r="O1317" s="64" t="n">
        <x:f>L1317*N1317</x:f>
        <x:v>10</x:v>
      </x:c>
      <x:c r="P1317" s="64" t="n">
        <x:f>O1317+Q1317</x:f>
        <x:v>44</x:v>
      </x:c>
      <x:c r="Q1317" s="64" t="n">
        <x:f>M1317*N1317</x:f>
        <x:v>34</x:v>
      </x:c>
      <x:c r="R1317" s="64" t="n">
        <x:f>R1316+Q1317</x:f>
        <x:v>35278.9</x:v>
      </x:c>
    </x:row>
    <x:row r="1318">
      <x:c r="A1318" s="62" t="n">
        <x:v>45675</x:v>
      </x:c>
      <x:c r="B1318" s="58" t="str">
        <x:v>Q1 2025</x:v>
      </x:c>
      <x:c r="C1318" s="58" t="n">
        <x:v>2025</x:v>
      </x:c>
      <x:c r="D1318" s="60" t="str">
        <x:v>FLEMINGTON</x:v>
      </x:c>
      <x:c r="E1318" s="58" t="n">
        <x:v>1</x:v>
      </x:c>
      <x:c r="F1318" s="58" t="n">
        <x:v>3</x:v>
      </x:c>
      <x:c r="G1318" s="60" t="str">
        <x:v>MARBLE ARCH</x:v>
      </x:c>
      <x:c r="H1318" s="58" t="str">
        <x:v>BF / SYS</x:v>
      </x:c>
      <x:c r="I1318" s="58" t="str">
        <x:v>Won</x:v>
      </x:c>
      <x:c r="J1318" s="58" t="str">
        <x:v>Won</x:v>
      </x:c>
      <x:c r="K1318" s="63" t="n">
        <x:v>2.8</x:v>
      </x:c>
      <x:c r="L1318" s="58" t="n">
        <x:v>2</x:v>
      </x:c>
      <x:c r="M1318" s="63" t="n">
        <x:v>3.5999999999999996</x:v>
      </x:c>
      <x:c r="N1318" s="65" t="n">
        <x:f>Summary!$B$5*Summary!$B$6</x:f>
        <x:v>10</x:v>
      </x:c>
      <x:c r="O1318" s="65" t="n">
        <x:f>L1318*N1318</x:f>
        <x:v>20</x:v>
      </x:c>
      <x:c r="P1318" s="65" t="n">
        <x:f>O1318+Q1318</x:f>
        <x:v>56</x:v>
      </x:c>
      <x:c r="Q1318" s="65" t="n">
        <x:f>M1318*N1318</x:f>
        <x:v>36</x:v>
      </x:c>
      <x:c r="R1318" s="65" t="n">
        <x:f>R1317+Q1318</x:f>
        <x:v>35314.9</x:v>
      </x:c>
    </x:row>
    <x:row r="1319">
      <x:c r="A1319" s="61" t="n">
        <x:v>45675</x:v>
      </x:c>
      <x:c r="B1319" s="27" t="str">
        <x:v>Q1 2025</x:v>
      </x:c>
      <x:c r="C1319" s="27" t="n">
        <x:v>2025</x:v>
      </x:c>
      <x:c r="D1319" s="59" t="str">
        <x:v>FLEMINGTON</x:v>
      </x:c>
      <x:c r="E1319" s="27" t="n">
        <x:v>2</x:v>
      </x:c>
      <x:c r="F1319" s="27" t="n">
        <x:v>3</x:v>
      </x:c>
      <x:c r="G1319" s="59" t="str">
        <x:v>CAVALRY GIRL</x:v>
      </x:c>
      <x:c r="H1319" s="27" t="str">
        <x:v>SYS</x:v>
      </x:c>
      <x:c r="I1319" s="27" t="str">
        <x:v>Won</x:v>
      </x:c>
      <x:c r="J1319" s="27" t="str">
        <x:v>Won</x:v>
      </x:c>
      <x:c r="K1319" s="30" t="n">
        <x:v>3.7</x:v>
      </x:c>
      <x:c r="L1319" s="27" t="n">
        <x:v>1</x:v>
      </x:c>
      <x:c r="M1319" s="30" t="n">
        <x:v>2.7</x:v>
      </x:c>
      <x:c r="N1319" s="64" t="n">
        <x:f>Summary!$B$5*Summary!$B$6</x:f>
        <x:v>10</x:v>
      </x:c>
      <x:c r="O1319" s="64" t="n">
        <x:f>L1319*N1319</x:f>
        <x:v>10</x:v>
      </x:c>
      <x:c r="P1319" s="64" t="n">
        <x:f>O1319+Q1319</x:f>
        <x:v>37</x:v>
      </x:c>
      <x:c r="Q1319" s="64" t="n">
        <x:f>M1319*N1319</x:f>
        <x:v>27</x:v>
      </x:c>
      <x:c r="R1319" s="64" t="n">
        <x:f>R1318+Q1319</x:f>
        <x:v>35341.9</x:v>
      </x:c>
    </x:row>
    <x:row r="1320">
      <x:c r="A1320" s="61" t="n">
        <x:v>45675</x:v>
      </x:c>
      <x:c r="B1320" s="27" t="str">
        <x:v>Q1 2025</x:v>
      </x:c>
      <x:c r="C1320" s="27" t="n">
        <x:v>2025</x:v>
      </x:c>
      <x:c r="D1320" s="59" t="str">
        <x:v>FLEMINGTON</x:v>
      </x:c>
      <x:c r="E1320" s="27" t="n">
        <x:v>3</x:v>
      </x:c>
      <x:c r="F1320" s="27" t="n">
        <x:v>1</x:v>
      </x:c>
      <x:c r="G1320" s="59" t="str">
        <x:v>CENTENNIAL PARK</x:v>
      </x:c>
      <x:c r="H1320" s="27" t="str">
        <x:v>LSW</x:v>
      </x:c>
      <x:c r="I1320" s="27" t="str">
        <x:v>Lost</x:v>
      </x:c>
      <x:c r="J1320" s="27" t="str"/>
      <x:c r="K1320" s="30"/>
      <x:c r="L1320" s="27" t="n">
        <x:v>1</x:v>
      </x:c>
      <x:c r="M1320" s="30" t="n">
        <x:v>-1</x:v>
      </x:c>
      <x:c r="N1320" s="64" t="n">
        <x:f>Summary!$B$5*Summary!$B$6</x:f>
        <x:v>10</x:v>
      </x:c>
      <x:c r="O1320" s="64" t="n">
        <x:f>L1320*N1320</x:f>
        <x:v>10</x:v>
      </x:c>
      <x:c r="P1320" s="64" t="n">
        <x:f>O1320+Q1320</x:f>
        <x:v>0</x:v>
      </x:c>
      <x:c r="Q1320" s="64" t="n">
        <x:f>M1320*N1320</x:f>
        <x:v>-10</x:v>
      </x:c>
      <x:c r="R1320" s="64" t="n">
        <x:f>R1319+Q1320</x:f>
        <x:v>35331.9</x:v>
      </x:c>
    </x:row>
    <x:row r="1321">
      <x:c r="A1321" s="61" t="n">
        <x:v>45675</x:v>
      </x:c>
      <x:c r="B1321" s="27" t="str">
        <x:v>Q1 2025</x:v>
      </x:c>
      <x:c r="C1321" s="27" t="n">
        <x:v>2025</x:v>
      </x:c>
      <x:c r="D1321" s="59" t="str">
        <x:v>FLEMINGTON</x:v>
      </x:c>
      <x:c r="E1321" s="27" t="n">
        <x:v>3</x:v>
      </x:c>
      <x:c r="F1321" s="27" t="n">
        <x:v>3</x:v>
      </x:c>
      <x:c r="G1321" s="59" t="str">
        <x:v>TOMBA</x:v>
      </x:c>
      <x:c r="H1321" s="27" t="str">
        <x:v>LSW</x:v>
      </x:c>
      <x:c r="I1321" s="27" t="str">
        <x:v>Lost</x:v>
      </x:c>
      <x:c r="J1321" s="27" t="str"/>
      <x:c r="K1321" s="30"/>
      <x:c r="L1321" s="27" t="n">
        <x:v>1</x:v>
      </x:c>
      <x:c r="M1321" s="30" t="n">
        <x:v>-1</x:v>
      </x:c>
      <x:c r="N1321" s="64" t="n">
        <x:f>Summary!$B$5*Summary!$B$6</x:f>
        <x:v>10</x:v>
      </x:c>
      <x:c r="O1321" s="64" t="n">
        <x:f>L1321*N1321</x:f>
        <x:v>10</x:v>
      </x:c>
      <x:c r="P1321" s="64" t="n">
        <x:f>O1321+Q1321</x:f>
        <x:v>0</x:v>
      </x:c>
      <x:c r="Q1321" s="64" t="n">
        <x:f>M1321*N1321</x:f>
        <x:v>-10</x:v>
      </x:c>
      <x:c r="R1321" s="64" t="n">
        <x:f>R1320+Q1321</x:f>
        <x:v>35321.9</x:v>
      </x:c>
    </x:row>
    <x:row r="1322">
      <x:c r="A1322" s="62" t="n">
        <x:v>45675</x:v>
      </x:c>
      <x:c r="B1322" s="58" t="str">
        <x:v>Q1 2025</x:v>
      </x:c>
      <x:c r="C1322" s="58" t="n">
        <x:v>2025</x:v>
      </x:c>
      <x:c r="D1322" s="60" t="str">
        <x:v>FLEMINGTON</x:v>
      </x:c>
      <x:c r="E1322" s="58" t="n">
        <x:v>4</x:v>
      </x:c>
      <x:c r="F1322" s="58" t="n">
        <x:v>5</x:v>
      </x:c>
      <x:c r="G1322" s="60" t="str">
        <x:v>SAMANGU</x:v>
      </x:c>
      <x:c r="H1322" s="58" t="str">
        <x:v>LSW / SYS</x:v>
      </x:c>
      <x:c r="I1322" s="58" t="str">
        <x:v>Lost</x:v>
      </x:c>
      <x:c r="J1322" s="58" t="str">
        <x:v>3rd</x:v>
      </x:c>
      <x:c r="K1322" s="63"/>
      <x:c r="L1322" s="58" t="n">
        <x:v>2</x:v>
      </x:c>
      <x:c r="M1322" s="63" t="n">
        <x:v>-2</x:v>
      </x:c>
      <x:c r="N1322" s="65" t="n">
        <x:f>Summary!$B$5*Summary!$B$6</x:f>
        <x:v>10</x:v>
      </x:c>
      <x:c r="O1322" s="65" t="n">
        <x:f>L1322*N1322</x:f>
        <x:v>20</x:v>
      </x:c>
      <x:c r="P1322" s="65" t="n">
        <x:f>O1322+Q1322</x:f>
        <x:v>0</x:v>
      </x:c>
      <x:c r="Q1322" s="65" t="n">
        <x:f>M1322*N1322</x:f>
        <x:v>-20</x:v>
      </x:c>
      <x:c r="R1322" s="65" t="n">
        <x:f>R1321+Q1322</x:f>
        <x:v>35301.9</x:v>
      </x:c>
    </x:row>
    <x:row r="1323">
      <x:c r="A1323" s="61" t="n">
        <x:v>45675</x:v>
      </x:c>
      <x:c r="B1323" s="27" t="str">
        <x:v>Q1 2025</x:v>
      </x:c>
      <x:c r="C1323" s="27" t="n">
        <x:v>2025</x:v>
      </x:c>
      <x:c r="D1323" s="59" t="str">
        <x:v>FLEMINGTON</x:v>
      </x:c>
      <x:c r="E1323" s="27" t="n">
        <x:v>6</x:v>
      </x:c>
      <x:c r="F1323" s="27" t="n">
        <x:v>4</x:v>
      </x:c>
      <x:c r="G1323" s="59" t="str">
        <x:v>MAJOR SHARE</x:v>
      </x:c>
      <x:c r="H1323" s="27" t="str">
        <x:v>LSW</x:v>
      </x:c>
      <x:c r="I1323" s="27" t="str">
        <x:v>Won</x:v>
      </x:c>
      <x:c r="J1323" s="27" t="str">
        <x:v>Won</x:v>
      </x:c>
      <x:c r="K1323" s="30" t="n">
        <x:v>3.3</x:v>
      </x:c>
      <x:c r="L1323" s="27" t="n">
        <x:v>1</x:v>
      </x:c>
      <x:c r="M1323" s="30" t="n">
        <x:v>2.3</x:v>
      </x:c>
      <x:c r="N1323" s="64" t="n">
        <x:f>Summary!$B$5*Summary!$B$6</x:f>
        <x:v>10</x:v>
      </x:c>
      <x:c r="O1323" s="64" t="n">
        <x:f>L1323*N1323</x:f>
        <x:v>10</x:v>
      </x:c>
      <x:c r="P1323" s="64" t="n">
        <x:f>O1323+Q1323</x:f>
        <x:v>33</x:v>
      </x:c>
      <x:c r="Q1323" s="64" t="n">
        <x:f>M1323*N1323</x:f>
        <x:v>23</x:v>
      </x:c>
      <x:c r="R1323" s="64" t="n">
        <x:f>R1322+Q1323</x:f>
        <x:v>35324.9</x:v>
      </x:c>
    </x:row>
    <x:row r="1324">
      <x:c r="A1324" s="61" t="n">
        <x:v>45675</x:v>
      </x:c>
      <x:c r="B1324" s="27" t="str">
        <x:v>Q1 2025</x:v>
      </x:c>
      <x:c r="C1324" s="27" t="n">
        <x:v>2025</x:v>
      </x:c>
      <x:c r="D1324" s="59" t="str">
        <x:v>FLEMINGTON</x:v>
      </x:c>
      <x:c r="E1324" s="27" t="n">
        <x:v>6</x:v>
      </x:c>
      <x:c r="F1324" s="27" t="n">
        <x:v>6</x:v>
      </x:c>
      <x:c r="G1324" s="59" t="str">
        <x:v>BOSSY NIC</x:v>
      </x:c>
      <x:c r="H1324" s="27" t="str">
        <x:v>DC</x:v>
      </x:c>
      <x:c r="I1324" s="27" t="str">
        <x:v>Lost</x:v>
      </x:c>
      <x:c r="J1324" s="27" t="str">
        <x:v>2nd</x:v>
      </x:c>
      <x:c r="K1324" s="30"/>
      <x:c r="L1324" s="27" t="n">
        <x:v>1</x:v>
      </x:c>
      <x:c r="M1324" s="30" t="n">
        <x:v>-1</x:v>
      </x:c>
      <x:c r="N1324" s="64" t="n">
        <x:f>Summary!$B$5*Summary!$B$6</x:f>
        <x:v>10</x:v>
      </x:c>
      <x:c r="O1324" s="64" t="n">
        <x:f>L1324*N1324</x:f>
        <x:v>10</x:v>
      </x:c>
      <x:c r="P1324" s="64" t="n">
        <x:f>O1324+Q1324</x:f>
        <x:v>0</x:v>
      </x:c>
      <x:c r="Q1324" s="64" t="n">
        <x:f>M1324*N1324</x:f>
        <x:v>-10</x:v>
      </x:c>
      <x:c r="R1324" s="64" t="n">
        <x:f>R1323+Q1324</x:f>
        <x:v>35314.9</x:v>
      </x:c>
    </x:row>
    <x:row r="1325">
      <x:c r="A1325" s="62" t="n">
        <x:v>45675</x:v>
      </x:c>
      <x:c r="B1325" s="58" t="str">
        <x:v>Q1 2025</x:v>
      </x:c>
      <x:c r="C1325" s="58" t="n">
        <x:v>2025</x:v>
      </x:c>
      <x:c r="D1325" s="60" t="str">
        <x:v>FLEMINGTON</x:v>
      </x:c>
      <x:c r="E1325" s="58" t="n">
        <x:v>7</x:v>
      </x:c>
      <x:c r="F1325" s="58" t="n">
        <x:v>3</x:v>
      </x:c>
      <x:c r="G1325" s="60" t="str">
        <x:v>PRINCESS QUE</x:v>
      </x:c>
      <x:c r="H1325" s="58" t="str">
        <x:v>BFSR / SYS</x:v>
      </x:c>
      <x:c r="I1325" s="58" t="str">
        <x:v>Lost</x:v>
      </x:c>
      <x:c r="J1325" s="58" t="str"/>
      <x:c r="K1325" s="63"/>
      <x:c r="L1325" s="58" t="n">
        <x:v>2</x:v>
      </x:c>
      <x:c r="M1325" s="63" t="n">
        <x:v>-2</x:v>
      </x:c>
      <x:c r="N1325" s="65" t="n">
        <x:f>Summary!$B$5*Summary!$B$6</x:f>
        <x:v>10</x:v>
      </x:c>
      <x:c r="O1325" s="65" t="n">
        <x:f>L1325*N1325</x:f>
        <x:v>20</x:v>
      </x:c>
      <x:c r="P1325" s="65" t="n">
        <x:f>O1325+Q1325</x:f>
        <x:v>0</x:v>
      </x:c>
      <x:c r="Q1325" s="65" t="n">
        <x:f>M1325*N1325</x:f>
        <x:v>-20</x:v>
      </x:c>
      <x:c r="R1325" s="65" t="n">
        <x:f>R1324+Q1325</x:f>
        <x:v>35294.9</x:v>
      </x:c>
    </x:row>
    <x:row r="1326">
      <x:c r="A1326" s="62" t="n">
        <x:v>45675</x:v>
      </x:c>
      <x:c r="B1326" s="58" t="str">
        <x:v>Q1 2025</x:v>
      </x:c>
      <x:c r="C1326" s="58" t="n">
        <x:v>2025</x:v>
      </x:c>
      <x:c r="D1326" s="60" t="str">
        <x:v>FLEMINGTON</x:v>
      </x:c>
      <x:c r="E1326" s="58" t="n">
        <x:v>10</x:v>
      </x:c>
      <x:c r="F1326" s="58" t="n">
        <x:v>12</x:v>
      </x:c>
      <x:c r="G1326" s="60" t="str">
        <x:v>DREAM ALL DAY</x:v>
      </x:c>
      <x:c r="H1326" s="58" t="str">
        <x:v>DC / SYS</x:v>
      </x:c>
      <x:c r="I1326" s="58" t="str">
        <x:v>Lost</x:v>
      </x:c>
      <x:c r="J1326" s="58" t="str">
        <x:v>3rd</x:v>
      </x:c>
      <x:c r="K1326" s="63"/>
      <x:c r="L1326" s="58" t="n">
        <x:v>2</x:v>
      </x:c>
      <x:c r="M1326" s="63" t="n">
        <x:v>-2</x:v>
      </x:c>
      <x:c r="N1326" s="65" t="n">
        <x:f>Summary!$B$5*Summary!$B$6</x:f>
        <x:v>10</x:v>
      </x:c>
      <x:c r="O1326" s="65" t="n">
        <x:f>L1326*N1326</x:f>
        <x:v>20</x:v>
      </x:c>
      <x:c r="P1326" s="65" t="n">
        <x:f>O1326+Q1326</x:f>
        <x:v>0</x:v>
      </x:c>
      <x:c r="Q1326" s="65" t="n">
        <x:f>M1326*N1326</x:f>
        <x:v>-20</x:v>
      </x:c>
      <x:c r="R1326" s="65" t="n">
        <x:f>R1325+Q1326</x:f>
        <x:v>35274.9</x:v>
      </x:c>
    </x:row>
    <x:row r="1327">
      <x:c r="A1327" s="61" t="n">
        <x:v>45675</x:v>
      </x:c>
      <x:c r="B1327" s="27" t="str">
        <x:v>Q1 2025</x:v>
      </x:c>
      <x:c r="C1327" s="27" t="n">
        <x:v>2025</x:v>
      </x:c>
      <x:c r="D1327" s="59" t="str">
        <x:v>FLEMINGTON</x:v>
      </x:c>
      <x:c r="E1327" s="27" t="n">
        <x:v>10</x:v>
      </x:c>
      <x:c r="F1327" s="27" t="n">
        <x:v>13</x:v>
      </x:c>
      <x:c r="G1327" s="59" t="str">
        <x:v>ET TU BRUTE</x:v>
      </x:c>
      <x:c r="H1327" s="27" t="str">
        <x:v>SYS</x:v>
      </x:c>
      <x:c r="I1327" s="27" t="str">
        <x:v>Lost</x:v>
      </x:c>
      <x:c r="J1327" s="27" t="str"/>
      <x:c r="K1327" s="30"/>
      <x:c r="L1327" s="27" t="n">
        <x:v>1</x:v>
      </x:c>
      <x:c r="M1327" s="30" t="n">
        <x:v>-1</x:v>
      </x:c>
      <x:c r="N1327" s="64" t="n">
        <x:f>Summary!$B$5*Summary!$B$6</x:f>
        <x:v>10</x:v>
      </x:c>
      <x:c r="O1327" s="64" t="n">
        <x:f>L1327*N1327</x:f>
        <x:v>10</x:v>
      </x:c>
      <x:c r="P1327" s="64" t="n">
        <x:f>O1327+Q1327</x:f>
        <x:v>0</x:v>
      </x:c>
      <x:c r="Q1327" s="64" t="n">
        <x:f>M1327*N1327</x:f>
        <x:v>-10</x:v>
      </x:c>
      <x:c r="R1327" s="64" t="n">
        <x:f>R1326+Q1327</x:f>
        <x:v>35264.9</x:v>
      </x:c>
    </x:row>
    <x:row r="1328">
      <x:c r="A1328" s="61" t="n">
        <x:v>45682</x:v>
      </x:c>
      <x:c r="B1328" s="27" t="str">
        <x:v>Q1 2025</x:v>
      </x:c>
      <x:c r="C1328" s="27" t="n">
        <x:v>2025</x:v>
      </x:c>
      <x:c r="D1328" s="59" t="str">
        <x:v>SANDOWN</x:v>
      </x:c>
      <x:c r="E1328" s="27" t="n">
        <x:v>1</x:v>
      </x:c>
      <x:c r="F1328" s="27" t="n">
        <x:v>8</x:v>
      </x:c>
      <x:c r="G1328" s="59" t="str">
        <x:v>PORTER</x:v>
      </x:c>
      <x:c r="H1328" s="27" t="str">
        <x:v>LSW</x:v>
      </x:c>
      <x:c r="I1328" s="27" t="str">
        <x:v>Won</x:v>
      </x:c>
      <x:c r="J1328" s="27" t="str">
        <x:v>Won</x:v>
      </x:c>
      <x:c r="K1328" s="30" t="n">
        <x:v>3.8</x:v>
      </x:c>
      <x:c r="L1328" s="27" t="n">
        <x:v>1</x:v>
      </x:c>
      <x:c r="M1328" s="30" t="n">
        <x:v>2.8</x:v>
      </x:c>
      <x:c r="N1328" s="64" t="n">
        <x:f>Summary!$B$5*Summary!$B$6</x:f>
        <x:v>10</x:v>
      </x:c>
      <x:c r="O1328" s="64" t="n">
        <x:f>L1328*N1328</x:f>
        <x:v>10</x:v>
      </x:c>
      <x:c r="P1328" s="64" t="n">
        <x:f>O1328+Q1328</x:f>
        <x:v>38</x:v>
      </x:c>
      <x:c r="Q1328" s="64" t="n">
        <x:f>M1328*N1328</x:f>
        <x:v>28</x:v>
      </x:c>
      <x:c r="R1328" s="64" t="n">
        <x:f>R1327+Q1328</x:f>
        <x:v>35292.9</x:v>
      </x:c>
    </x:row>
    <x:row r="1329">
      <x:c r="A1329" s="61" t="n">
        <x:v>45682</x:v>
      </x:c>
      <x:c r="B1329" s="27" t="str">
        <x:v>Q1 2025</x:v>
      </x:c>
      <x:c r="C1329" s="27" t="n">
        <x:v>2025</x:v>
      </x:c>
      <x:c r="D1329" s="59" t="str">
        <x:v>SANDOWN</x:v>
      </x:c>
      <x:c r="E1329" s="27" t="n">
        <x:v>1</x:v>
      </x:c>
      <x:c r="F1329" s="27" t="n">
        <x:v>8</x:v>
      </x:c>
      <x:c r="G1329" s="59" t="str">
        <x:v>PORTER</x:v>
      </x:c>
      <x:c r="H1329" s="27" t="str">
        <x:v>LSW</x:v>
      </x:c>
      <x:c r="I1329" s="27" t="str">
        <x:v>Won</x:v>
      </x:c>
      <x:c r="J1329" s="27" t="str">
        <x:v>Won</x:v>
      </x:c>
      <x:c r="K1329" s="30" t="n">
        <x:v>3.8</x:v>
      </x:c>
      <x:c r="L1329" s="27" t="n">
        <x:v>1</x:v>
      </x:c>
      <x:c r="M1329" s="30" t="n">
        <x:v>2.8</x:v>
      </x:c>
      <x:c r="N1329" s="64" t="n">
        <x:f>Summary!$B$5*Summary!$B$6</x:f>
        <x:v>10</x:v>
      </x:c>
      <x:c r="O1329" s="64" t="n">
        <x:f>L1329*N1329</x:f>
        <x:v>10</x:v>
      </x:c>
      <x:c r="P1329" s="64" t="n">
        <x:f>O1329+Q1329</x:f>
        <x:v>38</x:v>
      </x:c>
      <x:c r="Q1329" s="64" t="n">
        <x:f>M1329*N1329</x:f>
        <x:v>28</x:v>
      </x:c>
      <x:c r="R1329" s="64" t="n">
        <x:f>R1328+Q1329</x:f>
        <x:v>35320.9</x:v>
      </x:c>
    </x:row>
    <x:row r="1330">
      <x:c r="A1330" s="61" t="n">
        <x:v>45682</x:v>
      </x:c>
      <x:c r="B1330" s="27" t="str">
        <x:v>Q1 2025</x:v>
      </x:c>
      <x:c r="C1330" s="27" t="n">
        <x:v>2025</x:v>
      </x:c>
      <x:c r="D1330" s="59" t="str">
        <x:v>SANDOWN</x:v>
      </x:c>
      <x:c r="E1330" s="27" t="n">
        <x:v>2</x:v>
      </x:c>
      <x:c r="F1330" s="27" t="n">
        <x:v>1</x:v>
      </x:c>
      <x:c r="G1330" s="59" t="str">
        <x:v>SIR ATLAS</x:v>
      </x:c>
      <x:c r="H1330" s="27" t="str">
        <x:v>DC</x:v>
      </x:c>
      <x:c r="I1330" s="27" t="str">
        <x:v>Lost</x:v>
      </x:c>
      <x:c r="J1330" s="27" t="str">
        <x:v>2nd</x:v>
      </x:c>
      <x:c r="K1330" s="30"/>
      <x:c r="L1330" s="27" t="n">
        <x:v>1</x:v>
      </x:c>
      <x:c r="M1330" s="30" t="n">
        <x:v>-1</x:v>
      </x:c>
      <x:c r="N1330" s="64" t="n">
        <x:f>Summary!$B$5*Summary!$B$6</x:f>
        <x:v>10</x:v>
      </x:c>
      <x:c r="O1330" s="64" t="n">
        <x:f>L1330*N1330</x:f>
        <x:v>10</x:v>
      </x:c>
      <x:c r="P1330" s="64" t="n">
        <x:f>O1330+Q1330</x:f>
        <x:v>0</x:v>
      </x:c>
      <x:c r="Q1330" s="64" t="n">
        <x:f>M1330*N1330</x:f>
        <x:v>-10</x:v>
      </x:c>
      <x:c r="R1330" s="64" t="n">
        <x:f>R1329+Q1330</x:f>
        <x:v>35310.9</x:v>
      </x:c>
    </x:row>
    <x:row r="1331">
      <x:c r="A1331" s="61" t="n">
        <x:v>45682</x:v>
      </x:c>
      <x:c r="B1331" s="27" t="str">
        <x:v>Q1 2025</x:v>
      </x:c>
      <x:c r="C1331" s="27" t="n">
        <x:v>2025</x:v>
      </x:c>
      <x:c r="D1331" s="59" t="str">
        <x:v>SANDOWN</x:v>
      </x:c>
      <x:c r="E1331" s="27" t="n">
        <x:v>2</x:v>
      </x:c>
      <x:c r="F1331" s="27" t="n">
        <x:v>7</x:v>
      </x:c>
      <x:c r="G1331" s="59" t="str">
        <x:v>REVELARE</x:v>
      </x:c>
      <x:c r="H1331" s="27" t="str">
        <x:v>LSW</x:v>
      </x:c>
      <x:c r="I1331" s="27" t="str">
        <x:v>Won</x:v>
      </x:c>
      <x:c r="J1331" s="27" t="str">
        <x:v>Won</x:v>
      </x:c>
      <x:c r="K1331" s="30" t="n">
        <x:v>1.9</x:v>
      </x:c>
      <x:c r="L1331" s="27" t="n">
        <x:v>1</x:v>
      </x:c>
      <x:c r="M1331" s="30" t="n">
        <x:v>0.8999999999999999</x:v>
      </x:c>
      <x:c r="N1331" s="64" t="n">
        <x:f>Summary!$B$5*Summary!$B$6</x:f>
        <x:v>10</x:v>
      </x:c>
      <x:c r="O1331" s="64" t="n">
        <x:f>L1331*N1331</x:f>
        <x:v>10</x:v>
      </x:c>
      <x:c r="P1331" s="64" t="n">
        <x:f>O1331+Q1331</x:f>
        <x:v>19</x:v>
      </x:c>
      <x:c r="Q1331" s="64" t="n">
        <x:f>M1331*N1331</x:f>
        <x:v>9</x:v>
      </x:c>
      <x:c r="R1331" s="64" t="n">
        <x:f>R1330+Q1331</x:f>
        <x:v>35319.9</x:v>
      </x:c>
    </x:row>
    <x:row r="1332">
      <x:c r="A1332" s="62" t="n">
        <x:v>45682</x:v>
      </x:c>
      <x:c r="B1332" s="58" t="str">
        <x:v>Q1 2025</x:v>
      </x:c>
      <x:c r="C1332" s="58" t="n">
        <x:v>2025</x:v>
      </x:c>
      <x:c r="D1332" s="60" t="str">
        <x:v>SANDOWN</x:v>
      </x:c>
      <x:c r="E1332" s="58" t="n">
        <x:v>3</x:v>
      </x:c>
      <x:c r="F1332" s="58" t="n">
        <x:v>1</x:v>
      </x:c>
      <x:c r="G1332" s="60" t="str">
        <x:v>SHINING SMILE</x:v>
      </x:c>
      <x:c r="H1332" s="58" t="str">
        <x:v>LSW / SYS</x:v>
      </x:c>
      <x:c r="I1332" s="58" t="str">
        <x:v>Won</x:v>
      </x:c>
      <x:c r="J1332" s="58" t="str">
        <x:v>Won</x:v>
      </x:c>
      <x:c r="K1332" s="63" t="n">
        <x:v>1.6</x:v>
      </x:c>
      <x:c r="L1332" s="58" t="n">
        <x:v>2</x:v>
      </x:c>
      <x:c r="M1332" s="63" t="n">
        <x:v>1.2000000000000002</x:v>
      </x:c>
      <x:c r="N1332" s="65" t="n">
        <x:f>Summary!$B$5*Summary!$B$6</x:f>
        <x:v>10</x:v>
      </x:c>
      <x:c r="O1332" s="65" t="n">
        <x:f>L1332*N1332</x:f>
        <x:v>20</x:v>
      </x:c>
      <x:c r="P1332" s="65" t="n">
        <x:f>O1332+Q1332</x:f>
        <x:v>32</x:v>
      </x:c>
      <x:c r="Q1332" s="65" t="n">
        <x:f>M1332*N1332</x:f>
        <x:v>12.000000000000002</x:v>
      </x:c>
      <x:c r="R1332" s="65" t="n">
        <x:f>R1331+Q1332</x:f>
        <x:v>35331.9</x:v>
      </x:c>
    </x:row>
    <x:row r="1333">
      <x:c r="A1333" s="61" t="n">
        <x:v>45682</x:v>
      </x:c>
      <x:c r="B1333" s="27" t="str">
        <x:v>Q1 2025</x:v>
      </x:c>
      <x:c r="C1333" s="27" t="n">
        <x:v>2025</x:v>
      </x:c>
      <x:c r="D1333" s="59" t="str">
        <x:v>SANDOWN</x:v>
      </x:c>
      <x:c r="E1333" s="27" t="n">
        <x:v>4</x:v>
      </x:c>
      <x:c r="F1333" s="27" t="n">
        <x:v>4</x:v>
      </x:c>
      <x:c r="G1333" s="59" t="str">
        <x:v>WILTSHIRE SQUARE</x:v>
      </x:c>
      <x:c r="H1333" s="27" t="str">
        <x:v>SYS</x:v>
      </x:c>
      <x:c r="I1333" s="27" t="str">
        <x:v>Lost</x:v>
      </x:c>
      <x:c r="J1333" s="27" t="str">
        <x:v>2nd</x:v>
      </x:c>
      <x:c r="K1333" s="30"/>
      <x:c r="L1333" s="27" t="n">
        <x:v>1</x:v>
      </x:c>
      <x:c r="M1333" s="30" t="n">
        <x:v>-1</x:v>
      </x:c>
      <x:c r="N1333" s="64" t="n">
        <x:f>Summary!$B$5*Summary!$B$6</x:f>
        <x:v>10</x:v>
      </x:c>
      <x:c r="O1333" s="64" t="n">
        <x:f>L1333*N1333</x:f>
        <x:v>10</x:v>
      </x:c>
      <x:c r="P1333" s="64" t="n">
        <x:f>O1333+Q1333</x:f>
        <x:v>0</x:v>
      </x:c>
      <x:c r="Q1333" s="64" t="n">
        <x:f>M1333*N1333</x:f>
        <x:v>-10</x:v>
      </x:c>
      <x:c r="R1333" s="64" t="n">
        <x:f>R1332+Q1333</x:f>
        <x:v>35321.9</x:v>
      </x:c>
    </x:row>
    <x:row r="1334">
      <x:c r="A1334" s="61" t="n">
        <x:v>45682</x:v>
      </x:c>
      <x:c r="B1334" s="27" t="str">
        <x:v>Q1 2025</x:v>
      </x:c>
      <x:c r="C1334" s="27" t="n">
        <x:v>2025</x:v>
      </x:c>
      <x:c r="D1334" s="59" t="str">
        <x:v>SANDOWN</x:v>
      </x:c>
      <x:c r="E1334" s="27" t="n">
        <x:v>4</x:v>
      </x:c>
      <x:c r="F1334" s="27" t="n">
        <x:v>6</x:v>
      </x:c>
      <x:c r="G1334" s="59" t="str">
        <x:v>TOO DARN CRYSTAL</x:v>
      </x:c>
      <x:c r="H1334" s="27" t="str">
        <x:v>LSW</x:v>
      </x:c>
      <x:c r="I1334" s="27" t="str">
        <x:v>Lost</x:v>
      </x:c>
      <x:c r="J1334" s="27" t="str"/>
      <x:c r="K1334" s="30"/>
      <x:c r="L1334" s="27" t="n">
        <x:v>1</x:v>
      </x:c>
      <x:c r="M1334" s="30" t="n">
        <x:v>-1</x:v>
      </x:c>
      <x:c r="N1334" s="64" t="n">
        <x:f>Summary!$B$5*Summary!$B$6</x:f>
        <x:v>10</x:v>
      </x:c>
      <x:c r="O1334" s="64" t="n">
        <x:f>L1334*N1334</x:f>
        <x:v>10</x:v>
      </x:c>
      <x:c r="P1334" s="64" t="n">
        <x:f>O1334+Q1334</x:f>
        <x:v>0</x:v>
      </x:c>
      <x:c r="Q1334" s="64" t="n">
        <x:f>M1334*N1334</x:f>
        <x:v>-10</x:v>
      </x:c>
      <x:c r="R1334" s="64" t="n">
        <x:f>R1333+Q1334</x:f>
        <x:v>35311.9</x:v>
      </x:c>
    </x:row>
    <x:row r="1335">
      <x:c r="A1335" s="61" t="n">
        <x:v>45682</x:v>
      </x:c>
      <x:c r="B1335" s="27" t="str">
        <x:v>Q1 2025</x:v>
      </x:c>
      <x:c r="C1335" s="27" t="n">
        <x:v>2025</x:v>
      </x:c>
      <x:c r="D1335" s="59" t="str">
        <x:v>SANDOWN</x:v>
      </x:c>
      <x:c r="E1335" s="27" t="n">
        <x:v>5</x:v>
      </x:c>
      <x:c r="F1335" s="27" t="n">
        <x:v>3</x:v>
      </x:c>
      <x:c r="G1335" s="59" t="str">
        <x:v>PHILOSOPHER</x:v>
      </x:c>
      <x:c r="H1335" s="27" t="str">
        <x:v>FR</x:v>
      </x:c>
      <x:c r="I1335" s="27" t="str">
        <x:v>Won</x:v>
      </x:c>
      <x:c r="J1335" s="27" t="str">
        <x:v>Won</x:v>
      </x:c>
      <x:c r="K1335" s="30" t="n">
        <x:v>10</x:v>
      </x:c>
      <x:c r="L1335" s="27" t="n">
        <x:v>1</x:v>
      </x:c>
      <x:c r="M1335" s="30" t="n">
        <x:v>9</x:v>
      </x:c>
      <x:c r="N1335" s="64" t="n">
        <x:f>Summary!$B$5*Summary!$B$6</x:f>
        <x:v>10</x:v>
      </x:c>
      <x:c r="O1335" s="64" t="n">
        <x:f>L1335*N1335</x:f>
        <x:v>10</x:v>
      </x:c>
      <x:c r="P1335" s="64" t="n">
        <x:f>O1335+Q1335</x:f>
        <x:v>100</x:v>
      </x:c>
      <x:c r="Q1335" s="64" t="n">
        <x:f>M1335*N1335</x:f>
        <x:v>90</x:v>
      </x:c>
      <x:c r="R1335" s="64" t="n">
        <x:f>R1334+Q1335</x:f>
        <x:v>35401.9</x:v>
      </x:c>
    </x:row>
    <x:row r="1336">
      <x:c r="A1336" s="61" t="n">
        <x:v>45682</x:v>
      </x:c>
      <x:c r="B1336" s="27" t="str">
        <x:v>Q1 2025</x:v>
      </x:c>
      <x:c r="C1336" s="27" t="n">
        <x:v>2025</x:v>
      </x:c>
      <x:c r="D1336" s="59" t="str">
        <x:v>SANDOWN</x:v>
      </x:c>
      <x:c r="E1336" s="27" t="n">
        <x:v>6</x:v>
      </x:c>
      <x:c r="F1336" s="27" t="n">
        <x:v>1</x:v>
      </x:c>
      <x:c r="G1336" s="59" t="str">
        <x:v>SAMUEL LANGHORNE</x:v>
      </x:c>
      <x:c r="H1336" s="27" t="str">
        <x:v>SYS</x:v>
      </x:c>
      <x:c r="I1336" s="27" t="str">
        <x:v>Lost</x:v>
      </x:c>
      <x:c r="J1336" s="27" t="str"/>
      <x:c r="K1336" s="30"/>
      <x:c r="L1336" s="27" t="n">
        <x:v>1</x:v>
      </x:c>
      <x:c r="M1336" s="30" t="n">
        <x:v>-1</x:v>
      </x:c>
      <x:c r="N1336" s="64" t="n">
        <x:f>Summary!$B$5*Summary!$B$6</x:f>
        <x:v>10</x:v>
      </x:c>
      <x:c r="O1336" s="64" t="n">
        <x:f>L1336*N1336</x:f>
        <x:v>10</x:v>
      </x:c>
      <x:c r="P1336" s="64" t="n">
        <x:f>O1336+Q1336</x:f>
        <x:v>0</x:v>
      </x:c>
      <x:c r="Q1336" s="64" t="n">
        <x:f>M1336*N1336</x:f>
        <x:v>-10</x:v>
      </x:c>
      <x:c r="R1336" s="64" t="n">
        <x:f>R1335+Q1336</x:f>
        <x:v>35391.9</x:v>
      </x:c>
    </x:row>
    <x:row r="1337">
      <x:c r="A1337" s="61" t="n">
        <x:v>45682</x:v>
      </x:c>
      <x:c r="B1337" s="27" t="str">
        <x:v>Q1 2025</x:v>
      </x:c>
      <x:c r="C1337" s="27" t="n">
        <x:v>2025</x:v>
      </x:c>
      <x:c r="D1337" s="59" t="str">
        <x:v>SANDOWN</x:v>
      </x:c>
      <x:c r="E1337" s="27" t="n">
        <x:v>6</x:v>
      </x:c>
      <x:c r="F1337" s="27" t="n">
        <x:v>8</x:v>
      </x:c>
      <x:c r="G1337" s="59" t="str">
        <x:v>KINGS VALLEY</x:v>
      </x:c>
      <x:c r="H1337" s="27" t="str">
        <x:v>BFSR</x:v>
      </x:c>
      <x:c r="I1337" s="27" t="str">
        <x:v>Won</x:v>
      </x:c>
      <x:c r="J1337" s="27" t="str">
        <x:v>Won</x:v>
      </x:c>
      <x:c r="K1337" s="30" t="n">
        <x:v>4.4</x:v>
      </x:c>
      <x:c r="L1337" s="27" t="n">
        <x:v>1</x:v>
      </x:c>
      <x:c r="M1337" s="30" t="n">
        <x:v>3.4000000000000004</x:v>
      </x:c>
      <x:c r="N1337" s="64" t="n">
        <x:f>Summary!$B$5*Summary!$B$6</x:f>
        <x:v>10</x:v>
      </x:c>
      <x:c r="O1337" s="64" t="n">
        <x:f>L1337*N1337</x:f>
        <x:v>10</x:v>
      </x:c>
      <x:c r="P1337" s="64" t="n">
        <x:f>O1337+Q1337</x:f>
        <x:v>44</x:v>
      </x:c>
      <x:c r="Q1337" s="64" t="n">
        <x:f>M1337*N1337</x:f>
        <x:v>34</x:v>
      </x:c>
      <x:c r="R1337" s="64" t="n">
        <x:f>R1336+Q1337</x:f>
        <x:v>35425.9</x:v>
      </x:c>
    </x:row>
    <x:row r="1338">
      <x:c r="A1338" s="62" t="n">
        <x:v>45682</x:v>
      </x:c>
      <x:c r="B1338" s="58" t="str">
        <x:v>Q1 2025</x:v>
      </x:c>
      <x:c r="C1338" s="58" t="n">
        <x:v>2025</x:v>
      </x:c>
      <x:c r="D1338" s="60" t="str">
        <x:v>SANDOWN</x:v>
      </x:c>
      <x:c r="E1338" s="58" t="n">
        <x:v>7</x:v>
      </x:c>
      <x:c r="F1338" s="58" t="n">
        <x:v>4</x:v>
      </x:c>
      <x:c r="G1338" s="60" t="str">
        <x:v>SMOKIN' PRINCESS</x:v>
      </x:c>
      <x:c r="H1338" s="58" t="str">
        <x:v>LSW / SYS</x:v>
      </x:c>
      <x:c r="I1338" s="58" t="str">
        <x:v>Won</x:v>
      </x:c>
      <x:c r="J1338" s="58" t="str">
        <x:v>Won</x:v>
      </x:c>
      <x:c r="K1338" s="63" t="n">
        <x:v>3</x:v>
      </x:c>
      <x:c r="L1338" s="58" t="n">
        <x:v>2</x:v>
      </x:c>
      <x:c r="M1338" s="63" t="n">
        <x:v>4</x:v>
      </x:c>
      <x:c r="N1338" s="65" t="n">
        <x:f>Summary!$B$5*Summary!$B$6</x:f>
        <x:v>10</x:v>
      </x:c>
      <x:c r="O1338" s="65" t="n">
        <x:f>L1338*N1338</x:f>
        <x:v>20</x:v>
      </x:c>
      <x:c r="P1338" s="65" t="n">
        <x:f>O1338+Q1338</x:f>
        <x:v>60</x:v>
      </x:c>
      <x:c r="Q1338" s="65" t="n">
        <x:f>M1338*N1338</x:f>
        <x:v>40</x:v>
      </x:c>
      <x:c r="R1338" s="65" t="n">
        <x:f>R1337+Q1338</x:f>
        <x:v>35465.9</x:v>
      </x:c>
    </x:row>
    <x:row r="1339">
      <x:c r="A1339" s="62" t="n">
        <x:v>45682</x:v>
      </x:c>
      <x:c r="B1339" s="58" t="str">
        <x:v>Q1 2025</x:v>
      </x:c>
      <x:c r="C1339" s="58" t="n">
        <x:v>2025</x:v>
      </x:c>
      <x:c r="D1339" s="60" t="str">
        <x:v>SANDOWN</x:v>
      </x:c>
      <x:c r="E1339" s="58" t="n">
        <x:v>7</x:v>
      </x:c>
      <x:c r="F1339" s="58" t="n">
        <x:v>5</x:v>
      </x:c>
      <x:c r="G1339" s="60" t="str">
        <x:v>LE ZEBRA</x:v>
      </x:c>
      <x:c r="H1339" s="58" t="str">
        <x:v>BFSR / SYS</x:v>
      </x:c>
      <x:c r="I1339" s="58" t="str">
        <x:v>Lost</x:v>
      </x:c>
      <x:c r="J1339" s="58" t="str">
        <x:v>3rd</x:v>
      </x:c>
      <x:c r="K1339" s="63"/>
      <x:c r="L1339" s="58" t="n">
        <x:v>2</x:v>
      </x:c>
      <x:c r="M1339" s="63" t="n">
        <x:v>-2</x:v>
      </x:c>
      <x:c r="N1339" s="65" t="n">
        <x:f>Summary!$B$5*Summary!$B$6</x:f>
        <x:v>10</x:v>
      </x:c>
      <x:c r="O1339" s="65" t="n">
        <x:f>L1339*N1339</x:f>
        <x:v>20</x:v>
      </x:c>
      <x:c r="P1339" s="65" t="n">
        <x:f>O1339+Q1339</x:f>
        <x:v>0</x:v>
      </x:c>
      <x:c r="Q1339" s="65" t="n">
        <x:f>M1339*N1339</x:f>
        <x:v>-20</x:v>
      </x:c>
      <x:c r="R1339" s="65" t="n">
        <x:f>R1338+Q1339</x:f>
        <x:v>35445.9</x:v>
      </x:c>
    </x:row>
    <x:row r="1340">
      <x:c r="A1340" s="62" t="n">
        <x:v>45682</x:v>
      </x:c>
      <x:c r="B1340" s="58" t="str">
        <x:v>Q1 2025</x:v>
      </x:c>
      <x:c r="C1340" s="58" t="n">
        <x:v>2025</x:v>
      </x:c>
      <x:c r="D1340" s="60" t="str">
        <x:v>SANDOWN</x:v>
      </x:c>
      <x:c r="E1340" s="58" t="n">
        <x:v>7</x:v>
      </x:c>
      <x:c r="F1340" s="58" t="n">
        <x:v>8</x:v>
      </x:c>
      <x:c r="G1340" s="60" t="str">
        <x:v>ONE LONG DAY</x:v>
      </x:c>
      <x:c r="H1340" s="58" t="str">
        <x:v>LSW / SYS</x:v>
      </x:c>
      <x:c r="I1340" s="58" t="str">
        <x:v>Lost</x:v>
      </x:c>
      <x:c r="J1340" s="58" t="str">
        <x:v>2nd</x:v>
      </x:c>
      <x:c r="K1340" s="63"/>
      <x:c r="L1340" s="58" t="n">
        <x:v>2</x:v>
      </x:c>
      <x:c r="M1340" s="63" t="n">
        <x:v>-2</x:v>
      </x:c>
      <x:c r="N1340" s="65" t="n">
        <x:f>Summary!$B$5*Summary!$B$6</x:f>
        <x:v>10</x:v>
      </x:c>
      <x:c r="O1340" s="65" t="n">
        <x:f>L1340*N1340</x:f>
        <x:v>20</x:v>
      </x:c>
      <x:c r="P1340" s="65" t="n">
        <x:f>O1340+Q1340</x:f>
        <x:v>0</x:v>
      </x:c>
      <x:c r="Q1340" s="65" t="n">
        <x:f>M1340*N1340</x:f>
        <x:v>-20</x:v>
      </x:c>
      <x:c r="R1340" s="65" t="n">
        <x:f>R1339+Q1340</x:f>
        <x:v>35425.9</x:v>
      </x:c>
    </x:row>
    <x:row r="1341">
      <x:c r="A1341" s="62" t="n">
        <x:v>45682</x:v>
      </x:c>
      <x:c r="B1341" s="58" t="str">
        <x:v>Q1 2025</x:v>
      </x:c>
      <x:c r="C1341" s="58" t="n">
        <x:v>2025</x:v>
      </x:c>
      <x:c r="D1341" s="60" t="str">
        <x:v>SANDOWN</x:v>
      </x:c>
      <x:c r="E1341" s="58" t="n">
        <x:v>7</x:v>
      </x:c>
      <x:c r="F1341" s="58" t="n">
        <x:v>9</x:v>
      </x:c>
      <x:c r="G1341" s="60" t="str">
        <x:v>ASPEN COLORADO</x:v>
      </x:c>
      <x:c r="H1341" s="58" t="str">
        <x:v>DC / SYS</x:v>
      </x:c>
      <x:c r="I1341" s="58" t="str">
        <x:v>Lost</x:v>
      </x:c>
      <x:c r="J1341" s="58" t="str"/>
      <x:c r="K1341" s="63"/>
      <x:c r="L1341" s="58" t="n">
        <x:v>2</x:v>
      </x:c>
      <x:c r="M1341" s="63" t="n">
        <x:v>-2</x:v>
      </x:c>
      <x:c r="N1341" s="65" t="n">
        <x:f>Summary!$B$5*Summary!$B$6</x:f>
        <x:v>10</x:v>
      </x:c>
      <x:c r="O1341" s="65" t="n">
        <x:f>L1341*N1341</x:f>
        <x:v>20</x:v>
      </x:c>
      <x:c r="P1341" s="65" t="n">
        <x:f>O1341+Q1341</x:f>
        <x:v>0</x:v>
      </x:c>
      <x:c r="Q1341" s="65" t="n">
        <x:f>M1341*N1341</x:f>
        <x:v>-20</x:v>
      </x:c>
      <x:c r="R1341" s="65" t="n">
        <x:f>R1340+Q1341</x:f>
        <x:v>35405.9</x:v>
      </x:c>
    </x:row>
    <x:row r="1342">
      <x:c r="A1342" s="61" t="n">
        <x:v>45682</x:v>
      </x:c>
      <x:c r="B1342" s="27" t="str">
        <x:v>Q1 2025</x:v>
      </x:c>
      <x:c r="C1342" s="27" t="n">
        <x:v>2025</x:v>
      </x:c>
      <x:c r="D1342" s="59" t="str">
        <x:v>SANDOWN</x:v>
      </x:c>
      <x:c r="E1342" s="27" t="n">
        <x:v>8</x:v>
      </x:c>
      <x:c r="F1342" s="27" t="n">
        <x:v>7</x:v>
      </x:c>
      <x:c r="G1342" s="59" t="str">
        <x:v>TORRANZINO</x:v>
      </x:c>
      <x:c r="H1342" s="27" t="str">
        <x:v>SYS</x:v>
      </x:c>
      <x:c r="I1342" s="27" t="str">
        <x:v>Lost</x:v>
      </x:c>
      <x:c r="J1342" s="27" t="str"/>
      <x:c r="K1342" s="30"/>
      <x:c r="L1342" s="27" t="n">
        <x:v>1</x:v>
      </x:c>
      <x:c r="M1342" s="30" t="n">
        <x:v>-1</x:v>
      </x:c>
      <x:c r="N1342" s="64" t="n">
        <x:f>Summary!$B$5*Summary!$B$6</x:f>
        <x:v>10</x:v>
      </x:c>
      <x:c r="O1342" s="64" t="n">
        <x:f>L1342*N1342</x:f>
        <x:v>10</x:v>
      </x:c>
      <x:c r="P1342" s="64" t="n">
        <x:f>O1342+Q1342</x:f>
        <x:v>0</x:v>
      </x:c>
      <x:c r="Q1342" s="64" t="n">
        <x:f>M1342*N1342</x:f>
        <x:v>-10</x:v>
      </x:c>
      <x:c r="R1342" s="64" t="n">
        <x:f>R1341+Q1342</x:f>
        <x:v>35395.9</x:v>
      </x:c>
    </x:row>
    <x:row r="1343">
      <x:c r="A1343" s="62" t="n">
        <x:v>45682</x:v>
      </x:c>
      <x:c r="B1343" s="58" t="str">
        <x:v>Q1 2025</x:v>
      </x:c>
      <x:c r="C1343" s="58" t="n">
        <x:v>2025</x:v>
      </x:c>
      <x:c r="D1343" s="60" t="str">
        <x:v>SANDOWN</x:v>
      </x:c>
      <x:c r="E1343" s="58" t="n">
        <x:v>9</x:v>
      </x:c>
      <x:c r="F1343" s="58" t="n">
        <x:v>7</x:v>
      </x:c>
      <x:c r="G1343" s="60" t="str">
        <x:v>ROYAL INSIGNIA</x:v>
      </x:c>
      <x:c r="H1343" s="58" t="str">
        <x:v>LSW / SYS</x:v>
      </x:c>
      <x:c r="I1343" s="58" t="str">
        <x:v>Won</x:v>
      </x:c>
      <x:c r="J1343" s="58" t="str">
        <x:v>Won</x:v>
      </x:c>
      <x:c r="K1343" s="63" t="n">
        <x:v>7.8</x:v>
      </x:c>
      <x:c r="L1343" s="58" t="n">
        <x:v>2</x:v>
      </x:c>
      <x:c r="M1343" s="63" t="n">
        <x:v>13.6</x:v>
      </x:c>
      <x:c r="N1343" s="65" t="n">
        <x:f>Summary!$B$5*Summary!$B$6</x:f>
        <x:v>10</x:v>
      </x:c>
      <x:c r="O1343" s="65" t="n">
        <x:f>L1343*N1343</x:f>
        <x:v>20</x:v>
      </x:c>
      <x:c r="P1343" s="65" t="n">
        <x:f>O1343+Q1343</x:f>
        <x:v>156</x:v>
      </x:c>
      <x:c r="Q1343" s="65" t="n">
        <x:f>M1343*N1343</x:f>
        <x:v>136</x:v>
      </x:c>
      <x:c r="R1343" s="65" t="n">
        <x:f>R1342+Q1343</x:f>
        <x:v>35531.9</x:v>
      </x:c>
    </x:row>
    <x:row r="1344">
      <x:c r="A1344" s="61" t="n">
        <x:v>45682</x:v>
      </x:c>
      <x:c r="B1344" s="27" t="str">
        <x:v>Q1 2025</x:v>
      </x:c>
      <x:c r="C1344" s="27" t="n">
        <x:v>2025</x:v>
      </x:c>
      <x:c r="D1344" s="59" t="str">
        <x:v>SANDOWN</x:v>
      </x:c>
      <x:c r="E1344" s="27" t="n">
        <x:v>10</x:v>
      </x:c>
      <x:c r="F1344" s="27" t="n">
        <x:v>12</x:v>
      </x:c>
      <x:c r="G1344" s="59" t="str">
        <x:v>OVERACTIVE</x:v>
      </x:c>
      <x:c r="H1344" s="27" t="str">
        <x:v>LSW</x:v>
      </x:c>
      <x:c r="I1344" s="27" t="str">
        <x:v>Lost</x:v>
      </x:c>
      <x:c r="J1344" s="27" t="str">
        <x:v>3rd</x:v>
      </x:c>
      <x:c r="K1344" s="30"/>
      <x:c r="L1344" s="27" t="n">
        <x:v>1</x:v>
      </x:c>
      <x:c r="M1344" s="30" t="n">
        <x:v>-1</x:v>
      </x:c>
      <x:c r="N1344" s="64" t="n">
        <x:f>Summary!$B$5*Summary!$B$6</x:f>
        <x:v>10</x:v>
      </x:c>
      <x:c r="O1344" s="64" t="n">
        <x:f>L1344*N1344</x:f>
        <x:v>10</x:v>
      </x:c>
      <x:c r="P1344" s="64" t="n">
        <x:f>O1344+Q1344</x:f>
        <x:v>0</x:v>
      </x:c>
      <x:c r="Q1344" s="64" t="n">
        <x:f>M1344*N1344</x:f>
        <x:v>-10</x:v>
      </x:c>
      <x:c r="R1344" s="64" t="n">
        <x:f>R1343+Q1344</x:f>
        <x:v>35521.9</x:v>
      </x:c>
    </x:row>
    <x:row r="1345">
      <x:c r="A1345" s="61" t="n">
        <x:v>45689</x:v>
      </x:c>
      <x:c r="B1345" s="27" t="str">
        <x:v>Q1 2025</x:v>
      </x:c>
      <x:c r="C1345" s="27" t="n">
        <x:v>2025</x:v>
      </x:c>
      <x:c r="D1345" s="59" t="str">
        <x:v>SANDOWN</x:v>
      </x:c>
      <x:c r="E1345" s="27" t="n">
        <x:v>2</x:v>
      </x:c>
      <x:c r="F1345" s="27" t="n">
        <x:v>2</x:v>
      </x:c>
      <x:c r="G1345" s="59" t="str">
        <x:v>FIRST IMMORTAL</x:v>
      </x:c>
      <x:c r="H1345" s="27" t="str">
        <x:v>SYS</x:v>
      </x:c>
      <x:c r="I1345" s="27" t="str">
        <x:v>Won</x:v>
      </x:c>
      <x:c r="J1345" s="27" t="str">
        <x:v>Won</x:v>
      </x:c>
      <x:c r="K1345" s="30" t="n">
        <x:v>4.8</x:v>
      </x:c>
      <x:c r="L1345" s="27" t="n">
        <x:v>1</x:v>
      </x:c>
      <x:c r="M1345" s="30" t="n">
        <x:v>3.8</x:v>
      </x:c>
      <x:c r="N1345" s="64" t="n">
        <x:f>Summary!$B$5*Summary!$B$6</x:f>
        <x:v>10</x:v>
      </x:c>
      <x:c r="O1345" s="64" t="n">
        <x:f>L1345*N1345</x:f>
        <x:v>10</x:v>
      </x:c>
      <x:c r="P1345" s="64" t="n">
        <x:f>O1345+Q1345</x:f>
        <x:v>48</x:v>
      </x:c>
      <x:c r="Q1345" s="64" t="n">
        <x:f>M1345*N1345</x:f>
        <x:v>38</x:v>
      </x:c>
      <x:c r="R1345" s="64" t="n">
        <x:f>R1344+Q1345</x:f>
        <x:v>35559.9</x:v>
      </x:c>
    </x:row>
    <x:row r="1346">
      <x:c r="A1346" s="61" t="n">
        <x:v>45689</x:v>
      </x:c>
      <x:c r="B1346" s="27" t="str">
        <x:v>Q1 2025</x:v>
      </x:c>
      <x:c r="C1346" s="27" t="n">
        <x:v>2025</x:v>
      </x:c>
      <x:c r="D1346" s="59" t="str">
        <x:v>SANDOWN</x:v>
      </x:c>
      <x:c r="E1346" s="27" t="n">
        <x:v>3</x:v>
      </x:c>
      <x:c r="F1346" s="27" t="n">
        <x:v>2</x:v>
      </x:c>
      <x:c r="G1346" s="59" t="str">
        <x:v>SAMUEL LANGHORNE</x:v>
      </x:c>
      <x:c r="H1346" s="27" t="str">
        <x:v>FRSR</x:v>
      </x:c>
      <x:c r="I1346" s="27" t="str">
        <x:v>Lost</x:v>
      </x:c>
      <x:c r="J1346" s="27" t="str"/>
      <x:c r="K1346" s="30"/>
      <x:c r="L1346" s="27" t="n">
        <x:v>1</x:v>
      </x:c>
      <x:c r="M1346" s="30" t="n">
        <x:v>-1</x:v>
      </x:c>
      <x:c r="N1346" s="64" t="n">
        <x:f>Summary!$B$5*Summary!$B$6</x:f>
        <x:v>10</x:v>
      </x:c>
      <x:c r="O1346" s="64" t="n">
        <x:f>L1346*N1346</x:f>
        <x:v>10</x:v>
      </x:c>
      <x:c r="P1346" s="64" t="n">
        <x:f>O1346+Q1346</x:f>
        <x:v>0</x:v>
      </x:c>
      <x:c r="Q1346" s="64" t="n">
        <x:f>M1346*N1346</x:f>
        <x:v>-10</x:v>
      </x:c>
      <x:c r="R1346" s="64" t="n">
        <x:f>R1345+Q1346</x:f>
        <x:v>35549.9</x:v>
      </x:c>
    </x:row>
    <x:row r="1347">
      <x:c r="A1347" s="61" t="n">
        <x:v>45689</x:v>
      </x:c>
      <x:c r="B1347" s="27" t="str">
        <x:v>Q1 2025</x:v>
      </x:c>
      <x:c r="C1347" s="27" t="n">
        <x:v>2025</x:v>
      </x:c>
      <x:c r="D1347" s="59" t="str">
        <x:v>SANDOWN</x:v>
      </x:c>
      <x:c r="E1347" s="27" t="n">
        <x:v>3</x:v>
      </x:c>
      <x:c r="F1347" s="27" t="n">
        <x:v>7</x:v>
      </x:c>
      <x:c r="G1347" s="59" t="str">
        <x:v>MATRON BULLWINKEL</x:v>
      </x:c>
      <x:c r="H1347" s="27" t="str">
        <x:v>DC</x:v>
      </x:c>
      <x:c r="I1347" s="27" t="str">
        <x:v>Lost</x:v>
      </x:c>
      <x:c r="J1347" s="27" t="str"/>
      <x:c r="K1347" s="30"/>
      <x:c r="L1347" s="27" t="n">
        <x:v>1</x:v>
      </x:c>
      <x:c r="M1347" s="30" t="n">
        <x:v>-1</x:v>
      </x:c>
      <x:c r="N1347" s="64" t="n">
        <x:f>Summary!$B$5*Summary!$B$6</x:f>
        <x:v>10</x:v>
      </x:c>
      <x:c r="O1347" s="64" t="n">
        <x:f>L1347*N1347</x:f>
        <x:v>10</x:v>
      </x:c>
      <x:c r="P1347" s="64" t="n">
        <x:f>O1347+Q1347</x:f>
        <x:v>0</x:v>
      </x:c>
      <x:c r="Q1347" s="64" t="n">
        <x:f>M1347*N1347</x:f>
        <x:v>-10</x:v>
      </x:c>
      <x:c r="R1347" s="64" t="n">
        <x:f>R1346+Q1347</x:f>
        <x:v>35539.9</x:v>
      </x:c>
    </x:row>
    <x:row r="1348">
      <x:c r="A1348" s="61" t="n">
        <x:v>45689</x:v>
      </x:c>
      <x:c r="B1348" s="27" t="str">
        <x:v>Q1 2025</x:v>
      </x:c>
      <x:c r="C1348" s="27" t="n">
        <x:v>2025</x:v>
      </x:c>
      <x:c r="D1348" s="59" t="str">
        <x:v>SANDOWN</x:v>
      </x:c>
      <x:c r="E1348" s="27" t="n">
        <x:v>4</x:v>
      </x:c>
      <x:c r="F1348" s="27" t="n">
        <x:v>4</x:v>
      </x:c>
      <x:c r="G1348" s="59" t="str">
        <x:v>EMPRESSIVE ENUFF</x:v>
      </x:c>
      <x:c r="H1348" s="27" t="str">
        <x:v>DC</x:v>
      </x:c>
      <x:c r="I1348" s="27" t="str">
        <x:v>Lost</x:v>
      </x:c>
      <x:c r="J1348" s="27" t="str">
        <x:v>2nd</x:v>
      </x:c>
      <x:c r="K1348" s="30"/>
      <x:c r="L1348" s="27" t="n">
        <x:v>1</x:v>
      </x:c>
      <x:c r="M1348" s="30" t="n">
        <x:v>-1</x:v>
      </x:c>
      <x:c r="N1348" s="64" t="n">
        <x:f>Summary!$B$5*Summary!$B$6</x:f>
        <x:v>10</x:v>
      </x:c>
      <x:c r="O1348" s="64" t="n">
        <x:f>L1348*N1348</x:f>
        <x:v>10</x:v>
      </x:c>
      <x:c r="P1348" s="64" t="n">
        <x:f>O1348+Q1348</x:f>
        <x:v>0</x:v>
      </x:c>
      <x:c r="Q1348" s="64" t="n">
        <x:f>M1348*N1348</x:f>
        <x:v>-10</x:v>
      </x:c>
      <x:c r="R1348" s="64" t="n">
        <x:f>R1347+Q1348</x:f>
        <x:v>35529.9</x:v>
      </x:c>
    </x:row>
    <x:row r="1349">
      <x:c r="A1349" s="61" t="n">
        <x:v>45689</x:v>
      </x:c>
      <x:c r="B1349" s="27" t="str">
        <x:v>Q1 2025</x:v>
      </x:c>
      <x:c r="C1349" s="27" t="n">
        <x:v>2025</x:v>
      </x:c>
      <x:c r="D1349" s="59" t="str">
        <x:v>SANDOWN</x:v>
      </x:c>
      <x:c r="E1349" s="27" t="n">
        <x:v>4</x:v>
      </x:c>
      <x:c r="F1349" s="27" t="n">
        <x:v>5</x:v>
      </x:c>
      <x:c r="G1349" s="59" t="str">
        <x:v>RUSSIAN METEOR</x:v>
      </x:c>
      <x:c r="H1349" s="27" t="str">
        <x:v>DC</x:v>
      </x:c>
      <x:c r="I1349" s="27" t="str">
        <x:v>Won</x:v>
      </x:c>
      <x:c r="J1349" s="27" t="str">
        <x:v>Won</x:v>
      </x:c>
      <x:c r="K1349" s="30" t="n">
        <x:v>7.8</x:v>
      </x:c>
      <x:c r="L1349" s="27" t="n">
        <x:v>1</x:v>
      </x:c>
      <x:c r="M1349" s="30" t="n">
        <x:v>6.8</x:v>
      </x:c>
      <x:c r="N1349" s="64" t="n">
        <x:f>Summary!$B$5*Summary!$B$6</x:f>
        <x:v>10</x:v>
      </x:c>
      <x:c r="O1349" s="64" t="n">
        <x:f>L1349*N1349</x:f>
        <x:v>10</x:v>
      </x:c>
      <x:c r="P1349" s="64" t="n">
        <x:f>O1349+Q1349</x:f>
        <x:v>78</x:v>
      </x:c>
      <x:c r="Q1349" s="64" t="n">
        <x:f>M1349*N1349</x:f>
        <x:v>68</x:v>
      </x:c>
      <x:c r="R1349" s="64" t="n">
        <x:f>R1348+Q1349</x:f>
        <x:v>35597.9</x:v>
      </x:c>
    </x:row>
    <x:row r="1350">
      <x:c r="A1350" s="61" t="n">
        <x:v>45689</x:v>
      </x:c>
      <x:c r="B1350" s="27" t="str">
        <x:v>Q1 2025</x:v>
      </x:c>
      <x:c r="C1350" s="27" t="n">
        <x:v>2025</x:v>
      </x:c>
      <x:c r="D1350" s="59" t="str">
        <x:v>SANDOWN</x:v>
      </x:c>
      <x:c r="E1350" s="27" t="n">
        <x:v>4</x:v>
      </x:c>
      <x:c r="F1350" s="27" t="n">
        <x:v>9</x:v>
      </x:c>
      <x:c r="G1350" s="59" t="str">
        <x:v>QUEBECK</x:v>
      </x:c>
      <x:c r="H1350" s="27" t="str">
        <x:v>FRSR</x:v>
      </x:c>
      <x:c r="I1350" s="27" t="str">
        <x:v>Lost</x:v>
      </x:c>
      <x:c r="J1350" s="27" t="str">
        <x:v>3rd</x:v>
      </x:c>
      <x:c r="K1350" s="30"/>
      <x:c r="L1350" s="27" t="n">
        <x:v>1</x:v>
      </x:c>
      <x:c r="M1350" s="30" t="n">
        <x:v>-1</x:v>
      </x:c>
      <x:c r="N1350" s="64" t="n">
        <x:f>Summary!$B$5*Summary!$B$6</x:f>
        <x:v>10</x:v>
      </x:c>
      <x:c r="O1350" s="64" t="n">
        <x:f>L1350*N1350</x:f>
        <x:v>10</x:v>
      </x:c>
      <x:c r="P1350" s="64" t="n">
        <x:f>O1350+Q1350</x:f>
        <x:v>0</x:v>
      </x:c>
      <x:c r="Q1350" s="64" t="n">
        <x:f>M1350*N1350</x:f>
        <x:v>-10</x:v>
      </x:c>
      <x:c r="R1350" s="64" t="n">
        <x:f>R1349+Q1350</x:f>
        <x:v>35587.9</x:v>
      </x:c>
    </x:row>
    <x:row r="1351">
      <x:c r="A1351" s="61" t="n">
        <x:v>45689</x:v>
      </x:c>
      <x:c r="B1351" s="27" t="str">
        <x:v>Q1 2025</x:v>
      </x:c>
      <x:c r="C1351" s="27" t="n">
        <x:v>2025</x:v>
      </x:c>
      <x:c r="D1351" s="59" t="str">
        <x:v>SANDOWN</x:v>
      </x:c>
      <x:c r="E1351" s="27" t="n">
        <x:v>5</x:v>
      </x:c>
      <x:c r="F1351" s="27" t="n">
        <x:v>6</x:v>
      </x:c>
      <x:c r="G1351" s="59" t="str">
        <x:v>SWORD OF LEGACY</x:v>
      </x:c>
      <x:c r="H1351" s="27" t="str">
        <x:v>SYS</x:v>
      </x:c>
      <x:c r="I1351" s="27" t="str">
        <x:v>Lost</x:v>
      </x:c>
      <x:c r="J1351" s="27" t="str">
        <x:v>2nd</x:v>
      </x:c>
      <x:c r="K1351" s="30"/>
      <x:c r="L1351" s="27" t="n">
        <x:v>1</x:v>
      </x:c>
      <x:c r="M1351" s="30" t="n">
        <x:v>-1</x:v>
      </x:c>
      <x:c r="N1351" s="64" t="n">
        <x:f>Summary!$B$5*Summary!$B$6</x:f>
        <x:v>10</x:v>
      </x:c>
      <x:c r="O1351" s="64" t="n">
        <x:f>L1351*N1351</x:f>
        <x:v>10</x:v>
      </x:c>
      <x:c r="P1351" s="64" t="n">
        <x:f>O1351+Q1351</x:f>
        <x:v>0</x:v>
      </x:c>
      <x:c r="Q1351" s="64" t="n">
        <x:f>M1351*N1351</x:f>
        <x:v>-10</x:v>
      </x:c>
      <x:c r="R1351" s="64" t="n">
        <x:f>R1350+Q1351</x:f>
        <x:v>35577.9</x:v>
      </x:c>
    </x:row>
    <x:row r="1352">
      <x:c r="A1352" s="61" t="n">
        <x:v>45689</x:v>
      </x:c>
      <x:c r="B1352" s="27" t="str">
        <x:v>Q1 2025</x:v>
      </x:c>
      <x:c r="C1352" s="27" t="n">
        <x:v>2025</x:v>
      </x:c>
      <x:c r="D1352" s="59" t="str">
        <x:v>SANDOWN</x:v>
      </x:c>
      <x:c r="E1352" s="27" t="n">
        <x:v>6</x:v>
      </x:c>
      <x:c r="F1352" s="27" t="n">
        <x:v>2</x:v>
      </x:c>
      <x:c r="G1352" s="59" t="str">
        <x:v>DON'T HOPE DO</x:v>
      </x:c>
      <x:c r="H1352" s="27" t="str">
        <x:v>LSW</x:v>
      </x:c>
      <x:c r="I1352" s="27" t="str">
        <x:v>Lost</x:v>
      </x:c>
      <x:c r="J1352" s="27" t="str">
        <x:v>4th</x:v>
      </x:c>
      <x:c r="K1352" s="30"/>
      <x:c r="L1352" s="27" t="n">
        <x:v>1</x:v>
      </x:c>
      <x:c r="M1352" s="30" t="n">
        <x:v>-1</x:v>
      </x:c>
      <x:c r="N1352" s="64" t="n">
        <x:f>Summary!$B$5*Summary!$B$6</x:f>
        <x:v>10</x:v>
      </x:c>
      <x:c r="O1352" s="64" t="n">
        <x:f>L1352*N1352</x:f>
        <x:v>10</x:v>
      </x:c>
      <x:c r="P1352" s="64" t="n">
        <x:f>O1352+Q1352</x:f>
        <x:v>0</x:v>
      </x:c>
      <x:c r="Q1352" s="64" t="n">
        <x:f>M1352*N1352</x:f>
        <x:v>-10</x:v>
      </x:c>
      <x:c r="R1352" s="64" t="n">
        <x:f>R1351+Q1352</x:f>
        <x:v>35567.9</x:v>
      </x:c>
    </x:row>
    <x:row r="1353">
      <x:c r="A1353" s="61" t="n">
        <x:v>45689</x:v>
      </x:c>
      <x:c r="B1353" s="27" t="str">
        <x:v>Q1 2025</x:v>
      </x:c>
      <x:c r="C1353" s="27" t="n">
        <x:v>2025</x:v>
      </x:c>
      <x:c r="D1353" s="59" t="str">
        <x:v>SANDOWN</x:v>
      </x:c>
      <x:c r="E1353" s="27" t="n">
        <x:v>6</x:v>
      </x:c>
      <x:c r="F1353" s="27" t="n">
        <x:v>13</x:v>
      </x:c>
      <x:c r="G1353" s="59" t="str">
        <x:v>MIGHTY</x:v>
      </x:c>
      <x:c r="H1353" s="27" t="str">
        <x:v>FR</x:v>
      </x:c>
      <x:c r="I1353" s="27" t="str">
        <x:v>Won</x:v>
      </x:c>
      <x:c r="J1353" s="27" t="str">
        <x:v>Won</x:v>
      </x:c>
      <x:c r="K1353" s="30" t="n">
        <x:v>4.7</x:v>
      </x:c>
      <x:c r="L1353" s="27" t="n">
        <x:v>1</x:v>
      </x:c>
      <x:c r="M1353" s="30" t="n">
        <x:v>3.7</x:v>
      </x:c>
      <x:c r="N1353" s="64" t="n">
        <x:f>Summary!$B$5*Summary!$B$6</x:f>
        <x:v>10</x:v>
      </x:c>
      <x:c r="O1353" s="64" t="n">
        <x:f>L1353*N1353</x:f>
        <x:v>10</x:v>
      </x:c>
      <x:c r="P1353" s="64" t="n">
        <x:f>O1353+Q1353</x:f>
        <x:v>47</x:v>
      </x:c>
      <x:c r="Q1353" s="64" t="n">
        <x:f>M1353*N1353</x:f>
        <x:v>37</x:v>
      </x:c>
      <x:c r="R1353" s="64" t="n">
        <x:f>R1352+Q1353</x:f>
        <x:v>35604.9</x:v>
      </x:c>
    </x:row>
    <x:row r="1354">
      <x:c r="A1354" s="62" t="n">
        <x:v>45689</x:v>
      </x:c>
      <x:c r="B1354" s="58" t="str">
        <x:v>Q1 2025</x:v>
      </x:c>
      <x:c r="C1354" s="58" t="n">
        <x:v>2025</x:v>
      </x:c>
      <x:c r="D1354" s="60" t="str">
        <x:v>SANDOWN</x:v>
      </x:c>
      <x:c r="E1354" s="58" t="n">
        <x:v>7</x:v>
      </x:c>
      <x:c r="F1354" s="58" t="n">
        <x:v>1</x:v>
      </x:c>
      <x:c r="G1354" s="60" t="str">
        <x:v>GARNACHO</x:v>
      </x:c>
      <x:c r="H1354" s="58" t="str">
        <x:v>LSW / SYS</x:v>
      </x:c>
      <x:c r="I1354" s="58" t="str">
        <x:v>Lost</x:v>
      </x:c>
      <x:c r="J1354" s="58" t="str"/>
      <x:c r="K1354" s="63"/>
      <x:c r="L1354" s="58" t="n">
        <x:v>2</x:v>
      </x:c>
      <x:c r="M1354" s="63" t="n">
        <x:v>-2</x:v>
      </x:c>
      <x:c r="N1354" s="65" t="n">
        <x:f>Summary!$B$5*Summary!$B$6</x:f>
        <x:v>10</x:v>
      </x:c>
      <x:c r="O1354" s="65" t="n">
        <x:f>L1354*N1354</x:f>
        <x:v>20</x:v>
      </x:c>
      <x:c r="P1354" s="65" t="n">
        <x:f>O1354+Q1354</x:f>
        <x:v>0</x:v>
      </x:c>
      <x:c r="Q1354" s="65" t="n">
        <x:f>M1354*N1354</x:f>
        <x:v>-20</x:v>
      </x:c>
      <x:c r="R1354" s="65" t="n">
        <x:f>R1353+Q1354</x:f>
        <x:v>35584.9</x:v>
      </x:c>
    </x:row>
    <x:row r="1355">
      <x:c r="A1355" s="61" t="n">
        <x:v>45689</x:v>
      </x:c>
      <x:c r="B1355" s="27" t="str">
        <x:v>Q1 2025</x:v>
      </x:c>
      <x:c r="C1355" s="27" t="n">
        <x:v>2025</x:v>
      </x:c>
      <x:c r="D1355" s="59" t="str">
        <x:v>SANDOWN</x:v>
      </x:c>
      <x:c r="E1355" s="27" t="n">
        <x:v>7</x:v>
      </x:c>
      <x:c r="F1355" s="27" t="n">
        <x:v>5</x:v>
      </x:c>
      <x:c r="G1355" s="59" t="str">
        <x:v>ENTRUSTING</x:v>
      </x:c>
      <x:c r="H1355" s="27" t="str">
        <x:v>BFSR</x:v>
      </x:c>
      <x:c r="I1355" s="27" t="str">
        <x:v>Won</x:v>
      </x:c>
      <x:c r="J1355" s="27" t="str">
        <x:v>Won</x:v>
      </x:c>
      <x:c r="K1355" s="30" t="n">
        <x:v>4</x:v>
      </x:c>
      <x:c r="L1355" s="27" t="n">
        <x:v>1</x:v>
      </x:c>
      <x:c r="M1355" s="30" t="n">
        <x:v>3</x:v>
      </x:c>
      <x:c r="N1355" s="64" t="n">
        <x:f>Summary!$B$5*Summary!$B$6</x:f>
        <x:v>10</x:v>
      </x:c>
      <x:c r="O1355" s="64" t="n">
        <x:f>L1355*N1355</x:f>
        <x:v>10</x:v>
      </x:c>
      <x:c r="P1355" s="64" t="n">
        <x:f>O1355+Q1355</x:f>
        <x:v>40</x:v>
      </x:c>
      <x:c r="Q1355" s="64" t="n">
        <x:f>M1355*N1355</x:f>
        <x:v>30</x:v>
      </x:c>
      <x:c r="R1355" s="64" t="n">
        <x:f>R1354+Q1355</x:f>
        <x:v>35614.9</x:v>
      </x:c>
    </x:row>
    <x:row r="1356">
      <x:c r="A1356" s="61" t="n">
        <x:v>45689</x:v>
      </x:c>
      <x:c r="B1356" s="27" t="str">
        <x:v>Q1 2025</x:v>
      </x:c>
      <x:c r="C1356" s="27" t="n">
        <x:v>2025</x:v>
      </x:c>
      <x:c r="D1356" s="59" t="str">
        <x:v>SANDOWN</x:v>
      </x:c>
      <x:c r="E1356" s="27" t="n">
        <x:v>7</x:v>
      </x:c>
      <x:c r="F1356" s="27" t="n">
        <x:v>5</x:v>
      </x:c>
      <x:c r="G1356" s="59" t="str">
        <x:v>ENTRUSTING</x:v>
      </x:c>
      <x:c r="H1356" s="27" t="str">
        <x:v>BFSR</x:v>
      </x:c>
      <x:c r="I1356" s="27" t="str">
        <x:v>Won</x:v>
      </x:c>
      <x:c r="J1356" s="27" t="str">
        <x:v>Won</x:v>
      </x:c>
      <x:c r="K1356" s="30" t="n">
        <x:v>4</x:v>
      </x:c>
      <x:c r="L1356" s="27" t="n">
        <x:v>1</x:v>
      </x:c>
      <x:c r="M1356" s="30" t="n">
        <x:v>3</x:v>
      </x:c>
      <x:c r="N1356" s="64" t="n">
        <x:f>Summary!$B$5*Summary!$B$6</x:f>
        <x:v>10</x:v>
      </x:c>
      <x:c r="O1356" s="64" t="n">
        <x:f>L1356*N1356</x:f>
        <x:v>10</x:v>
      </x:c>
      <x:c r="P1356" s="64" t="n">
        <x:f>O1356+Q1356</x:f>
        <x:v>40</x:v>
      </x:c>
      <x:c r="Q1356" s="64" t="n">
        <x:f>M1356*N1356</x:f>
        <x:v>30</x:v>
      </x:c>
      <x:c r="R1356" s="64" t="n">
        <x:f>R1355+Q1356</x:f>
        <x:v>35644.9</x:v>
      </x:c>
    </x:row>
    <x:row r="1357">
      <x:c r="A1357" s="62" t="n">
        <x:v>45689</x:v>
      </x:c>
      <x:c r="B1357" s="58" t="str">
        <x:v>Q1 2025</x:v>
      </x:c>
      <x:c r="C1357" s="58" t="n">
        <x:v>2025</x:v>
      </x:c>
      <x:c r="D1357" s="60" t="str">
        <x:v>SANDOWN</x:v>
      </x:c>
      <x:c r="E1357" s="58" t="n">
        <x:v>8</x:v>
      </x:c>
      <x:c r="F1357" s="58" t="n">
        <x:v>6</x:v>
      </x:c>
      <x:c r="G1357" s="60" t="str">
        <x:v>REVELARE</x:v>
      </x:c>
      <x:c r="H1357" s="58" t="str">
        <x:v>LSW / SYS</x:v>
      </x:c>
      <x:c r="I1357" s="58" t="str">
        <x:v>Won</x:v>
      </x:c>
      <x:c r="J1357" s="58" t="str">
        <x:v>Won</x:v>
      </x:c>
      <x:c r="K1357" s="63" t="n">
        <x:v>2.2</x:v>
      </x:c>
      <x:c r="L1357" s="58" t="n">
        <x:v>2</x:v>
      </x:c>
      <x:c r="M1357" s="63" t="n">
        <x:v>2.4000000000000004</x:v>
      </x:c>
      <x:c r="N1357" s="65" t="n">
        <x:f>Summary!$B$5*Summary!$B$6</x:f>
        <x:v>10</x:v>
      </x:c>
      <x:c r="O1357" s="65" t="n">
        <x:f>L1357*N1357</x:f>
        <x:v>20</x:v>
      </x:c>
      <x:c r="P1357" s="65" t="n">
        <x:f>O1357+Q1357</x:f>
        <x:v>44</x:v>
      </x:c>
      <x:c r="Q1357" s="65" t="n">
        <x:f>M1357*N1357</x:f>
        <x:v>24.000000000000004</x:v>
      </x:c>
      <x:c r="R1357" s="65" t="n">
        <x:f>R1356+Q1357</x:f>
        <x:v>35668.9</x:v>
      </x:c>
    </x:row>
    <x:row r="1358">
      <x:c r="A1358" s="61" t="n">
        <x:v>45689</x:v>
      </x:c>
      <x:c r="B1358" s="27" t="str">
        <x:v>Q1 2025</x:v>
      </x:c>
      <x:c r="C1358" s="27" t="n">
        <x:v>2025</x:v>
      </x:c>
      <x:c r="D1358" s="59" t="str">
        <x:v>SANDOWN</x:v>
      </x:c>
      <x:c r="E1358" s="27" t="n">
        <x:v>9</x:v>
      </x:c>
      <x:c r="F1358" s="27" t="n">
        <x:v>3</x:v>
      </x:c>
      <x:c r="G1358" s="59" t="str">
        <x:v>FANCIFY</x:v>
      </x:c>
      <x:c r="H1358" s="27" t="str">
        <x:v>SYS</x:v>
      </x:c>
      <x:c r="I1358" s="27" t="str">
        <x:v>Lost</x:v>
      </x:c>
      <x:c r="J1358" s="27" t="str">
        <x:v>2nd</x:v>
      </x:c>
      <x:c r="K1358" s="30"/>
      <x:c r="L1358" s="27" t="n">
        <x:v>1</x:v>
      </x:c>
      <x:c r="M1358" s="30" t="n">
        <x:v>-1</x:v>
      </x:c>
      <x:c r="N1358" s="64" t="n">
        <x:f>Summary!$B$5*Summary!$B$6</x:f>
        <x:v>10</x:v>
      </x:c>
      <x:c r="O1358" s="64" t="n">
        <x:f>L1358*N1358</x:f>
        <x:v>10</x:v>
      </x:c>
      <x:c r="P1358" s="64" t="n">
        <x:f>O1358+Q1358</x:f>
        <x:v>0</x:v>
      </x:c>
      <x:c r="Q1358" s="64" t="n">
        <x:f>M1358*N1358</x:f>
        <x:v>-10</x:v>
      </x:c>
      <x:c r="R1358" s="64" t="n">
        <x:f>R1357+Q1358</x:f>
        <x:v>35658.9</x:v>
      </x:c>
    </x:row>
    <x:row r="1359">
      <x:c r="A1359" s="61" t="n">
        <x:v>45689</x:v>
      </x:c>
      <x:c r="B1359" s="27" t="str">
        <x:v>Q1 2025</x:v>
      </x:c>
      <x:c r="C1359" s="27" t="n">
        <x:v>2025</x:v>
      </x:c>
      <x:c r="D1359" s="59" t="str">
        <x:v>SANDOWN</x:v>
      </x:c>
      <x:c r="E1359" s="27" t="n">
        <x:v>9</x:v>
      </x:c>
      <x:c r="F1359" s="27" t="n">
        <x:v>9</x:v>
      </x:c>
      <x:c r="G1359" s="59" t="str">
        <x:v>SHE'S BULLETPROOF</x:v>
      </x:c>
      <x:c r="H1359" s="27" t="str">
        <x:v>BF</x:v>
      </x:c>
      <x:c r="I1359" s="27" t="str">
        <x:v>Won</x:v>
      </x:c>
      <x:c r="J1359" s="27" t="str">
        <x:v>Won</x:v>
      </x:c>
      <x:c r="K1359" s="30" t="n">
        <x:v>4.1</x:v>
      </x:c>
      <x:c r="L1359" s="27" t="n">
        <x:v>1</x:v>
      </x:c>
      <x:c r="M1359" s="30" t="n">
        <x:v>3.0999999999999996</x:v>
      </x:c>
      <x:c r="N1359" s="64" t="n">
        <x:f>Summary!$B$5*Summary!$B$6</x:f>
        <x:v>10</x:v>
      </x:c>
      <x:c r="O1359" s="64" t="n">
        <x:f>L1359*N1359</x:f>
        <x:v>10</x:v>
      </x:c>
      <x:c r="P1359" s="64" t="n">
        <x:f>O1359+Q1359</x:f>
        <x:v>41</x:v>
      </x:c>
      <x:c r="Q1359" s="64" t="n">
        <x:f>M1359*N1359</x:f>
        <x:v>30.999999999999996</x:v>
      </x:c>
      <x:c r="R1359" s="64" t="n">
        <x:f>R1358+Q1359</x:f>
        <x:v>35689.9</x:v>
      </x:c>
    </x:row>
    <x:row r="1360">
      <x:c r="A1360" s="61" t="n">
        <x:v>45689</x:v>
      </x:c>
      <x:c r="B1360" s="27" t="str">
        <x:v>Q1 2025</x:v>
      </x:c>
      <x:c r="C1360" s="27" t="n">
        <x:v>2025</x:v>
      </x:c>
      <x:c r="D1360" s="59" t="str">
        <x:v>SANDOWN</x:v>
      </x:c>
      <x:c r="E1360" s="27" t="n">
        <x:v>10</x:v>
      </x:c>
      <x:c r="F1360" s="27" t="n">
        <x:v>8</x:v>
      </x:c>
      <x:c r="G1360" s="59" t="str">
        <x:v>WATADEEL</x:v>
      </x:c>
      <x:c r="H1360" s="27" t="str">
        <x:v>DC</x:v>
      </x:c>
      <x:c r="I1360" s="27" t="str">
        <x:v>Lost</x:v>
      </x:c>
      <x:c r="J1360" s="27" t="str"/>
      <x:c r="K1360" s="30"/>
      <x:c r="L1360" s="27" t="n">
        <x:v>1</x:v>
      </x:c>
      <x:c r="M1360" s="30" t="n">
        <x:v>-1</x:v>
      </x:c>
      <x:c r="N1360" s="64" t="n">
        <x:f>Summary!$B$5*Summary!$B$6</x:f>
        <x:v>10</x:v>
      </x:c>
      <x:c r="O1360" s="64" t="n">
        <x:f>L1360*N1360</x:f>
        <x:v>10</x:v>
      </x:c>
      <x:c r="P1360" s="64" t="n">
        <x:f>O1360+Q1360</x:f>
        <x:v>0</x:v>
      </x:c>
      <x:c r="Q1360" s="64" t="n">
        <x:f>M1360*N1360</x:f>
        <x:v>-10</x:v>
      </x:c>
      <x:c r="R1360" s="64" t="n">
        <x:f>R1359+Q1360</x:f>
        <x:v>35679.9</x:v>
      </x:c>
    </x:row>
    <x:row r="1361">
      <x:c r="A1361" s="62" t="n">
        <x:v>45689</x:v>
      </x:c>
      <x:c r="B1361" s="58" t="str">
        <x:v>Q1 2025</x:v>
      </x:c>
      <x:c r="C1361" s="58" t="n">
        <x:v>2025</x:v>
      </x:c>
      <x:c r="D1361" s="60" t="str">
        <x:v>SANDOWN</x:v>
      </x:c>
      <x:c r="E1361" s="58" t="n">
        <x:v>10</x:v>
      </x:c>
      <x:c r="F1361" s="58" t="n">
        <x:v>11</x:v>
      </x:c>
      <x:c r="G1361" s="60" t="str">
        <x:v>NAME DROPPER</x:v>
      </x:c>
      <x:c r="H1361" s="58" t="str">
        <x:v>LSW / SYS</x:v>
      </x:c>
      <x:c r="I1361" s="58" t="str">
        <x:v>Won</x:v>
      </x:c>
      <x:c r="J1361" s="58" t="str">
        <x:v>Won</x:v>
      </x:c>
      <x:c r="K1361" s="63" t="n">
        <x:v>3.8</x:v>
      </x:c>
      <x:c r="L1361" s="58" t="n">
        <x:v>2</x:v>
      </x:c>
      <x:c r="M1361" s="63" t="n">
        <x:v>5.6</x:v>
      </x:c>
      <x:c r="N1361" s="65" t="n">
        <x:f>Summary!$B$5*Summary!$B$6</x:f>
        <x:v>10</x:v>
      </x:c>
      <x:c r="O1361" s="65" t="n">
        <x:f>L1361*N1361</x:f>
        <x:v>20</x:v>
      </x:c>
      <x:c r="P1361" s="65" t="n">
        <x:f>O1361+Q1361</x:f>
        <x:v>76</x:v>
      </x:c>
      <x:c r="Q1361" s="65" t="n">
        <x:f>M1361*N1361</x:f>
        <x:v>56</x:v>
      </x:c>
      <x:c r="R1361" s="65" t="n">
        <x:f>R1360+Q1361</x:f>
        <x:v>35735.9</x:v>
      </x:c>
    </x:row>
    <x:row r="1362">
      <x:c r="A1362" s="62" t="n">
        <x:v>45696</x:v>
      </x:c>
      <x:c r="B1362" s="58" t="str">
        <x:v>Q1 2025</x:v>
      </x:c>
      <x:c r="C1362" s="58" t="n">
        <x:v>2025</x:v>
      </x:c>
      <x:c r="D1362" s="60" t="str">
        <x:v>CAULFIELD</x:v>
      </x:c>
      <x:c r="E1362" s="58" t="n">
        <x:v>1</x:v>
      </x:c>
      <x:c r="F1362" s="58" t="n">
        <x:v>1</x:v>
      </x:c>
      <x:c r="G1362" s="60" t="str">
        <x:v>ONE LONG DAY</x:v>
      </x:c>
      <x:c r="H1362" s="58" t="str">
        <x:v>FRSR / SYS</x:v>
      </x:c>
      <x:c r="I1362" s="58" t="str">
        <x:v>Lost</x:v>
      </x:c>
      <x:c r="J1362" s="58" t="str">
        <x:v>2nd</x:v>
      </x:c>
      <x:c r="K1362" s="63"/>
      <x:c r="L1362" s="58" t="n">
        <x:v>2</x:v>
      </x:c>
      <x:c r="M1362" s="63" t="n">
        <x:v>-2</x:v>
      </x:c>
      <x:c r="N1362" s="65" t="n">
        <x:f>Summary!$B$5*Summary!$B$6</x:f>
        <x:v>10</x:v>
      </x:c>
      <x:c r="O1362" s="65" t="n">
        <x:f>L1362*N1362</x:f>
        <x:v>20</x:v>
      </x:c>
      <x:c r="P1362" s="65" t="n">
        <x:f>O1362+Q1362</x:f>
        <x:v>0</x:v>
      </x:c>
      <x:c r="Q1362" s="65" t="n">
        <x:f>M1362*N1362</x:f>
        <x:v>-20</x:v>
      </x:c>
      <x:c r="R1362" s="65" t="n">
        <x:f>R1361+Q1362</x:f>
        <x:v>35715.9</x:v>
      </x:c>
    </x:row>
    <x:row r="1363">
      <x:c r="A1363" s="61" t="n">
        <x:v>45696</x:v>
      </x:c>
      <x:c r="B1363" s="27" t="str">
        <x:v>Q1 2025</x:v>
      </x:c>
      <x:c r="C1363" s="27" t="n">
        <x:v>2025</x:v>
      </x:c>
      <x:c r="D1363" s="59" t="str">
        <x:v>CAULFIELD</x:v>
      </x:c>
      <x:c r="E1363" s="27" t="n">
        <x:v>2</x:v>
      </x:c>
      <x:c r="F1363" s="27" t="n">
        <x:v>3</x:v>
      </x:c>
      <x:c r="G1363" s="59" t="str">
        <x:v>PERFECT PLAY</x:v>
      </x:c>
      <x:c r="H1363" s="27" t="str">
        <x:v>DC</x:v>
      </x:c>
      <x:c r="I1363" s="27" t="str">
        <x:v>Lost</x:v>
      </x:c>
      <x:c r="J1363" s="27" t="str">
        <x:v>4th</x:v>
      </x:c>
      <x:c r="K1363" s="30"/>
      <x:c r="L1363" s="27" t="n">
        <x:v>1</x:v>
      </x:c>
      <x:c r="M1363" s="30" t="n">
        <x:v>-1</x:v>
      </x:c>
      <x:c r="N1363" s="64" t="n">
        <x:f>Summary!$B$5*Summary!$B$6</x:f>
        <x:v>10</x:v>
      </x:c>
      <x:c r="O1363" s="64" t="n">
        <x:f>L1363*N1363</x:f>
        <x:v>10</x:v>
      </x:c>
      <x:c r="P1363" s="64" t="n">
        <x:f>O1363+Q1363</x:f>
        <x:v>0</x:v>
      </x:c>
      <x:c r="Q1363" s="64" t="n">
        <x:f>M1363*N1363</x:f>
        <x:v>-10</x:v>
      </x:c>
      <x:c r="R1363" s="64" t="n">
        <x:f>R1362+Q1363</x:f>
        <x:v>35705.9</x:v>
      </x:c>
    </x:row>
    <x:row r="1364">
      <x:c r="A1364" s="61" t="n">
        <x:v>45696</x:v>
      </x:c>
      <x:c r="B1364" s="27" t="str">
        <x:v>Q1 2025</x:v>
      </x:c>
      <x:c r="C1364" s="27" t="n">
        <x:v>2025</x:v>
      </x:c>
      <x:c r="D1364" s="59" t="str">
        <x:v>CAULFIELD</x:v>
      </x:c>
      <x:c r="E1364" s="27" t="n">
        <x:v>3</x:v>
      </x:c>
      <x:c r="F1364" s="27" t="n">
        <x:v>8</x:v>
      </x:c>
      <x:c r="G1364" s="59" t="str">
        <x:v>SHAIYHAR</x:v>
      </x:c>
      <x:c r="H1364" s="27" t="str">
        <x:v>LSW</x:v>
      </x:c>
      <x:c r="I1364" s="27" t="str">
        <x:v>Lost</x:v>
      </x:c>
      <x:c r="J1364" s="27" t="str">
        <x:v>3rd</x:v>
      </x:c>
      <x:c r="K1364" s="30"/>
      <x:c r="L1364" s="27" t="n">
        <x:v>1</x:v>
      </x:c>
      <x:c r="M1364" s="30" t="n">
        <x:v>-1</x:v>
      </x:c>
      <x:c r="N1364" s="64" t="n">
        <x:f>Summary!$B$5*Summary!$B$6</x:f>
        <x:v>10</x:v>
      </x:c>
      <x:c r="O1364" s="64" t="n">
        <x:f>L1364*N1364</x:f>
        <x:v>10</x:v>
      </x:c>
      <x:c r="P1364" s="64" t="n">
        <x:f>O1364+Q1364</x:f>
        <x:v>0</x:v>
      </x:c>
      <x:c r="Q1364" s="64" t="n">
        <x:f>M1364*N1364</x:f>
        <x:v>-10</x:v>
      </x:c>
      <x:c r="R1364" s="64" t="n">
        <x:f>R1363+Q1364</x:f>
        <x:v>35695.9</x:v>
      </x:c>
    </x:row>
    <x:row r="1365">
      <x:c r="A1365" s="61" t="n">
        <x:v>45696</x:v>
      </x:c>
      <x:c r="B1365" s="27" t="str">
        <x:v>Q1 2025</x:v>
      </x:c>
      <x:c r="C1365" s="27" t="n">
        <x:v>2025</x:v>
      </x:c>
      <x:c r="D1365" s="59" t="str">
        <x:v>CAULFIELD</x:v>
      </x:c>
      <x:c r="E1365" s="27" t="n">
        <x:v>4</x:v>
      </x:c>
      <x:c r="F1365" s="27" t="n">
        <x:v>1</x:v>
      </x:c>
      <x:c r="G1365" s="59" t="str">
        <x:v>TYCOON STAR</x:v>
      </x:c>
      <x:c r="H1365" s="27" t="str">
        <x:v>DC</x:v>
      </x:c>
      <x:c r="I1365" s="27" t="str">
        <x:v>Lost</x:v>
      </x:c>
      <x:c r="J1365" s="27" t="str">
        <x:v>4th</x:v>
      </x:c>
      <x:c r="K1365" s="30"/>
      <x:c r="L1365" s="27" t="n">
        <x:v>1</x:v>
      </x:c>
      <x:c r="M1365" s="30" t="n">
        <x:v>-1</x:v>
      </x:c>
      <x:c r="N1365" s="64" t="n">
        <x:f>Summary!$B$5*Summary!$B$6</x:f>
        <x:v>10</x:v>
      </x:c>
      <x:c r="O1365" s="64" t="n">
        <x:f>L1365*N1365</x:f>
        <x:v>10</x:v>
      </x:c>
      <x:c r="P1365" s="64" t="n">
        <x:f>O1365+Q1365</x:f>
        <x:v>0</x:v>
      </x:c>
      <x:c r="Q1365" s="64" t="n">
        <x:f>M1365*N1365</x:f>
        <x:v>-10</x:v>
      </x:c>
      <x:c r="R1365" s="64" t="n">
        <x:f>R1364+Q1365</x:f>
        <x:v>35685.9</x:v>
      </x:c>
    </x:row>
    <x:row r="1366">
      <x:c r="A1366" s="61" t="n">
        <x:v>45696</x:v>
      </x:c>
      <x:c r="B1366" s="27" t="str">
        <x:v>Q1 2025</x:v>
      </x:c>
      <x:c r="C1366" s="27" t="n">
        <x:v>2025</x:v>
      </x:c>
      <x:c r="D1366" s="59" t="str">
        <x:v>CAULFIELD</x:v>
      </x:c>
      <x:c r="E1366" s="27" t="n">
        <x:v>4</x:v>
      </x:c>
      <x:c r="F1366" s="27" t="n">
        <x:v>2</x:v>
      </x:c>
      <x:c r="G1366" s="59" t="str">
        <x:v>ALEPPO PINE</x:v>
      </x:c>
      <x:c r="H1366" s="27" t="str">
        <x:v>LSW</x:v>
      </x:c>
      <x:c r="I1366" s="27" t="str">
        <x:v>Lost</x:v>
      </x:c>
      <x:c r="J1366" s="27" t="str"/>
      <x:c r="K1366" s="30"/>
      <x:c r="L1366" s="27" t="n">
        <x:v>1</x:v>
      </x:c>
      <x:c r="M1366" s="30" t="n">
        <x:v>-1</x:v>
      </x:c>
      <x:c r="N1366" s="64" t="n">
        <x:f>Summary!$B$5*Summary!$B$6</x:f>
        <x:v>10</x:v>
      </x:c>
      <x:c r="O1366" s="64" t="n">
        <x:f>L1366*N1366</x:f>
        <x:v>10</x:v>
      </x:c>
      <x:c r="P1366" s="64" t="n">
        <x:f>O1366+Q1366</x:f>
        <x:v>0</x:v>
      </x:c>
      <x:c r="Q1366" s="64" t="n">
        <x:f>M1366*N1366</x:f>
        <x:v>-10</x:v>
      </x:c>
      <x:c r="R1366" s="64" t="n">
        <x:f>R1365+Q1366</x:f>
        <x:v>35675.9</x:v>
      </x:c>
    </x:row>
    <x:row r="1367">
      <x:c r="A1367" s="61" t="n">
        <x:v>45696</x:v>
      </x:c>
      <x:c r="B1367" s="27" t="str">
        <x:v>Q1 2025</x:v>
      </x:c>
      <x:c r="C1367" s="27" t="n">
        <x:v>2025</x:v>
      </x:c>
      <x:c r="D1367" s="59" t="str">
        <x:v>CAULFIELD</x:v>
      </x:c>
      <x:c r="E1367" s="27" t="n">
        <x:v>4</x:v>
      </x:c>
      <x:c r="F1367" s="27" t="n">
        <x:v>3</x:v>
      </x:c>
      <x:c r="G1367" s="59" t="str">
        <x:v>FIELD OF PLAY</x:v>
      </x:c>
      <x:c r="H1367" s="27" t="str">
        <x:v>LSW</x:v>
      </x:c>
      <x:c r="I1367" s="27" t="str">
        <x:v>Won</x:v>
      </x:c>
      <x:c r="J1367" s="27" t="str">
        <x:v>Won</x:v>
      </x:c>
      <x:c r="K1367" s="30" t="n">
        <x:v>2.8</x:v>
      </x:c>
      <x:c r="L1367" s="27" t="n">
        <x:v>1</x:v>
      </x:c>
      <x:c r="M1367" s="30" t="n">
        <x:v>1.7999999999999998</x:v>
      </x:c>
      <x:c r="N1367" s="64" t="n">
        <x:f>Summary!$B$5*Summary!$B$6</x:f>
        <x:v>10</x:v>
      </x:c>
      <x:c r="O1367" s="64" t="n">
        <x:f>L1367*N1367</x:f>
        <x:v>10</x:v>
      </x:c>
      <x:c r="P1367" s="64" t="n">
        <x:f>O1367+Q1367</x:f>
        <x:v>28</x:v>
      </x:c>
      <x:c r="Q1367" s="64" t="n">
        <x:f>M1367*N1367</x:f>
        <x:v>18</x:v>
      </x:c>
      <x:c r="R1367" s="64" t="n">
        <x:f>R1366+Q1367</x:f>
        <x:v>35693.9</x:v>
      </x:c>
    </x:row>
    <x:row r="1368">
      <x:c r="A1368" s="62" t="n">
        <x:v>45696</x:v>
      </x:c>
      <x:c r="B1368" s="58" t="str">
        <x:v>Q1 2025</x:v>
      </x:c>
      <x:c r="C1368" s="58" t="n">
        <x:v>2025</x:v>
      </x:c>
      <x:c r="D1368" s="60" t="str">
        <x:v>CAULFIELD</x:v>
      </x:c>
      <x:c r="E1368" s="58" t="n">
        <x:v>5</x:v>
      </x:c>
      <x:c r="F1368" s="58" t="n">
        <x:v>1</x:v>
      </x:c>
      <x:c r="G1368" s="60" t="str">
        <x:v>MY GLADIOLA</x:v>
      </x:c>
      <x:c r="H1368" s="58" t="str">
        <x:v>LSW / SYS</x:v>
      </x:c>
      <x:c r="I1368" s="58" t="str">
        <x:v>Lost</x:v>
      </x:c>
      <x:c r="J1368" s="58" t="str">
        <x:v>2nd</x:v>
      </x:c>
      <x:c r="K1368" s="63"/>
      <x:c r="L1368" s="58" t="n">
        <x:v>2</x:v>
      </x:c>
      <x:c r="M1368" s="63" t="n">
        <x:v>-2</x:v>
      </x:c>
      <x:c r="N1368" s="65" t="n">
        <x:f>Summary!$B$5*Summary!$B$6</x:f>
        <x:v>10</x:v>
      </x:c>
      <x:c r="O1368" s="65" t="n">
        <x:f>L1368*N1368</x:f>
        <x:v>20</x:v>
      </x:c>
      <x:c r="P1368" s="65" t="n">
        <x:f>O1368+Q1368</x:f>
        <x:v>0</x:v>
      </x:c>
      <x:c r="Q1368" s="65" t="n">
        <x:f>M1368*N1368</x:f>
        <x:v>-20</x:v>
      </x:c>
      <x:c r="R1368" s="65" t="n">
        <x:f>R1367+Q1368</x:f>
        <x:v>35673.9</x:v>
      </x:c>
    </x:row>
    <x:row r="1369">
      <x:c r="A1369" s="61" t="n">
        <x:v>45696</x:v>
      </x:c>
      <x:c r="B1369" s="27" t="str">
        <x:v>Q1 2025</x:v>
      </x:c>
      <x:c r="C1369" s="27" t="n">
        <x:v>2025</x:v>
      </x:c>
      <x:c r="D1369" s="59" t="str">
        <x:v>CAULFIELD</x:v>
      </x:c>
      <x:c r="E1369" s="27" t="n">
        <x:v>5</x:v>
      </x:c>
      <x:c r="F1369" s="27" t="n">
        <x:v>3</x:v>
      </x:c>
      <x:c r="G1369" s="59" t="str">
        <x:v>PALM ANGEL</x:v>
      </x:c>
      <x:c r="H1369" s="27" t="str">
        <x:v>BF</x:v>
      </x:c>
      <x:c r="I1369" s="27" t="str">
        <x:v>Won</x:v>
      </x:c>
      <x:c r="J1369" s="27" t="str">
        <x:v>Won</x:v>
      </x:c>
      <x:c r="K1369" s="30" t="n">
        <x:v>7.7</x:v>
      </x:c>
      <x:c r="L1369" s="27" t="n">
        <x:v>1</x:v>
      </x:c>
      <x:c r="M1369" s="30" t="n">
        <x:v>6.7</x:v>
      </x:c>
      <x:c r="N1369" s="64" t="n">
        <x:f>Summary!$B$5*Summary!$B$6</x:f>
        <x:v>10</x:v>
      </x:c>
      <x:c r="O1369" s="64" t="n">
        <x:f>L1369*N1369</x:f>
        <x:v>10</x:v>
      </x:c>
      <x:c r="P1369" s="64" t="n">
        <x:f>O1369+Q1369</x:f>
        <x:v>77</x:v>
      </x:c>
      <x:c r="Q1369" s="64" t="n">
        <x:f>M1369*N1369</x:f>
        <x:v>67</x:v>
      </x:c>
      <x:c r="R1369" s="64" t="n">
        <x:f>R1368+Q1369</x:f>
        <x:v>35740.9</x:v>
      </x:c>
    </x:row>
    <x:row r="1370">
      <x:c r="A1370" s="61" t="n">
        <x:v>45696</x:v>
      </x:c>
      <x:c r="B1370" s="27" t="str">
        <x:v>Q1 2025</x:v>
      </x:c>
      <x:c r="C1370" s="27" t="n">
        <x:v>2025</x:v>
      </x:c>
      <x:c r="D1370" s="59" t="str">
        <x:v>CAULFIELD</x:v>
      </x:c>
      <x:c r="E1370" s="27" t="n">
        <x:v>6</x:v>
      </x:c>
      <x:c r="F1370" s="27" t="n">
        <x:v>4</x:v>
      </x:c>
      <x:c r="G1370" s="59" t="str">
        <x:v>REY MAGNERIO</x:v>
      </x:c>
      <x:c r="H1370" s="27" t="str">
        <x:v>DC</x:v>
      </x:c>
      <x:c r="I1370" s="27" t="str">
        <x:v>Won</x:v>
      </x:c>
      <x:c r="J1370" s="27" t="str">
        <x:v>Won</x:v>
      </x:c>
      <x:c r="K1370" s="30" t="n">
        <x:v>3.7</x:v>
      </x:c>
      <x:c r="L1370" s="27" t="n">
        <x:v>1</x:v>
      </x:c>
      <x:c r="M1370" s="30" t="n">
        <x:v>2.7</x:v>
      </x:c>
      <x:c r="N1370" s="64" t="n">
        <x:f>Summary!$B$5*Summary!$B$6</x:f>
        <x:v>10</x:v>
      </x:c>
      <x:c r="O1370" s="64" t="n">
        <x:f>L1370*N1370</x:f>
        <x:v>10</x:v>
      </x:c>
      <x:c r="P1370" s="64" t="n">
        <x:f>O1370+Q1370</x:f>
        <x:v>37</x:v>
      </x:c>
      <x:c r="Q1370" s="64" t="n">
        <x:f>M1370*N1370</x:f>
        <x:v>27</x:v>
      </x:c>
      <x:c r="R1370" s="64" t="n">
        <x:f>R1369+Q1370</x:f>
        <x:v>35767.9</x:v>
      </x:c>
    </x:row>
    <x:row r="1371">
      <x:c r="A1371" s="61" t="n">
        <x:v>45696</x:v>
      </x:c>
      <x:c r="B1371" s="27" t="str">
        <x:v>Q1 2025</x:v>
      </x:c>
      <x:c r="C1371" s="27" t="n">
        <x:v>2025</x:v>
      </x:c>
      <x:c r="D1371" s="59" t="str">
        <x:v>CAULFIELD</x:v>
      </x:c>
      <x:c r="E1371" s="27" t="n">
        <x:v>7</x:v>
      </x:c>
      <x:c r="F1371" s="27" t="n">
        <x:v>1</x:v>
      </x:c>
      <x:c r="G1371" s="59" t="str">
        <x:v>EVAPORATE</x:v>
      </x:c>
      <x:c r="H1371" s="27" t="str">
        <x:v>DC</x:v>
      </x:c>
      <x:c r="I1371" s="27" t="str">
        <x:v>Lost</x:v>
      </x:c>
      <x:c r="J1371" s="27" t="str">
        <x:v>3rd</x:v>
      </x:c>
      <x:c r="K1371" s="30"/>
      <x:c r="L1371" s="27" t="n">
        <x:v>1</x:v>
      </x:c>
      <x:c r="M1371" s="30" t="n">
        <x:v>-1</x:v>
      </x:c>
      <x:c r="N1371" s="64" t="n">
        <x:f>Summary!$B$5*Summary!$B$6</x:f>
        <x:v>10</x:v>
      </x:c>
      <x:c r="O1371" s="64" t="n">
        <x:f>L1371*N1371</x:f>
        <x:v>10</x:v>
      </x:c>
      <x:c r="P1371" s="64" t="n">
        <x:f>O1371+Q1371</x:f>
        <x:v>0</x:v>
      </x:c>
      <x:c r="Q1371" s="64" t="n">
        <x:f>M1371*N1371</x:f>
        <x:v>-10</x:v>
      </x:c>
      <x:c r="R1371" s="64" t="n">
        <x:f>R1370+Q1371</x:f>
        <x:v>35757.9</x:v>
      </x:c>
    </x:row>
    <x:row r="1372">
      <x:c r="A1372" s="62" t="n">
        <x:v>45696</x:v>
      </x:c>
      <x:c r="B1372" s="58" t="str">
        <x:v>Q1 2025</x:v>
      </x:c>
      <x:c r="C1372" s="58" t="n">
        <x:v>2025</x:v>
      </x:c>
      <x:c r="D1372" s="60" t="str">
        <x:v>CAULFIELD</x:v>
      </x:c>
      <x:c r="E1372" s="58" t="n">
        <x:v>7</x:v>
      </x:c>
      <x:c r="F1372" s="58" t="n">
        <x:v>2</x:v>
      </x:c>
      <x:c r="G1372" s="60" t="str">
        <x:v>ANGEL CAPITAL</x:v>
      </x:c>
      <x:c r="H1372" s="58" t="str">
        <x:v>DC / SYS</x:v>
      </x:c>
      <x:c r="I1372" s="58" t="str">
        <x:v>Won</x:v>
      </x:c>
      <x:c r="J1372" s="58" t="str">
        <x:v>Won</x:v>
      </x:c>
      <x:c r="K1372" s="63" t="n">
        <x:v>2.8</x:v>
      </x:c>
      <x:c r="L1372" s="58" t="n">
        <x:v>2</x:v>
      </x:c>
      <x:c r="M1372" s="63" t="n">
        <x:v>3.5999999999999996</x:v>
      </x:c>
      <x:c r="N1372" s="65" t="n">
        <x:f>Summary!$B$5*Summary!$B$6</x:f>
        <x:v>10</x:v>
      </x:c>
      <x:c r="O1372" s="65" t="n">
        <x:f>L1372*N1372</x:f>
        <x:v>20</x:v>
      </x:c>
      <x:c r="P1372" s="65" t="n">
        <x:f>O1372+Q1372</x:f>
        <x:v>56</x:v>
      </x:c>
      <x:c r="Q1372" s="65" t="n">
        <x:f>M1372*N1372</x:f>
        <x:v>36</x:v>
      </x:c>
      <x:c r="R1372" s="65" t="n">
        <x:f>R1371+Q1372</x:f>
        <x:v>35793.9</x:v>
      </x:c>
    </x:row>
    <x:row r="1373">
      <x:c r="A1373" s="61" t="n">
        <x:v>45696</x:v>
      </x:c>
      <x:c r="B1373" s="27" t="str">
        <x:v>Q1 2025</x:v>
      </x:c>
      <x:c r="C1373" s="27" t="n">
        <x:v>2025</x:v>
      </x:c>
      <x:c r="D1373" s="59" t="str">
        <x:v>CAULFIELD</x:v>
      </x:c>
      <x:c r="E1373" s="27" t="n">
        <x:v>8</x:v>
      </x:c>
      <x:c r="F1373" s="27" t="n">
        <x:v>1</x:v>
      </x:c>
      <x:c r="G1373" s="59" t="str">
        <x:v>DUKE DE SESSA</x:v>
      </x:c>
      <x:c r="H1373" s="27" t="str">
        <x:v>M</x:v>
      </x:c>
      <x:c r="I1373" s="27" t="str">
        <x:v>Won</x:v>
      </x:c>
      <x:c r="J1373" s="27" t="str">
        <x:v>Won</x:v>
      </x:c>
      <x:c r="K1373" s="30" t="n">
        <x:v>14.3</x:v>
      </x:c>
      <x:c r="L1373" s="27" t="n">
        <x:v>1</x:v>
      </x:c>
      <x:c r="M1373" s="30" t="n">
        <x:v>13.3</x:v>
      </x:c>
      <x:c r="N1373" s="64" t="n">
        <x:f>Summary!$B$5*Summary!$B$6</x:f>
        <x:v>10</x:v>
      </x:c>
      <x:c r="O1373" s="64" t="n">
        <x:f>L1373*N1373</x:f>
        <x:v>10</x:v>
      </x:c>
      <x:c r="P1373" s="64" t="n">
        <x:f>O1373+Q1373</x:f>
        <x:v>143</x:v>
      </x:c>
      <x:c r="Q1373" s="64" t="n">
        <x:f>M1373*N1373</x:f>
        <x:v>133</x:v>
      </x:c>
      <x:c r="R1373" s="64" t="n">
        <x:f>R1372+Q1373</x:f>
        <x:v>35926.9</x:v>
      </x:c>
    </x:row>
    <x:row r="1374">
      <x:c r="A1374" s="61" t="n">
        <x:v>45696</x:v>
      </x:c>
      <x:c r="B1374" s="27" t="str">
        <x:v>Q1 2025</x:v>
      </x:c>
      <x:c r="C1374" s="27" t="n">
        <x:v>2025</x:v>
      </x:c>
      <x:c r="D1374" s="59" t="str">
        <x:v>CAULFIELD</x:v>
      </x:c>
      <x:c r="E1374" s="27" t="n">
        <x:v>8</x:v>
      </x:c>
      <x:c r="F1374" s="27" t="n">
        <x:v>10</x:v>
      </x:c>
      <x:c r="G1374" s="59" t="str">
        <x:v>ELPHINSTONE</x:v>
      </x:c>
      <x:c r="H1374" s="27" t="str">
        <x:v>LSW</x:v>
      </x:c>
      <x:c r="I1374" s="27" t="str">
        <x:v>Lost</x:v>
      </x:c>
      <x:c r="J1374" s="27" t="str"/>
      <x:c r="K1374" s="30"/>
      <x:c r="L1374" s="27" t="n">
        <x:v>1</x:v>
      </x:c>
      <x:c r="M1374" s="30" t="n">
        <x:v>-1</x:v>
      </x:c>
      <x:c r="N1374" s="64" t="n">
        <x:f>Summary!$B$5*Summary!$B$6</x:f>
        <x:v>10</x:v>
      </x:c>
      <x:c r="O1374" s="64" t="n">
        <x:f>L1374*N1374</x:f>
        <x:v>10</x:v>
      </x:c>
      <x:c r="P1374" s="64" t="n">
        <x:f>O1374+Q1374</x:f>
        <x:v>0</x:v>
      </x:c>
      <x:c r="Q1374" s="64" t="n">
        <x:f>M1374*N1374</x:f>
        <x:v>-10</x:v>
      </x:c>
      <x:c r="R1374" s="64" t="n">
        <x:f>R1373+Q1374</x:f>
        <x:v>35916.9</x:v>
      </x:c>
    </x:row>
    <x:row r="1375">
      <x:c r="A1375" s="62" t="n">
        <x:v>45696</x:v>
      </x:c>
      <x:c r="B1375" s="58" t="str">
        <x:v>Q1 2025</x:v>
      </x:c>
      <x:c r="C1375" s="58" t="n">
        <x:v>2025</x:v>
      </x:c>
      <x:c r="D1375" s="60" t="str">
        <x:v>CAULFIELD</x:v>
      </x:c>
      <x:c r="E1375" s="58" t="n">
        <x:v>9</x:v>
      </x:c>
      <x:c r="F1375" s="58" t="n">
        <x:v>1</x:v>
      </x:c>
      <x:c r="G1375" s="60" t="str">
        <x:v>MR BRIGHTSIDE</x:v>
      </x:c>
      <x:c r="H1375" s="58" t="str">
        <x:v>DC / SYS</x:v>
      </x:c>
      <x:c r="I1375" s="58" t="str">
        <x:v>Lost</x:v>
      </x:c>
      <x:c r="J1375" s="58" t="str">
        <x:v>2nd</x:v>
      </x:c>
      <x:c r="K1375" s="63"/>
      <x:c r="L1375" s="58" t="n">
        <x:v>2</x:v>
      </x:c>
      <x:c r="M1375" s="63" t="n">
        <x:v>-2</x:v>
      </x:c>
      <x:c r="N1375" s="65" t="n">
        <x:f>Summary!$B$5*Summary!$B$6</x:f>
        <x:v>10</x:v>
      </x:c>
      <x:c r="O1375" s="65" t="n">
        <x:f>L1375*N1375</x:f>
        <x:v>20</x:v>
      </x:c>
      <x:c r="P1375" s="65" t="n">
        <x:f>O1375+Q1375</x:f>
        <x:v>0</x:v>
      </x:c>
      <x:c r="Q1375" s="65" t="n">
        <x:f>M1375*N1375</x:f>
        <x:v>-20</x:v>
      </x:c>
      <x:c r="R1375" s="65" t="n">
        <x:f>R1374+Q1375</x:f>
        <x:v>35896.9</x:v>
      </x:c>
    </x:row>
    <x:row r="1376">
      <x:c r="A1376" s="61" t="n">
        <x:v>45696</x:v>
      </x:c>
      <x:c r="B1376" s="27" t="str">
        <x:v>Q1 2025</x:v>
      </x:c>
      <x:c r="C1376" s="27" t="n">
        <x:v>2025</x:v>
      </x:c>
      <x:c r="D1376" s="59" t="str">
        <x:v>CAULFIELD</x:v>
      </x:c>
      <x:c r="E1376" s="27" t="n">
        <x:v>10</x:v>
      </x:c>
      <x:c r="F1376" s="27" t="n">
        <x:v>4</x:v>
      </x:c>
      <x:c r="G1376" s="59" t="str">
        <x:v>ARABIAN SUMMER</x:v>
      </x:c>
      <x:c r="H1376" s="27" t="str">
        <x:v>FRSR</x:v>
      </x:c>
      <x:c r="I1376" s="27" t="str">
        <x:v>Won</x:v>
      </x:c>
      <x:c r="J1376" s="27" t="str">
        <x:v>Won</x:v>
      </x:c>
      <x:c r="K1376" s="30" t="n">
        <x:v>2.4</x:v>
      </x:c>
      <x:c r="L1376" s="27" t="n">
        <x:v>1</x:v>
      </x:c>
      <x:c r="M1376" s="30" t="n">
        <x:v>1.4</x:v>
      </x:c>
      <x:c r="N1376" s="64" t="n">
        <x:f>Summary!$B$5*Summary!$B$6</x:f>
        <x:v>10</x:v>
      </x:c>
      <x:c r="O1376" s="64" t="n">
        <x:f>L1376*N1376</x:f>
        <x:v>10</x:v>
      </x:c>
      <x:c r="P1376" s="64" t="n">
        <x:f>O1376+Q1376</x:f>
        <x:v>24</x:v>
      </x:c>
      <x:c r="Q1376" s="64" t="n">
        <x:f>M1376*N1376</x:f>
        <x:v>14</x:v>
      </x:c>
      <x:c r="R1376" s="64" t="n">
        <x:f>R1375+Q1376</x:f>
        <x:v>35910.9</x:v>
      </x:c>
    </x:row>
    <x:row r="1377">
      <x:c r="A1377" s="62" t="n">
        <x:v>45703</x:v>
      </x:c>
      <x:c r="B1377" s="58" t="str">
        <x:v>Q1 2025</x:v>
      </x:c>
      <x:c r="C1377" s="58" t="n">
        <x:v>2025</x:v>
      </x:c>
      <x:c r="D1377" s="60" t="str">
        <x:v>FLEMINGTON</x:v>
      </x:c>
      <x:c r="E1377" s="58" t="n">
        <x:v>1</x:v>
      </x:c>
      <x:c r="F1377" s="58" t="n">
        <x:v>3</x:v>
      </x:c>
      <x:c r="G1377" s="60" t="str">
        <x:v>REVELARE</x:v>
      </x:c>
      <x:c r="H1377" s="58" t="str">
        <x:v>LSW / SYS</x:v>
      </x:c>
      <x:c r="I1377" s="58" t="str">
        <x:v>Won</x:v>
      </x:c>
      <x:c r="J1377" s="58" t="str">
        <x:v>Won</x:v>
      </x:c>
      <x:c r="K1377" s="63" t="n">
        <x:v>3.2</x:v>
      </x:c>
      <x:c r="L1377" s="58" t="n">
        <x:v>2</x:v>
      </x:c>
      <x:c r="M1377" s="63" t="n">
        <x:v>4.4</x:v>
      </x:c>
      <x:c r="N1377" s="65" t="n">
        <x:f>Summary!$B$5*Summary!$B$6</x:f>
        <x:v>10</x:v>
      </x:c>
      <x:c r="O1377" s="65" t="n">
        <x:f>L1377*N1377</x:f>
        <x:v>20</x:v>
      </x:c>
      <x:c r="P1377" s="65" t="n">
        <x:f>O1377+Q1377</x:f>
        <x:v>64</x:v>
      </x:c>
      <x:c r="Q1377" s="65" t="n">
        <x:f>M1377*N1377</x:f>
        <x:v>44</x:v>
      </x:c>
      <x:c r="R1377" s="65" t="n">
        <x:f>R1376+Q1377</x:f>
        <x:v>35954.9</x:v>
      </x:c>
    </x:row>
    <x:row r="1378">
      <x:c r="A1378" s="61" t="n">
        <x:v>45703</x:v>
      </x:c>
      <x:c r="B1378" s="27" t="str">
        <x:v>Q1 2025</x:v>
      </x:c>
      <x:c r="C1378" s="27" t="n">
        <x:v>2025</x:v>
      </x:c>
      <x:c r="D1378" s="59" t="str">
        <x:v>FLEMINGTON</x:v>
      </x:c>
      <x:c r="E1378" s="27" t="n">
        <x:v>1</x:v>
      </x:c>
      <x:c r="F1378" s="27" t="n">
        <x:v>8</x:v>
      </x:c>
      <x:c r="G1378" s="59" t="str">
        <x:v>MISS TARZY</x:v>
      </x:c>
      <x:c r="H1378" s="27" t="str">
        <x:v>BF</x:v>
      </x:c>
      <x:c r="I1378" s="27" t="str">
        <x:v>Lost</x:v>
      </x:c>
      <x:c r="J1378" s="27" t="str"/>
      <x:c r="K1378" s="30"/>
      <x:c r="L1378" s="27" t="n">
        <x:v>1</x:v>
      </x:c>
      <x:c r="M1378" s="30" t="n">
        <x:v>-1</x:v>
      </x:c>
      <x:c r="N1378" s="64" t="n">
        <x:f>Summary!$B$5*Summary!$B$6</x:f>
        <x:v>10</x:v>
      </x:c>
      <x:c r="O1378" s="64" t="n">
        <x:f>L1378*N1378</x:f>
        <x:v>10</x:v>
      </x:c>
      <x:c r="P1378" s="64" t="n">
        <x:f>O1378+Q1378</x:f>
        <x:v>0</x:v>
      </x:c>
      <x:c r="Q1378" s="64" t="n">
        <x:f>M1378*N1378</x:f>
        <x:v>-10</x:v>
      </x:c>
      <x:c r="R1378" s="64" t="n">
        <x:f>R1377+Q1378</x:f>
        <x:v>35944.9</x:v>
      </x:c>
    </x:row>
    <x:row r="1379">
      <x:c r="A1379" s="62" t="n">
        <x:v>45703</x:v>
      </x:c>
      <x:c r="B1379" s="58" t="str">
        <x:v>Q1 2025</x:v>
      </x:c>
      <x:c r="C1379" s="58" t="n">
        <x:v>2025</x:v>
      </x:c>
      <x:c r="D1379" s="60" t="str">
        <x:v>FLEMINGTON</x:v>
      </x:c>
      <x:c r="E1379" s="58" t="n">
        <x:v>2</x:v>
      </x:c>
      <x:c r="F1379" s="58" t="n">
        <x:v>1</x:v>
      </x:c>
      <x:c r="G1379" s="60" t="str">
        <x:v>SHINING SMILE</x:v>
      </x:c>
      <x:c r="H1379" s="58" t="str">
        <x:v>LSW / SYS</x:v>
      </x:c>
      <x:c r="I1379" s="58" t="str">
        <x:v>Lost</x:v>
      </x:c>
      <x:c r="J1379" s="58" t="str">
        <x:v>WonDH</x:v>
      </x:c>
      <x:c r="K1379" s="63" t="n">
        <x:v>3.3</x:v>
      </x:c>
      <x:c r="L1379" s="58" t="n">
        <x:v>2</x:v>
      </x:c>
      <x:c r="M1379" s="63" t="n">
        <x:v>-2</x:v>
      </x:c>
      <x:c r="N1379" s="65" t="n">
        <x:f>Summary!$B$5*Summary!$B$6</x:f>
        <x:v>10</x:v>
      </x:c>
      <x:c r="O1379" s="65" t="n">
        <x:f>L1379*N1379</x:f>
        <x:v>20</x:v>
      </x:c>
      <x:c r="P1379" s="65" t="n">
        <x:f>O1379+Q1379</x:f>
        <x:v>0</x:v>
      </x:c>
      <x:c r="Q1379" s="65" t="n">
        <x:f>M1379*N1379</x:f>
        <x:v>-20</x:v>
      </x:c>
      <x:c r="R1379" s="65" t="n">
        <x:f>R1378+Q1379</x:f>
        <x:v>35924.9</x:v>
      </x:c>
    </x:row>
    <x:row r="1380">
      <x:c r="A1380" s="61" t="n">
        <x:v>45703</x:v>
      </x:c>
      <x:c r="B1380" s="27" t="str">
        <x:v>Q1 2025</x:v>
      </x:c>
      <x:c r="C1380" s="27" t="n">
        <x:v>2025</x:v>
      </x:c>
      <x:c r="D1380" s="59" t="str">
        <x:v>FLEMINGTON</x:v>
      </x:c>
      <x:c r="E1380" s="27" t="n">
        <x:v>2</x:v>
      </x:c>
      <x:c r="F1380" s="27" t="n">
        <x:v>2</x:v>
      </x:c>
      <x:c r="G1380" s="59" t="str">
        <x:v>TENTYRIS</x:v>
      </x:c>
      <x:c r="H1380" s="27" t="str">
        <x:v>M</x:v>
      </x:c>
      <x:c r="I1380" s="27" t="str">
        <x:v>Lost</x:v>
      </x:c>
      <x:c r="J1380" s="27" t="str">
        <x:v>WonDH</x:v>
      </x:c>
      <x:c r="K1380" s="30" t="n">
        <x:v>12</x:v>
      </x:c>
      <x:c r="L1380" s="27" t="n">
        <x:v>1</x:v>
      </x:c>
      <x:c r="M1380" s="30" t="n">
        <x:v>-1</x:v>
      </x:c>
      <x:c r="N1380" s="64" t="n">
        <x:f>Summary!$B$5*Summary!$B$6</x:f>
        <x:v>10</x:v>
      </x:c>
      <x:c r="O1380" s="64" t="n">
        <x:f>L1380*N1380</x:f>
        <x:v>10</x:v>
      </x:c>
      <x:c r="P1380" s="64" t="n">
        <x:f>O1380+Q1380</x:f>
        <x:v>0</x:v>
      </x:c>
      <x:c r="Q1380" s="64" t="n">
        <x:f>M1380*N1380</x:f>
        <x:v>-10</x:v>
      </x:c>
      <x:c r="R1380" s="64" t="n">
        <x:f>R1379+Q1380</x:f>
        <x:v>35914.9</x:v>
      </x:c>
    </x:row>
    <x:row r="1381">
      <x:c r="A1381" s="61" t="n">
        <x:v>45703</x:v>
      </x:c>
      <x:c r="B1381" s="27" t="str">
        <x:v>Q1 2025</x:v>
      </x:c>
      <x:c r="C1381" s="27" t="n">
        <x:v>2025</x:v>
      </x:c>
      <x:c r="D1381" s="59" t="str">
        <x:v>FLEMINGTON</x:v>
      </x:c>
      <x:c r="E1381" s="27" t="n">
        <x:v>3</x:v>
      </x:c>
      <x:c r="F1381" s="27" t="n">
        <x:v>3</x:v>
      </x:c>
      <x:c r="G1381" s="59" t="str">
        <x:v>FANCIFY</x:v>
      </x:c>
      <x:c r="H1381" s="27" t="str">
        <x:v>SYS</x:v>
      </x:c>
      <x:c r="I1381" s="27" t="str">
        <x:v>Lost</x:v>
      </x:c>
      <x:c r="J1381" s="27" t="str"/>
      <x:c r="K1381" s="30"/>
      <x:c r="L1381" s="27" t="n">
        <x:v>1</x:v>
      </x:c>
      <x:c r="M1381" s="30" t="n">
        <x:v>-1</x:v>
      </x:c>
      <x:c r="N1381" s="64" t="n">
        <x:f>Summary!$B$5*Summary!$B$6</x:f>
        <x:v>10</x:v>
      </x:c>
      <x:c r="O1381" s="64" t="n">
        <x:f>L1381*N1381</x:f>
        <x:v>10</x:v>
      </x:c>
      <x:c r="P1381" s="64" t="n">
        <x:f>O1381+Q1381</x:f>
        <x:v>0</x:v>
      </x:c>
      <x:c r="Q1381" s="64" t="n">
        <x:f>M1381*N1381</x:f>
        <x:v>-10</x:v>
      </x:c>
      <x:c r="R1381" s="64" t="n">
        <x:f>R1380+Q1381</x:f>
        <x:v>35904.9</x:v>
      </x:c>
    </x:row>
    <x:row r="1382">
      <x:c r="A1382" s="61" t="n">
        <x:v>45703</x:v>
      </x:c>
      <x:c r="B1382" s="27" t="str">
        <x:v>Q1 2025</x:v>
      </x:c>
      <x:c r="C1382" s="27" t="n">
        <x:v>2025</x:v>
      </x:c>
      <x:c r="D1382" s="59" t="str">
        <x:v>FLEMINGTON</x:v>
      </x:c>
      <x:c r="E1382" s="27" t="n">
        <x:v>4</x:v>
      </x:c>
      <x:c r="F1382" s="27" t="n">
        <x:v>2</x:v>
      </x:c>
      <x:c r="G1382" s="59" t="str">
        <x:v>SMOKIN' PRINCESS</x:v>
      </x:c>
      <x:c r="H1382" s="27" t="str">
        <x:v>LSW</x:v>
      </x:c>
      <x:c r="I1382" s="27" t="str">
        <x:v>Won</x:v>
      </x:c>
      <x:c r="J1382" s="27" t="str">
        <x:v>Won</x:v>
      </x:c>
      <x:c r="K1382" s="30" t="n">
        <x:v>5.1</x:v>
      </x:c>
      <x:c r="L1382" s="27" t="n">
        <x:v>1</x:v>
      </x:c>
      <x:c r="M1382" s="30" t="n">
        <x:v>4.1</x:v>
      </x:c>
      <x:c r="N1382" s="64" t="n">
        <x:f>Summary!$B$5*Summary!$B$6</x:f>
        <x:v>10</x:v>
      </x:c>
      <x:c r="O1382" s="64" t="n">
        <x:f>L1382*N1382</x:f>
        <x:v>10</x:v>
      </x:c>
      <x:c r="P1382" s="64" t="n">
        <x:f>O1382+Q1382</x:f>
        <x:v>51</x:v>
      </x:c>
      <x:c r="Q1382" s="64" t="n">
        <x:f>M1382*N1382</x:f>
        <x:v>41</x:v>
      </x:c>
      <x:c r="R1382" s="64" t="n">
        <x:f>R1381+Q1382</x:f>
        <x:v>35945.9</x:v>
      </x:c>
    </x:row>
    <x:row r="1383">
      <x:c r="A1383" s="61" t="n">
        <x:v>45703</x:v>
      </x:c>
      <x:c r="B1383" s="27" t="str">
        <x:v>Q1 2025</x:v>
      </x:c>
      <x:c r="C1383" s="27" t="n">
        <x:v>2025</x:v>
      </x:c>
      <x:c r="D1383" s="59" t="str">
        <x:v>FLEMINGTON</x:v>
      </x:c>
      <x:c r="E1383" s="27" t="n">
        <x:v>5</x:v>
      </x:c>
      <x:c r="F1383" s="27" t="n">
        <x:v>4</x:v>
      </x:c>
      <x:c r="G1383" s="59" t="str">
        <x:v>VELOCE CARRO</x:v>
      </x:c>
      <x:c r="H1383" s="27" t="str">
        <x:v>DC</x:v>
      </x:c>
      <x:c r="I1383" s="27" t="str">
        <x:v>Lost</x:v>
      </x:c>
      <x:c r="J1383" s="27" t="str"/>
      <x:c r="K1383" s="30"/>
      <x:c r="L1383" s="27" t="n">
        <x:v>1</x:v>
      </x:c>
      <x:c r="M1383" s="30" t="n">
        <x:v>-1</x:v>
      </x:c>
      <x:c r="N1383" s="64" t="n">
        <x:f>Summary!$B$5*Summary!$B$6</x:f>
        <x:v>10</x:v>
      </x:c>
      <x:c r="O1383" s="64" t="n">
        <x:f>L1383*N1383</x:f>
        <x:v>10</x:v>
      </x:c>
      <x:c r="P1383" s="64" t="n">
        <x:f>O1383+Q1383</x:f>
        <x:v>0</x:v>
      </x:c>
      <x:c r="Q1383" s="64" t="n">
        <x:f>M1383*N1383</x:f>
        <x:v>-10</x:v>
      </x:c>
      <x:c r="R1383" s="64" t="n">
        <x:f>R1382+Q1383</x:f>
        <x:v>35935.9</x:v>
      </x:c>
    </x:row>
    <x:row r="1384">
      <x:c r="A1384" s="61" t="n">
        <x:v>45703</x:v>
      </x:c>
      <x:c r="B1384" s="27" t="str">
        <x:v>Q1 2025</x:v>
      </x:c>
      <x:c r="C1384" s="27" t="n">
        <x:v>2025</x:v>
      </x:c>
      <x:c r="D1384" s="59" t="str">
        <x:v>FLEMINGTON</x:v>
      </x:c>
      <x:c r="E1384" s="27" t="n">
        <x:v>5</x:v>
      </x:c>
      <x:c r="F1384" s="27" t="n">
        <x:v>5</x:v>
      </x:c>
      <x:c r="G1384" s="59" t="str">
        <x:v>BOSSY NIC</x:v>
      </x:c>
      <x:c r="H1384" s="27" t="str">
        <x:v>DC</x:v>
      </x:c>
      <x:c r="I1384" s="27" t="str">
        <x:v>Won</x:v>
      </x:c>
      <x:c r="J1384" s="27" t="str">
        <x:v>Won</x:v>
      </x:c>
      <x:c r="K1384" s="30" t="n">
        <x:v>6.7</x:v>
      </x:c>
      <x:c r="L1384" s="27" t="n">
        <x:v>1</x:v>
      </x:c>
      <x:c r="M1384" s="30" t="n">
        <x:v>5.7</x:v>
      </x:c>
      <x:c r="N1384" s="64" t="n">
        <x:f>Summary!$B$5*Summary!$B$6</x:f>
        <x:v>10</x:v>
      </x:c>
      <x:c r="O1384" s="64" t="n">
        <x:f>L1384*N1384</x:f>
        <x:v>10</x:v>
      </x:c>
      <x:c r="P1384" s="64" t="n">
        <x:f>O1384+Q1384</x:f>
        <x:v>67</x:v>
      </x:c>
      <x:c r="Q1384" s="64" t="n">
        <x:f>M1384*N1384</x:f>
        <x:v>57</x:v>
      </x:c>
      <x:c r="R1384" s="64" t="n">
        <x:f>R1383+Q1384</x:f>
        <x:v>35992.9</x:v>
      </x:c>
    </x:row>
    <x:row r="1385">
      <x:c r="A1385" s="61" t="n">
        <x:v>45703</x:v>
      </x:c>
      <x:c r="B1385" s="27" t="str">
        <x:v>Q1 2025</x:v>
      </x:c>
      <x:c r="C1385" s="27" t="n">
        <x:v>2025</x:v>
      </x:c>
      <x:c r="D1385" s="59" t="str">
        <x:v>FLEMINGTON</x:v>
      </x:c>
      <x:c r="E1385" s="27" t="n">
        <x:v>5</x:v>
      </x:c>
      <x:c r="F1385" s="27" t="n">
        <x:v>6</x:v>
      </x:c>
      <x:c r="G1385" s="59" t="str">
        <x:v>SHESALLSHENANIGANS</x:v>
      </x:c>
      <x:c r="H1385" s="27" t="str">
        <x:v>FRSR</x:v>
      </x:c>
      <x:c r="I1385" s="27" t="str">
        <x:v>Lost</x:v>
      </x:c>
      <x:c r="J1385" s="27" t="str">
        <x:v>4th</x:v>
      </x:c>
      <x:c r="K1385" s="30"/>
      <x:c r="L1385" s="27" t="n">
        <x:v>1</x:v>
      </x:c>
      <x:c r="M1385" s="30" t="n">
        <x:v>-1</x:v>
      </x:c>
      <x:c r="N1385" s="64" t="n">
        <x:f>Summary!$B$5*Summary!$B$6</x:f>
        <x:v>10</x:v>
      </x:c>
      <x:c r="O1385" s="64" t="n">
        <x:f>L1385*N1385</x:f>
        <x:v>10</x:v>
      </x:c>
      <x:c r="P1385" s="64" t="n">
        <x:f>O1385+Q1385</x:f>
        <x:v>0</x:v>
      </x:c>
      <x:c r="Q1385" s="64" t="n">
        <x:f>M1385*N1385</x:f>
        <x:v>-10</x:v>
      </x:c>
      <x:c r="R1385" s="64" t="n">
        <x:f>R1384+Q1385</x:f>
        <x:v>35982.9</x:v>
      </x:c>
    </x:row>
    <x:row r="1386">
      <x:c r="A1386" s="61" t="n">
        <x:v>45703</x:v>
      </x:c>
      <x:c r="B1386" s="27" t="str">
        <x:v>Q1 2025</x:v>
      </x:c>
      <x:c r="C1386" s="27" t="n">
        <x:v>2025</x:v>
      </x:c>
      <x:c r="D1386" s="59" t="str">
        <x:v>FLEMINGTON</x:v>
      </x:c>
      <x:c r="E1386" s="27" t="n">
        <x:v>6</x:v>
      </x:c>
      <x:c r="F1386" s="27" t="n">
        <x:v>6</x:v>
      </x:c>
      <x:c r="G1386" s="59" t="str">
        <x:v>RISE AT DAWN</x:v>
      </x:c>
      <x:c r="H1386" s="27" t="str">
        <x:v>DC</x:v>
      </x:c>
      <x:c r="I1386" s="27" t="str">
        <x:v>Won</x:v>
      </x:c>
      <x:c r="J1386" s="27" t="str">
        <x:v>Won</x:v>
      </x:c>
      <x:c r="K1386" s="30" t="n">
        <x:v>4.7</x:v>
      </x:c>
      <x:c r="L1386" s="27" t="n">
        <x:v>1</x:v>
      </x:c>
      <x:c r="M1386" s="30" t="n">
        <x:v>3.7</x:v>
      </x:c>
      <x:c r="N1386" s="64" t="n">
        <x:f>Summary!$B$5*Summary!$B$6</x:f>
        <x:v>10</x:v>
      </x:c>
      <x:c r="O1386" s="64" t="n">
        <x:f>L1386*N1386</x:f>
        <x:v>10</x:v>
      </x:c>
      <x:c r="P1386" s="64" t="n">
        <x:f>O1386+Q1386</x:f>
        <x:v>47</x:v>
      </x:c>
      <x:c r="Q1386" s="64" t="n">
        <x:f>M1386*N1386</x:f>
        <x:v>37</x:v>
      </x:c>
      <x:c r="R1386" s="64" t="n">
        <x:f>R1385+Q1386</x:f>
        <x:v>36019.9</x:v>
      </x:c>
    </x:row>
    <x:row r="1387">
      <x:c r="A1387" s="61" t="n">
        <x:v>45703</x:v>
      </x:c>
      <x:c r="B1387" s="27" t="str">
        <x:v>Q1 2025</x:v>
      </x:c>
      <x:c r="C1387" s="27" t="n">
        <x:v>2025</x:v>
      </x:c>
      <x:c r="D1387" s="59" t="str">
        <x:v>FLEMINGTON</x:v>
      </x:c>
      <x:c r="E1387" s="27" t="n">
        <x:v>7</x:v>
      </x:c>
      <x:c r="F1387" s="27" t="n">
        <x:v>14</x:v>
      </x:c>
      <x:c r="G1387" s="59" t="str">
        <x:v>SEPALS</x:v>
      </x:c>
      <x:c r="H1387" s="27" t="str">
        <x:v>LSW</x:v>
      </x:c>
      <x:c r="I1387" s="27" t="str">
        <x:v>Won</x:v>
      </x:c>
      <x:c r="J1387" s="27" t="str">
        <x:v>Won</x:v>
      </x:c>
      <x:c r="K1387" s="30" t="n">
        <x:v>7.5</x:v>
      </x:c>
      <x:c r="L1387" s="27" t="n">
        <x:v>1</x:v>
      </x:c>
      <x:c r="M1387" s="30" t="n">
        <x:v>6.5</x:v>
      </x:c>
      <x:c r="N1387" s="64" t="n">
        <x:f>Summary!$B$5*Summary!$B$6</x:f>
        <x:v>10</x:v>
      </x:c>
      <x:c r="O1387" s="64" t="n">
        <x:f>L1387*N1387</x:f>
        <x:v>10</x:v>
      </x:c>
      <x:c r="P1387" s="64" t="n">
        <x:f>O1387+Q1387</x:f>
        <x:v>75</x:v>
      </x:c>
      <x:c r="Q1387" s="64" t="n">
        <x:f>M1387*N1387</x:f>
        <x:v>65</x:v>
      </x:c>
      <x:c r="R1387" s="64" t="n">
        <x:f>R1386+Q1387</x:f>
        <x:v>36084.9</x:v>
      </x:c>
    </x:row>
    <x:row r="1388">
      <x:c r="A1388" s="61" t="n">
        <x:v>45703</x:v>
      </x:c>
      <x:c r="B1388" s="27" t="str">
        <x:v>Q1 2025</x:v>
      </x:c>
      <x:c r="C1388" s="27" t="n">
        <x:v>2025</x:v>
      </x:c>
      <x:c r="D1388" s="59" t="str">
        <x:v>FLEMINGTON</x:v>
      </x:c>
      <x:c r="E1388" s="27" t="n">
        <x:v>9</x:v>
      </x:c>
      <x:c r="F1388" s="27" t="n">
        <x:v>2</x:v>
      </x:c>
      <x:c r="G1388" s="59" t="str">
        <x:v>CAPTURED BY LOVE</x:v>
      </x:c>
      <x:c r="H1388" s="27" t="str">
        <x:v>DC</x:v>
      </x:c>
      <x:c r="I1388" s="27" t="str">
        <x:v>Lost</x:v>
      </x:c>
      <x:c r="J1388" s="27" t="str">
        <x:v>4th</x:v>
      </x:c>
      <x:c r="K1388" s="30"/>
      <x:c r="L1388" s="27" t="n">
        <x:v>1</x:v>
      </x:c>
      <x:c r="M1388" s="30" t="n">
        <x:v>-1</x:v>
      </x:c>
      <x:c r="N1388" s="64" t="n">
        <x:f>Summary!$B$5*Summary!$B$6</x:f>
        <x:v>10</x:v>
      </x:c>
      <x:c r="O1388" s="64" t="n">
        <x:f>L1388*N1388</x:f>
        <x:v>10</x:v>
      </x:c>
      <x:c r="P1388" s="64" t="n">
        <x:f>O1388+Q1388</x:f>
        <x:v>0</x:v>
      </x:c>
      <x:c r="Q1388" s="64" t="n">
        <x:f>M1388*N1388</x:f>
        <x:v>-10</x:v>
      </x:c>
      <x:c r="R1388" s="64" t="n">
        <x:f>R1387+Q1388</x:f>
        <x:v>36074.9</x:v>
      </x:c>
    </x:row>
    <x:row r="1389">
      <x:c r="A1389" s="61" t="n">
        <x:v>45703</x:v>
      </x:c>
      <x:c r="B1389" s="27" t="str">
        <x:v>Q1 2025</x:v>
      </x:c>
      <x:c r="C1389" s="27" t="n">
        <x:v>2025</x:v>
      </x:c>
      <x:c r="D1389" s="59" t="str">
        <x:v>FLEMINGTON</x:v>
      </x:c>
      <x:c r="E1389" s="27" t="n">
        <x:v>9</x:v>
      </x:c>
      <x:c r="F1389" s="27" t="n">
        <x:v>10</x:v>
      </x:c>
      <x:c r="G1389" s="59" t="str">
        <x:v>MACEDON ROSE</x:v>
      </x:c>
      <x:c r="H1389" s="27" t="str">
        <x:v>FRSR</x:v>
      </x:c>
      <x:c r="I1389" s="27" t="str">
        <x:v>Lost</x:v>
      </x:c>
      <x:c r="J1389" s="27" t="str"/>
      <x:c r="K1389" s="30"/>
      <x:c r="L1389" s="27" t="n">
        <x:v>1</x:v>
      </x:c>
      <x:c r="M1389" s="30" t="n">
        <x:v>-1</x:v>
      </x:c>
      <x:c r="N1389" s="64" t="n">
        <x:f>Summary!$B$5*Summary!$B$6</x:f>
        <x:v>10</x:v>
      </x:c>
      <x:c r="O1389" s="64" t="n">
        <x:f>L1389*N1389</x:f>
        <x:v>10</x:v>
      </x:c>
      <x:c r="P1389" s="64" t="n">
        <x:f>O1389+Q1389</x:f>
        <x:v>0</x:v>
      </x:c>
      <x:c r="Q1389" s="64" t="n">
        <x:f>M1389*N1389</x:f>
        <x:v>-10</x:v>
      </x:c>
      <x:c r="R1389" s="64" t="n">
        <x:f>R1388+Q1389</x:f>
        <x:v>36064.9</x:v>
      </x:c>
    </x:row>
    <x:row r="1390">
      <x:c r="A1390" s="62" t="n">
        <x:v>45703</x:v>
      </x:c>
      <x:c r="B1390" s="58" t="str">
        <x:v>Q1 2025</x:v>
      </x:c>
      <x:c r="C1390" s="58" t="n">
        <x:v>2025</x:v>
      </x:c>
      <x:c r="D1390" s="60" t="str">
        <x:v>FLEMINGTON</x:v>
      </x:c>
      <x:c r="E1390" s="58" t="n">
        <x:v>10</x:v>
      </x:c>
      <x:c r="F1390" s="58" t="n">
        <x:v>3</x:v>
      </x:c>
      <x:c r="G1390" s="60" t="str">
        <x:v>IS IT ME</x:v>
      </x:c>
      <x:c r="H1390" s="58" t="str">
        <x:v>LSW / SYS</x:v>
      </x:c>
      <x:c r="I1390" s="58" t="str">
        <x:v>Won</x:v>
      </x:c>
      <x:c r="J1390" s="58" t="str">
        <x:v>Won</x:v>
      </x:c>
      <x:c r="K1390" s="63" t="n">
        <x:v>3.4</x:v>
      </x:c>
      <x:c r="L1390" s="58" t="n">
        <x:v>2</x:v>
      </x:c>
      <x:c r="M1390" s="63" t="n">
        <x:v>4.8</x:v>
      </x:c>
      <x:c r="N1390" s="65" t="n">
        <x:f>Summary!$B$5*Summary!$B$6</x:f>
        <x:v>10</x:v>
      </x:c>
      <x:c r="O1390" s="65" t="n">
        <x:f>L1390*N1390</x:f>
        <x:v>20</x:v>
      </x:c>
      <x:c r="P1390" s="65" t="n">
        <x:f>O1390+Q1390</x:f>
        <x:v>68</x:v>
      </x:c>
      <x:c r="Q1390" s="65" t="n">
        <x:f>M1390*N1390</x:f>
        <x:v>48</x:v>
      </x:c>
      <x:c r="R1390" s="65" t="n">
        <x:f>R1389+Q1390</x:f>
        <x:v>36112.9</x:v>
      </x:c>
    </x:row>
    <x:row r="1391">
      <x:c r="A1391" s="62" t="n">
        <x:v>45710</x:v>
      </x:c>
      <x:c r="B1391" s="58" t="str">
        <x:v>Q1 2025</x:v>
      </x:c>
      <x:c r="C1391" s="58" t="n">
        <x:v>2025</x:v>
      </x:c>
      <x:c r="D1391" s="60" t="str">
        <x:v>CAULFIELD</x:v>
      </x:c>
      <x:c r="E1391" s="58" t="n">
        <x:v>1</x:v>
      </x:c>
      <x:c r="F1391" s="58" t="n">
        <x:v>2</x:v>
      </x:c>
      <x:c r="G1391" s="60" t="str">
        <x:v>MRS CHRISSIE</x:v>
      </x:c>
      <x:c r="H1391" s="58" t="str">
        <x:v>FR / SYS</x:v>
      </x:c>
      <x:c r="I1391" s="58" t="str">
        <x:v>Lost</x:v>
      </x:c>
      <x:c r="J1391" s="58" t="str">
        <x:v>3rd</x:v>
      </x:c>
      <x:c r="K1391" s="63"/>
      <x:c r="L1391" s="58" t="n">
        <x:v>2</x:v>
      </x:c>
      <x:c r="M1391" s="63" t="n">
        <x:v>-2</x:v>
      </x:c>
      <x:c r="N1391" s="65" t="n">
        <x:f>Summary!$B$5*Summary!$B$6</x:f>
        <x:v>10</x:v>
      </x:c>
      <x:c r="O1391" s="65" t="n">
        <x:f>L1391*N1391</x:f>
        <x:v>20</x:v>
      </x:c>
      <x:c r="P1391" s="65" t="n">
        <x:f>O1391+Q1391</x:f>
        <x:v>0</x:v>
      </x:c>
      <x:c r="Q1391" s="65" t="n">
        <x:f>M1391*N1391</x:f>
        <x:v>-20</x:v>
      </x:c>
      <x:c r="R1391" s="65" t="n">
        <x:f>R1390+Q1391</x:f>
        <x:v>36092.9</x:v>
      </x:c>
    </x:row>
    <x:row r="1392">
      <x:c r="A1392" s="62" t="n">
        <x:v>45710</x:v>
      </x:c>
      <x:c r="B1392" s="58" t="str">
        <x:v>Q1 2025</x:v>
      </x:c>
      <x:c r="C1392" s="58" t="n">
        <x:v>2025</x:v>
      </x:c>
      <x:c r="D1392" s="60" t="str">
        <x:v>CAULFIELD</x:v>
      </x:c>
      <x:c r="E1392" s="58" t="n">
        <x:v>1</x:v>
      </x:c>
      <x:c r="F1392" s="58" t="n">
        <x:v>5</x:v>
      </x:c>
      <x:c r="G1392" s="60" t="str">
        <x:v>SAMANGU</x:v>
      </x:c>
      <x:c r="H1392" s="58" t="str">
        <x:v>FR / SYS</x:v>
      </x:c>
      <x:c r="I1392" s="58" t="str">
        <x:v>Won</x:v>
      </x:c>
      <x:c r="J1392" s="58" t="str">
        <x:v>Won</x:v>
      </x:c>
      <x:c r="K1392" s="63" t="n">
        <x:v>3.2</x:v>
      </x:c>
      <x:c r="L1392" s="58" t="n">
        <x:v>2</x:v>
      </x:c>
      <x:c r="M1392" s="63" t="n">
        <x:v>4.4</x:v>
      </x:c>
      <x:c r="N1392" s="65" t="n">
        <x:f>Summary!$B$5*Summary!$B$6</x:f>
        <x:v>10</x:v>
      </x:c>
      <x:c r="O1392" s="65" t="n">
        <x:f>L1392*N1392</x:f>
        <x:v>20</x:v>
      </x:c>
      <x:c r="P1392" s="65" t="n">
        <x:f>O1392+Q1392</x:f>
        <x:v>64</x:v>
      </x:c>
      <x:c r="Q1392" s="65" t="n">
        <x:f>M1392*N1392</x:f>
        <x:v>44</x:v>
      </x:c>
      <x:c r="R1392" s="65" t="n">
        <x:f>R1391+Q1392</x:f>
        <x:v>36136.9</x:v>
      </x:c>
    </x:row>
    <x:row r="1393">
      <x:c r="A1393" s="61" t="n">
        <x:v>45710</x:v>
      </x:c>
      <x:c r="B1393" s="27" t="str">
        <x:v>Q1 2025</x:v>
      </x:c>
      <x:c r="C1393" s="27" t="n">
        <x:v>2025</x:v>
      </x:c>
      <x:c r="D1393" s="59" t="str">
        <x:v>CAULFIELD</x:v>
      </x:c>
      <x:c r="E1393" s="27" t="n">
        <x:v>3</x:v>
      </x:c>
      <x:c r="F1393" s="27" t="n">
        <x:v>4</x:v>
      </x:c>
      <x:c r="G1393" s="59" t="str">
        <x:v>SHANWAH</x:v>
      </x:c>
      <x:c r="H1393" s="27" t="str">
        <x:v>LSW</x:v>
      </x:c>
      <x:c r="I1393" s="27" t="str">
        <x:v>Won</x:v>
      </x:c>
      <x:c r="J1393" s="27" t="str">
        <x:v>Won</x:v>
      </x:c>
      <x:c r="K1393" s="30" t="n">
        <x:v>3.1</x:v>
      </x:c>
      <x:c r="L1393" s="27" t="n">
        <x:v>1</x:v>
      </x:c>
      <x:c r="M1393" s="30" t="n">
        <x:v>2.1</x:v>
      </x:c>
      <x:c r="N1393" s="64" t="n">
        <x:f>Summary!$B$5*Summary!$B$6</x:f>
        <x:v>10</x:v>
      </x:c>
      <x:c r="O1393" s="64" t="n">
        <x:f>L1393*N1393</x:f>
        <x:v>10</x:v>
      </x:c>
      <x:c r="P1393" s="64" t="n">
        <x:f>O1393+Q1393</x:f>
        <x:v>31</x:v>
      </x:c>
      <x:c r="Q1393" s="64" t="n">
        <x:f>M1393*N1393</x:f>
        <x:v>21</x:v>
      </x:c>
      <x:c r="R1393" s="64" t="n">
        <x:f>R1392+Q1393</x:f>
        <x:v>36157.9</x:v>
      </x:c>
    </x:row>
    <x:row r="1394">
      <x:c r="A1394" s="61" t="n">
        <x:v>45710</x:v>
      </x:c>
      <x:c r="B1394" s="27" t="str">
        <x:v>Q1 2025</x:v>
      </x:c>
      <x:c r="C1394" s="27" t="n">
        <x:v>2025</x:v>
      </x:c>
      <x:c r="D1394" s="59" t="str">
        <x:v>CAULFIELD</x:v>
      </x:c>
      <x:c r="E1394" s="27" t="n">
        <x:v>3</x:v>
      </x:c>
      <x:c r="F1394" s="27" t="n">
        <x:v>5</x:v>
      </x:c>
      <x:c r="G1394" s="59" t="str">
        <x:v>EMPHASIZE</x:v>
      </x:c>
      <x:c r="H1394" s="27" t="str">
        <x:v>LSW</x:v>
      </x:c>
      <x:c r="I1394" s="27" t="str">
        <x:v>Lost</x:v>
      </x:c>
      <x:c r="J1394" s="27" t="str"/>
      <x:c r="K1394" s="30"/>
      <x:c r="L1394" s="27" t="n">
        <x:v>1</x:v>
      </x:c>
      <x:c r="M1394" s="30" t="n">
        <x:v>-1</x:v>
      </x:c>
      <x:c r="N1394" s="64" t="n">
        <x:f>Summary!$B$5*Summary!$B$6</x:f>
        <x:v>10</x:v>
      </x:c>
      <x:c r="O1394" s="64" t="n">
        <x:f>L1394*N1394</x:f>
        <x:v>10</x:v>
      </x:c>
      <x:c r="P1394" s="64" t="n">
        <x:f>O1394+Q1394</x:f>
        <x:v>0</x:v>
      </x:c>
      <x:c r="Q1394" s="64" t="n">
        <x:f>M1394*N1394</x:f>
        <x:v>-10</x:v>
      </x:c>
      <x:c r="R1394" s="64" t="n">
        <x:f>R1393+Q1394</x:f>
        <x:v>36147.9</x:v>
      </x:c>
    </x:row>
    <x:row r="1395">
      <x:c r="A1395" s="61" t="n">
        <x:v>45710</x:v>
      </x:c>
      <x:c r="B1395" s="27" t="str">
        <x:v>Q1 2025</x:v>
      </x:c>
      <x:c r="C1395" s="27" t="n">
        <x:v>2025</x:v>
      </x:c>
      <x:c r="D1395" s="59" t="str">
        <x:v>CAULFIELD</x:v>
      </x:c>
      <x:c r="E1395" s="27" t="n">
        <x:v>4</x:v>
      </x:c>
      <x:c r="F1395" s="27" t="n">
        <x:v>2</x:v>
      </x:c>
      <x:c r="G1395" s="59" t="str">
        <x:v>TROPICUS</x:v>
      </x:c>
      <x:c r="H1395" s="27" t="str">
        <x:v>FRSR</x:v>
      </x:c>
      <x:c r="I1395" s="27" t="str">
        <x:v>Won</x:v>
      </x:c>
      <x:c r="J1395" s="27" t="str">
        <x:v>Won</x:v>
      </x:c>
      <x:c r="K1395" s="30" t="n">
        <x:v>3.5</x:v>
      </x:c>
      <x:c r="L1395" s="27" t="n">
        <x:v>1</x:v>
      </x:c>
      <x:c r="M1395" s="30" t="n">
        <x:v>2.5</x:v>
      </x:c>
      <x:c r="N1395" s="64" t="n">
        <x:f>Summary!$B$5*Summary!$B$6</x:f>
        <x:v>10</x:v>
      </x:c>
      <x:c r="O1395" s="64" t="n">
        <x:f>L1395*N1395</x:f>
        <x:v>10</x:v>
      </x:c>
      <x:c r="P1395" s="64" t="n">
        <x:f>O1395+Q1395</x:f>
        <x:v>35</x:v>
      </x:c>
      <x:c r="Q1395" s="64" t="n">
        <x:f>M1395*N1395</x:f>
        <x:v>25</x:v>
      </x:c>
      <x:c r="R1395" s="64" t="n">
        <x:f>R1394+Q1395</x:f>
        <x:v>36172.9</x:v>
      </x:c>
    </x:row>
    <x:row r="1396">
      <x:c r="A1396" s="62" t="n">
        <x:v>45710</x:v>
      </x:c>
      <x:c r="B1396" s="58" t="str">
        <x:v>Q1 2025</x:v>
      </x:c>
      <x:c r="C1396" s="58" t="n">
        <x:v>2025</x:v>
      </x:c>
      <x:c r="D1396" s="60" t="str">
        <x:v>CAULFIELD</x:v>
      </x:c>
      <x:c r="E1396" s="58" t="n">
        <x:v>5</x:v>
      </x:c>
      <x:c r="F1396" s="58" t="n">
        <x:v>1</x:v>
      </x:c>
      <x:c r="G1396" s="60" t="str">
        <x:v>TREASURETHE MOMENT</x:v>
      </x:c>
      <x:c r="H1396" s="58" t="str">
        <x:v>DC / SYS</x:v>
      </x:c>
      <x:c r="I1396" s="58" t="str">
        <x:v>Won</x:v>
      </x:c>
      <x:c r="J1396" s="58" t="str">
        <x:v>Won</x:v>
      </x:c>
      <x:c r="K1396" s="63" t="n">
        <x:v>2.8</x:v>
      </x:c>
      <x:c r="L1396" s="58" t="n">
        <x:v>2</x:v>
      </x:c>
      <x:c r="M1396" s="63" t="n">
        <x:v>3.5999999999999996</x:v>
      </x:c>
      <x:c r="N1396" s="65" t="n">
        <x:f>Summary!$B$5*Summary!$B$6</x:f>
        <x:v>10</x:v>
      </x:c>
      <x:c r="O1396" s="65" t="n">
        <x:f>L1396*N1396</x:f>
        <x:v>20</x:v>
      </x:c>
      <x:c r="P1396" s="65" t="n">
        <x:f>O1396+Q1396</x:f>
        <x:v>56</x:v>
      </x:c>
      <x:c r="Q1396" s="65" t="n">
        <x:f>M1396*N1396</x:f>
        <x:v>36</x:v>
      </x:c>
      <x:c r="R1396" s="65" t="n">
        <x:f>R1395+Q1396</x:f>
        <x:v>36208.9</x:v>
      </x:c>
    </x:row>
    <x:row r="1397">
      <x:c r="A1397" s="61" t="n">
        <x:v>45710</x:v>
      </x:c>
      <x:c r="B1397" s="27" t="str">
        <x:v>Q1 2025</x:v>
      </x:c>
      <x:c r="C1397" s="27" t="n">
        <x:v>2025</x:v>
      </x:c>
      <x:c r="D1397" s="59" t="str">
        <x:v>CAULFIELD</x:v>
      </x:c>
      <x:c r="E1397" s="27" t="n">
        <x:v>6</x:v>
      </x:c>
      <x:c r="F1397" s="27" t="n">
        <x:v>5</x:v>
      </x:c>
      <x:c r="G1397" s="59" t="str">
        <x:v>RUMBLED AGAIN</x:v>
      </x:c>
      <x:c r="H1397" s="27" t="str">
        <x:v>SYS</x:v>
      </x:c>
      <x:c r="I1397" s="27" t="str">
        <x:v>Lost</x:v>
      </x:c>
      <x:c r="J1397" s="27" t="str"/>
      <x:c r="K1397" s="30"/>
      <x:c r="L1397" s="27" t="n">
        <x:v>1</x:v>
      </x:c>
      <x:c r="M1397" s="30" t="n">
        <x:v>-1</x:v>
      </x:c>
      <x:c r="N1397" s="64" t="n">
        <x:f>Summary!$B$5*Summary!$B$6</x:f>
        <x:v>10</x:v>
      </x:c>
      <x:c r="O1397" s="64" t="n">
        <x:f>L1397*N1397</x:f>
        <x:v>10</x:v>
      </x:c>
      <x:c r="P1397" s="64" t="n">
        <x:f>O1397+Q1397</x:f>
        <x:v>0</x:v>
      </x:c>
      <x:c r="Q1397" s="64" t="n">
        <x:f>M1397*N1397</x:f>
        <x:v>-10</x:v>
      </x:c>
      <x:c r="R1397" s="64" t="n">
        <x:f>R1396+Q1397</x:f>
        <x:v>36198.9</x:v>
      </x:c>
    </x:row>
    <x:row r="1398">
      <x:c r="A1398" s="62" t="n">
        <x:v>45710</x:v>
      </x:c>
      <x:c r="B1398" s="58" t="str">
        <x:v>Q1 2025</x:v>
      </x:c>
      <x:c r="C1398" s="58" t="n">
        <x:v>2025</x:v>
      </x:c>
      <x:c r="D1398" s="60" t="str">
        <x:v>CAULFIELD</x:v>
      </x:c>
      <x:c r="E1398" s="58" t="n">
        <x:v>7</x:v>
      </x:c>
      <x:c r="F1398" s="58" t="n">
        <x:v>1</x:v>
      </x:c>
      <x:c r="G1398" s="60" t="str">
        <x:v>MR BRIGHTSIDE</x:v>
      </x:c>
      <x:c r="H1398" s="58" t="str">
        <x:v>BF / SYS</x:v>
      </x:c>
      <x:c r="I1398" s="58" t="str">
        <x:v>Won</x:v>
      </x:c>
      <x:c r="J1398" s="58" t="str">
        <x:v>Won</x:v>
      </x:c>
      <x:c r="K1398" s="63" t="n">
        <x:v>1.65</x:v>
      </x:c>
      <x:c r="L1398" s="58" t="n">
        <x:v>2</x:v>
      </x:c>
      <x:c r="M1398" s="63" t="n">
        <x:v>1.2999999999999998</x:v>
      </x:c>
      <x:c r="N1398" s="65" t="n">
        <x:f>Summary!$B$5*Summary!$B$6</x:f>
        <x:v>10</x:v>
      </x:c>
      <x:c r="O1398" s="65" t="n">
        <x:f>L1398*N1398</x:f>
        <x:v>20</x:v>
      </x:c>
      <x:c r="P1398" s="65" t="n">
        <x:f>O1398+Q1398</x:f>
        <x:v>33</x:v>
      </x:c>
      <x:c r="Q1398" s="65" t="n">
        <x:f>M1398*N1398</x:f>
        <x:v>12.999999999999998</x:v>
      </x:c>
      <x:c r="R1398" s="65" t="n">
        <x:f>R1397+Q1398</x:f>
        <x:v>36211.9</x:v>
      </x:c>
    </x:row>
    <x:row r="1399">
      <x:c r="A1399" s="61" t="n">
        <x:v>45710</x:v>
      </x:c>
      <x:c r="B1399" s="27" t="str">
        <x:v>Q1 2025</x:v>
      </x:c>
      <x:c r="C1399" s="27" t="n">
        <x:v>2025</x:v>
      </x:c>
      <x:c r="D1399" s="59" t="str">
        <x:v>CAULFIELD</x:v>
      </x:c>
      <x:c r="E1399" s="27" t="n">
        <x:v>7</x:v>
      </x:c>
      <x:c r="F1399" s="27" t="n">
        <x:v>2</x:v>
      </x:c>
      <x:c r="G1399" s="59" t="str">
        <x:v>I WISH I WIN</x:v>
      </x:c>
      <x:c r="H1399" s="27" t="str">
        <x:v>DC</x:v>
      </x:c>
      <x:c r="I1399" s="27" t="str">
        <x:v>Lost</x:v>
      </x:c>
      <x:c r="J1399" s="27" t="str">
        <x:v>3rd</x:v>
      </x:c>
      <x:c r="K1399" s="30"/>
      <x:c r="L1399" s="27" t="n">
        <x:v>1</x:v>
      </x:c>
      <x:c r="M1399" s="30" t="n">
        <x:v>-1</x:v>
      </x:c>
      <x:c r="N1399" s="64" t="n">
        <x:f>Summary!$B$5*Summary!$B$6</x:f>
        <x:v>10</x:v>
      </x:c>
      <x:c r="O1399" s="64" t="n">
        <x:f>L1399*N1399</x:f>
        <x:v>10</x:v>
      </x:c>
      <x:c r="P1399" s="64" t="n">
        <x:f>O1399+Q1399</x:f>
        <x:v>0</x:v>
      </x:c>
      <x:c r="Q1399" s="64" t="n">
        <x:f>M1399*N1399</x:f>
        <x:v>-10</x:v>
      </x:c>
      <x:c r="R1399" s="64" t="n">
        <x:f>R1398+Q1399</x:f>
        <x:v>36201.9</x:v>
      </x:c>
    </x:row>
    <x:row r="1400">
      <x:c r="A1400" s="62" t="n">
        <x:v>45710</x:v>
      </x:c>
      <x:c r="B1400" s="58" t="str">
        <x:v>Q1 2025</x:v>
      </x:c>
      <x:c r="C1400" s="58" t="n">
        <x:v>2025</x:v>
      </x:c>
      <x:c r="D1400" s="60" t="str">
        <x:v>CAULFIELD</x:v>
      </x:c>
      <x:c r="E1400" s="58" t="n">
        <x:v>8</x:v>
      </x:c>
      <x:c r="F1400" s="58" t="n">
        <x:v>1</x:v>
      </x:c>
      <x:c r="G1400" s="60" t="str">
        <x:v>FIELD OF PLAY</x:v>
      </x:c>
      <x:c r="H1400" s="58" t="str">
        <x:v>LSW / SYS</x:v>
      </x:c>
      <x:c r="I1400" s="58" t="str">
        <x:v>Lost</x:v>
      </x:c>
      <x:c r="J1400" s="58" t="str"/>
      <x:c r="K1400" s="63"/>
      <x:c r="L1400" s="58" t="n">
        <x:v>2</x:v>
      </x:c>
      <x:c r="M1400" s="63" t="n">
        <x:v>-2</x:v>
      </x:c>
      <x:c r="N1400" s="65" t="n">
        <x:f>Summary!$B$5*Summary!$B$6</x:f>
        <x:v>10</x:v>
      </x:c>
      <x:c r="O1400" s="65" t="n">
        <x:f>L1400*N1400</x:f>
        <x:v>20</x:v>
      </x:c>
      <x:c r="P1400" s="65" t="n">
        <x:f>O1400+Q1400</x:f>
        <x:v>0</x:v>
      </x:c>
      <x:c r="Q1400" s="65" t="n">
        <x:f>M1400*N1400</x:f>
        <x:v>-20</x:v>
      </x:c>
      <x:c r="R1400" s="65" t="n">
        <x:f>R1399+Q1400</x:f>
        <x:v>36181.9</x:v>
      </x:c>
    </x:row>
    <x:row r="1401">
      <x:c r="A1401" s="61" t="n">
        <x:v>45710</x:v>
      </x:c>
      <x:c r="B1401" s="27" t="str">
        <x:v>Q1 2025</x:v>
      </x:c>
      <x:c r="C1401" s="27" t="n">
        <x:v>2025</x:v>
      </x:c>
      <x:c r="D1401" s="59" t="str">
        <x:v>CAULFIELD</x:v>
      </x:c>
      <x:c r="E1401" s="27" t="n">
        <x:v>8</x:v>
      </x:c>
      <x:c r="F1401" s="27" t="n">
        <x:v>8</x:v>
      </x:c>
      <x:c r="G1401" s="59" t="str">
        <x:v>THE PLAYWRIGHT</x:v>
      </x:c>
      <x:c r="H1401" s="27" t="str">
        <x:v>LSW</x:v>
      </x:c>
      <x:c r="I1401" s="27" t="str">
        <x:v>Lost</x:v>
      </x:c>
      <x:c r="J1401" s="27" t="str">
        <x:v>4th</x:v>
      </x:c>
      <x:c r="K1401" s="30"/>
      <x:c r="L1401" s="27" t="n">
        <x:v>1</x:v>
      </x:c>
      <x:c r="M1401" s="30" t="n">
        <x:v>-1</x:v>
      </x:c>
      <x:c r="N1401" s="64" t="n">
        <x:f>Summary!$B$5*Summary!$B$6</x:f>
        <x:v>10</x:v>
      </x:c>
      <x:c r="O1401" s="64" t="n">
        <x:f>L1401*N1401</x:f>
        <x:v>10</x:v>
      </x:c>
      <x:c r="P1401" s="64" t="n">
        <x:f>O1401+Q1401</x:f>
        <x:v>0</x:v>
      </x:c>
      <x:c r="Q1401" s="64" t="n">
        <x:f>M1401*N1401</x:f>
        <x:v>-10</x:v>
      </x:c>
      <x:c r="R1401" s="64" t="n">
        <x:f>R1400+Q1401</x:f>
        <x:v>36171.9</x:v>
      </x:c>
    </x:row>
    <x:row r="1402">
      <x:c r="A1402" s="61" t="n">
        <x:v>45710</x:v>
      </x:c>
      <x:c r="B1402" s="27" t="str">
        <x:v>Q1 2025</x:v>
      </x:c>
      <x:c r="C1402" s="27" t="n">
        <x:v>2025</x:v>
      </x:c>
      <x:c r="D1402" s="59" t="str">
        <x:v>CAULFIELD</x:v>
      </x:c>
      <x:c r="E1402" s="27" t="n">
        <x:v>9</x:v>
      </x:c>
      <x:c r="F1402" s="27" t="n">
        <x:v>1</x:v>
      </x:c>
      <x:c r="G1402" s="59" t="str">
        <x:v>I AM ME</x:v>
      </x:c>
      <x:c r="H1402" s="27" t="str">
        <x:v>DC</x:v>
      </x:c>
      <x:c r="I1402" s="27" t="str">
        <x:v>Lost</x:v>
      </x:c>
      <x:c r="J1402" s="27" t="str"/>
      <x:c r="K1402" s="30"/>
      <x:c r="L1402" s="27" t="n">
        <x:v>1</x:v>
      </x:c>
      <x:c r="M1402" s="30" t="n">
        <x:v>-1</x:v>
      </x:c>
      <x:c r="N1402" s="64" t="n">
        <x:f>Summary!$B$5*Summary!$B$6</x:f>
        <x:v>10</x:v>
      </x:c>
      <x:c r="O1402" s="64" t="n">
        <x:f>L1402*N1402</x:f>
        <x:v>10</x:v>
      </x:c>
      <x:c r="P1402" s="64" t="n">
        <x:f>O1402+Q1402</x:f>
        <x:v>0</x:v>
      </x:c>
      <x:c r="Q1402" s="64" t="n">
        <x:f>M1402*N1402</x:f>
        <x:v>-10</x:v>
      </x:c>
      <x:c r="R1402" s="64" t="n">
        <x:f>R1401+Q1402</x:f>
        <x:v>36161.9</x:v>
      </x:c>
    </x:row>
    <x:row r="1403">
      <x:c r="A1403" s="61" t="n">
        <x:v>45710</x:v>
      </x:c>
      <x:c r="B1403" s="27" t="str">
        <x:v>Q1 2025</x:v>
      </x:c>
      <x:c r="C1403" s="27" t="n">
        <x:v>2025</x:v>
      </x:c>
      <x:c r="D1403" s="59" t="str">
        <x:v>CAULFIELD</x:v>
      </x:c>
      <x:c r="E1403" s="27" t="n">
        <x:v>10</x:v>
      </x:c>
      <x:c r="F1403" s="27" t="n">
        <x:v>1</x:v>
      </x:c>
      <x:c r="G1403" s="59" t="str">
        <x:v>DENY KNOWLEDGE</x:v>
      </x:c>
      <x:c r="H1403" s="27" t="str">
        <x:v>DC</x:v>
      </x:c>
      <x:c r="I1403" s="27" t="str">
        <x:v>Won</x:v>
      </x:c>
      <x:c r="J1403" s="27" t="str">
        <x:v>Won</x:v>
      </x:c>
      <x:c r="K1403" s="30" t="n">
        <x:v>4.15</x:v>
      </x:c>
      <x:c r="L1403" s="27" t="n">
        <x:v>1</x:v>
      </x:c>
      <x:c r="M1403" s="30" t="n">
        <x:v>3.1500000000000004</x:v>
      </x:c>
      <x:c r="N1403" s="64" t="n">
        <x:f>Summary!$B$5*Summary!$B$6</x:f>
        <x:v>10</x:v>
      </x:c>
      <x:c r="O1403" s="64" t="n">
        <x:f>L1403*N1403</x:f>
        <x:v>10</x:v>
      </x:c>
      <x:c r="P1403" s="64" t="n">
        <x:f>O1403+Q1403</x:f>
        <x:v>41.5</x:v>
      </x:c>
      <x:c r="Q1403" s="64" t="n">
        <x:f>M1403*N1403</x:f>
        <x:v>31.500000000000004</x:v>
      </x:c>
      <x:c r="R1403" s="64" t="n">
        <x:f>R1402+Q1403</x:f>
        <x:v>36193.4</x:v>
      </x:c>
    </x:row>
    <x:row r="1404">
      <x:c r="A1404" s="61" t="n">
        <x:v>45710</x:v>
      </x:c>
      <x:c r="B1404" s="27" t="str">
        <x:v>Q1 2025</x:v>
      </x:c>
      <x:c r="C1404" s="27" t="n">
        <x:v>2025</x:v>
      </x:c>
      <x:c r="D1404" s="59" t="str">
        <x:v>CAULFIELD</x:v>
      </x:c>
      <x:c r="E1404" s="27" t="n">
        <x:v>10</x:v>
      </x:c>
      <x:c r="F1404" s="27" t="n">
        <x:v>10</x:v>
      </x:c>
      <x:c r="G1404" s="59" t="str">
        <x:v>SHAIYHAR</x:v>
      </x:c>
      <x:c r="H1404" s="27" t="str">
        <x:v>SYS</x:v>
      </x:c>
      <x:c r="I1404" s="27" t="str">
        <x:v>Lost</x:v>
      </x:c>
      <x:c r="J1404" s="27" t="str">
        <x:v>3rd</x:v>
      </x:c>
      <x:c r="K1404" s="30"/>
      <x:c r="L1404" s="27" t="n">
        <x:v>1</x:v>
      </x:c>
      <x:c r="M1404" s="30" t="n">
        <x:v>-1</x:v>
      </x:c>
      <x:c r="N1404" s="64" t="n">
        <x:f>Summary!$B$5*Summary!$B$6</x:f>
        <x:v>10</x:v>
      </x:c>
      <x:c r="O1404" s="64" t="n">
        <x:f>L1404*N1404</x:f>
        <x:v>10</x:v>
      </x:c>
      <x:c r="P1404" s="64" t="n">
        <x:f>O1404+Q1404</x:f>
        <x:v>0</x:v>
      </x:c>
      <x:c r="Q1404" s="64" t="n">
        <x:f>M1404*N1404</x:f>
        <x:v>-10</x:v>
      </x:c>
      <x:c r="R1404" s="64" t="n">
        <x:f>R1403+Q1404</x:f>
        <x:v>36183.4</x:v>
      </x:c>
    </x:row>
    <x:row r="1405">
      <x:c r="A1405" s="62" t="n">
        <x:v>45717</x:v>
      </x:c>
      <x:c r="B1405" s="58" t="str">
        <x:v>Q1 2025</x:v>
      </x:c>
      <x:c r="C1405" s="58" t="n">
        <x:v>2025</x:v>
      </x:c>
      <x:c r="D1405" s="60" t="str">
        <x:v>FLEMINGTON</x:v>
      </x:c>
      <x:c r="E1405" s="58" t="n">
        <x:v>1</x:v>
      </x:c>
      <x:c r="F1405" s="58" t="n">
        <x:v>1</x:v>
      </x:c>
      <x:c r="G1405" s="60" t="str">
        <x:v>SHINING SMILE</x:v>
      </x:c>
      <x:c r="H1405" s="58" t="str">
        <x:v>LSW / SYS</x:v>
      </x:c>
      <x:c r="I1405" s="58" t="str">
        <x:v>Won</x:v>
      </x:c>
      <x:c r="J1405" s="58" t="str">
        <x:v>Won</x:v>
      </x:c>
      <x:c r="K1405" s="63" t="n">
        <x:v>3.4</x:v>
      </x:c>
      <x:c r="L1405" s="58" t="n">
        <x:v>2</x:v>
      </x:c>
      <x:c r="M1405" s="63" t="n">
        <x:v>4.8</x:v>
      </x:c>
      <x:c r="N1405" s="65" t="n">
        <x:f>Summary!$B$5*Summary!$B$6</x:f>
        <x:v>10</x:v>
      </x:c>
      <x:c r="O1405" s="65" t="n">
        <x:f>L1405*N1405</x:f>
        <x:v>20</x:v>
      </x:c>
      <x:c r="P1405" s="65" t="n">
        <x:f>O1405+Q1405</x:f>
        <x:v>68</x:v>
      </x:c>
      <x:c r="Q1405" s="65" t="n">
        <x:f>M1405*N1405</x:f>
        <x:v>48</x:v>
      </x:c>
      <x:c r="R1405" s="65" t="n">
        <x:f>R1404+Q1405</x:f>
        <x:v>36231.4</x:v>
      </x:c>
    </x:row>
    <x:row r="1406">
      <x:c r="A1406" s="61" t="n">
        <x:v>45717</x:v>
      </x:c>
      <x:c r="B1406" s="27" t="str">
        <x:v>Q1 2025</x:v>
      </x:c>
      <x:c r="C1406" s="27" t="n">
        <x:v>2025</x:v>
      </x:c>
      <x:c r="D1406" s="59" t="str">
        <x:v>FLEMINGTON</x:v>
      </x:c>
      <x:c r="E1406" s="27" t="n">
        <x:v>1</x:v>
      </x:c>
      <x:c r="F1406" s="27" t="n">
        <x:v>5</x:v>
      </x:c>
      <x:c r="G1406" s="59" t="str">
        <x:v>CAVALRY GIRL</x:v>
      </x:c>
      <x:c r="H1406" s="27" t="str">
        <x:v>LSW</x:v>
      </x:c>
      <x:c r="I1406" s="27" t="str">
        <x:v>Lost</x:v>
      </x:c>
      <x:c r="J1406" s="27" t="str"/>
      <x:c r="K1406" s="30"/>
      <x:c r="L1406" s="27" t="n">
        <x:v>1</x:v>
      </x:c>
      <x:c r="M1406" s="30" t="n">
        <x:v>-1</x:v>
      </x:c>
      <x:c r="N1406" s="64" t="n">
        <x:f>Summary!$B$5*Summary!$B$6</x:f>
        <x:v>10</x:v>
      </x:c>
      <x:c r="O1406" s="64" t="n">
        <x:f>L1406*N1406</x:f>
        <x:v>10</x:v>
      </x:c>
      <x:c r="P1406" s="64" t="n">
        <x:f>O1406+Q1406</x:f>
        <x:v>0</x:v>
      </x:c>
      <x:c r="Q1406" s="64" t="n">
        <x:f>M1406*N1406</x:f>
        <x:v>-10</x:v>
      </x:c>
      <x:c r="R1406" s="64" t="n">
        <x:f>R1405+Q1406</x:f>
        <x:v>36221.4</x:v>
      </x:c>
    </x:row>
    <x:row r="1407">
      <x:c r="A1407" s="62" t="n">
        <x:v>45717</x:v>
      </x:c>
      <x:c r="B1407" s="58" t="str">
        <x:v>Q1 2025</x:v>
      </x:c>
      <x:c r="C1407" s="58" t="n">
        <x:v>2025</x:v>
      </x:c>
      <x:c r="D1407" s="60" t="str">
        <x:v>FLEMINGTON</x:v>
      </x:c>
      <x:c r="E1407" s="58" t="n">
        <x:v>2</x:v>
      </x:c>
      <x:c r="F1407" s="58" t="n">
        <x:v>2</x:v>
      </x:c>
      <x:c r="G1407" s="60" t="str">
        <x:v>REVELARE</x:v>
      </x:c>
      <x:c r="H1407" s="58" t="str">
        <x:v>DC / SYS</x:v>
      </x:c>
      <x:c r="I1407" s="58" t="str">
        <x:v>Won</x:v>
      </x:c>
      <x:c r="J1407" s="58" t="str">
        <x:v>Won</x:v>
      </x:c>
      <x:c r="K1407" s="63" t="n">
        <x:v>1.9</x:v>
      </x:c>
      <x:c r="L1407" s="58" t="n">
        <x:v>2</x:v>
      </x:c>
      <x:c r="M1407" s="63" t="n">
        <x:v>1.7999999999999998</x:v>
      </x:c>
      <x:c r="N1407" s="65" t="n">
        <x:f>Summary!$B$5*Summary!$B$6</x:f>
        <x:v>10</x:v>
      </x:c>
      <x:c r="O1407" s="65" t="n">
        <x:f>L1407*N1407</x:f>
        <x:v>20</x:v>
      </x:c>
      <x:c r="P1407" s="65" t="n">
        <x:f>O1407+Q1407</x:f>
        <x:v>38</x:v>
      </x:c>
      <x:c r="Q1407" s="65" t="n">
        <x:f>M1407*N1407</x:f>
        <x:v>18</x:v>
      </x:c>
      <x:c r="R1407" s="65" t="n">
        <x:f>R1406+Q1407</x:f>
        <x:v>36239.4</x:v>
      </x:c>
    </x:row>
    <x:row r="1408">
      <x:c r="A1408" s="61" t="n">
        <x:v>45717</x:v>
      </x:c>
      <x:c r="B1408" s="27" t="str">
        <x:v>Q1 2025</x:v>
      </x:c>
      <x:c r="C1408" s="27" t="n">
        <x:v>2025</x:v>
      </x:c>
      <x:c r="D1408" s="59" t="str">
        <x:v>FLEMINGTON</x:v>
      </x:c>
      <x:c r="E1408" s="27" t="n">
        <x:v>3</x:v>
      </x:c>
      <x:c r="F1408" s="27" t="n">
        <x:v>2</x:v>
      </x:c>
      <x:c r="G1408" s="59" t="str">
        <x:v>MIDWEST</x:v>
      </x:c>
      <x:c r="H1408" s="27" t="str">
        <x:v>FR</x:v>
      </x:c>
      <x:c r="I1408" s="27" t="str">
        <x:v>Won</x:v>
      </x:c>
      <x:c r="J1408" s="27" t="str">
        <x:v>Won</x:v>
      </x:c>
      <x:c r="K1408" s="30" t="n">
        <x:v>4.7</x:v>
      </x:c>
      <x:c r="L1408" s="27" t="n">
        <x:v>1</x:v>
      </x:c>
      <x:c r="M1408" s="30" t="n">
        <x:v>3.7</x:v>
      </x:c>
      <x:c r="N1408" s="64" t="n">
        <x:f>Summary!$B$5*Summary!$B$6</x:f>
        <x:v>10</x:v>
      </x:c>
      <x:c r="O1408" s="64" t="n">
        <x:f>L1408*N1408</x:f>
        <x:v>10</x:v>
      </x:c>
      <x:c r="P1408" s="64" t="n">
        <x:f>O1408+Q1408</x:f>
        <x:v>47</x:v>
      </x:c>
      <x:c r="Q1408" s="64" t="n">
        <x:f>M1408*N1408</x:f>
        <x:v>37</x:v>
      </x:c>
      <x:c r="R1408" s="64" t="n">
        <x:f>R1407+Q1408</x:f>
        <x:v>36276.4</x:v>
      </x:c>
    </x:row>
    <x:row r="1409">
      <x:c r="A1409" s="61" t="n">
        <x:v>45717</x:v>
      </x:c>
      <x:c r="B1409" s="27" t="str">
        <x:v>Q1 2025</x:v>
      </x:c>
      <x:c r="C1409" s="27" t="n">
        <x:v>2025</x:v>
      </x:c>
      <x:c r="D1409" s="59" t="str">
        <x:v>FLEMINGTON</x:v>
      </x:c>
      <x:c r="E1409" s="27" t="n">
        <x:v>4</x:v>
      </x:c>
      <x:c r="F1409" s="27" t="n">
        <x:v>5</x:v>
      </x:c>
      <x:c r="G1409" s="59" t="str">
        <x:v>ELOUYOU</x:v>
      </x:c>
      <x:c r="H1409" s="27" t="str">
        <x:v>DC</x:v>
      </x:c>
      <x:c r="I1409" s="27" t="str">
        <x:v>Lost</x:v>
      </x:c>
      <x:c r="J1409" s="27" t="str"/>
      <x:c r="K1409" s="30"/>
      <x:c r="L1409" s="27" t="n">
        <x:v>1</x:v>
      </x:c>
      <x:c r="M1409" s="30" t="n">
        <x:v>-1</x:v>
      </x:c>
      <x:c r="N1409" s="64" t="n">
        <x:f>Summary!$B$5*Summary!$B$6</x:f>
        <x:v>10</x:v>
      </x:c>
      <x:c r="O1409" s="64" t="n">
        <x:f>L1409*N1409</x:f>
        <x:v>10</x:v>
      </x:c>
      <x:c r="P1409" s="64" t="n">
        <x:f>O1409+Q1409</x:f>
        <x:v>0</x:v>
      </x:c>
      <x:c r="Q1409" s="64" t="n">
        <x:f>M1409*N1409</x:f>
        <x:v>-10</x:v>
      </x:c>
      <x:c r="R1409" s="64" t="n">
        <x:f>R1408+Q1409</x:f>
        <x:v>36266.4</x:v>
      </x:c>
    </x:row>
    <x:row r="1410">
      <x:c r="A1410" s="61" t="n">
        <x:v>45717</x:v>
      </x:c>
      <x:c r="B1410" s="27" t="str">
        <x:v>Q1 2025</x:v>
      </x:c>
      <x:c r="C1410" s="27" t="n">
        <x:v>2025</x:v>
      </x:c>
      <x:c r="D1410" s="59" t="str">
        <x:v>FLEMINGTON</x:v>
      </x:c>
      <x:c r="E1410" s="27" t="n">
        <x:v>4</x:v>
      </x:c>
      <x:c r="F1410" s="27" t="n">
        <x:v>12</x:v>
      </x:c>
      <x:c r="G1410" s="59" t="str">
        <x:v>PIVOT CITY</x:v>
      </x:c>
      <x:c r="H1410" s="27" t="str">
        <x:v>DC</x:v>
      </x:c>
      <x:c r="I1410" s="27" t="str">
        <x:v>Won</x:v>
      </x:c>
      <x:c r="J1410" s="27" t="str">
        <x:v>Won</x:v>
      </x:c>
      <x:c r="K1410" s="30" t="n">
        <x:v>15.9</x:v>
      </x:c>
      <x:c r="L1410" s="27" t="n">
        <x:v>1</x:v>
      </x:c>
      <x:c r="M1410" s="30" t="n">
        <x:v>14.9</x:v>
      </x:c>
      <x:c r="N1410" s="64" t="n">
        <x:f>Summary!$B$5*Summary!$B$6</x:f>
        <x:v>10</x:v>
      </x:c>
      <x:c r="O1410" s="64" t="n">
        <x:f>L1410*N1410</x:f>
        <x:v>10</x:v>
      </x:c>
      <x:c r="P1410" s="64" t="n">
        <x:f>O1410+Q1410</x:f>
        <x:v>159</x:v>
      </x:c>
      <x:c r="Q1410" s="64" t="n">
        <x:f>M1410*N1410</x:f>
        <x:v>149</x:v>
      </x:c>
      <x:c r="R1410" s="64" t="n">
        <x:f>R1409+Q1410</x:f>
        <x:v>36415.4</x:v>
      </x:c>
    </x:row>
    <x:row r="1411">
      <x:c r="A1411" s="61" t="n">
        <x:v>45717</x:v>
      </x:c>
      <x:c r="B1411" s="27" t="str">
        <x:v>Q1 2025</x:v>
      </x:c>
      <x:c r="C1411" s="27" t="n">
        <x:v>2025</x:v>
      </x:c>
      <x:c r="D1411" s="59" t="str">
        <x:v>FLEMINGTON</x:v>
      </x:c>
      <x:c r="E1411" s="27" t="n">
        <x:v>5</x:v>
      </x:c>
      <x:c r="F1411" s="27" t="n">
        <x:v>7</x:v>
      </x:c>
      <x:c r="G1411" s="59" t="str">
        <x:v>SCILLATO</x:v>
      </x:c>
      <x:c r="H1411" s="27" t="str">
        <x:v>LSW</x:v>
      </x:c>
      <x:c r="I1411" s="27" t="str">
        <x:v>Won</x:v>
      </x:c>
      <x:c r="J1411" s="27" t="str">
        <x:v>Won</x:v>
      </x:c>
      <x:c r="K1411" s="30" t="n">
        <x:v>3</x:v>
      </x:c>
      <x:c r="L1411" s="27" t="n">
        <x:v>1</x:v>
      </x:c>
      <x:c r="M1411" s="30" t="n">
        <x:v>2</x:v>
      </x:c>
      <x:c r="N1411" s="64" t="n">
        <x:f>Summary!$B$5*Summary!$B$6</x:f>
        <x:v>10</x:v>
      </x:c>
      <x:c r="O1411" s="64" t="n">
        <x:f>L1411*N1411</x:f>
        <x:v>10</x:v>
      </x:c>
      <x:c r="P1411" s="64" t="n">
        <x:f>O1411+Q1411</x:f>
        <x:v>30</x:v>
      </x:c>
      <x:c r="Q1411" s="64" t="n">
        <x:f>M1411*N1411</x:f>
        <x:v>20</x:v>
      </x:c>
      <x:c r="R1411" s="64" t="n">
        <x:f>R1410+Q1411</x:f>
        <x:v>36435.4</x:v>
      </x:c>
    </x:row>
    <x:row r="1412">
      <x:c r="A1412" s="61" t="n">
        <x:v>45717</x:v>
      </x:c>
      <x:c r="B1412" s="27" t="str">
        <x:v>Q1 2025</x:v>
      </x:c>
      <x:c r="C1412" s="27" t="n">
        <x:v>2025</x:v>
      </x:c>
      <x:c r="D1412" s="59" t="str">
        <x:v>FLEMINGTON</x:v>
      </x:c>
      <x:c r="E1412" s="27" t="n">
        <x:v>7</x:v>
      </x:c>
      <x:c r="F1412" s="27" t="n">
        <x:v>11</x:v>
      </x:c>
      <x:c r="G1412" s="59" t="str">
        <x:v>MARBLE ARCH</x:v>
      </x:c>
      <x:c r="H1412" s="27" t="str">
        <x:v>FRSR</x:v>
      </x:c>
      <x:c r="I1412" s="27" t="str">
        <x:v>Won</x:v>
      </x:c>
      <x:c r="J1412" s="27" t="str">
        <x:v>Won</x:v>
      </x:c>
      <x:c r="K1412" s="30" t="n">
        <x:v>6.1</x:v>
      </x:c>
      <x:c r="L1412" s="27" t="n">
        <x:v>1</x:v>
      </x:c>
      <x:c r="M1412" s="30" t="n">
        <x:v>5.1</x:v>
      </x:c>
      <x:c r="N1412" s="64" t="n">
        <x:f>Summary!$B$5*Summary!$B$6</x:f>
        <x:v>10</x:v>
      </x:c>
      <x:c r="O1412" s="64" t="n">
        <x:f>L1412*N1412</x:f>
        <x:v>10</x:v>
      </x:c>
      <x:c r="P1412" s="64" t="n">
        <x:f>O1412+Q1412</x:f>
        <x:v>61</x:v>
      </x:c>
      <x:c r="Q1412" s="64" t="n">
        <x:f>M1412*N1412</x:f>
        <x:v>51</x:v>
      </x:c>
      <x:c r="R1412" s="64" t="n">
        <x:f>R1411+Q1412</x:f>
        <x:v>36486.4</x:v>
      </x:c>
    </x:row>
    <x:row r="1413">
      <x:c r="A1413" s="61" t="n">
        <x:v>45717</x:v>
      </x:c>
      <x:c r="B1413" s="27" t="str">
        <x:v>Q1 2025</x:v>
      </x:c>
      <x:c r="C1413" s="27" t="n">
        <x:v>2025</x:v>
      </x:c>
      <x:c r="D1413" s="59" t="str">
        <x:v>FLEMINGTON</x:v>
      </x:c>
      <x:c r="E1413" s="27" t="n">
        <x:v>8</x:v>
      </x:c>
      <x:c r="F1413" s="27" t="n">
        <x:v>2</x:v>
      </x:c>
      <x:c r="G1413" s="59" t="str">
        <x:v>SAVAGLEE</x:v>
      </x:c>
      <x:c r="H1413" s="27" t="str">
        <x:v>M</x:v>
      </x:c>
      <x:c r="I1413" s="27" t="str">
        <x:v>Lost</x:v>
      </x:c>
      <x:c r="J1413" s="27" t="str">
        <x:v>2nd</x:v>
      </x:c>
      <x:c r="K1413" s="30"/>
      <x:c r="L1413" s="27" t="n">
        <x:v>1</x:v>
      </x:c>
      <x:c r="M1413" s="30" t="n">
        <x:v>-1</x:v>
      </x:c>
      <x:c r="N1413" s="64" t="n">
        <x:f>Summary!$B$5*Summary!$B$6</x:f>
        <x:v>10</x:v>
      </x:c>
      <x:c r="O1413" s="64" t="n">
        <x:f>L1413*N1413</x:f>
        <x:v>10</x:v>
      </x:c>
      <x:c r="P1413" s="64" t="n">
        <x:f>O1413+Q1413</x:f>
        <x:v>0</x:v>
      </x:c>
      <x:c r="Q1413" s="64" t="n">
        <x:f>M1413*N1413</x:f>
        <x:v>-10</x:v>
      </x:c>
      <x:c r="R1413" s="64" t="n">
        <x:f>R1412+Q1413</x:f>
        <x:v>36476.4</x:v>
      </x:c>
    </x:row>
    <x:row r="1414">
      <x:c r="A1414" s="61" t="n">
        <x:v>45717</x:v>
      </x:c>
      <x:c r="B1414" s="27" t="str">
        <x:v>Q1 2025</x:v>
      </x:c>
      <x:c r="C1414" s="27" t="n">
        <x:v>2025</x:v>
      </x:c>
      <x:c r="D1414" s="59" t="str">
        <x:v>FLEMINGTON</x:v>
      </x:c>
      <x:c r="E1414" s="27" t="n">
        <x:v>9</x:v>
      </x:c>
      <x:c r="F1414" s="27" t="n">
        <x:v>2</x:v>
      </x:c>
      <x:c r="G1414" s="59" t="str">
        <x:v>GATSBY'S</x:v>
      </x:c>
      <x:c r="H1414" s="27" t="str">
        <x:v>SYS</x:v>
      </x:c>
      <x:c r="I1414" s="27" t="str">
        <x:v>Lost</x:v>
      </x:c>
      <x:c r="J1414" s="27" t="str"/>
      <x:c r="K1414" s="30"/>
      <x:c r="L1414" s="27" t="n">
        <x:v>1</x:v>
      </x:c>
      <x:c r="M1414" s="30" t="n">
        <x:v>-1</x:v>
      </x:c>
      <x:c r="N1414" s="64" t="n">
        <x:f>Summary!$B$5*Summary!$B$6</x:f>
        <x:v>10</x:v>
      </x:c>
      <x:c r="O1414" s="64" t="n">
        <x:f>L1414*N1414</x:f>
        <x:v>10</x:v>
      </x:c>
      <x:c r="P1414" s="64" t="n">
        <x:f>O1414+Q1414</x:f>
        <x:v>0</x:v>
      </x:c>
      <x:c r="Q1414" s="64" t="n">
        <x:f>M1414*N1414</x:f>
        <x:v>-10</x:v>
      </x:c>
      <x:c r="R1414" s="64" t="n">
        <x:f>R1413+Q1414</x:f>
        <x:v>36466.4</x:v>
      </x:c>
    </x:row>
    <x:row r="1415">
      <x:c r="A1415" s="61" t="n">
        <x:v>45717</x:v>
      </x:c>
      <x:c r="B1415" s="27" t="str">
        <x:v>Q1 2025</x:v>
      </x:c>
      <x:c r="C1415" s="27" t="n">
        <x:v>2025</x:v>
      </x:c>
      <x:c r="D1415" s="59" t="str">
        <x:v>FLEMINGTON</x:v>
      </x:c>
      <x:c r="E1415" s="27" t="n">
        <x:v>9</x:v>
      </x:c>
      <x:c r="F1415" s="27" t="n">
        <x:v>6</x:v>
      </x:c>
      <x:c r="G1415" s="59" t="str">
        <x:v>MIDNIGHT DYNAMITE</x:v>
      </x:c>
      <x:c r="H1415" s="27" t="str">
        <x:v>BF</x:v>
      </x:c>
      <x:c r="I1415" s="27" t="str">
        <x:v>Lost</x:v>
      </x:c>
      <x:c r="J1415" s="27" t="str"/>
      <x:c r="K1415" s="30"/>
      <x:c r="L1415" s="27" t="n">
        <x:v>1</x:v>
      </x:c>
      <x:c r="M1415" s="30" t="n">
        <x:v>-1</x:v>
      </x:c>
      <x:c r="N1415" s="64" t="n">
        <x:f>Summary!$B$5*Summary!$B$6</x:f>
        <x:v>10</x:v>
      </x:c>
      <x:c r="O1415" s="64" t="n">
        <x:f>L1415*N1415</x:f>
        <x:v>10</x:v>
      </x:c>
      <x:c r="P1415" s="64" t="n">
        <x:f>O1415+Q1415</x:f>
        <x:v>0</x:v>
      </x:c>
      <x:c r="Q1415" s="64" t="n">
        <x:f>M1415*N1415</x:f>
        <x:v>-10</x:v>
      </x:c>
      <x:c r="R1415" s="64" t="n">
        <x:f>R1414+Q1415</x:f>
        <x:v>36456.4</x:v>
      </x:c>
    </x:row>
    <x:row r="1416">
      <x:c r="A1416" s="62" t="n">
        <x:v>45717</x:v>
      </x:c>
      <x:c r="B1416" s="58" t="str">
        <x:v>Q1 2025</x:v>
      </x:c>
      <x:c r="C1416" s="58" t="n">
        <x:v>2025</x:v>
      </x:c>
      <x:c r="D1416" s="60" t="str">
        <x:v>FLEMINGTON</x:v>
      </x:c>
      <x:c r="E1416" s="58" t="n">
        <x:v>10</x:v>
      </x:c>
      <x:c r="F1416" s="58" t="n">
        <x:v>8</x:v>
      </x:c>
      <x:c r="G1416" s="60" t="str">
        <x:v>VERDAD</x:v>
      </x:c>
      <x:c r="H1416" s="58" t="str">
        <x:v>BF / SYS</x:v>
      </x:c>
      <x:c r="I1416" s="58" t="str">
        <x:v>Won</x:v>
      </x:c>
      <x:c r="J1416" s="58" t="str">
        <x:v>Won</x:v>
      </x:c>
      <x:c r="K1416" s="63" t="n">
        <x:v>5</x:v>
      </x:c>
      <x:c r="L1416" s="58" t="n">
        <x:v>2</x:v>
      </x:c>
      <x:c r="M1416" s="63" t="n">
        <x:v>8</x:v>
      </x:c>
      <x:c r="N1416" s="65" t="n">
        <x:f>Summary!$B$5*Summary!$B$6</x:f>
        <x:v>10</x:v>
      </x:c>
      <x:c r="O1416" s="65" t="n">
        <x:f>L1416*N1416</x:f>
        <x:v>20</x:v>
      </x:c>
      <x:c r="P1416" s="65" t="n">
        <x:f>O1416+Q1416</x:f>
        <x:v>100</x:v>
      </x:c>
      <x:c r="Q1416" s="65" t="n">
        <x:f>M1416*N1416</x:f>
        <x:v>80</x:v>
      </x:c>
      <x:c r="R1416" s="65" t="n">
        <x:f>R1415+Q1416</x:f>
        <x:v>36536.4</x:v>
      </x:c>
    </x:row>
    <x:row r="1417">
      <x:c r="A1417" s="61" t="n">
        <x:v>45717</x:v>
      </x:c>
      <x:c r="B1417" s="27" t="str">
        <x:v>Q1 2025</x:v>
      </x:c>
      <x:c r="C1417" s="27" t="n">
        <x:v>2025</x:v>
      </x:c>
      <x:c r="D1417" s="59" t="str">
        <x:v>FLEMINGTON</x:v>
      </x:c>
      <x:c r="E1417" s="27" t="n">
        <x:v>10</x:v>
      </x:c>
      <x:c r="F1417" s="27" t="n">
        <x:v>11</x:v>
      </x:c>
      <x:c r="G1417" s="59" t="str">
        <x:v>ZIRYAB</x:v>
      </x:c>
      <x:c r="H1417" s="27" t="str">
        <x:v>DC</x:v>
      </x:c>
      <x:c r="I1417" s="27" t="str">
        <x:v>Lost</x:v>
      </x:c>
      <x:c r="J1417" s="27" t="str">
        <x:v>4th</x:v>
      </x:c>
      <x:c r="K1417" s="30"/>
      <x:c r="L1417" s="27" t="n">
        <x:v>1</x:v>
      </x:c>
      <x:c r="M1417" s="30" t="n">
        <x:v>-1</x:v>
      </x:c>
      <x:c r="N1417" s="64" t="n">
        <x:f>Summary!$B$5*Summary!$B$6</x:f>
        <x:v>10</x:v>
      </x:c>
      <x:c r="O1417" s="64" t="n">
        <x:f>L1417*N1417</x:f>
        <x:v>10</x:v>
      </x:c>
      <x:c r="P1417" s="64" t="n">
        <x:f>O1417+Q1417</x:f>
        <x:v>0</x:v>
      </x:c>
      <x:c r="Q1417" s="64" t="n">
        <x:f>M1417*N1417</x:f>
        <x:v>-10</x:v>
      </x:c>
      <x:c r="R1417" s="64" t="n">
        <x:f>R1416+Q1417</x:f>
        <x:v>36526.4</x:v>
      </x:c>
    </x:row>
    <x:row r="1418">
      <x:c r="A1418" s="62" t="n">
        <x:v>45717</x:v>
      </x:c>
      <x:c r="B1418" s="58" t="str">
        <x:v>Q1 2025</x:v>
      </x:c>
      <x:c r="C1418" s="58" t="n">
        <x:v>2025</x:v>
      </x:c>
      <x:c r="D1418" s="60" t="str">
        <x:v>FLEMINGTON</x:v>
      </x:c>
      <x:c r="E1418" s="58" t="n">
        <x:v>10</x:v>
      </x:c>
      <x:c r="F1418" s="58" t="n">
        <x:v>15</x:v>
      </x:c>
      <x:c r="G1418" s="60" t="str">
        <x:v>ARQANA</x:v>
      </x:c>
      <x:c r="H1418" s="58" t="str">
        <x:v>DC / SYS</x:v>
      </x:c>
      <x:c r="I1418" s="58" t="str">
        <x:v>Lost</x:v>
      </x:c>
      <x:c r="J1418" s="58" t="str"/>
      <x:c r="K1418" s="63"/>
      <x:c r="L1418" s="58" t="n">
        <x:v>2</x:v>
      </x:c>
      <x:c r="M1418" s="63" t="n">
        <x:v>-2</x:v>
      </x:c>
      <x:c r="N1418" s="65" t="n">
        <x:f>Summary!$B$5*Summary!$B$6</x:f>
        <x:v>10</x:v>
      </x:c>
      <x:c r="O1418" s="65" t="n">
        <x:f>L1418*N1418</x:f>
        <x:v>20</x:v>
      </x:c>
      <x:c r="P1418" s="65" t="n">
        <x:f>O1418+Q1418</x:f>
        <x:v>0</x:v>
      </x:c>
      <x:c r="Q1418" s="65" t="n">
        <x:f>M1418*N1418</x:f>
        <x:v>-20</x:v>
      </x:c>
      <x:c r="R1418" s="65" t="n">
        <x:f>R1417+Q1418</x:f>
        <x:v>36506.4</x:v>
      </x:c>
    </x:row>
    <x:row r="1419">
      <x:c r="A1419" s="61" t="n">
        <x:v>45724</x:v>
      </x:c>
      <x:c r="B1419" s="27" t="str">
        <x:v>Q1 2025</x:v>
      </x:c>
      <x:c r="C1419" s="27" t="n">
        <x:v>2025</x:v>
      </x:c>
      <x:c r="D1419" s="59" t="str">
        <x:v>FLEMINGTON</x:v>
      </x:c>
      <x:c r="E1419" s="27" t="n">
        <x:v>1</x:v>
      </x:c>
      <x:c r="F1419" s="27" t="n">
        <x:v>3</x:v>
      </x:c>
      <x:c r="G1419" s="59" t="str">
        <x:v>INTEREST POINT</x:v>
      </x:c>
      <x:c r="H1419" s="27" t="str">
        <x:v>SYS</x:v>
      </x:c>
      <x:c r="I1419" s="27" t="str">
        <x:v>Lost</x:v>
      </x:c>
      <x:c r="J1419" s="27" t="str">
        <x:v>4th</x:v>
      </x:c>
      <x:c r="K1419" s="30"/>
      <x:c r="L1419" s="27" t="n">
        <x:v>1</x:v>
      </x:c>
      <x:c r="M1419" s="30" t="n">
        <x:v>-1</x:v>
      </x:c>
      <x:c r="N1419" s="64" t="n">
        <x:f>Summary!$B$5*Summary!$B$6</x:f>
        <x:v>10</x:v>
      </x:c>
      <x:c r="O1419" s="64" t="n">
        <x:f>L1419*N1419</x:f>
        <x:v>10</x:v>
      </x:c>
      <x:c r="P1419" s="64" t="n">
        <x:f>O1419+Q1419</x:f>
        <x:v>0</x:v>
      </x:c>
      <x:c r="Q1419" s="64" t="n">
        <x:f>M1419*N1419</x:f>
        <x:v>-10</x:v>
      </x:c>
      <x:c r="R1419" s="64" t="n">
        <x:f>R1418+Q1419</x:f>
        <x:v>36496.4</x:v>
      </x:c>
    </x:row>
    <x:row r="1420">
      <x:c r="A1420" s="61" t="n">
        <x:v>45724</x:v>
      </x:c>
      <x:c r="B1420" s="27" t="str">
        <x:v>Q1 2025</x:v>
      </x:c>
      <x:c r="C1420" s="27" t="n">
        <x:v>2025</x:v>
      </x:c>
      <x:c r="D1420" s="59" t="str">
        <x:v>FLEMINGTON</x:v>
      </x:c>
      <x:c r="E1420" s="27" t="n">
        <x:v>2</x:v>
      </x:c>
      <x:c r="F1420" s="27" t="n">
        <x:v>1</x:v>
      </x:c>
      <x:c r="G1420" s="59" t="str">
        <x:v>GIN SPIRIT</x:v>
      </x:c>
      <x:c r="H1420" s="27" t="str">
        <x:v>LSW</x:v>
      </x:c>
      <x:c r="I1420" s="27" t="str">
        <x:v>Lost</x:v>
      </x:c>
      <x:c r="J1420" s="27" t="str">
        <x:v>2nd</x:v>
      </x:c>
      <x:c r="K1420" s="30"/>
      <x:c r="L1420" s="27" t="n">
        <x:v>1</x:v>
      </x:c>
      <x:c r="M1420" s="30" t="n">
        <x:v>-1</x:v>
      </x:c>
      <x:c r="N1420" s="64" t="n">
        <x:f>Summary!$B$5*Summary!$B$6</x:f>
        <x:v>10</x:v>
      </x:c>
      <x:c r="O1420" s="64" t="n">
        <x:f>L1420*N1420</x:f>
        <x:v>10</x:v>
      </x:c>
      <x:c r="P1420" s="64" t="n">
        <x:f>O1420+Q1420</x:f>
        <x:v>0</x:v>
      </x:c>
      <x:c r="Q1420" s="64" t="n">
        <x:f>M1420*N1420</x:f>
        <x:v>-10</x:v>
      </x:c>
      <x:c r="R1420" s="64" t="n">
        <x:f>R1419+Q1420</x:f>
        <x:v>36486.4</x:v>
      </x:c>
    </x:row>
    <x:row r="1421">
      <x:c r="A1421" s="61" t="n">
        <x:v>45724</x:v>
      </x:c>
      <x:c r="B1421" s="27" t="str">
        <x:v>Q1 2025</x:v>
      </x:c>
      <x:c r="C1421" s="27" t="n">
        <x:v>2025</x:v>
      </x:c>
      <x:c r="D1421" s="59" t="str">
        <x:v>FLEMINGTON</x:v>
      </x:c>
      <x:c r="E1421" s="27" t="n">
        <x:v>2</x:v>
      </x:c>
      <x:c r="F1421" s="27" t="n">
        <x:v>5</x:v>
      </x:c>
      <x:c r="G1421" s="59" t="str">
        <x:v>ELSA OF ARENDELLE</x:v>
      </x:c>
      <x:c r="H1421" s="27" t="str">
        <x:v>FRSR</x:v>
      </x:c>
      <x:c r="I1421" s="27" t="str">
        <x:v>Lost</x:v>
      </x:c>
      <x:c r="J1421" s="27" t="str"/>
      <x:c r="K1421" s="30"/>
      <x:c r="L1421" s="27" t="n">
        <x:v>1</x:v>
      </x:c>
      <x:c r="M1421" s="30" t="n">
        <x:v>-1</x:v>
      </x:c>
      <x:c r="N1421" s="64" t="n">
        <x:f>Summary!$B$5*Summary!$B$6</x:f>
        <x:v>10</x:v>
      </x:c>
      <x:c r="O1421" s="64" t="n">
        <x:f>L1421*N1421</x:f>
        <x:v>10</x:v>
      </x:c>
      <x:c r="P1421" s="64" t="n">
        <x:f>O1421+Q1421</x:f>
        <x:v>0</x:v>
      </x:c>
      <x:c r="Q1421" s="64" t="n">
        <x:f>M1421*N1421</x:f>
        <x:v>-10</x:v>
      </x:c>
      <x:c r="R1421" s="64" t="n">
        <x:f>R1420+Q1421</x:f>
        <x:v>36476.4</x:v>
      </x:c>
    </x:row>
    <x:row r="1422">
      <x:c r="A1422" s="61" t="n">
        <x:v>45724</x:v>
      </x:c>
      <x:c r="B1422" s="27" t="str">
        <x:v>Q1 2025</x:v>
      </x:c>
      <x:c r="C1422" s="27" t="n">
        <x:v>2025</x:v>
      </x:c>
      <x:c r="D1422" s="59" t="str">
        <x:v>FLEMINGTON</x:v>
      </x:c>
      <x:c r="E1422" s="27" t="n">
        <x:v>3</x:v>
      </x:c>
      <x:c r="F1422" s="27" t="n">
        <x:v>1</x:v>
      </x:c>
      <x:c r="G1422" s="59" t="str">
        <x:v>STREET OF DREAMS</x:v>
      </x:c>
      <x:c r="H1422" s="27" t="str">
        <x:v>DC</x:v>
      </x:c>
      <x:c r="I1422" s="27" t="str">
        <x:v>Lost</x:v>
      </x:c>
      <x:c r="J1422" s="27" t="str"/>
      <x:c r="K1422" s="30"/>
      <x:c r="L1422" s="27" t="n">
        <x:v>1</x:v>
      </x:c>
      <x:c r="M1422" s="30" t="n">
        <x:v>-1</x:v>
      </x:c>
      <x:c r="N1422" s="64" t="n">
        <x:f>Summary!$B$5*Summary!$B$6</x:f>
        <x:v>10</x:v>
      </x:c>
      <x:c r="O1422" s="64" t="n">
        <x:f>L1422*N1422</x:f>
        <x:v>10</x:v>
      </x:c>
      <x:c r="P1422" s="64" t="n">
        <x:f>O1422+Q1422</x:f>
        <x:v>0</x:v>
      </x:c>
      <x:c r="Q1422" s="64" t="n">
        <x:f>M1422*N1422</x:f>
        <x:v>-10</x:v>
      </x:c>
      <x:c r="R1422" s="64" t="n">
        <x:f>R1421+Q1422</x:f>
        <x:v>36466.4</x:v>
      </x:c>
    </x:row>
    <x:row r="1423">
      <x:c r="A1423" s="61" t="n">
        <x:v>45724</x:v>
      </x:c>
      <x:c r="B1423" s="27" t="str">
        <x:v>Q1 2025</x:v>
      </x:c>
      <x:c r="C1423" s="27" t="n">
        <x:v>2025</x:v>
      </x:c>
      <x:c r="D1423" s="59" t="str">
        <x:v>FLEMINGTON</x:v>
      </x:c>
      <x:c r="E1423" s="27" t="n">
        <x:v>3</x:v>
      </x:c>
      <x:c r="F1423" s="27" t="n">
        <x:v>10</x:v>
      </x:c>
      <x:c r="G1423" s="59" t="str">
        <x:v>WOLFY</x:v>
      </x:c>
      <x:c r="H1423" s="27" t="str">
        <x:v>DC</x:v>
      </x:c>
      <x:c r="I1423" s="27" t="str">
        <x:v>Lost</x:v>
      </x:c>
      <x:c r="J1423" s="27" t="str">
        <x:v>3rd</x:v>
      </x:c>
      <x:c r="K1423" s="30"/>
      <x:c r="L1423" s="27" t="n">
        <x:v>1</x:v>
      </x:c>
      <x:c r="M1423" s="30" t="n">
        <x:v>-1</x:v>
      </x:c>
      <x:c r="N1423" s="64" t="n">
        <x:f>Summary!$B$5*Summary!$B$6</x:f>
        <x:v>10</x:v>
      </x:c>
      <x:c r="O1423" s="64" t="n">
        <x:f>L1423*N1423</x:f>
        <x:v>10</x:v>
      </x:c>
      <x:c r="P1423" s="64" t="n">
        <x:f>O1423+Q1423</x:f>
        <x:v>0</x:v>
      </x:c>
      <x:c r="Q1423" s="64" t="n">
        <x:f>M1423*N1423</x:f>
        <x:v>-10</x:v>
      </x:c>
      <x:c r="R1423" s="64" t="n">
        <x:f>R1422+Q1423</x:f>
        <x:v>36456.4</x:v>
      </x:c>
    </x:row>
    <x:row r="1424">
      <x:c r="A1424" s="61" t="n">
        <x:v>45724</x:v>
      </x:c>
      <x:c r="B1424" s="27" t="str">
        <x:v>Q1 2025</x:v>
      </x:c>
      <x:c r="C1424" s="27" t="n">
        <x:v>2025</x:v>
      </x:c>
      <x:c r="D1424" s="59" t="str">
        <x:v>FLEMINGTON</x:v>
      </x:c>
      <x:c r="E1424" s="27" t="n">
        <x:v>3</x:v>
      </x:c>
      <x:c r="F1424" s="27" t="n">
        <x:v>12</x:v>
      </x:c>
      <x:c r="G1424" s="59" t="str">
        <x:v>DON'T HOPE DO</x:v>
      </x:c>
      <x:c r="H1424" s="27" t="str">
        <x:v>SYS</x:v>
      </x:c>
      <x:c r="I1424" s="27" t="str">
        <x:v>Lost</x:v>
      </x:c>
      <x:c r="J1424" s="27" t="str"/>
      <x:c r="K1424" s="30"/>
      <x:c r="L1424" s="27" t="n">
        <x:v>1</x:v>
      </x:c>
      <x:c r="M1424" s="30" t="n">
        <x:v>-1</x:v>
      </x:c>
      <x:c r="N1424" s="64" t="n">
        <x:f>Summary!$B$5*Summary!$B$6</x:f>
        <x:v>10</x:v>
      </x:c>
      <x:c r="O1424" s="64" t="n">
        <x:f>L1424*N1424</x:f>
        <x:v>10</x:v>
      </x:c>
      <x:c r="P1424" s="64" t="n">
        <x:f>O1424+Q1424</x:f>
        <x:v>0</x:v>
      </x:c>
      <x:c r="Q1424" s="64" t="n">
        <x:f>M1424*N1424</x:f>
        <x:v>-10</x:v>
      </x:c>
      <x:c r="R1424" s="64" t="n">
        <x:f>R1423+Q1424</x:f>
        <x:v>36446.4</x:v>
      </x:c>
    </x:row>
    <x:row r="1425">
      <x:c r="A1425" s="61" t="n">
        <x:v>45724</x:v>
      </x:c>
      <x:c r="B1425" s="27" t="str">
        <x:v>Q1 2025</x:v>
      </x:c>
      <x:c r="C1425" s="27" t="n">
        <x:v>2025</x:v>
      </x:c>
      <x:c r="D1425" s="59" t="str">
        <x:v>FLEMINGTON</x:v>
      </x:c>
      <x:c r="E1425" s="27" t="n">
        <x:v>4</x:v>
      </x:c>
      <x:c r="F1425" s="27" t="n">
        <x:v>10</x:v>
      </x:c>
      <x:c r="G1425" s="59" t="str">
        <x:v>IS IT ME</x:v>
      </x:c>
      <x:c r="H1425" s="27" t="str">
        <x:v>LSW</x:v>
      </x:c>
      <x:c r="I1425" s="27" t="str">
        <x:v>Won</x:v>
      </x:c>
      <x:c r="J1425" s="27" t="str">
        <x:v>Won</x:v>
      </x:c>
      <x:c r="K1425" s="30" t="n">
        <x:v>2.5</x:v>
      </x:c>
      <x:c r="L1425" s="27" t="n">
        <x:v>1</x:v>
      </x:c>
      <x:c r="M1425" s="30" t="n">
        <x:v>1.5</x:v>
      </x:c>
      <x:c r="N1425" s="64" t="n">
        <x:f>Summary!$B$5*Summary!$B$6</x:f>
        <x:v>10</x:v>
      </x:c>
      <x:c r="O1425" s="64" t="n">
        <x:f>L1425*N1425</x:f>
        <x:v>10</x:v>
      </x:c>
      <x:c r="P1425" s="64" t="n">
        <x:f>O1425+Q1425</x:f>
        <x:v>25</x:v>
      </x:c>
      <x:c r="Q1425" s="64" t="n">
        <x:f>M1425*N1425</x:f>
        <x:v>15</x:v>
      </x:c>
      <x:c r="R1425" s="64" t="n">
        <x:f>R1424+Q1425</x:f>
        <x:v>36461.4</x:v>
      </x:c>
    </x:row>
    <x:row r="1426">
      <x:c r="A1426" s="61" t="n">
        <x:v>45724</x:v>
      </x:c>
      <x:c r="B1426" s="27" t="str">
        <x:v>Q1 2025</x:v>
      </x:c>
      <x:c r="C1426" s="27" t="n">
        <x:v>2025</x:v>
      </x:c>
      <x:c r="D1426" s="59" t="str">
        <x:v>FLEMINGTON</x:v>
      </x:c>
      <x:c r="E1426" s="27" t="n">
        <x:v>6</x:v>
      </x:c>
      <x:c r="F1426" s="27" t="n">
        <x:v>9</x:v>
      </x:c>
      <x:c r="G1426" s="59" t="str">
        <x:v>BERKSHIRE BREEZE</x:v>
      </x:c>
      <x:c r="H1426" s="27" t="str">
        <x:v>FRSR</x:v>
      </x:c>
      <x:c r="I1426" s="27" t="str">
        <x:v>Lost</x:v>
      </x:c>
      <x:c r="J1426" s="27" t="str">
        <x:v>4th</x:v>
      </x:c>
      <x:c r="K1426" s="30"/>
      <x:c r="L1426" s="27" t="n">
        <x:v>1</x:v>
      </x:c>
      <x:c r="M1426" s="30" t="n">
        <x:v>-1</x:v>
      </x:c>
      <x:c r="N1426" s="64" t="n">
        <x:f>Summary!$B$5*Summary!$B$6</x:f>
        <x:v>10</x:v>
      </x:c>
      <x:c r="O1426" s="64" t="n">
        <x:f>L1426*N1426</x:f>
        <x:v>10</x:v>
      </x:c>
      <x:c r="P1426" s="64" t="n">
        <x:f>O1426+Q1426</x:f>
        <x:v>0</x:v>
      </x:c>
      <x:c r="Q1426" s="64" t="n">
        <x:f>M1426*N1426</x:f>
        <x:v>-10</x:v>
      </x:c>
      <x:c r="R1426" s="64" t="n">
        <x:f>R1425+Q1426</x:f>
        <x:v>36451.4</x:v>
      </x:c>
    </x:row>
    <x:row r="1427">
      <x:c r="A1427" s="62" t="n">
        <x:v>45724</x:v>
      </x:c>
      <x:c r="B1427" s="58" t="str">
        <x:v>Q1 2025</x:v>
      </x:c>
      <x:c r="C1427" s="58" t="n">
        <x:v>2025</x:v>
      </x:c>
      <x:c r="D1427" s="60" t="str">
        <x:v>FLEMINGTON</x:v>
      </x:c>
      <x:c r="E1427" s="58" t="n">
        <x:v>7</x:v>
      </x:c>
      <x:c r="F1427" s="58" t="n">
        <x:v>1</x:v>
      </x:c>
      <x:c r="G1427" s="60" t="str">
        <x:v>MR BRIGHTSIDE</x:v>
      </x:c>
      <x:c r="H1427" s="58" t="str">
        <x:v>LSW / SYS</x:v>
      </x:c>
      <x:c r="I1427" s="58" t="str">
        <x:v>Lost</x:v>
      </x:c>
      <x:c r="J1427" s="58" t="str">
        <x:v>2nd</x:v>
      </x:c>
      <x:c r="K1427" s="63"/>
      <x:c r="L1427" s="58" t="n">
        <x:v>2</x:v>
      </x:c>
      <x:c r="M1427" s="63" t="n">
        <x:v>-2</x:v>
      </x:c>
      <x:c r="N1427" s="65" t="n">
        <x:f>Summary!$B$5*Summary!$B$6</x:f>
        <x:v>10</x:v>
      </x:c>
      <x:c r="O1427" s="65" t="n">
        <x:f>L1427*N1427</x:f>
        <x:v>20</x:v>
      </x:c>
      <x:c r="P1427" s="65" t="n">
        <x:f>O1427+Q1427</x:f>
        <x:v>0</x:v>
      </x:c>
      <x:c r="Q1427" s="65" t="n">
        <x:f>M1427*N1427</x:f>
        <x:v>-20</x:v>
      </x:c>
      <x:c r="R1427" s="65" t="n">
        <x:f>R1426+Q1427</x:f>
        <x:v>36431.4</x:v>
      </x:c>
    </x:row>
    <x:row r="1428">
      <x:c r="A1428" s="61" t="n">
        <x:v>45724</x:v>
      </x:c>
      <x:c r="B1428" s="27" t="str">
        <x:v>Q1 2025</x:v>
      </x:c>
      <x:c r="C1428" s="27" t="n">
        <x:v>2025</x:v>
      </x:c>
      <x:c r="D1428" s="59" t="str">
        <x:v>FLEMINGTON</x:v>
      </x:c>
      <x:c r="E1428" s="27" t="n">
        <x:v>7</x:v>
      </x:c>
      <x:c r="F1428" s="27" t="n">
        <x:v>2</x:v>
      </x:c>
      <x:c r="G1428" s="59" t="str">
        <x:v>TOM KITTEN</x:v>
      </x:c>
      <x:c r="H1428" s="27" t="str">
        <x:v>SYS</x:v>
      </x:c>
      <x:c r="I1428" s="27" t="str">
        <x:v>Won</x:v>
      </x:c>
      <x:c r="J1428" s="27" t="str">
        <x:v>Won</x:v>
      </x:c>
      <x:c r="K1428" s="30" t="n">
        <x:v>5.05</x:v>
      </x:c>
      <x:c r="L1428" s="27" t="n">
        <x:v>1</x:v>
      </x:c>
      <x:c r="M1428" s="30" t="n">
        <x:v>4.05</x:v>
      </x:c>
      <x:c r="N1428" s="64" t="n">
        <x:f>Summary!$B$5*Summary!$B$6</x:f>
        <x:v>10</x:v>
      </x:c>
      <x:c r="O1428" s="64" t="n">
        <x:f>L1428*N1428</x:f>
        <x:v>10</x:v>
      </x:c>
      <x:c r="P1428" s="64" t="n">
        <x:f>O1428+Q1428</x:f>
        <x:v>50.5</x:v>
      </x:c>
      <x:c r="Q1428" s="64" t="n">
        <x:f>M1428*N1428</x:f>
        <x:v>40.5</x:v>
      </x:c>
      <x:c r="R1428" s="64" t="n">
        <x:f>R1427+Q1428</x:f>
        <x:v>36471.9</x:v>
      </x:c>
    </x:row>
    <x:row r="1429">
      <x:c r="A1429" s="61" t="n">
        <x:v>45724</x:v>
      </x:c>
      <x:c r="B1429" s="27" t="str">
        <x:v>Q1 2025</x:v>
      </x:c>
      <x:c r="C1429" s="27" t="n">
        <x:v>2025</x:v>
      </x:c>
      <x:c r="D1429" s="59" t="str">
        <x:v>FLEMINGTON</x:v>
      </x:c>
      <x:c r="E1429" s="27" t="n">
        <x:v>7</x:v>
      </x:c>
      <x:c r="F1429" s="27" t="n">
        <x:v>4</x:v>
      </x:c>
      <x:c r="G1429" s="59" t="str">
        <x:v>ANOTHER WIL</x:v>
      </x:c>
      <x:c r="H1429" s="27" t="str">
        <x:v>LSW</x:v>
      </x:c>
      <x:c r="I1429" s="27" t="str">
        <x:v>Lost</x:v>
      </x:c>
      <x:c r="J1429" s="27" t="str">
        <x:v>4th</x:v>
      </x:c>
      <x:c r="K1429" s="30"/>
      <x:c r="L1429" s="27" t="n">
        <x:v>1</x:v>
      </x:c>
      <x:c r="M1429" s="30" t="n">
        <x:v>-1</x:v>
      </x:c>
      <x:c r="N1429" s="64" t="n">
        <x:f>Summary!$B$5*Summary!$B$6</x:f>
        <x:v>10</x:v>
      </x:c>
      <x:c r="O1429" s="64" t="n">
        <x:f>L1429*N1429</x:f>
        <x:v>10</x:v>
      </x:c>
      <x:c r="P1429" s="64" t="n">
        <x:f>O1429+Q1429</x:f>
        <x:v>0</x:v>
      </x:c>
      <x:c r="Q1429" s="64" t="n">
        <x:f>M1429*N1429</x:f>
        <x:v>-10</x:v>
      </x:c>
      <x:c r="R1429" s="64" t="n">
        <x:f>R1428+Q1429</x:f>
        <x:v>36461.9</x:v>
      </x:c>
    </x:row>
    <x:row r="1430">
      <x:c r="A1430" s="61" t="n">
        <x:v>45724</x:v>
      </x:c>
      <x:c r="B1430" s="27" t="str">
        <x:v>Q1 2025</x:v>
      </x:c>
      <x:c r="C1430" s="27" t="n">
        <x:v>2025</x:v>
      </x:c>
      <x:c r="D1430" s="59" t="str">
        <x:v>FLEMINGTON</x:v>
      </x:c>
      <x:c r="E1430" s="27" t="n">
        <x:v>8</x:v>
      </x:c>
      <x:c r="F1430" s="27" t="n">
        <x:v>1</x:v>
      </x:c>
      <x:c r="G1430" s="59" t="str">
        <x:v>TREASURETHE MOMENT</x:v>
      </x:c>
      <x:c r="H1430" s="27" t="str">
        <x:v>LSW</x:v>
      </x:c>
      <x:c r="I1430" s="27" t="str">
        <x:v>Won</x:v>
      </x:c>
      <x:c r="J1430" s="27" t="str">
        <x:v>Won</x:v>
      </x:c>
      <x:c r="K1430" s="30" t="n">
        <x:v>1.3</x:v>
      </x:c>
      <x:c r="L1430" s="27" t="n">
        <x:v>1</x:v>
      </x:c>
      <x:c r="M1430" s="30" t="n">
        <x:v>0.30000000000000004</x:v>
      </x:c>
      <x:c r="N1430" s="64" t="n">
        <x:f>Summary!$B$5*Summary!$B$6</x:f>
        <x:v>10</x:v>
      </x:c>
      <x:c r="O1430" s="64" t="n">
        <x:f>L1430*N1430</x:f>
        <x:v>10</x:v>
      </x:c>
      <x:c r="P1430" s="64" t="n">
        <x:f>O1430+Q1430</x:f>
        <x:v>13</x:v>
      </x:c>
      <x:c r="Q1430" s="64" t="n">
        <x:f>M1430*N1430</x:f>
        <x:v>3.0000000000000004</x:v>
      </x:c>
      <x:c r="R1430" s="64" t="n">
        <x:f>R1429+Q1430</x:f>
        <x:v>36464.9</x:v>
      </x:c>
    </x:row>
    <x:row r="1431">
      <x:c r="A1431" s="61" t="n">
        <x:v>45724</x:v>
      </x:c>
      <x:c r="B1431" s="27" t="str">
        <x:v>Q1 2025</x:v>
      </x:c>
      <x:c r="C1431" s="27" t="n">
        <x:v>2025</x:v>
      </x:c>
      <x:c r="D1431" s="59" t="str">
        <x:v>FLEMINGTON</x:v>
      </x:c>
      <x:c r="E1431" s="27" t="n">
        <x:v>9</x:v>
      </x:c>
      <x:c r="F1431" s="27" t="n">
        <x:v>5</x:v>
      </x:c>
      <x:c r="G1431" s="59" t="str">
        <x:v>JOLIESTAR</x:v>
      </x:c>
      <x:c r="H1431" s="27" t="str">
        <x:v>BFSR</x:v>
      </x:c>
      <x:c r="I1431" s="27" t="str">
        <x:v>Won</x:v>
      </x:c>
      <x:c r="J1431" s="27" t="str">
        <x:v>Won</x:v>
      </x:c>
      <x:c r="K1431" s="30" t="n">
        <x:v>3.2</x:v>
      </x:c>
      <x:c r="L1431" s="27" t="n">
        <x:v>1</x:v>
      </x:c>
      <x:c r="M1431" s="30" t="n">
        <x:v>2.2</x:v>
      </x:c>
      <x:c r="N1431" s="64" t="n">
        <x:f>Summary!$B$5*Summary!$B$6</x:f>
        <x:v>10</x:v>
      </x:c>
      <x:c r="O1431" s="64" t="n">
        <x:f>L1431*N1431</x:f>
        <x:v>10</x:v>
      </x:c>
      <x:c r="P1431" s="64" t="n">
        <x:f>O1431+Q1431</x:f>
        <x:v>32</x:v>
      </x:c>
      <x:c r="Q1431" s="64" t="n">
        <x:f>M1431*N1431</x:f>
        <x:v>22</x:v>
      </x:c>
      <x:c r="R1431" s="64" t="n">
        <x:f>R1430+Q1431</x:f>
        <x:v>36486.9</x:v>
      </x:c>
    </x:row>
    <x:row r="1432">
      <x:c r="A1432" s="61" t="n">
        <x:v>45724</x:v>
      </x:c>
      <x:c r="B1432" s="27" t="str">
        <x:v>Q1 2025</x:v>
      </x:c>
      <x:c r="C1432" s="27" t="n">
        <x:v>2025</x:v>
      </x:c>
      <x:c r="D1432" s="59" t="str">
        <x:v>FLEMINGTON</x:v>
      </x:c>
      <x:c r="E1432" s="27" t="n">
        <x:v>9</x:v>
      </x:c>
      <x:c r="F1432" s="27" t="n">
        <x:v>6</x:v>
      </x:c>
      <x:c r="G1432" s="59" t="str">
        <x:v>REY MAGNERIO</x:v>
      </x:c>
      <x:c r="H1432" s="27" t="str">
        <x:v>SYS</x:v>
      </x:c>
      <x:c r="I1432" s="27" t="str">
        <x:v>Lost</x:v>
      </x:c>
      <x:c r="J1432" s="27" t="str"/>
      <x:c r="K1432" s="30"/>
      <x:c r="L1432" s="27" t="n">
        <x:v>1</x:v>
      </x:c>
      <x:c r="M1432" s="30" t="n">
        <x:v>-1</x:v>
      </x:c>
      <x:c r="N1432" s="64" t="n">
        <x:f>Summary!$B$5*Summary!$B$6</x:f>
        <x:v>10</x:v>
      </x:c>
      <x:c r="O1432" s="64" t="n">
        <x:f>L1432*N1432</x:f>
        <x:v>10</x:v>
      </x:c>
      <x:c r="P1432" s="64" t="n">
        <x:f>O1432+Q1432</x:f>
        <x:v>0</x:v>
      </x:c>
      <x:c r="Q1432" s="64" t="n">
        <x:f>M1432*N1432</x:f>
        <x:v>-10</x:v>
      </x:c>
      <x:c r="R1432" s="64" t="n">
        <x:f>R1431+Q1432</x:f>
        <x:v>36476.9</x:v>
      </x:c>
    </x:row>
    <x:row r="1433">
      <x:c r="A1433" s="61" t="n">
        <x:v>45724</x:v>
      </x:c>
      <x:c r="B1433" s="27" t="str">
        <x:v>Q1 2025</x:v>
      </x:c>
      <x:c r="C1433" s="27" t="n">
        <x:v>2025</x:v>
      </x:c>
      <x:c r="D1433" s="59" t="str">
        <x:v>FLEMINGTON</x:v>
      </x:c>
      <x:c r="E1433" s="27" t="n">
        <x:v>9</x:v>
      </x:c>
      <x:c r="F1433" s="27" t="n">
        <x:v>7</x:v>
      </x:c>
      <x:c r="G1433" s="59" t="str">
        <x:v>GROWING EMPIRE</x:v>
      </x:c>
      <x:c r="H1433" s="27" t="str">
        <x:v>FRSR</x:v>
      </x:c>
      <x:c r="I1433" s="27" t="str">
        <x:v>Lost</x:v>
      </x:c>
      <x:c r="J1433" s="27" t="str">
        <x:v>4th</x:v>
      </x:c>
      <x:c r="K1433" s="30"/>
      <x:c r="L1433" s="27" t="n">
        <x:v>1</x:v>
      </x:c>
      <x:c r="M1433" s="30" t="n">
        <x:v>-1</x:v>
      </x:c>
      <x:c r="N1433" s="64" t="n">
        <x:f>Summary!$B$5*Summary!$B$6</x:f>
        <x:v>10</x:v>
      </x:c>
      <x:c r="O1433" s="64" t="n">
        <x:f>L1433*N1433</x:f>
        <x:v>10</x:v>
      </x:c>
      <x:c r="P1433" s="64" t="n">
        <x:f>O1433+Q1433</x:f>
        <x:v>0</x:v>
      </x:c>
      <x:c r="Q1433" s="64" t="n">
        <x:f>M1433*N1433</x:f>
        <x:v>-10</x:v>
      </x:c>
      <x:c r="R1433" s="64" t="n">
        <x:f>R1432+Q1433</x:f>
        <x:v>36466.9</x:v>
      </x:c>
    </x:row>
    <x:row r="1434">
      <x:c r="A1434" s="62" t="n">
        <x:v>45724</x:v>
      </x:c>
      <x:c r="B1434" s="58" t="str">
        <x:v>Q1 2025</x:v>
      </x:c>
      <x:c r="C1434" s="58" t="n">
        <x:v>2025</x:v>
      </x:c>
      <x:c r="D1434" s="60" t="str">
        <x:v>FLEMINGTON</x:v>
      </x:c>
      <x:c r="E1434" s="58" t="n">
        <x:v>10</x:v>
      </x:c>
      <x:c r="F1434" s="58" t="n">
        <x:v>4</x:v>
      </x:c>
      <x:c r="G1434" s="60" t="str">
        <x:v>MIRAVAL ROSE</x:v>
      </x:c>
      <x:c r="H1434" s="58" t="str">
        <x:v>FRSR / SYS</x:v>
      </x:c>
      <x:c r="I1434" s="58" t="str">
        <x:v>Lost</x:v>
      </x:c>
      <x:c r="J1434" s="58" t="str"/>
      <x:c r="K1434" s="63"/>
      <x:c r="L1434" s="58" t="n">
        <x:v>2</x:v>
      </x:c>
      <x:c r="M1434" s="63" t="n">
        <x:v>-2</x:v>
      </x:c>
      <x:c r="N1434" s="65" t="n">
        <x:f>Summary!$B$5*Summary!$B$6</x:f>
        <x:v>10</x:v>
      </x:c>
      <x:c r="O1434" s="65" t="n">
        <x:f>L1434*N1434</x:f>
        <x:v>20</x:v>
      </x:c>
      <x:c r="P1434" s="65" t="n">
        <x:f>O1434+Q1434</x:f>
        <x:v>0</x:v>
      </x:c>
      <x:c r="Q1434" s="65" t="n">
        <x:f>M1434*N1434</x:f>
        <x:v>-20</x:v>
      </x:c>
      <x:c r="R1434" s="65" t="n">
        <x:f>R1433+Q1434</x:f>
        <x:v>36446.9</x:v>
      </x:c>
    </x:row>
    <x:row r="1435">
      <x:c r="A1435" s="61" t="n">
        <x:v>45731</x:v>
      </x:c>
      <x:c r="B1435" s="27" t="str">
        <x:v>Q1 2025</x:v>
      </x:c>
      <x:c r="C1435" s="27" t="n">
        <x:v>2025</x:v>
      </x:c>
      <x:c r="D1435" s="59" t="str">
        <x:v>CAULFIELD</x:v>
      </x:c>
      <x:c r="E1435" s="27" t="n">
        <x:v>1</x:v>
      </x:c>
      <x:c r="F1435" s="27" t="n">
        <x:v>1</x:v>
      </x:c>
      <x:c r="G1435" s="59" t="str">
        <x:v>BANKERS CHOICE</x:v>
      </x:c>
      <x:c r="H1435" s="27" t="str">
        <x:v>M</x:v>
      </x:c>
      <x:c r="I1435" s="27" t="str">
        <x:v>Won</x:v>
      </x:c>
      <x:c r="J1435" s="27" t="str">
        <x:v>Won</x:v>
      </x:c>
      <x:c r="K1435" s="30" t="n">
        <x:v>3.7</x:v>
      </x:c>
      <x:c r="L1435" s="27" t="n">
        <x:v>1</x:v>
      </x:c>
      <x:c r="M1435" s="30" t="n">
        <x:v>2.7</x:v>
      </x:c>
      <x:c r="N1435" s="64" t="n">
        <x:f>Summary!$B$5*Summary!$B$6</x:f>
        <x:v>10</x:v>
      </x:c>
      <x:c r="O1435" s="64" t="n">
        <x:f>L1435*N1435</x:f>
        <x:v>10</x:v>
      </x:c>
      <x:c r="P1435" s="64" t="n">
        <x:f>O1435+Q1435</x:f>
        <x:v>37</x:v>
      </x:c>
      <x:c r="Q1435" s="64" t="n">
        <x:f>M1435*N1435</x:f>
        <x:v>27</x:v>
      </x:c>
      <x:c r="R1435" s="64" t="n">
        <x:f>R1434+Q1435</x:f>
        <x:v>36473.9</x:v>
      </x:c>
    </x:row>
    <x:row r="1436">
      <x:c r="A1436" s="61" t="n">
        <x:v>45731</x:v>
      </x:c>
      <x:c r="B1436" s="27" t="str">
        <x:v>Q1 2025</x:v>
      </x:c>
      <x:c r="C1436" s="27" t="n">
        <x:v>2025</x:v>
      </x:c>
      <x:c r="D1436" s="59" t="str">
        <x:v>CAULFIELD</x:v>
      </x:c>
      <x:c r="E1436" s="27" t="n">
        <x:v>1</x:v>
      </x:c>
      <x:c r="F1436" s="27" t="n">
        <x:v>2</x:v>
      </x:c>
      <x:c r="G1436" s="59" t="str">
        <x:v>MOSTLY CLOUDY</x:v>
      </x:c>
      <x:c r="H1436" s="27" t="str">
        <x:v>SYS</x:v>
      </x:c>
      <x:c r="I1436" s="27" t="str">
        <x:v>Lost</x:v>
      </x:c>
      <x:c r="J1436" s="27" t="str">
        <x:v>3rd</x:v>
      </x:c>
      <x:c r="K1436" s="30"/>
      <x:c r="L1436" s="27" t="n">
        <x:v>1</x:v>
      </x:c>
      <x:c r="M1436" s="30" t="n">
        <x:v>-1</x:v>
      </x:c>
      <x:c r="N1436" s="64" t="n">
        <x:f>Summary!$B$5*Summary!$B$6</x:f>
        <x:v>10</x:v>
      </x:c>
      <x:c r="O1436" s="64" t="n">
        <x:f>L1436*N1436</x:f>
        <x:v>10</x:v>
      </x:c>
      <x:c r="P1436" s="64" t="n">
        <x:f>O1436+Q1436</x:f>
        <x:v>0</x:v>
      </x:c>
      <x:c r="Q1436" s="64" t="n">
        <x:f>M1436*N1436</x:f>
        <x:v>-10</x:v>
      </x:c>
      <x:c r="R1436" s="64" t="n">
        <x:f>R1435+Q1436</x:f>
        <x:v>36463.9</x:v>
      </x:c>
    </x:row>
    <x:row r="1437">
      <x:c r="A1437" s="62" t="n">
        <x:v>45731</x:v>
      </x:c>
      <x:c r="B1437" s="58" t="str">
        <x:v>Q1 2025</x:v>
      </x:c>
      <x:c r="C1437" s="58" t="n">
        <x:v>2025</x:v>
      </x:c>
      <x:c r="D1437" s="60" t="str">
        <x:v>CAULFIELD</x:v>
      </x:c>
      <x:c r="E1437" s="58" t="n">
        <x:v>1</x:v>
      </x:c>
      <x:c r="F1437" s="58" t="n">
        <x:v>4</x:v>
      </x:c>
      <x:c r="G1437" s="60" t="str">
        <x:v>REVELARE</x:v>
      </x:c>
      <x:c r="H1437" s="58" t="str">
        <x:v>LSW / SYS</x:v>
      </x:c>
      <x:c r="I1437" s="58" t="str">
        <x:v>Lost</x:v>
      </x:c>
      <x:c r="J1437" s="58" t="str"/>
      <x:c r="K1437" s="63"/>
      <x:c r="L1437" s="58" t="n">
        <x:v>2</x:v>
      </x:c>
      <x:c r="M1437" s="63" t="n">
        <x:v>-2</x:v>
      </x:c>
      <x:c r="N1437" s="65" t="n">
        <x:f>Summary!$B$5*Summary!$B$6</x:f>
        <x:v>10</x:v>
      </x:c>
      <x:c r="O1437" s="65" t="n">
        <x:f>L1437*N1437</x:f>
        <x:v>20</x:v>
      </x:c>
      <x:c r="P1437" s="65" t="n">
        <x:f>O1437+Q1437</x:f>
        <x:v>0</x:v>
      </x:c>
      <x:c r="Q1437" s="65" t="n">
        <x:f>M1437*N1437</x:f>
        <x:v>-20</x:v>
      </x:c>
      <x:c r="R1437" s="65" t="n">
        <x:f>R1436+Q1437</x:f>
        <x:v>36443.9</x:v>
      </x:c>
    </x:row>
    <x:row r="1438">
      <x:c r="A1438" s="61" t="n">
        <x:v>45731</x:v>
      </x:c>
      <x:c r="B1438" s="27" t="str">
        <x:v>Q1 2025</x:v>
      </x:c>
      <x:c r="C1438" s="27" t="n">
        <x:v>2025</x:v>
      </x:c>
      <x:c r="D1438" s="59" t="str">
        <x:v>CAULFIELD</x:v>
      </x:c>
      <x:c r="E1438" s="27" t="n">
        <x:v>2</x:v>
      </x:c>
      <x:c r="F1438" s="27" t="n">
        <x:v>2</x:v>
      </x:c>
      <x:c r="G1438" s="59" t="str">
        <x:v>BRAZEN LADY</x:v>
      </x:c>
      <x:c r="H1438" s="27" t="str">
        <x:v>SYS</x:v>
      </x:c>
      <x:c r="I1438" s="27" t="str">
        <x:v>Lost</x:v>
      </x:c>
      <x:c r="J1438" s="27" t="str">
        <x:v>4th</x:v>
      </x:c>
      <x:c r="K1438" s="30"/>
      <x:c r="L1438" s="27" t="n">
        <x:v>1</x:v>
      </x:c>
      <x:c r="M1438" s="30" t="n">
        <x:v>-1</x:v>
      </x:c>
      <x:c r="N1438" s="64" t="n">
        <x:f>Summary!$B$5*Summary!$B$6</x:f>
        <x:v>10</x:v>
      </x:c>
      <x:c r="O1438" s="64" t="n">
        <x:f>L1438*N1438</x:f>
        <x:v>10</x:v>
      </x:c>
      <x:c r="P1438" s="64" t="n">
        <x:f>O1438+Q1438</x:f>
        <x:v>0</x:v>
      </x:c>
      <x:c r="Q1438" s="64" t="n">
        <x:f>M1438*N1438</x:f>
        <x:v>-10</x:v>
      </x:c>
      <x:c r="R1438" s="64" t="n">
        <x:f>R1437+Q1438</x:f>
        <x:v>36433.9</x:v>
      </x:c>
    </x:row>
    <x:row r="1439">
      <x:c r="A1439" s="61" t="n">
        <x:v>45731</x:v>
      </x:c>
      <x:c r="B1439" s="27" t="str">
        <x:v>Q1 2025</x:v>
      </x:c>
      <x:c r="C1439" s="27" t="n">
        <x:v>2025</x:v>
      </x:c>
      <x:c r="D1439" s="59" t="str">
        <x:v>CAULFIELD</x:v>
      </x:c>
      <x:c r="E1439" s="27" t="n">
        <x:v>2</x:v>
      </x:c>
      <x:c r="F1439" s="27" t="n">
        <x:v>5</x:v>
      </x:c>
      <x:c r="G1439" s="59" t="str">
        <x:v>MERRIGOLD</x:v>
      </x:c>
      <x:c r="H1439" s="27" t="str">
        <x:v>LSW</x:v>
      </x:c>
      <x:c r="I1439" s="27" t="str">
        <x:v>Won</x:v>
      </x:c>
      <x:c r="J1439" s="27" t="str">
        <x:v>Won</x:v>
      </x:c>
      <x:c r="K1439" s="30" t="n">
        <x:v>6.3</x:v>
      </x:c>
      <x:c r="L1439" s="27" t="n">
        <x:v>1</x:v>
      </x:c>
      <x:c r="M1439" s="30" t="n">
        <x:v>5.3</x:v>
      </x:c>
      <x:c r="N1439" s="64" t="n">
        <x:f>Summary!$B$5*Summary!$B$6</x:f>
        <x:v>10</x:v>
      </x:c>
      <x:c r="O1439" s="64" t="n">
        <x:f>L1439*N1439</x:f>
        <x:v>10</x:v>
      </x:c>
      <x:c r="P1439" s="64" t="n">
        <x:f>O1439+Q1439</x:f>
        <x:v>63</x:v>
      </x:c>
      <x:c r="Q1439" s="64" t="n">
        <x:f>M1439*N1439</x:f>
        <x:v>53</x:v>
      </x:c>
      <x:c r="R1439" s="64" t="n">
        <x:f>R1438+Q1439</x:f>
        <x:v>36486.9</x:v>
      </x:c>
    </x:row>
    <x:row r="1440">
      <x:c r="A1440" s="61" t="n">
        <x:v>45731</x:v>
      </x:c>
      <x:c r="B1440" s="27" t="str">
        <x:v>Q1 2025</x:v>
      </x:c>
      <x:c r="C1440" s="27" t="n">
        <x:v>2025</x:v>
      </x:c>
      <x:c r="D1440" s="59" t="str">
        <x:v>CAULFIELD</x:v>
      </x:c>
      <x:c r="E1440" s="27" t="n">
        <x:v>3</x:v>
      </x:c>
      <x:c r="F1440" s="27" t="n">
        <x:v>2</x:v>
      </x:c>
      <x:c r="G1440" s="59" t="str">
        <x:v>MISS ARIA</x:v>
      </x:c>
      <x:c r="H1440" s="27" t="str">
        <x:v>SYS</x:v>
      </x:c>
      <x:c r="I1440" s="27" t="str">
        <x:v>Lost</x:v>
      </x:c>
      <x:c r="J1440" s="27" t="str"/>
      <x:c r="K1440" s="30"/>
      <x:c r="L1440" s="27" t="n">
        <x:v>1</x:v>
      </x:c>
      <x:c r="M1440" s="30" t="n">
        <x:v>-1</x:v>
      </x:c>
      <x:c r="N1440" s="64" t="n">
        <x:f>Summary!$B$5*Summary!$B$6</x:f>
        <x:v>10</x:v>
      </x:c>
      <x:c r="O1440" s="64" t="n">
        <x:f>L1440*N1440</x:f>
        <x:v>10</x:v>
      </x:c>
      <x:c r="P1440" s="64" t="n">
        <x:f>O1440+Q1440</x:f>
        <x:v>0</x:v>
      </x:c>
      <x:c r="Q1440" s="64" t="n">
        <x:f>M1440*N1440</x:f>
        <x:v>-10</x:v>
      </x:c>
      <x:c r="R1440" s="64" t="n">
        <x:f>R1439+Q1440</x:f>
        <x:v>36476.9</x:v>
      </x:c>
    </x:row>
    <x:row r="1441">
      <x:c r="A1441" s="62" t="n">
        <x:v>45731</x:v>
      </x:c>
      <x:c r="B1441" s="58" t="str">
        <x:v>Q1 2025</x:v>
      </x:c>
      <x:c r="C1441" s="58" t="n">
        <x:v>2025</x:v>
      </x:c>
      <x:c r="D1441" s="60" t="str">
        <x:v>CAULFIELD</x:v>
      </x:c>
      <x:c r="E1441" s="58" t="n">
        <x:v>3</x:v>
      </x:c>
      <x:c r="F1441" s="58" t="n">
        <x:v>5</x:v>
      </x:c>
      <x:c r="G1441" s="60" t="str">
        <x:v>SAMANGU</x:v>
      </x:c>
      <x:c r="H1441" s="58" t="str">
        <x:v>LSW / SYS</x:v>
      </x:c>
      <x:c r="I1441" s="58" t="str">
        <x:v>Won</x:v>
      </x:c>
      <x:c r="J1441" s="58" t="str">
        <x:v>Won</x:v>
      </x:c>
      <x:c r="K1441" s="63" t="n">
        <x:v>3.2</x:v>
      </x:c>
      <x:c r="L1441" s="58" t="n">
        <x:v>2</x:v>
      </x:c>
      <x:c r="M1441" s="63" t="n">
        <x:v>4.4</x:v>
      </x:c>
      <x:c r="N1441" s="65" t="n">
        <x:f>Summary!$B$5*Summary!$B$6</x:f>
        <x:v>10</x:v>
      </x:c>
      <x:c r="O1441" s="65" t="n">
        <x:f>L1441*N1441</x:f>
        <x:v>20</x:v>
      </x:c>
      <x:c r="P1441" s="65" t="n">
        <x:f>O1441+Q1441</x:f>
        <x:v>64</x:v>
      </x:c>
      <x:c r="Q1441" s="65" t="n">
        <x:f>M1441*N1441</x:f>
        <x:v>44</x:v>
      </x:c>
      <x:c r="R1441" s="65" t="n">
        <x:f>R1440+Q1441</x:f>
        <x:v>36520.9</x:v>
      </x:c>
    </x:row>
    <x:row r="1442">
      <x:c r="A1442" s="61" t="n">
        <x:v>45731</x:v>
      </x:c>
      <x:c r="B1442" s="27" t="str">
        <x:v>Q1 2025</x:v>
      </x:c>
      <x:c r="C1442" s="27" t="n">
        <x:v>2025</x:v>
      </x:c>
      <x:c r="D1442" s="59" t="str">
        <x:v>CAULFIELD</x:v>
      </x:c>
      <x:c r="E1442" s="27" t="n">
        <x:v>3</x:v>
      </x:c>
      <x:c r="F1442" s="27" t="n">
        <x:v>6</x:v>
      </x:c>
      <x:c r="G1442" s="59" t="str">
        <x:v>SHE DANCES</x:v>
      </x:c>
      <x:c r="H1442" s="27" t="str">
        <x:v>DC</x:v>
      </x:c>
      <x:c r="I1442" s="27" t="str">
        <x:v>Lost</x:v>
      </x:c>
      <x:c r="J1442" s="27" t="str">
        <x:v>3rd</x:v>
      </x:c>
      <x:c r="K1442" s="30"/>
      <x:c r="L1442" s="27" t="n">
        <x:v>1</x:v>
      </x:c>
      <x:c r="M1442" s="30" t="n">
        <x:v>-1</x:v>
      </x:c>
      <x:c r="N1442" s="64" t="n">
        <x:f>Summary!$B$5*Summary!$B$6</x:f>
        <x:v>10</x:v>
      </x:c>
      <x:c r="O1442" s="64" t="n">
        <x:f>L1442*N1442</x:f>
        <x:v>10</x:v>
      </x:c>
      <x:c r="P1442" s="64" t="n">
        <x:f>O1442+Q1442</x:f>
        <x:v>0</x:v>
      </x:c>
      <x:c r="Q1442" s="64" t="n">
        <x:f>M1442*N1442</x:f>
        <x:v>-10</x:v>
      </x:c>
      <x:c r="R1442" s="64" t="n">
        <x:f>R1441+Q1442</x:f>
        <x:v>36510.9</x:v>
      </x:c>
    </x:row>
    <x:row r="1443">
      <x:c r="A1443" s="61" t="n">
        <x:v>45731</x:v>
      </x:c>
      <x:c r="B1443" s="27" t="str">
        <x:v>Q1 2025</x:v>
      </x:c>
      <x:c r="C1443" s="27" t="n">
        <x:v>2025</x:v>
      </x:c>
      <x:c r="D1443" s="59" t="str">
        <x:v>CAULFIELD</x:v>
      </x:c>
      <x:c r="E1443" s="27" t="n">
        <x:v>4</x:v>
      </x:c>
      <x:c r="F1443" s="27" t="n">
        <x:v>11</x:v>
      </x:c>
      <x:c r="G1443" s="59" t="str">
        <x:v>DOCUMENTARY</x:v>
      </x:c>
      <x:c r="H1443" s="27" t="str">
        <x:v>LSW</x:v>
      </x:c>
      <x:c r="I1443" s="27" t="str">
        <x:v>Lost</x:v>
      </x:c>
      <x:c r="J1443" s="27" t="str"/>
      <x:c r="K1443" s="30"/>
      <x:c r="L1443" s="27" t="n">
        <x:v>1</x:v>
      </x:c>
      <x:c r="M1443" s="30" t="n">
        <x:v>-1</x:v>
      </x:c>
      <x:c r="N1443" s="64" t="n">
        <x:f>Summary!$B$5*Summary!$B$6</x:f>
        <x:v>10</x:v>
      </x:c>
      <x:c r="O1443" s="64" t="n">
        <x:f>L1443*N1443</x:f>
        <x:v>10</x:v>
      </x:c>
      <x:c r="P1443" s="64" t="n">
        <x:f>O1443+Q1443</x:f>
        <x:v>0</x:v>
      </x:c>
      <x:c r="Q1443" s="64" t="n">
        <x:f>M1443*N1443</x:f>
        <x:v>-10</x:v>
      </x:c>
      <x:c r="R1443" s="64" t="n">
        <x:f>R1442+Q1443</x:f>
        <x:v>36500.9</x:v>
      </x:c>
    </x:row>
    <x:row r="1444">
      <x:c r="A1444" s="61" t="n">
        <x:v>45731</x:v>
      </x:c>
      <x:c r="B1444" s="27" t="str">
        <x:v>Q1 2025</x:v>
      </x:c>
      <x:c r="C1444" s="27" t="n">
        <x:v>2025</x:v>
      </x:c>
      <x:c r="D1444" s="59" t="str">
        <x:v>CAULFIELD</x:v>
      </x:c>
      <x:c r="E1444" s="27" t="n">
        <x:v>5</x:v>
      </x:c>
      <x:c r="F1444" s="27" t="n">
        <x:v>2</x:v>
      </x:c>
      <x:c r="G1444" s="59" t="str">
        <x:v>ATHANATOS</x:v>
      </x:c>
      <x:c r="H1444" s="27" t="str">
        <x:v>SYS</x:v>
      </x:c>
      <x:c r="I1444" s="27" t="str">
        <x:v>Lost</x:v>
      </x:c>
      <x:c r="J1444" s="27" t="str">
        <x:v>2nd</x:v>
      </x:c>
      <x:c r="K1444" s="30"/>
      <x:c r="L1444" s="27" t="n">
        <x:v>1</x:v>
      </x:c>
      <x:c r="M1444" s="30" t="n">
        <x:v>-1</x:v>
      </x:c>
      <x:c r="N1444" s="64" t="n">
        <x:f>Summary!$B$5*Summary!$B$6</x:f>
        <x:v>10</x:v>
      </x:c>
      <x:c r="O1444" s="64" t="n">
        <x:f>L1444*N1444</x:f>
        <x:v>10</x:v>
      </x:c>
      <x:c r="P1444" s="64" t="n">
        <x:f>O1444+Q1444</x:f>
        <x:v>0</x:v>
      </x:c>
      <x:c r="Q1444" s="64" t="n">
        <x:f>M1444*N1444</x:f>
        <x:v>-10</x:v>
      </x:c>
      <x:c r="R1444" s="64" t="n">
        <x:f>R1443+Q1444</x:f>
        <x:v>36490.9</x:v>
      </x:c>
    </x:row>
    <x:row r="1445">
      <x:c r="A1445" s="62" t="n">
        <x:v>45731</x:v>
      </x:c>
      <x:c r="B1445" s="58" t="str">
        <x:v>Q1 2025</x:v>
      </x:c>
      <x:c r="C1445" s="58" t="n">
        <x:v>2025</x:v>
      </x:c>
      <x:c r="D1445" s="60" t="str">
        <x:v>CAULFIELD</x:v>
      </x:c>
      <x:c r="E1445" s="58" t="n">
        <x:v>5</x:v>
      </x:c>
      <x:c r="F1445" s="58" t="n">
        <x:v>6</x:v>
      </x:c>
      <x:c r="G1445" s="60" t="str">
        <x:v>BIT OF SHOOSH</x:v>
      </x:c>
      <x:c r="H1445" s="58" t="str">
        <x:v>LSW / SYS</x:v>
      </x:c>
      <x:c r="I1445" s="58" t="str">
        <x:v>Lost</x:v>
      </x:c>
      <x:c r="J1445" s="58" t="str"/>
      <x:c r="K1445" s="63"/>
      <x:c r="L1445" s="58" t="n">
        <x:v>2</x:v>
      </x:c>
      <x:c r="M1445" s="63" t="n">
        <x:v>-2</x:v>
      </x:c>
      <x:c r="N1445" s="65" t="n">
        <x:f>Summary!$B$5*Summary!$B$6</x:f>
        <x:v>10</x:v>
      </x:c>
      <x:c r="O1445" s="65" t="n">
        <x:f>L1445*N1445</x:f>
        <x:v>20</x:v>
      </x:c>
      <x:c r="P1445" s="65" t="n">
        <x:f>O1445+Q1445</x:f>
        <x:v>0</x:v>
      </x:c>
      <x:c r="Q1445" s="65" t="n">
        <x:f>M1445*N1445</x:f>
        <x:v>-20</x:v>
      </x:c>
      <x:c r="R1445" s="65" t="n">
        <x:f>R1444+Q1445</x:f>
        <x:v>36470.9</x:v>
      </x:c>
    </x:row>
    <x:row r="1446">
      <x:c r="A1446" s="62" t="n">
        <x:v>45731</x:v>
      </x:c>
      <x:c r="B1446" s="58" t="str">
        <x:v>Q1 2025</x:v>
      </x:c>
      <x:c r="C1446" s="58" t="n">
        <x:v>2025</x:v>
      </x:c>
      <x:c r="D1446" s="60" t="str">
        <x:v>CAULFIELD</x:v>
      </x:c>
      <x:c r="E1446" s="58" t="n">
        <x:v>5</x:v>
      </x:c>
      <x:c r="F1446" s="58" t="n">
        <x:v>8</x:v>
      </x:c>
      <x:c r="G1446" s="60" t="str">
        <x:v>BENAGIL</x:v>
      </x:c>
      <x:c r="H1446" s="58" t="str">
        <x:v>FRSR / SYS</x:v>
      </x:c>
      <x:c r="I1446" s="58" t="str">
        <x:v>Won</x:v>
      </x:c>
      <x:c r="J1446" s="58" t="str">
        <x:v>Won</x:v>
      </x:c>
      <x:c r="K1446" s="63" t="n">
        <x:v>5.6</x:v>
      </x:c>
      <x:c r="L1446" s="58" t="n">
        <x:v>2</x:v>
      </x:c>
      <x:c r="M1446" s="63" t="n">
        <x:v>9.2</x:v>
      </x:c>
      <x:c r="N1446" s="65" t="n">
        <x:f>Summary!$B$5*Summary!$B$6</x:f>
        <x:v>10</x:v>
      </x:c>
      <x:c r="O1446" s="65" t="n">
        <x:f>L1446*N1446</x:f>
        <x:v>20</x:v>
      </x:c>
      <x:c r="P1446" s="65" t="n">
        <x:f>O1446+Q1446</x:f>
        <x:v>112</x:v>
      </x:c>
      <x:c r="Q1446" s="65" t="n">
        <x:f>M1446*N1446</x:f>
        <x:v>92</x:v>
      </x:c>
      <x:c r="R1446" s="65" t="n">
        <x:f>R1445+Q1446</x:f>
        <x:v>36562.9</x:v>
      </x:c>
    </x:row>
    <x:row r="1447">
      <x:c r="A1447" s="62" t="n">
        <x:v>45731</x:v>
      </x:c>
      <x:c r="B1447" s="58" t="str">
        <x:v>Q1 2025</x:v>
      </x:c>
      <x:c r="C1447" s="58" t="n">
        <x:v>2025</x:v>
      </x:c>
      <x:c r="D1447" s="60" t="str">
        <x:v>CAULFIELD</x:v>
      </x:c>
      <x:c r="E1447" s="58" t="n">
        <x:v>5</x:v>
      </x:c>
      <x:c r="F1447" s="58" t="n">
        <x:v>10</x:v>
      </x:c>
      <x:c r="G1447" s="60" t="str">
        <x:v>PERFECT PICTURE</x:v>
      </x:c>
      <x:c r="H1447" s="58" t="str">
        <x:v>FRSR / SYS</x:v>
      </x:c>
      <x:c r="I1447" s="58" t="str">
        <x:v>Lost</x:v>
      </x:c>
      <x:c r="J1447" s="58" t="str"/>
      <x:c r="K1447" s="63"/>
      <x:c r="L1447" s="58" t="n">
        <x:v>2</x:v>
      </x:c>
      <x:c r="M1447" s="63" t="n">
        <x:v>-2</x:v>
      </x:c>
      <x:c r="N1447" s="65" t="n">
        <x:f>Summary!$B$5*Summary!$B$6</x:f>
        <x:v>10</x:v>
      </x:c>
      <x:c r="O1447" s="65" t="n">
        <x:f>L1447*N1447</x:f>
        <x:v>20</x:v>
      </x:c>
      <x:c r="P1447" s="65" t="n">
        <x:f>O1447+Q1447</x:f>
        <x:v>0</x:v>
      </x:c>
      <x:c r="Q1447" s="65" t="n">
        <x:f>M1447*N1447</x:f>
        <x:v>-20</x:v>
      </x:c>
      <x:c r="R1447" s="65" t="n">
        <x:f>R1446+Q1447</x:f>
        <x:v>36542.9</x:v>
      </x:c>
    </x:row>
    <x:row r="1448">
      <x:c r="A1448" s="61" t="n">
        <x:v>45731</x:v>
      </x:c>
      <x:c r="B1448" s="27" t="str">
        <x:v>Q1 2025</x:v>
      </x:c>
      <x:c r="C1448" s="27" t="n">
        <x:v>2025</x:v>
      </x:c>
      <x:c r="D1448" s="59" t="str">
        <x:v>CAULFIELD</x:v>
      </x:c>
      <x:c r="E1448" s="27" t="n">
        <x:v>6</x:v>
      </x:c>
      <x:c r="F1448" s="27" t="n">
        <x:v>5</x:v>
      </x:c>
      <x:c r="G1448" s="59" t="str">
        <x:v>PRIDE OF JENNI</x:v>
      </x:c>
      <x:c r="H1448" s="27" t="str">
        <x:v>DC</x:v>
      </x:c>
      <x:c r="I1448" s="27" t="str">
        <x:v>Won</x:v>
      </x:c>
      <x:c r="J1448" s="27" t="str">
        <x:v>Won</x:v>
      </x:c>
      <x:c r="K1448" s="30" t="n">
        <x:v>3</x:v>
      </x:c>
      <x:c r="L1448" s="27" t="n">
        <x:v>1</x:v>
      </x:c>
      <x:c r="M1448" s="30" t="n">
        <x:v>2</x:v>
      </x:c>
      <x:c r="N1448" s="64" t="n">
        <x:f>Summary!$B$5*Summary!$B$6</x:f>
        <x:v>10</x:v>
      </x:c>
      <x:c r="O1448" s="64" t="n">
        <x:f>L1448*N1448</x:f>
        <x:v>10</x:v>
      </x:c>
      <x:c r="P1448" s="64" t="n">
        <x:f>O1448+Q1448</x:f>
        <x:v>30</x:v>
      </x:c>
      <x:c r="Q1448" s="64" t="n">
        <x:f>M1448*N1448</x:f>
        <x:v>20</x:v>
      </x:c>
      <x:c r="R1448" s="64" t="n">
        <x:f>R1447+Q1448</x:f>
        <x:v>36562.9</x:v>
      </x:c>
    </x:row>
    <x:row r="1449">
      <x:c r="A1449" s="61" t="n">
        <x:v>45731</x:v>
      </x:c>
      <x:c r="B1449" s="27" t="str">
        <x:v>Q1 2025</x:v>
      </x:c>
      <x:c r="C1449" s="27" t="n">
        <x:v>2025</x:v>
      </x:c>
      <x:c r="D1449" s="59" t="str">
        <x:v>CAULFIELD</x:v>
      </x:c>
      <x:c r="E1449" s="27" t="n">
        <x:v>7</x:v>
      </x:c>
      <x:c r="F1449" s="27" t="n">
        <x:v>3</x:v>
      </x:c>
      <x:c r="G1449" s="59" t="str">
        <x:v>SHE'S GOT PIZZAZZ</x:v>
      </x:c>
      <x:c r="H1449" s="27" t="str">
        <x:v>SYS</x:v>
      </x:c>
      <x:c r="I1449" s="27" t="str">
        <x:v>Lost</x:v>
      </x:c>
      <x:c r="J1449" s="27" t="str">
        <x:v>2nd</x:v>
      </x:c>
      <x:c r="K1449" s="30"/>
      <x:c r="L1449" s="27" t="n">
        <x:v>1</x:v>
      </x:c>
      <x:c r="M1449" s="30" t="n">
        <x:v>-1</x:v>
      </x:c>
      <x:c r="N1449" s="64" t="n">
        <x:f>Summary!$B$5*Summary!$B$6</x:f>
        <x:v>10</x:v>
      </x:c>
      <x:c r="O1449" s="64" t="n">
        <x:f>L1449*N1449</x:f>
        <x:v>10</x:v>
      </x:c>
      <x:c r="P1449" s="64" t="n">
        <x:f>O1449+Q1449</x:f>
        <x:v>0</x:v>
      </x:c>
      <x:c r="Q1449" s="64" t="n">
        <x:f>M1449*N1449</x:f>
        <x:v>-10</x:v>
      </x:c>
      <x:c r="R1449" s="64" t="n">
        <x:f>R1448+Q1449</x:f>
        <x:v>36552.9</x:v>
      </x:c>
    </x:row>
    <x:row r="1450">
      <x:c r="A1450" s="62" t="n">
        <x:v>45731</x:v>
      </x:c>
      <x:c r="B1450" s="58" t="str">
        <x:v>Q1 2025</x:v>
      </x:c>
      <x:c r="C1450" s="58" t="n">
        <x:v>2025</x:v>
      </x:c>
      <x:c r="D1450" s="60" t="str">
        <x:v>CAULFIELD</x:v>
      </x:c>
      <x:c r="E1450" s="58" t="n">
        <x:v>7</x:v>
      </x:c>
      <x:c r="F1450" s="58" t="n">
        <x:v>4</x:v>
      </x:c>
      <x:c r="G1450" s="60" t="str">
        <x:v>WINNASEDGE</x:v>
      </x:c>
      <x:c r="H1450" s="58" t="str">
        <x:v>LSW / SYS</x:v>
      </x:c>
      <x:c r="I1450" s="58" t="str">
        <x:v>Won</x:v>
      </x:c>
      <x:c r="J1450" s="58" t="str">
        <x:v>Won</x:v>
      </x:c>
      <x:c r="K1450" s="63" t="n">
        <x:v>3.5</x:v>
      </x:c>
      <x:c r="L1450" s="58" t="n">
        <x:v>2</x:v>
      </x:c>
      <x:c r="M1450" s="63" t="n">
        <x:v>5</x:v>
      </x:c>
      <x:c r="N1450" s="65" t="n">
        <x:f>Summary!$B$5*Summary!$B$6</x:f>
        <x:v>10</x:v>
      </x:c>
      <x:c r="O1450" s="65" t="n">
        <x:f>L1450*N1450</x:f>
        <x:v>20</x:v>
      </x:c>
      <x:c r="P1450" s="65" t="n">
        <x:f>O1450+Q1450</x:f>
        <x:v>70</x:v>
      </x:c>
      <x:c r="Q1450" s="65" t="n">
        <x:f>M1450*N1450</x:f>
        <x:v>50</x:v>
      </x:c>
      <x:c r="R1450" s="65" t="n">
        <x:f>R1449+Q1450</x:f>
        <x:v>36602.9</x:v>
      </x:c>
    </x:row>
    <x:row r="1451">
      <x:c r="A1451" s="62" t="n">
        <x:v>45731</x:v>
      </x:c>
      <x:c r="B1451" s="58" t="str">
        <x:v>Q1 2025</x:v>
      </x:c>
      <x:c r="C1451" s="58" t="n">
        <x:v>2025</x:v>
      </x:c>
      <x:c r="D1451" s="60" t="str">
        <x:v>CAULFIELD</x:v>
      </x:c>
      <x:c r="E1451" s="58" t="n">
        <x:v>8</x:v>
      </x:c>
      <x:c r="F1451" s="58" t="n">
        <x:v>5</x:v>
      </x:c>
      <x:c r="G1451" s="60" t="str">
        <x:v>MCGAW</x:v>
      </x:c>
      <x:c r="H1451" s="58" t="str">
        <x:v>LSW / SYS</x:v>
      </x:c>
      <x:c r="I1451" s="58" t="str">
        <x:v>Won</x:v>
      </x:c>
      <x:c r="J1451" s="58" t="str">
        <x:v>Won</x:v>
      </x:c>
      <x:c r="K1451" s="63" t="n">
        <x:v>6.1</x:v>
      </x:c>
      <x:c r="L1451" s="58" t="n">
        <x:v>2</x:v>
      </x:c>
      <x:c r="M1451" s="63" t="n">
        <x:v>10.2</x:v>
      </x:c>
      <x:c r="N1451" s="65" t="n">
        <x:f>Summary!$B$5*Summary!$B$6</x:f>
        <x:v>10</x:v>
      </x:c>
      <x:c r="O1451" s="65" t="n">
        <x:f>L1451*N1451</x:f>
        <x:v>20</x:v>
      </x:c>
      <x:c r="P1451" s="65" t="n">
        <x:f>O1451+Q1451</x:f>
        <x:v>122</x:v>
      </x:c>
      <x:c r="Q1451" s="65" t="n">
        <x:f>M1451*N1451</x:f>
        <x:v>102</x:v>
      </x:c>
      <x:c r="R1451" s="65" t="n">
        <x:f>R1450+Q1451</x:f>
        <x:v>36704.9</x:v>
      </x:c>
    </x:row>
    <x:row r="1452">
      <x:c r="A1452" s="61" t="n">
        <x:v>45731</x:v>
      </x:c>
      <x:c r="B1452" s="27" t="str">
        <x:v>Q1 2025</x:v>
      </x:c>
      <x:c r="C1452" s="27" t="n">
        <x:v>2025</x:v>
      </x:c>
      <x:c r="D1452" s="59" t="str">
        <x:v>CAULFIELD</x:v>
      </x:c>
      <x:c r="E1452" s="27" t="n">
        <x:v>9</x:v>
      </x:c>
      <x:c r="F1452" s="27" t="n">
        <x:v>3</x:v>
      </x:c>
      <x:c r="G1452" s="59" t="str">
        <x:v>NICOLINI VITO</x:v>
      </x:c>
      <x:c r="H1452" s="27" t="str">
        <x:v>DC</x:v>
      </x:c>
      <x:c r="I1452" s="27" t="str">
        <x:v>Lost</x:v>
      </x:c>
      <x:c r="J1452" s="27" t="str"/>
      <x:c r="K1452" s="30"/>
      <x:c r="L1452" s="27" t="n">
        <x:v>1</x:v>
      </x:c>
      <x:c r="M1452" s="30" t="n">
        <x:v>-1</x:v>
      </x:c>
      <x:c r="N1452" s="64" t="n">
        <x:f>Summary!$B$5*Summary!$B$6</x:f>
        <x:v>10</x:v>
      </x:c>
      <x:c r="O1452" s="64" t="n">
        <x:f>L1452*N1452</x:f>
        <x:v>10</x:v>
      </x:c>
      <x:c r="P1452" s="64" t="n">
        <x:f>O1452+Q1452</x:f>
        <x:v>0</x:v>
      </x:c>
      <x:c r="Q1452" s="64" t="n">
        <x:f>M1452*N1452</x:f>
        <x:v>-10</x:v>
      </x:c>
      <x:c r="R1452" s="64" t="n">
        <x:f>R1451+Q1452</x:f>
        <x:v>36694.9</x:v>
      </x:c>
    </x:row>
    <x:row r="1453">
      <x:c r="A1453" s="61" t="n">
        <x:v>45731</x:v>
      </x:c>
      <x:c r="B1453" s="27" t="str">
        <x:v>Q1 2025</x:v>
      </x:c>
      <x:c r="C1453" s="27" t="n">
        <x:v>2025</x:v>
      </x:c>
      <x:c r="D1453" s="59" t="str">
        <x:v>CAULFIELD</x:v>
      </x:c>
      <x:c r="E1453" s="27" t="n">
        <x:v>9</x:v>
      </x:c>
      <x:c r="F1453" s="27" t="n">
        <x:v>4</x:v>
      </x:c>
      <x:c r="G1453" s="59" t="str">
        <x:v>REGAL ZEUS</x:v>
      </x:c>
      <x:c r="H1453" s="27" t="str">
        <x:v>SYS</x:v>
      </x:c>
      <x:c r="I1453" s="27" t="str">
        <x:v>Won</x:v>
      </x:c>
      <x:c r="J1453" s="27" t="str">
        <x:v>Won</x:v>
      </x:c>
      <x:c r="K1453" s="30" t="n">
        <x:v>2.8</x:v>
      </x:c>
      <x:c r="L1453" s="27" t="n">
        <x:v>1</x:v>
      </x:c>
      <x:c r="M1453" s="30" t="n">
        <x:v>1.7999999999999998</x:v>
      </x:c>
      <x:c r="N1453" s="64" t="n">
        <x:f>Summary!$B$5*Summary!$B$6</x:f>
        <x:v>10</x:v>
      </x:c>
      <x:c r="O1453" s="64" t="n">
        <x:f>L1453*N1453</x:f>
        <x:v>10</x:v>
      </x:c>
      <x:c r="P1453" s="64" t="n">
        <x:f>O1453+Q1453</x:f>
        <x:v>28</x:v>
      </x:c>
      <x:c r="Q1453" s="64" t="n">
        <x:f>M1453*N1453</x:f>
        <x:v>18</x:v>
      </x:c>
      <x:c r="R1453" s="64" t="n">
        <x:f>R1452+Q1453</x:f>
        <x:v>36712.9</x:v>
      </x:c>
    </x:row>
    <x:row r="1454">
      <x:c r="A1454" s="61" t="n">
        <x:v>45731</x:v>
      </x:c>
      <x:c r="B1454" s="27" t="str">
        <x:v>Q1 2025</x:v>
      </x:c>
      <x:c r="C1454" s="27" t="n">
        <x:v>2025</x:v>
      </x:c>
      <x:c r="D1454" s="59" t="str">
        <x:v>CAULFIELD</x:v>
      </x:c>
      <x:c r="E1454" s="27" t="n">
        <x:v>9</x:v>
      </x:c>
      <x:c r="F1454" s="27" t="n">
        <x:v>10</x:v>
      </x:c>
      <x:c r="G1454" s="59" t="str">
        <x:v>BOSSY NIC</x:v>
      </x:c>
      <x:c r="H1454" s="27" t="str">
        <x:v>FRSR</x:v>
      </x:c>
      <x:c r="I1454" s="27" t="str">
        <x:v>Lost</x:v>
      </x:c>
      <x:c r="J1454" s="27" t="str">
        <x:v>2nd</x:v>
      </x:c>
      <x:c r="K1454" s="30"/>
      <x:c r="L1454" s="27" t="n">
        <x:v>1</x:v>
      </x:c>
      <x:c r="M1454" s="30" t="n">
        <x:v>-1</x:v>
      </x:c>
      <x:c r="N1454" s="64" t="n">
        <x:f>Summary!$B$5*Summary!$B$6</x:f>
        <x:v>10</x:v>
      </x:c>
      <x:c r="O1454" s="64" t="n">
        <x:f>L1454*N1454</x:f>
        <x:v>10</x:v>
      </x:c>
      <x:c r="P1454" s="64" t="n">
        <x:f>O1454+Q1454</x:f>
        <x:v>0</x:v>
      </x:c>
      <x:c r="Q1454" s="64" t="n">
        <x:f>M1454*N1454</x:f>
        <x:v>-10</x:v>
      </x:c>
      <x:c r="R1454" s="64" t="n">
        <x:f>R1453+Q1454</x:f>
        <x:v>36702.9</x:v>
      </x:c>
    </x:row>
    <x:row r="1455">
      <x:c r="A1455" s="61" t="n">
        <x:v>45738</x:v>
      </x:c>
      <x:c r="B1455" s="27" t="str">
        <x:v>Q1 2025</x:v>
      </x:c>
      <x:c r="C1455" s="27" t="n">
        <x:v>2025</x:v>
      </x:c>
      <x:c r="D1455" s="59" t="str">
        <x:v>MOONEE VALLEY</x:v>
      </x:c>
      <x:c r="E1455" s="27" t="n">
        <x:v>4</x:v>
      </x:c>
      <x:c r="F1455" s="27" t="n">
        <x:v>1</x:v>
      </x:c>
      <x:c r="G1455" s="59" t="str">
        <x:v>VERDAD</x:v>
      </x:c>
      <x:c r="H1455" s="27" t="str">
        <x:v>SYS</x:v>
      </x:c>
      <x:c r="I1455" s="27" t="str">
        <x:v>Lost</x:v>
      </x:c>
      <x:c r="J1455" s="27" t="str"/>
      <x:c r="K1455" s="30"/>
      <x:c r="L1455" s="27" t="n">
        <x:v>1</x:v>
      </x:c>
      <x:c r="M1455" s="30" t="n">
        <x:v>-1</x:v>
      </x:c>
      <x:c r="N1455" s="64" t="n">
        <x:f>Summary!$B$5*Summary!$B$6</x:f>
        <x:v>10</x:v>
      </x:c>
      <x:c r="O1455" s="64" t="n">
        <x:f>L1455*N1455</x:f>
        <x:v>10</x:v>
      </x:c>
      <x:c r="P1455" s="64" t="n">
        <x:f>O1455+Q1455</x:f>
        <x:v>0</x:v>
      </x:c>
      <x:c r="Q1455" s="64" t="n">
        <x:f>M1455*N1455</x:f>
        <x:v>-10</x:v>
      </x:c>
      <x:c r="R1455" s="64" t="n">
        <x:f>R1454+Q1455</x:f>
        <x:v>36692.9</x:v>
      </x:c>
    </x:row>
    <x:row r="1456">
      <x:c r="A1456" s="61" t="n">
        <x:v>45738</x:v>
      </x:c>
      <x:c r="B1456" s="27" t="str">
        <x:v>Q1 2025</x:v>
      </x:c>
      <x:c r="C1456" s="27" t="n">
        <x:v>2025</x:v>
      </x:c>
      <x:c r="D1456" s="59" t="str">
        <x:v>MOONEE VALLEY</x:v>
      </x:c>
      <x:c r="E1456" s="27" t="n">
        <x:v>4</x:v>
      </x:c>
      <x:c r="F1456" s="27" t="n">
        <x:v>14</x:v>
      </x:c>
      <x:c r="G1456" s="59" t="str">
        <x:v>STAY FOCUSED</x:v>
      </x:c>
      <x:c r="H1456" s="27" t="str">
        <x:v>M</x:v>
      </x:c>
      <x:c r="I1456" s="27" t="str">
        <x:v>Won</x:v>
      </x:c>
      <x:c r="J1456" s="27" t="str">
        <x:v>Won</x:v>
      </x:c>
      <x:c r="K1456" s="30" t="n">
        <x:v>3.1</x:v>
      </x:c>
      <x:c r="L1456" s="27" t="n">
        <x:v>1</x:v>
      </x:c>
      <x:c r="M1456" s="30" t="n">
        <x:v>2.1</x:v>
      </x:c>
      <x:c r="N1456" s="64" t="n">
        <x:f>Summary!$B$5*Summary!$B$6</x:f>
        <x:v>10</x:v>
      </x:c>
      <x:c r="O1456" s="64" t="n">
        <x:f>L1456*N1456</x:f>
        <x:v>10</x:v>
      </x:c>
      <x:c r="P1456" s="64" t="n">
        <x:f>O1456+Q1456</x:f>
        <x:v>31</x:v>
      </x:c>
      <x:c r="Q1456" s="64" t="n">
        <x:f>M1456*N1456</x:f>
        <x:v>21</x:v>
      </x:c>
      <x:c r="R1456" s="64" t="n">
        <x:f>R1455+Q1456</x:f>
        <x:v>36713.9</x:v>
      </x:c>
    </x:row>
    <x:row r="1457">
      <x:c r="A1457" s="61" t="n">
        <x:v>45738</x:v>
      </x:c>
      <x:c r="B1457" s="27" t="str">
        <x:v>Q1 2025</x:v>
      </x:c>
      <x:c r="C1457" s="27" t="n">
        <x:v>2025</x:v>
      </x:c>
      <x:c r="D1457" s="59" t="str">
        <x:v>MOONEE VALLEY</x:v>
      </x:c>
      <x:c r="E1457" s="27" t="n">
        <x:v>6</x:v>
      </x:c>
      <x:c r="F1457" s="27" t="n">
        <x:v>2</x:v>
      </x:c>
      <x:c r="G1457" s="59" t="str">
        <x:v>SHANWAH</x:v>
      </x:c>
      <x:c r="H1457" s="27" t="str">
        <x:v>SYS</x:v>
      </x:c>
      <x:c r="I1457" s="27" t="str">
        <x:v>Won</x:v>
      </x:c>
      <x:c r="J1457" s="27" t="str">
        <x:v>Won</x:v>
      </x:c>
      <x:c r="K1457" s="30" t="n">
        <x:v>2.3</x:v>
      </x:c>
      <x:c r="L1457" s="27" t="n">
        <x:v>1</x:v>
      </x:c>
      <x:c r="M1457" s="30" t="n">
        <x:v>1.2999999999999998</x:v>
      </x:c>
      <x:c r="N1457" s="64" t="n">
        <x:f>Summary!$B$5*Summary!$B$6</x:f>
        <x:v>10</x:v>
      </x:c>
      <x:c r="O1457" s="64" t="n">
        <x:f>L1457*N1457</x:f>
        <x:v>10</x:v>
      </x:c>
      <x:c r="P1457" s="64" t="n">
        <x:f>O1457+Q1457</x:f>
        <x:v>23</x:v>
      </x:c>
      <x:c r="Q1457" s="64" t="n">
        <x:f>M1457*N1457</x:f>
        <x:v>12.999999999999998</x:v>
      </x:c>
      <x:c r="R1457" s="64" t="n">
        <x:f>R1456+Q1457</x:f>
        <x:v>36726.9</x:v>
      </x:c>
    </x:row>
    <x:row r="1458">
      <x:c r="A1458" s="61" t="n">
        <x:v>45738</x:v>
      </x:c>
      <x:c r="B1458" s="27" t="str">
        <x:v>Q1 2025</x:v>
      </x:c>
      <x:c r="C1458" s="27" t="n">
        <x:v>2025</x:v>
      </x:c>
      <x:c r="D1458" s="59" t="str">
        <x:v>MOONEE VALLEY</x:v>
      </x:c>
      <x:c r="E1458" s="27" t="n">
        <x:v>7</x:v>
      </x:c>
      <x:c r="F1458" s="27" t="n">
        <x:v>2</x:v>
      </x:c>
      <x:c r="G1458" s="59" t="str">
        <x:v>CILACAP</x:v>
      </x:c>
      <x:c r="H1458" s="27" t="str">
        <x:v>SYS</x:v>
      </x:c>
      <x:c r="I1458" s="27" t="str">
        <x:v>Won</x:v>
      </x:c>
      <x:c r="J1458" s="27" t="str">
        <x:v>Won</x:v>
      </x:c>
      <x:c r="K1458" s="30" t="n">
        <x:v>8.6</x:v>
      </x:c>
      <x:c r="L1458" s="27" t="n">
        <x:v>1</x:v>
      </x:c>
      <x:c r="M1458" s="30" t="n">
        <x:v>7.6</x:v>
      </x:c>
      <x:c r="N1458" s="64" t="n">
        <x:f>Summary!$B$5*Summary!$B$6</x:f>
        <x:v>10</x:v>
      </x:c>
      <x:c r="O1458" s="64" t="n">
        <x:f>L1458*N1458</x:f>
        <x:v>10</x:v>
      </x:c>
      <x:c r="P1458" s="64" t="n">
        <x:f>O1458+Q1458</x:f>
        <x:v>86</x:v>
      </x:c>
      <x:c r="Q1458" s="64" t="n">
        <x:f>M1458*N1458</x:f>
        <x:v>76</x:v>
      </x:c>
      <x:c r="R1458" s="64" t="n">
        <x:f>R1457+Q1458</x:f>
        <x:v>36802.9</x:v>
      </x:c>
    </x:row>
    <x:row r="1459">
      <x:c r="A1459" s="61" t="n">
        <x:v>45738</x:v>
      </x:c>
      <x:c r="B1459" s="27" t="str">
        <x:v>Q1 2025</x:v>
      </x:c>
      <x:c r="C1459" s="27" t="n">
        <x:v>2025</x:v>
      </x:c>
      <x:c r="D1459" s="59" t="str">
        <x:v>MOONEE VALLEY</x:v>
      </x:c>
      <x:c r="E1459" s="27" t="n">
        <x:v>8</x:v>
      </x:c>
      <x:c r="F1459" s="27" t="n">
        <x:v>5</x:v>
      </x:c>
      <x:c r="G1459" s="59" t="str">
        <x:v>GRINZINGER BELLE</x:v>
      </x:c>
      <x:c r="H1459" s="27" t="str">
        <x:v>BF</x:v>
      </x:c>
      <x:c r="I1459" s="27" t="str">
        <x:v>Won</x:v>
      </x:c>
      <x:c r="J1459" s="27" t="str">
        <x:v>Won</x:v>
      </x:c>
      <x:c r="K1459" s="30" t="n">
        <x:v>3.9</x:v>
      </x:c>
      <x:c r="L1459" s="27" t="n">
        <x:v>1</x:v>
      </x:c>
      <x:c r="M1459" s="30" t="n">
        <x:v>2.9</x:v>
      </x:c>
      <x:c r="N1459" s="64" t="n">
        <x:f>Summary!$B$5*Summary!$B$6</x:f>
        <x:v>10</x:v>
      </x:c>
      <x:c r="O1459" s="64" t="n">
        <x:f>L1459*N1459</x:f>
        <x:v>10</x:v>
      </x:c>
      <x:c r="P1459" s="64" t="n">
        <x:f>O1459+Q1459</x:f>
        <x:v>39</x:v>
      </x:c>
      <x:c r="Q1459" s="64" t="n">
        <x:f>M1459*N1459</x:f>
        <x:v>29</x:v>
      </x:c>
      <x:c r="R1459" s="64" t="n">
        <x:f>R1458+Q1459</x:f>
        <x:v>36831.9</x:v>
      </x:c>
    </x:row>
    <x:row r="1460">
      <x:c r="A1460" s="62" t="n">
        <x:v>45738</x:v>
      </x:c>
      <x:c r="B1460" s="58" t="str">
        <x:v>Q1 2025</x:v>
      </x:c>
      <x:c r="C1460" s="58" t="n">
        <x:v>2025</x:v>
      </x:c>
      <x:c r="D1460" s="60" t="str">
        <x:v>MOONEE VALLEY</x:v>
      </x:c>
      <x:c r="E1460" s="58" t="n">
        <x:v>9</x:v>
      </x:c>
      <x:c r="F1460" s="58" t="n">
        <x:v>1</x:v>
      </x:c>
      <x:c r="G1460" s="60" t="str">
        <x:v>JIMMYSSTAR</x:v>
      </x:c>
      <x:c r="H1460" s="58" t="str">
        <x:v>LSW / SYS</x:v>
      </x:c>
      <x:c r="I1460" s="58" t="str">
        <x:v>Lost</x:v>
      </x:c>
      <x:c r="J1460" s="58" t="str">
        <x:v>3rd</x:v>
      </x:c>
      <x:c r="K1460" s="63"/>
      <x:c r="L1460" s="58" t="n">
        <x:v>2</x:v>
      </x:c>
      <x:c r="M1460" s="63" t="n">
        <x:v>-2</x:v>
      </x:c>
      <x:c r="N1460" s="65" t="n">
        <x:f>Summary!$B$5*Summary!$B$6</x:f>
        <x:v>10</x:v>
      </x:c>
      <x:c r="O1460" s="65" t="n">
        <x:f>L1460*N1460</x:f>
        <x:v>20</x:v>
      </x:c>
      <x:c r="P1460" s="65" t="n">
        <x:f>O1460+Q1460</x:f>
        <x:v>0</x:v>
      </x:c>
      <x:c r="Q1460" s="65" t="n">
        <x:f>M1460*N1460</x:f>
        <x:v>-20</x:v>
      </x:c>
      <x:c r="R1460" s="65" t="n">
        <x:f>R1459+Q1460</x:f>
        <x:v>36811.9</x:v>
      </x:c>
    </x:row>
    <x:row r="1461">
      <x:c r="A1461" s="62" t="n">
        <x:v>45738</x:v>
      </x:c>
      <x:c r="B1461" s="58" t="str">
        <x:v>Q1 2025</x:v>
      </x:c>
      <x:c r="C1461" s="58" t="n">
        <x:v>2025</x:v>
      </x:c>
      <x:c r="D1461" s="60" t="str">
        <x:v>MOONEE VALLEY</x:v>
      </x:c>
      <x:c r="E1461" s="58" t="n">
        <x:v>10</x:v>
      </x:c>
      <x:c r="F1461" s="58" t="n">
        <x:v>7</x:v>
      </x:c>
      <x:c r="G1461" s="60" t="str">
        <x:v>CLEAN ENERGY</x:v>
      </x:c>
      <x:c r="H1461" s="58" t="str">
        <x:v>BF / SYS</x:v>
      </x:c>
      <x:c r="I1461" s="58" t="str">
        <x:v>Won</x:v>
      </x:c>
      <x:c r="J1461" s="58" t="str">
        <x:v>Won</x:v>
      </x:c>
      <x:c r="K1461" s="63" t="n">
        <x:v>2.6</x:v>
      </x:c>
      <x:c r="L1461" s="58" t="n">
        <x:v>2</x:v>
      </x:c>
      <x:c r="M1461" s="63" t="n">
        <x:v>3.2</x:v>
      </x:c>
      <x:c r="N1461" s="65" t="n">
        <x:f>Summary!$B$5*Summary!$B$6</x:f>
        <x:v>10</x:v>
      </x:c>
      <x:c r="O1461" s="65" t="n">
        <x:f>L1461*N1461</x:f>
        <x:v>20</x:v>
      </x:c>
      <x:c r="P1461" s="65" t="n">
        <x:f>O1461+Q1461</x:f>
        <x:v>52</x:v>
      </x:c>
      <x:c r="Q1461" s="65" t="n">
        <x:f>M1461*N1461</x:f>
        <x:v>32</x:v>
      </x:c>
      <x:c r="R1461" s="65" t="n">
        <x:f>R1460+Q1461</x:f>
        <x:v>36843.9</x:v>
      </x:c>
    </x:row>
    <x:row r="1462">
      <x:c r="A1462" s="61" t="n">
        <x:v>45738</x:v>
      </x:c>
      <x:c r="B1462" s="27" t="str">
        <x:v>Q1 2025</x:v>
      </x:c>
      <x:c r="C1462" s="27" t="n">
        <x:v>2025</x:v>
      </x:c>
      <x:c r="D1462" s="59" t="str">
        <x:v>MOONEE VALLEY</x:v>
      </x:c>
      <x:c r="E1462" s="27" t="n">
        <x:v>11</x:v>
      </x:c>
      <x:c r="F1462" s="27" t="n">
        <x:v>6</x:v>
      </x:c>
      <x:c r="G1462" s="59" t="str">
        <x:v>EXTRATWO</x:v>
      </x:c>
      <x:c r="H1462" s="27" t="str">
        <x:v>FRSR</x:v>
      </x:c>
      <x:c r="I1462" s="27" t="str">
        <x:v>Lost</x:v>
      </x:c>
      <x:c r="J1462" s="27" t="str">
        <x:v>3rd</x:v>
      </x:c>
      <x:c r="K1462" s="30"/>
      <x:c r="L1462" s="27" t="n">
        <x:v>1</x:v>
      </x:c>
      <x:c r="M1462" s="30" t="n">
        <x:v>-1</x:v>
      </x:c>
      <x:c r="N1462" s="64" t="n">
        <x:f>Summary!$B$5*Summary!$B$6</x:f>
        <x:v>10</x:v>
      </x:c>
      <x:c r="O1462" s="64" t="n">
        <x:f>L1462*N1462</x:f>
        <x:v>10</x:v>
      </x:c>
      <x:c r="P1462" s="64" t="n">
        <x:f>O1462+Q1462</x:f>
        <x:v>0</x:v>
      </x:c>
      <x:c r="Q1462" s="64" t="n">
        <x:f>M1462*N1462</x:f>
        <x:v>-10</x:v>
      </x:c>
      <x:c r="R1462" s="64" t="n">
        <x:f>R1461+Q1462</x:f>
        <x:v>36833.9</x:v>
      </x:c>
    </x:row>
    <x:row r="1463">
      <x:c r="A1463" s="62" t="n">
        <x:v>45738</x:v>
      </x:c>
      <x:c r="B1463" s="58" t="str">
        <x:v>Q1 2025</x:v>
      </x:c>
      <x:c r="C1463" s="58" t="n">
        <x:v>2025</x:v>
      </x:c>
      <x:c r="D1463" s="60" t="str">
        <x:v>MOONEE VALLEY</x:v>
      </x:c>
      <x:c r="E1463" s="58" t="n">
        <x:v>11</x:v>
      </x:c>
      <x:c r="F1463" s="58" t="n">
        <x:v>10</x:v>
      </x:c>
      <x:c r="G1463" s="60" t="str">
        <x:v>MYTEMPTATION</x:v>
      </x:c>
      <x:c r="H1463" s="58" t="str">
        <x:v>LSW / SYS</x:v>
      </x:c>
      <x:c r="I1463" s="58" t="str">
        <x:v>Lost</x:v>
      </x:c>
      <x:c r="J1463" s="58" t="str"/>
      <x:c r="K1463" s="63"/>
      <x:c r="L1463" s="58" t="n">
        <x:v>2</x:v>
      </x:c>
      <x:c r="M1463" s="63" t="n">
        <x:v>-2</x:v>
      </x:c>
      <x:c r="N1463" s="65" t="n">
        <x:f>Summary!$B$5*Summary!$B$6</x:f>
        <x:v>10</x:v>
      </x:c>
      <x:c r="O1463" s="65" t="n">
        <x:f>L1463*N1463</x:f>
        <x:v>20</x:v>
      </x:c>
      <x:c r="P1463" s="65" t="n">
        <x:f>O1463+Q1463</x:f>
        <x:v>0</x:v>
      </x:c>
      <x:c r="Q1463" s="65" t="n">
        <x:f>M1463*N1463</x:f>
        <x:v>-20</x:v>
      </x:c>
      <x:c r="R1463" s="65" t="n">
        <x:f>R1462+Q1463</x:f>
        <x:v>36813.9</x:v>
      </x:c>
    </x:row>
    <x:row r="1464">
      <x:c r="A1464" s="61" t="n">
        <x:v>45738</x:v>
      </x:c>
      <x:c r="B1464" s="27" t="str">
        <x:v>Q1 2025</x:v>
      </x:c>
      <x:c r="C1464" s="27" t="n">
        <x:v>2025</x:v>
      </x:c>
      <x:c r="D1464" s="59" t="str">
        <x:v>MOONEE VALLEY</x:v>
      </x:c>
      <x:c r="E1464" s="27" t="n">
        <x:v>11</x:v>
      </x:c>
      <x:c r="F1464" s="27" t="n">
        <x:v>12</x:v>
      </x:c>
      <x:c r="G1464" s="59" t="str">
        <x:v>MOBY DICK</x:v>
      </x:c>
      <x:c r="H1464" s="27" t="str">
        <x:v>SYS</x:v>
      </x:c>
      <x:c r="I1464" s="27" t="str">
        <x:v>Lost</x:v>
      </x:c>
      <x:c r="J1464" s="27" t="str"/>
      <x:c r="K1464" s="30"/>
      <x:c r="L1464" s="27" t="n">
        <x:v>1</x:v>
      </x:c>
      <x:c r="M1464" s="30" t="n">
        <x:v>-1</x:v>
      </x:c>
      <x:c r="N1464" s="64" t="n">
        <x:f>Summary!$B$5*Summary!$B$6</x:f>
        <x:v>10</x:v>
      </x:c>
      <x:c r="O1464" s="64" t="n">
        <x:f>L1464*N1464</x:f>
        <x:v>10</x:v>
      </x:c>
      <x:c r="P1464" s="64" t="n">
        <x:f>O1464+Q1464</x:f>
        <x:v>0</x:v>
      </x:c>
      <x:c r="Q1464" s="64" t="n">
        <x:f>M1464*N1464</x:f>
        <x:v>-10</x:v>
      </x:c>
      <x:c r="R1464" s="64" t="n">
        <x:f>R1463+Q1464</x:f>
        <x:v>36803.9</x:v>
      </x:c>
    </x:row>
    <x:row r="1465">
      <x:c r="A1465" s="62" t="n">
        <x:v>45745</x:v>
      </x:c>
      <x:c r="B1465" s="58" t="str">
        <x:v>Q1 2025</x:v>
      </x:c>
      <x:c r="C1465" s="58" t="n">
        <x:v>2025</x:v>
      </x:c>
      <x:c r="D1465" s="60" t="str">
        <x:v>FLEMINGTON</x:v>
      </x:c>
      <x:c r="E1465" s="58" t="n">
        <x:v>1</x:v>
      </x:c>
      <x:c r="F1465" s="58" t="n">
        <x:v>1</x:v>
      </x:c>
      <x:c r="G1465" s="60" t="str">
        <x:v>A LITTLE DEEP</x:v>
      </x:c>
      <x:c r="H1465" s="58" t="str">
        <x:v>DC / SYS</x:v>
      </x:c>
      <x:c r="I1465" s="58" t="str">
        <x:v>Won</x:v>
      </x:c>
      <x:c r="J1465" s="58" t="str">
        <x:v>Won</x:v>
      </x:c>
      <x:c r="K1465" s="63" t="n">
        <x:v>4.9</x:v>
      </x:c>
      <x:c r="L1465" s="58" t="n">
        <x:v>2</x:v>
      </x:c>
      <x:c r="M1465" s="63" t="n">
        <x:v>7.800000000000001</x:v>
      </x:c>
      <x:c r="N1465" s="65" t="n">
        <x:f>Summary!$B$5*Summary!$B$6</x:f>
        <x:v>10</x:v>
      </x:c>
      <x:c r="O1465" s="65" t="n">
        <x:f>L1465*N1465</x:f>
        <x:v>20</x:v>
      </x:c>
      <x:c r="P1465" s="65" t="n">
        <x:f>O1465+Q1465</x:f>
        <x:v>98</x:v>
      </x:c>
      <x:c r="Q1465" s="65" t="n">
        <x:f>M1465*N1465</x:f>
        <x:v>78</x:v>
      </x:c>
      <x:c r="R1465" s="65" t="n">
        <x:f>R1464+Q1465</x:f>
        <x:v>36881.9</x:v>
      </x:c>
    </x:row>
    <x:row r="1466">
      <x:c r="A1466" s="61" t="n">
        <x:v>45745</x:v>
      </x:c>
      <x:c r="B1466" s="27" t="str">
        <x:v>Q1 2025</x:v>
      </x:c>
      <x:c r="C1466" s="27" t="n">
        <x:v>2025</x:v>
      </x:c>
      <x:c r="D1466" s="59" t="str">
        <x:v>FLEMINGTON</x:v>
      </x:c>
      <x:c r="E1466" s="27" t="n">
        <x:v>1</x:v>
      </x:c>
      <x:c r="F1466" s="27" t="n">
        <x:v>2</x:v>
      </x:c>
      <x:c r="G1466" s="59" t="str">
        <x:v>BOSSY NIC</x:v>
      </x:c>
      <x:c r="H1466" s="27" t="str">
        <x:v>FRSR</x:v>
      </x:c>
      <x:c r="I1466" s="27" t="str">
        <x:v>Lost</x:v>
      </x:c>
      <x:c r="J1466" s="27" t="str">
        <x:v>3rd</x:v>
      </x:c>
      <x:c r="K1466" s="30"/>
      <x:c r="L1466" s="27" t="n">
        <x:v>1</x:v>
      </x:c>
      <x:c r="M1466" s="30" t="n">
        <x:v>-1</x:v>
      </x:c>
      <x:c r="N1466" s="64" t="n">
        <x:f>Summary!$B$5*Summary!$B$6</x:f>
        <x:v>10</x:v>
      </x:c>
      <x:c r="O1466" s="64" t="n">
        <x:f>L1466*N1466</x:f>
        <x:v>10</x:v>
      </x:c>
      <x:c r="P1466" s="64" t="n">
        <x:f>O1466+Q1466</x:f>
        <x:v>0</x:v>
      </x:c>
      <x:c r="Q1466" s="64" t="n">
        <x:f>M1466*N1466</x:f>
        <x:v>-10</x:v>
      </x:c>
      <x:c r="R1466" s="64" t="n">
        <x:f>R1465+Q1466</x:f>
        <x:v>36871.9</x:v>
      </x:c>
    </x:row>
    <x:row r="1467">
      <x:c r="A1467" s="62" t="n">
        <x:v>45745</x:v>
      </x:c>
      <x:c r="B1467" s="58" t="str">
        <x:v>Q1 2025</x:v>
      </x:c>
      <x:c r="C1467" s="58" t="n">
        <x:v>2025</x:v>
      </x:c>
      <x:c r="D1467" s="60" t="str">
        <x:v>FLEMINGTON</x:v>
      </x:c>
      <x:c r="E1467" s="58" t="n">
        <x:v>2</x:v>
      </x:c>
      <x:c r="F1467" s="58" t="n">
        <x:v>1</x:v>
      </x:c>
      <x:c r="G1467" s="60" t="str">
        <x:v>PRESTIGE OLE</x:v>
      </x:c>
      <x:c r="H1467" s="58" t="str">
        <x:v>LSW / SYS</x:v>
      </x:c>
      <x:c r="I1467" s="58" t="str">
        <x:v>Won</x:v>
      </x:c>
      <x:c r="J1467" s="58" t="str">
        <x:v>Won</x:v>
      </x:c>
      <x:c r="K1467" s="63" t="n">
        <x:v>3.6</x:v>
      </x:c>
      <x:c r="L1467" s="58" t="n">
        <x:v>2</x:v>
      </x:c>
      <x:c r="M1467" s="63" t="n">
        <x:v>5.2</x:v>
      </x:c>
      <x:c r="N1467" s="65" t="n">
        <x:f>Summary!$B$5*Summary!$B$6</x:f>
        <x:v>10</x:v>
      </x:c>
      <x:c r="O1467" s="65" t="n">
        <x:f>L1467*N1467</x:f>
        <x:v>20</x:v>
      </x:c>
      <x:c r="P1467" s="65" t="n">
        <x:f>O1467+Q1467</x:f>
        <x:v>72</x:v>
      </x:c>
      <x:c r="Q1467" s="65" t="n">
        <x:f>M1467*N1467</x:f>
        <x:v>52</x:v>
      </x:c>
      <x:c r="R1467" s="65" t="n">
        <x:f>R1466+Q1467</x:f>
        <x:v>36923.9</x:v>
      </x:c>
    </x:row>
    <x:row r="1468">
      <x:c r="A1468" s="61" t="n">
        <x:v>45745</x:v>
      </x:c>
      <x:c r="B1468" s="27" t="str">
        <x:v>Q1 2025</x:v>
      </x:c>
      <x:c r="C1468" s="27" t="n">
        <x:v>2025</x:v>
      </x:c>
      <x:c r="D1468" s="59" t="str">
        <x:v>FLEMINGTON</x:v>
      </x:c>
      <x:c r="E1468" s="27" t="n">
        <x:v>3</x:v>
      </x:c>
      <x:c r="F1468" s="27" t="n">
        <x:v>2</x:v>
      </x:c>
      <x:c r="G1468" s="59" t="str">
        <x:v>EDEN ROSE</x:v>
      </x:c>
      <x:c r="H1468" s="27" t="str">
        <x:v>SYS</x:v>
      </x:c>
      <x:c r="I1468" s="27" t="str">
        <x:v>Lost</x:v>
      </x:c>
      <x:c r="J1468" s="27" t="str"/>
      <x:c r="K1468" s="30"/>
      <x:c r="L1468" s="27" t="n">
        <x:v>1</x:v>
      </x:c>
      <x:c r="M1468" s="30" t="n">
        <x:v>-1</x:v>
      </x:c>
      <x:c r="N1468" s="64" t="n">
        <x:f>Summary!$B$5*Summary!$B$6</x:f>
        <x:v>10</x:v>
      </x:c>
      <x:c r="O1468" s="64" t="n">
        <x:f>L1468*N1468</x:f>
        <x:v>10</x:v>
      </x:c>
      <x:c r="P1468" s="64" t="n">
        <x:f>O1468+Q1468</x:f>
        <x:v>0</x:v>
      </x:c>
      <x:c r="Q1468" s="64" t="n">
        <x:f>M1468*N1468</x:f>
        <x:v>-10</x:v>
      </x:c>
      <x:c r="R1468" s="64" t="n">
        <x:f>R1467+Q1468</x:f>
        <x:v>36913.9</x:v>
      </x:c>
    </x:row>
    <x:row r="1469">
      <x:c r="A1469" s="61" t="n">
        <x:v>45745</x:v>
      </x:c>
      <x:c r="B1469" s="27" t="str">
        <x:v>Q1 2025</x:v>
      </x:c>
      <x:c r="C1469" s="27" t="n">
        <x:v>2025</x:v>
      </x:c>
      <x:c r="D1469" s="59" t="str">
        <x:v>FLEMINGTON</x:v>
      </x:c>
      <x:c r="E1469" s="27" t="n">
        <x:v>4</x:v>
      </x:c>
      <x:c r="F1469" s="27" t="n">
        <x:v>1</x:v>
      </x:c>
      <x:c r="G1469" s="59" t="str">
        <x:v>NDOLA</x:v>
      </x:c>
      <x:c r="H1469" s="27" t="str">
        <x:v>DC</x:v>
      </x:c>
      <x:c r="I1469" s="27" t="str">
        <x:v>Lost</x:v>
      </x:c>
      <x:c r="J1469" s="27" t="str">
        <x:v>2nd</x:v>
      </x:c>
      <x:c r="K1469" s="30"/>
      <x:c r="L1469" s="27" t="n">
        <x:v>1</x:v>
      </x:c>
      <x:c r="M1469" s="30" t="n">
        <x:v>-1</x:v>
      </x:c>
      <x:c r="N1469" s="64" t="n">
        <x:f>Summary!$B$5*Summary!$B$6</x:f>
        <x:v>10</x:v>
      </x:c>
      <x:c r="O1469" s="64" t="n">
        <x:f>L1469*N1469</x:f>
        <x:v>10</x:v>
      </x:c>
      <x:c r="P1469" s="64" t="n">
        <x:f>O1469+Q1469</x:f>
        <x:v>0</x:v>
      </x:c>
      <x:c r="Q1469" s="64" t="n">
        <x:f>M1469*N1469</x:f>
        <x:v>-10</x:v>
      </x:c>
      <x:c r="R1469" s="64" t="n">
        <x:f>R1468+Q1469</x:f>
        <x:v>36903.9</x:v>
      </x:c>
    </x:row>
    <x:row r="1470">
      <x:c r="A1470" s="62" t="n">
        <x:v>45745</x:v>
      </x:c>
      <x:c r="B1470" s="58" t="str">
        <x:v>Q1 2025</x:v>
      </x:c>
      <x:c r="C1470" s="58" t="n">
        <x:v>2025</x:v>
      </x:c>
      <x:c r="D1470" s="60" t="str">
        <x:v>FLEMINGTON</x:v>
      </x:c>
      <x:c r="E1470" s="58" t="n">
        <x:v>4</x:v>
      </x:c>
      <x:c r="F1470" s="58" t="n">
        <x:v>2</x:v>
      </x:c>
      <x:c r="G1470" s="60" t="str">
        <x:v>ATHANATOS</x:v>
      </x:c>
      <x:c r="H1470" s="58" t="str">
        <x:v>BFSR / SYS</x:v>
      </x:c>
      <x:c r="I1470" s="58" t="str">
        <x:v>Won</x:v>
      </x:c>
      <x:c r="J1470" s="58" t="str">
        <x:v>Won</x:v>
      </x:c>
      <x:c r="K1470" s="63" t="n">
        <x:v>3.4</x:v>
      </x:c>
      <x:c r="L1470" s="58" t="n">
        <x:v>2</x:v>
      </x:c>
      <x:c r="M1470" s="63" t="n">
        <x:v>4.8</x:v>
      </x:c>
      <x:c r="N1470" s="65" t="n">
        <x:f>Summary!$B$5*Summary!$B$6</x:f>
        <x:v>10</x:v>
      </x:c>
      <x:c r="O1470" s="65" t="n">
        <x:f>L1470*N1470</x:f>
        <x:v>20</x:v>
      </x:c>
      <x:c r="P1470" s="65" t="n">
        <x:f>O1470+Q1470</x:f>
        <x:v>68</x:v>
      </x:c>
      <x:c r="Q1470" s="65" t="n">
        <x:f>M1470*N1470</x:f>
        <x:v>48</x:v>
      </x:c>
      <x:c r="R1470" s="65" t="n">
        <x:f>R1469+Q1470</x:f>
        <x:v>36951.9</x:v>
      </x:c>
    </x:row>
    <x:row r="1471">
      <x:c r="A1471" s="61" t="n">
        <x:v>45745</x:v>
      </x:c>
      <x:c r="B1471" s="27" t="str">
        <x:v>Q1 2025</x:v>
      </x:c>
      <x:c r="C1471" s="27" t="n">
        <x:v>2025</x:v>
      </x:c>
      <x:c r="D1471" s="59" t="str">
        <x:v>FLEMINGTON</x:v>
      </x:c>
      <x:c r="E1471" s="27" t="n">
        <x:v>4</x:v>
      </x:c>
      <x:c r="F1471" s="27" t="n">
        <x:v>6</x:v>
      </x:c>
      <x:c r="G1471" s="59" t="str">
        <x:v>BOSSY BENITA</x:v>
      </x:c>
      <x:c r="H1471" s="27" t="str">
        <x:v>LSW</x:v>
      </x:c>
      <x:c r="I1471" s="27" t="str">
        <x:v>Lost</x:v>
      </x:c>
      <x:c r="J1471" s="27" t="str"/>
      <x:c r="K1471" s="30"/>
      <x:c r="L1471" s="27" t="n">
        <x:v>1</x:v>
      </x:c>
      <x:c r="M1471" s="30" t="n">
        <x:v>-1</x:v>
      </x:c>
      <x:c r="N1471" s="64" t="n">
        <x:f>Summary!$B$5*Summary!$B$6</x:f>
        <x:v>10</x:v>
      </x:c>
      <x:c r="O1471" s="64" t="n">
        <x:f>L1471*N1471</x:f>
        <x:v>10</x:v>
      </x:c>
      <x:c r="P1471" s="64" t="n">
        <x:f>O1471+Q1471</x:f>
        <x:v>0</x:v>
      </x:c>
      <x:c r="Q1471" s="64" t="n">
        <x:f>M1471*N1471</x:f>
        <x:v>-10</x:v>
      </x:c>
      <x:c r="R1471" s="64" t="n">
        <x:f>R1470+Q1471</x:f>
        <x:v>36941.9</x:v>
      </x:c>
    </x:row>
    <x:row r="1472">
      <x:c r="A1472" s="61" t="n">
        <x:v>45745</x:v>
      </x:c>
      <x:c r="B1472" s="27" t="str">
        <x:v>Q1 2025</x:v>
      </x:c>
      <x:c r="C1472" s="27" t="n">
        <x:v>2025</x:v>
      </x:c>
      <x:c r="D1472" s="59" t="str">
        <x:v>FLEMINGTON</x:v>
      </x:c>
      <x:c r="E1472" s="27" t="n">
        <x:v>5</x:v>
      </x:c>
      <x:c r="F1472" s="27" t="n">
        <x:v>10</x:v>
      </x:c>
      <x:c r="G1472" s="59" t="str">
        <x:v>ENXUTO</x:v>
      </x:c>
      <x:c r="H1472" s="27" t="str">
        <x:v>LSW</x:v>
      </x:c>
      <x:c r="I1472" s="27" t="str">
        <x:v>Won</x:v>
      </x:c>
      <x:c r="J1472" s="27" t="str">
        <x:v>Won</x:v>
      </x:c>
      <x:c r="K1472" s="30" t="n">
        <x:v>4.7</x:v>
      </x:c>
      <x:c r="L1472" s="27" t="n">
        <x:v>1</x:v>
      </x:c>
      <x:c r="M1472" s="30" t="n">
        <x:v>3.7</x:v>
      </x:c>
      <x:c r="N1472" s="64" t="n">
        <x:f>Summary!$B$5*Summary!$B$6</x:f>
        <x:v>10</x:v>
      </x:c>
      <x:c r="O1472" s="64" t="n">
        <x:f>L1472*N1472</x:f>
        <x:v>10</x:v>
      </x:c>
      <x:c r="P1472" s="64" t="n">
        <x:f>O1472+Q1472</x:f>
        <x:v>47</x:v>
      </x:c>
      <x:c r="Q1472" s="64" t="n">
        <x:f>M1472*N1472</x:f>
        <x:v>37</x:v>
      </x:c>
      <x:c r="R1472" s="64" t="n">
        <x:f>R1471+Q1472</x:f>
        <x:v>36978.9</x:v>
      </x:c>
    </x:row>
    <x:row r="1473">
      <x:c r="A1473" s="61" t="n">
        <x:v>45745</x:v>
      </x:c>
      <x:c r="B1473" s="27" t="str">
        <x:v>Q1 2025</x:v>
      </x:c>
      <x:c r="C1473" s="27" t="n">
        <x:v>2025</x:v>
      </x:c>
      <x:c r="D1473" s="59" t="str">
        <x:v>FLEMINGTON</x:v>
      </x:c>
      <x:c r="E1473" s="27" t="n">
        <x:v>5</x:v>
      </x:c>
      <x:c r="F1473" s="27" t="n">
        <x:v>11</x:v>
      </x:c>
      <x:c r="G1473" s="59" t="str">
        <x:v>HELLSING</x:v>
      </x:c>
      <x:c r="H1473" s="27" t="str">
        <x:v>SYS</x:v>
      </x:c>
      <x:c r="I1473" s="27" t="str">
        <x:v>Lost</x:v>
      </x:c>
      <x:c r="J1473" s="27" t="str"/>
      <x:c r="K1473" s="30"/>
      <x:c r="L1473" s="27" t="n">
        <x:v>1</x:v>
      </x:c>
      <x:c r="M1473" s="30" t="n">
        <x:v>-1</x:v>
      </x:c>
      <x:c r="N1473" s="64" t="n">
        <x:f>Summary!$B$5*Summary!$B$6</x:f>
        <x:v>10</x:v>
      </x:c>
      <x:c r="O1473" s="64" t="n">
        <x:f>L1473*N1473</x:f>
        <x:v>10</x:v>
      </x:c>
      <x:c r="P1473" s="64" t="n">
        <x:f>O1473+Q1473</x:f>
        <x:v>0</x:v>
      </x:c>
      <x:c r="Q1473" s="64" t="n">
        <x:f>M1473*N1473</x:f>
        <x:v>-10</x:v>
      </x:c>
      <x:c r="R1473" s="64" t="n">
        <x:f>R1472+Q1473</x:f>
        <x:v>36968.9</x:v>
      </x:c>
    </x:row>
    <x:row r="1474">
      <x:c r="A1474" s="62" t="n">
        <x:v>45745</x:v>
      </x:c>
      <x:c r="B1474" s="58" t="str">
        <x:v>Q1 2025</x:v>
      </x:c>
      <x:c r="C1474" s="58" t="n">
        <x:v>2025</x:v>
      </x:c>
      <x:c r="D1474" s="60" t="str">
        <x:v>FLEMINGTON</x:v>
      </x:c>
      <x:c r="E1474" s="58" t="n">
        <x:v>6</x:v>
      </x:c>
      <x:c r="F1474" s="58" t="n">
        <x:v>8</x:v>
      </x:c>
      <x:c r="G1474" s="60" t="str">
        <x:v>PISANELLO</x:v>
      </x:c>
      <x:c r="H1474" s="58" t="str">
        <x:v>BF / SYS</x:v>
      </x:c>
      <x:c r="I1474" s="58" t="str">
        <x:v>Lost</x:v>
      </x:c>
      <x:c r="J1474" s="58" t="str"/>
      <x:c r="K1474" s="63"/>
      <x:c r="L1474" s="58" t="n">
        <x:v>2</x:v>
      </x:c>
      <x:c r="M1474" s="63" t="n">
        <x:v>-2</x:v>
      </x:c>
      <x:c r="N1474" s="65" t="n">
        <x:f>Summary!$B$5*Summary!$B$6</x:f>
        <x:v>10</x:v>
      </x:c>
      <x:c r="O1474" s="65" t="n">
        <x:f>L1474*N1474</x:f>
        <x:v>20</x:v>
      </x:c>
      <x:c r="P1474" s="65" t="n">
        <x:f>O1474+Q1474</x:f>
        <x:v>0</x:v>
      </x:c>
      <x:c r="Q1474" s="65" t="n">
        <x:f>M1474*N1474</x:f>
        <x:v>-20</x:v>
      </x:c>
      <x:c r="R1474" s="65" t="n">
        <x:f>R1473+Q1474</x:f>
        <x:v>36948.9</x:v>
      </x:c>
    </x:row>
    <x:row r="1475">
      <x:c r="A1475" s="61" t="n">
        <x:v>45745</x:v>
      </x:c>
      <x:c r="B1475" s="27" t="str">
        <x:v>Q1 2025</x:v>
      </x:c>
      <x:c r="C1475" s="27" t="n">
        <x:v>2025</x:v>
      </x:c>
      <x:c r="D1475" s="59" t="str">
        <x:v>FLEMINGTON</x:v>
      </x:c>
      <x:c r="E1475" s="27" t="n">
        <x:v>6</x:v>
      </x:c>
      <x:c r="F1475" s="27" t="n">
        <x:v>11</x:v>
      </x:c>
      <x:c r="G1475" s="59" t="str">
        <x:v>MAJOR SHARE</x:v>
      </x:c>
      <x:c r="H1475" s="27" t="str">
        <x:v>FRSR</x:v>
      </x:c>
      <x:c r="I1475" s="27" t="str">
        <x:v>Lost</x:v>
      </x:c>
      <x:c r="J1475" s="27" t="str">
        <x:v>2nd</x:v>
      </x:c>
      <x:c r="K1475" s="30"/>
      <x:c r="L1475" s="27" t="n">
        <x:v>1</x:v>
      </x:c>
      <x:c r="M1475" s="30" t="n">
        <x:v>-1</x:v>
      </x:c>
      <x:c r="N1475" s="64" t="n">
        <x:f>Summary!$B$5*Summary!$B$6</x:f>
        <x:v>10</x:v>
      </x:c>
      <x:c r="O1475" s="64" t="n">
        <x:f>L1475*N1475</x:f>
        <x:v>10</x:v>
      </x:c>
      <x:c r="P1475" s="64" t="n">
        <x:f>O1475+Q1475</x:f>
        <x:v>0</x:v>
      </x:c>
      <x:c r="Q1475" s="64" t="n">
        <x:f>M1475*N1475</x:f>
        <x:v>-10</x:v>
      </x:c>
      <x:c r="R1475" s="64" t="n">
        <x:f>R1474+Q1475</x:f>
        <x:v>36938.9</x:v>
      </x:c>
    </x:row>
    <x:row r="1476">
      <x:c r="A1476" s="61" t="n">
        <x:v>45745</x:v>
      </x:c>
      <x:c r="B1476" s="27" t="str">
        <x:v>Q1 2025</x:v>
      </x:c>
      <x:c r="C1476" s="27" t="n">
        <x:v>2025</x:v>
      </x:c>
      <x:c r="D1476" s="59" t="str">
        <x:v>FLEMINGTON</x:v>
      </x:c>
      <x:c r="E1476" s="27" t="n">
        <x:v>7</x:v>
      </x:c>
      <x:c r="F1476" s="27" t="n">
        <x:v>6</x:v>
      </x:c>
      <x:c r="G1476" s="59" t="str">
        <x:v>ALABAMA LASS</x:v>
      </x:c>
      <x:c r="H1476" s="27" t="str">
        <x:v>DC</x:v>
      </x:c>
      <x:c r="I1476" s="27" t="str">
        <x:v>Won</x:v>
      </x:c>
      <x:c r="J1476" s="27" t="str">
        <x:v>Won</x:v>
      </x:c>
      <x:c r="K1476" s="30" t="n">
        <x:v>1.95</x:v>
      </x:c>
      <x:c r="L1476" s="27" t="n">
        <x:v>1</x:v>
      </x:c>
      <x:c r="M1476" s="30" t="n">
        <x:v>0.95</x:v>
      </x:c>
      <x:c r="N1476" s="64" t="n">
        <x:f>Summary!$B$5*Summary!$B$6</x:f>
        <x:v>10</x:v>
      </x:c>
      <x:c r="O1476" s="64" t="n">
        <x:f>L1476*N1476</x:f>
        <x:v>10</x:v>
      </x:c>
      <x:c r="P1476" s="64" t="n">
        <x:f>O1476+Q1476</x:f>
        <x:v>19.5</x:v>
      </x:c>
      <x:c r="Q1476" s="64" t="n">
        <x:f>M1476*N1476</x:f>
        <x:v>9.5</x:v>
      </x:c>
      <x:c r="R1476" s="64" t="n">
        <x:f>R1475+Q1476</x:f>
        <x:v>36948.4</x:v>
      </x:c>
    </x:row>
    <x:row r="1477">
      <x:c r="A1477" s="61" t="n">
        <x:v>45745</x:v>
      </x:c>
      <x:c r="B1477" s="27" t="str">
        <x:v>Q1 2025</x:v>
      </x:c>
      <x:c r="C1477" s="27" t="n">
        <x:v>2025</x:v>
      </x:c>
      <x:c r="D1477" s="59" t="str">
        <x:v>FLEMINGTON</x:v>
      </x:c>
      <x:c r="E1477" s="27" t="n">
        <x:v>8</x:v>
      </x:c>
      <x:c r="F1477" s="27" t="n">
        <x:v>1</x:v>
      </x:c>
      <x:c r="G1477" s="59" t="str">
        <x:v>LIGHT INFANTRY MAN</x:v>
      </x:c>
      <x:c r="H1477" s="27" t="str">
        <x:v>DC</x:v>
      </x:c>
      <x:c r="I1477" s="27" t="str">
        <x:v>Won</x:v>
      </x:c>
      <x:c r="J1477" s="27" t="str">
        <x:v>Won</x:v>
      </x:c>
      <x:c r="K1477" s="30" t="n">
        <x:v>9.5</x:v>
      </x:c>
      <x:c r="L1477" s="27" t="n">
        <x:v>1</x:v>
      </x:c>
      <x:c r="M1477" s="30" t="n">
        <x:v>8.5</x:v>
      </x:c>
      <x:c r="N1477" s="64" t="n">
        <x:f>Summary!$B$5*Summary!$B$6</x:f>
        <x:v>10</x:v>
      </x:c>
      <x:c r="O1477" s="64" t="n">
        <x:f>L1477*N1477</x:f>
        <x:v>10</x:v>
      </x:c>
      <x:c r="P1477" s="64" t="n">
        <x:f>O1477+Q1477</x:f>
        <x:v>95</x:v>
      </x:c>
      <x:c r="Q1477" s="64" t="n">
        <x:f>M1477*N1477</x:f>
        <x:v>85</x:v>
      </x:c>
      <x:c r="R1477" s="64" t="n">
        <x:f>R1476+Q1477</x:f>
        <x:v>37033.4</x:v>
      </x:c>
    </x:row>
    <x:row r="1478">
      <x:c r="A1478" s="61" t="n">
        <x:v>45745</x:v>
      </x:c>
      <x:c r="B1478" s="27" t="str">
        <x:v>Q1 2025</x:v>
      </x:c>
      <x:c r="C1478" s="27" t="n">
        <x:v>2025</x:v>
      </x:c>
      <x:c r="D1478" s="59" t="str">
        <x:v>FLEMINGTON</x:v>
      </x:c>
      <x:c r="E1478" s="27" t="n">
        <x:v>8</x:v>
      </x:c>
      <x:c r="F1478" s="27" t="n">
        <x:v>6</x:v>
      </x:c>
      <x:c r="G1478" s="59" t="str">
        <x:v>PRIDE OF JENNI</x:v>
      </x:c>
      <x:c r="H1478" s="27" t="str">
        <x:v>DC</x:v>
      </x:c>
      <x:c r="I1478" s="27" t="str">
        <x:v>Lost</x:v>
      </x:c>
      <x:c r="J1478" s="27" t="str"/>
      <x:c r="K1478" s="30"/>
      <x:c r="L1478" s="27" t="n">
        <x:v>1</x:v>
      </x:c>
      <x:c r="M1478" s="30" t="n">
        <x:v>-1</x:v>
      </x:c>
      <x:c r="N1478" s="64" t="n">
        <x:f>Summary!$B$5*Summary!$B$6</x:f>
        <x:v>10</x:v>
      </x:c>
      <x:c r="O1478" s="64" t="n">
        <x:f>L1478*N1478</x:f>
        <x:v>10</x:v>
      </x:c>
      <x:c r="P1478" s="64" t="n">
        <x:f>O1478+Q1478</x:f>
        <x:v>0</x:v>
      </x:c>
      <x:c r="Q1478" s="64" t="n">
        <x:f>M1478*N1478</x:f>
        <x:v>-10</x:v>
      </x:c>
      <x:c r="R1478" s="64" t="n">
        <x:f>R1477+Q1478</x:f>
        <x:v>37023.4</x:v>
      </x:c>
    </x:row>
    <x:row r="1479">
      <x:c r="A1479" s="62" t="n">
        <x:v>45745</x:v>
      </x:c>
      <x:c r="B1479" s="58" t="str">
        <x:v>Q1 2025</x:v>
      </x:c>
      <x:c r="C1479" s="58" t="n">
        <x:v>2025</x:v>
      </x:c>
      <x:c r="D1479" s="60" t="str">
        <x:v>FLEMINGTON</x:v>
      </x:c>
      <x:c r="E1479" s="58" t="n">
        <x:v>9</x:v>
      </x:c>
      <x:c r="F1479" s="58" t="n">
        <x:v>3</x:v>
      </x:c>
      <x:c r="G1479" s="60" t="str">
        <x:v>DEAKIN</x:v>
      </x:c>
      <x:c r="H1479" s="58" t="str">
        <x:v>LSW / SYS</x:v>
      </x:c>
      <x:c r="I1479" s="58" t="str">
        <x:v>Won</x:v>
      </x:c>
      <x:c r="J1479" s="58" t="str">
        <x:v>Won</x:v>
      </x:c>
      <x:c r="K1479" s="63" t="n">
        <x:v>1.9</x:v>
      </x:c>
      <x:c r="L1479" s="58" t="n">
        <x:v>2</x:v>
      </x:c>
      <x:c r="M1479" s="63" t="n">
        <x:v>1.7999999999999998</x:v>
      </x:c>
      <x:c r="N1479" s="65" t="n">
        <x:f>Summary!$B$5*Summary!$B$6</x:f>
        <x:v>10</x:v>
      </x:c>
      <x:c r="O1479" s="65" t="n">
        <x:f>L1479*N1479</x:f>
        <x:v>20</x:v>
      </x:c>
      <x:c r="P1479" s="65" t="n">
        <x:f>O1479+Q1479</x:f>
        <x:v>38</x:v>
      </x:c>
      <x:c r="Q1479" s="65" t="n">
        <x:f>M1479*N1479</x:f>
        <x:v>18</x:v>
      </x:c>
      <x:c r="R1479" s="65" t="n">
        <x:f>R1478+Q1479</x:f>
        <x:v>37041.4</x:v>
      </x:c>
    </x:row>
    <x:row r="1480">
      <x:c r="A1480" s="61" t="n">
        <x:v>45745</x:v>
      </x:c>
      <x:c r="B1480" s="27" t="str">
        <x:v>Q1 2025</x:v>
      </x:c>
      <x:c r="C1480" s="27" t="n">
        <x:v>2025</x:v>
      </x:c>
      <x:c r="D1480" s="59" t="str">
        <x:v>FLEMINGTON</x:v>
      </x:c>
      <x:c r="E1480" s="27" t="n">
        <x:v>10</x:v>
      </x:c>
      <x:c r="F1480" s="27" t="n">
        <x:v>8</x:v>
      </x:c>
      <x:c r="G1480" s="59" t="str">
        <x:v>WALLENDA</x:v>
      </x:c>
      <x:c r="H1480" s="27" t="str">
        <x:v>SYS</x:v>
      </x:c>
      <x:c r="I1480" s="27" t="str">
        <x:v>Lost</x:v>
      </x:c>
      <x:c r="J1480" s="27" t="str"/>
      <x:c r="K1480" s="30"/>
      <x:c r="L1480" s="27" t="n">
        <x:v>1</x:v>
      </x:c>
      <x:c r="M1480" s="30" t="n">
        <x:v>-1</x:v>
      </x:c>
      <x:c r="N1480" s="64" t="n">
        <x:f>Summary!$B$5*Summary!$B$6</x:f>
        <x:v>10</x:v>
      </x:c>
      <x:c r="O1480" s="64" t="n">
        <x:f>L1480*N1480</x:f>
        <x:v>10</x:v>
      </x:c>
      <x:c r="P1480" s="64" t="n">
        <x:f>O1480+Q1480</x:f>
        <x:v>0</x:v>
      </x:c>
      <x:c r="Q1480" s="64" t="n">
        <x:f>M1480*N1480</x:f>
        <x:v>-10</x:v>
      </x:c>
      <x:c r="R1480" s="64" t="n">
        <x:f>R1479+Q1480</x:f>
        <x:v>37031.4</x:v>
      </x:c>
    </x:row>
    <x:row r="1481">
      <x:c r="A1481" s="62" t="n">
        <x:v>45752</x:v>
      </x:c>
      <x:c r="B1481" s="58" t="str">
        <x:v>Q2 2025</x:v>
      </x:c>
      <x:c r="C1481" s="58" t="n">
        <x:v>2025</x:v>
      </x:c>
      <x:c r="D1481" s="60" t="str">
        <x:v>CAULFIELD</x:v>
      </x:c>
      <x:c r="E1481" s="58" t="n">
        <x:v>1</x:v>
      </x:c>
      <x:c r="F1481" s="58" t="n">
        <x:v>6</x:v>
      </x:c>
      <x:c r="G1481" s="60" t="str">
        <x:v>SCENIC POINT</x:v>
      </x:c>
      <x:c r="H1481" s="58" t="str">
        <x:v>DC / SYS</x:v>
      </x:c>
      <x:c r="I1481" s="58" t="str">
        <x:v>Won</x:v>
      </x:c>
      <x:c r="J1481" s="58" t="str">
        <x:v>Won</x:v>
      </x:c>
      <x:c r="K1481" s="63" t="n">
        <x:v>1.4</x:v>
      </x:c>
      <x:c r="L1481" s="58" t="n">
        <x:v>2</x:v>
      </x:c>
      <x:c r="M1481" s="63" t="n">
        <x:v>0.7999999999999998</x:v>
      </x:c>
      <x:c r="N1481" s="65" t="n">
        <x:f>Summary!$B$5*Summary!$B$6</x:f>
        <x:v>10</x:v>
      </x:c>
      <x:c r="O1481" s="65" t="n">
        <x:f>L1481*N1481</x:f>
        <x:v>20</x:v>
      </x:c>
      <x:c r="P1481" s="65" t="n">
        <x:f>O1481+Q1481</x:f>
        <x:v>28</x:v>
      </x:c>
      <x:c r="Q1481" s="65" t="n">
        <x:f>M1481*N1481</x:f>
        <x:v>7.999999999999998</x:v>
      </x:c>
      <x:c r="R1481" s="65" t="n">
        <x:f>R1480+Q1481</x:f>
        <x:v>37039.4</x:v>
      </x:c>
    </x:row>
    <x:row r="1482">
      <x:c r="A1482" s="61" t="n">
        <x:v>45752</x:v>
      </x:c>
      <x:c r="B1482" s="27" t="str">
        <x:v>Q2 2025</x:v>
      </x:c>
      <x:c r="C1482" s="27" t="n">
        <x:v>2025</x:v>
      </x:c>
      <x:c r="D1482" s="59" t="str">
        <x:v>CAULFIELD</x:v>
      </x:c>
      <x:c r="E1482" s="27" t="n">
        <x:v>2</x:v>
      </x:c>
      <x:c r="F1482" s="27" t="n">
        <x:v>1</x:v>
      </x:c>
      <x:c r="G1482" s="59" t="str">
        <x:v>LAA DE SHA</x:v>
      </x:c>
      <x:c r="H1482" s="27" t="str">
        <x:v>BF</x:v>
      </x:c>
      <x:c r="I1482" s="27" t="str">
        <x:v>Lost</x:v>
      </x:c>
      <x:c r="J1482" s="27" t="str"/>
      <x:c r="K1482" s="30"/>
      <x:c r="L1482" s="27" t="n">
        <x:v>1</x:v>
      </x:c>
      <x:c r="M1482" s="30" t="n">
        <x:v>-1</x:v>
      </x:c>
      <x:c r="N1482" s="64" t="n">
        <x:f>Summary!$B$5*Summary!$B$6</x:f>
        <x:v>10</x:v>
      </x:c>
      <x:c r="O1482" s="64" t="n">
        <x:f>L1482*N1482</x:f>
        <x:v>10</x:v>
      </x:c>
      <x:c r="P1482" s="64" t="n">
        <x:f>O1482+Q1482</x:f>
        <x:v>0</x:v>
      </x:c>
      <x:c r="Q1482" s="64" t="n">
        <x:f>M1482*N1482</x:f>
        <x:v>-10</x:v>
      </x:c>
      <x:c r="R1482" s="64" t="n">
        <x:f>R1481+Q1482</x:f>
        <x:v>37029.4</x:v>
      </x:c>
    </x:row>
    <x:row r="1483">
      <x:c r="A1483" s="61" t="n">
        <x:v>45752</x:v>
      </x:c>
      <x:c r="B1483" s="27" t="str">
        <x:v>Q2 2025</x:v>
      </x:c>
      <x:c r="C1483" s="27" t="n">
        <x:v>2025</x:v>
      </x:c>
      <x:c r="D1483" s="59" t="str">
        <x:v>CAULFIELD</x:v>
      </x:c>
      <x:c r="E1483" s="27" t="n">
        <x:v>4</x:v>
      </x:c>
      <x:c r="F1483" s="27" t="n">
        <x:v>2</x:v>
      </x:c>
      <x:c r="G1483" s="59" t="str">
        <x:v>HUGHES</x:v>
      </x:c>
      <x:c r="H1483" s="27" t="str">
        <x:v>LSW</x:v>
      </x:c>
      <x:c r="I1483" s="27" t="str">
        <x:v>Won</x:v>
      </x:c>
      <x:c r="J1483" s="27" t="str">
        <x:v>Won</x:v>
      </x:c>
      <x:c r="K1483" s="30" t="n">
        <x:v>5.6</x:v>
      </x:c>
      <x:c r="L1483" s="27" t="n">
        <x:v>1</x:v>
      </x:c>
      <x:c r="M1483" s="30" t="n">
        <x:v>4.6</x:v>
      </x:c>
      <x:c r="N1483" s="64" t="n">
        <x:f>Summary!$B$5*Summary!$B$6</x:f>
        <x:v>10</x:v>
      </x:c>
      <x:c r="O1483" s="64" t="n">
        <x:f>L1483*N1483</x:f>
        <x:v>10</x:v>
      </x:c>
      <x:c r="P1483" s="64" t="n">
        <x:f>O1483+Q1483</x:f>
        <x:v>56</x:v>
      </x:c>
      <x:c r="Q1483" s="64" t="n">
        <x:f>M1483*N1483</x:f>
        <x:v>46</x:v>
      </x:c>
      <x:c r="R1483" s="64" t="n">
        <x:f>R1482+Q1483</x:f>
        <x:v>37075.4</x:v>
      </x:c>
    </x:row>
    <x:row r="1484">
      <x:c r="A1484" s="62" t="n">
        <x:v>45752</x:v>
      </x:c>
      <x:c r="B1484" s="58" t="str">
        <x:v>Q2 2025</x:v>
      </x:c>
      <x:c r="C1484" s="58" t="n">
        <x:v>2025</x:v>
      </x:c>
      <x:c r="D1484" s="60" t="str">
        <x:v>CAULFIELD</x:v>
      </x:c>
      <x:c r="E1484" s="58" t="n">
        <x:v>5</x:v>
      </x:c>
      <x:c r="F1484" s="58" t="n">
        <x:v>2</x:v>
      </x:c>
      <x:c r="G1484" s="60" t="str">
        <x:v>STATUARIO</x:v>
      </x:c>
      <x:c r="H1484" s="58" t="str">
        <x:v>DC / SYS</x:v>
      </x:c>
      <x:c r="I1484" s="58" t="str">
        <x:v>Won</x:v>
      </x:c>
      <x:c r="J1484" s="58" t="str">
        <x:v>Won</x:v>
      </x:c>
      <x:c r="K1484" s="63" t="n">
        <x:v>1.7</x:v>
      </x:c>
      <x:c r="L1484" s="58" t="n">
        <x:v>2</x:v>
      </x:c>
      <x:c r="M1484" s="63" t="n">
        <x:v>1.4</x:v>
      </x:c>
      <x:c r="N1484" s="65" t="n">
        <x:f>Summary!$B$5*Summary!$B$6</x:f>
        <x:v>10</x:v>
      </x:c>
      <x:c r="O1484" s="65" t="n">
        <x:f>L1484*N1484</x:f>
        <x:v>20</x:v>
      </x:c>
      <x:c r="P1484" s="65" t="n">
        <x:f>O1484+Q1484</x:f>
        <x:v>34</x:v>
      </x:c>
      <x:c r="Q1484" s="65" t="n">
        <x:f>M1484*N1484</x:f>
        <x:v>14</x:v>
      </x:c>
      <x:c r="R1484" s="65" t="n">
        <x:f>R1483+Q1484</x:f>
        <x:v>37089.4</x:v>
      </x:c>
    </x:row>
    <x:row r="1485">
      <x:c r="A1485" s="61" t="n">
        <x:v>45752</x:v>
      </x:c>
      <x:c r="B1485" s="27" t="str">
        <x:v>Q2 2025</x:v>
      </x:c>
      <x:c r="C1485" s="27" t="n">
        <x:v>2025</x:v>
      </x:c>
      <x:c r="D1485" s="59" t="str">
        <x:v>CAULFIELD</x:v>
      </x:c>
      <x:c r="E1485" s="27" t="n">
        <x:v>6</x:v>
      </x:c>
      <x:c r="F1485" s="27" t="n">
        <x:v>9</x:v>
      </x:c>
      <x:c r="G1485" s="59" t="str">
        <x:v>MY BROTHERS KEEPER</x:v>
      </x:c>
      <x:c r="H1485" s="27" t="str">
        <x:v>BFSR</x:v>
      </x:c>
      <x:c r="I1485" s="27" t="str">
        <x:v>Won</x:v>
      </x:c>
      <x:c r="J1485" s="27" t="str">
        <x:v>Won</x:v>
      </x:c>
      <x:c r="K1485" s="30" t="n">
        <x:v>5.5</x:v>
      </x:c>
      <x:c r="L1485" s="27" t="n">
        <x:v>1</x:v>
      </x:c>
      <x:c r="M1485" s="30" t="n">
        <x:v>4.5</x:v>
      </x:c>
      <x:c r="N1485" s="64" t="n">
        <x:f>Summary!$B$5*Summary!$B$6</x:f>
        <x:v>10</x:v>
      </x:c>
      <x:c r="O1485" s="64" t="n">
        <x:f>L1485*N1485</x:f>
        <x:v>10</x:v>
      </x:c>
      <x:c r="P1485" s="64" t="n">
        <x:f>O1485+Q1485</x:f>
        <x:v>55</x:v>
      </x:c>
      <x:c r="Q1485" s="64" t="n">
        <x:f>M1485*N1485</x:f>
        <x:v>45</x:v>
      </x:c>
      <x:c r="R1485" s="64" t="n">
        <x:f>R1484+Q1485</x:f>
        <x:v>37134.4</x:v>
      </x:c>
    </x:row>
    <x:row r="1486">
      <x:c r="A1486" s="61" t="n">
        <x:v>45752</x:v>
      </x:c>
      <x:c r="B1486" s="27" t="str">
        <x:v>Q2 2025</x:v>
      </x:c>
      <x:c r="C1486" s="27" t="n">
        <x:v>2025</x:v>
      </x:c>
      <x:c r="D1486" s="59" t="str">
        <x:v>CAULFIELD</x:v>
      </x:c>
      <x:c r="E1486" s="27" t="n">
        <x:v>7</x:v>
      </x:c>
      <x:c r="F1486" s="27" t="n">
        <x:v>8</x:v>
      </x:c>
      <x:c r="G1486" s="59" t="str">
        <x:v>SOFT LOVE</x:v>
      </x:c>
      <x:c r="H1486" s="27" t="str">
        <x:v>LSW</x:v>
      </x:c>
      <x:c r="I1486" s="27" t="str">
        <x:v>Won</x:v>
      </x:c>
      <x:c r="J1486" s="27" t="str">
        <x:v>Won</x:v>
      </x:c>
      <x:c r="K1486" s="30" t="n">
        <x:v>9.6</x:v>
      </x:c>
      <x:c r="L1486" s="27" t="n">
        <x:v>1</x:v>
      </x:c>
      <x:c r="M1486" s="30" t="n">
        <x:v>8.6</x:v>
      </x:c>
      <x:c r="N1486" s="64" t="n">
        <x:f>Summary!$B$5*Summary!$B$6</x:f>
        <x:v>10</x:v>
      </x:c>
      <x:c r="O1486" s="64" t="n">
        <x:f>L1486*N1486</x:f>
        <x:v>10</x:v>
      </x:c>
      <x:c r="P1486" s="64" t="n">
        <x:f>O1486+Q1486</x:f>
        <x:v>96</x:v>
      </x:c>
      <x:c r="Q1486" s="64" t="n">
        <x:f>M1486*N1486</x:f>
        <x:v>86</x:v>
      </x:c>
      <x:c r="R1486" s="64" t="n">
        <x:f>R1485+Q1486</x:f>
        <x:v>37220.4</x:v>
      </x:c>
    </x:row>
    <x:row r="1487">
      <x:c r="A1487" s="61" t="n">
        <x:v>45752</x:v>
      </x:c>
      <x:c r="B1487" s="27" t="str">
        <x:v>Q2 2025</x:v>
      </x:c>
      <x:c r="C1487" s="27" t="n">
        <x:v>2025</x:v>
      </x:c>
      <x:c r="D1487" s="59" t="str">
        <x:v>CAULFIELD</x:v>
      </x:c>
      <x:c r="E1487" s="27" t="n">
        <x:v>9</x:v>
      </x:c>
      <x:c r="F1487" s="27" t="n">
        <x:v>9</x:v>
      </x:c>
      <x:c r="G1487" s="59" t="str">
        <x:v>ROLL ON HIGH</x:v>
      </x:c>
      <x:c r="H1487" s="27" t="str">
        <x:v>DC</x:v>
      </x:c>
      <x:c r="I1487" s="27" t="str">
        <x:v>Lost</x:v>
      </x:c>
      <x:c r="J1487" s="27" t="str">
        <x:v>3rd</x:v>
      </x:c>
      <x:c r="K1487" s="30"/>
      <x:c r="L1487" s="27" t="n">
        <x:v>1</x:v>
      </x:c>
      <x:c r="M1487" s="30" t="n">
        <x:v>-1</x:v>
      </x:c>
      <x:c r="N1487" s="64" t="n">
        <x:f>Summary!$B$5*Summary!$B$6</x:f>
        <x:v>10</x:v>
      </x:c>
      <x:c r="O1487" s="64" t="n">
        <x:f>L1487*N1487</x:f>
        <x:v>10</x:v>
      </x:c>
      <x:c r="P1487" s="64" t="n">
        <x:f>O1487+Q1487</x:f>
        <x:v>0</x:v>
      </x:c>
      <x:c r="Q1487" s="64" t="n">
        <x:f>M1487*N1487</x:f>
        <x:v>-10</x:v>
      </x:c>
      <x:c r="R1487" s="64" t="n">
        <x:f>R1486+Q1487</x:f>
        <x:v>37210.4</x:v>
      </x:c>
    </x:row>
    <x:row r="1488">
      <x:c r="A1488" s="61" t="n">
        <x:v>45752</x:v>
      </x:c>
      <x:c r="B1488" s="27" t="str">
        <x:v>Q2 2025</x:v>
      </x:c>
      <x:c r="C1488" s="27" t="n">
        <x:v>2025</x:v>
      </x:c>
      <x:c r="D1488" s="59" t="str">
        <x:v>CAULFIELD</x:v>
      </x:c>
      <x:c r="E1488" s="27" t="n">
        <x:v>9</x:v>
      </x:c>
      <x:c r="F1488" s="27" t="n">
        <x:v>12</x:v>
      </x:c>
      <x:c r="G1488" s="59" t="str">
        <x:v>NICOLINI VITO</x:v>
      </x:c>
      <x:c r="H1488" s="27" t="str">
        <x:v>BFSR</x:v>
      </x:c>
      <x:c r="I1488" s="27" t="str">
        <x:v>Won</x:v>
      </x:c>
      <x:c r="J1488" s="27" t="str">
        <x:v>Won</x:v>
      </x:c>
      <x:c r="K1488" s="30" t="n">
        <x:v>11.2</x:v>
      </x:c>
      <x:c r="L1488" s="27" t="n">
        <x:v>1</x:v>
      </x:c>
      <x:c r="M1488" s="30" t="n">
        <x:v>10.2</x:v>
      </x:c>
      <x:c r="N1488" s="64" t="n">
        <x:f>Summary!$B$5*Summary!$B$6</x:f>
        <x:v>10</x:v>
      </x:c>
      <x:c r="O1488" s="64" t="n">
        <x:f>L1488*N1488</x:f>
        <x:v>10</x:v>
      </x:c>
      <x:c r="P1488" s="64" t="n">
        <x:f>O1488+Q1488</x:f>
        <x:v>112</x:v>
      </x:c>
      <x:c r="Q1488" s="64" t="n">
        <x:f>M1488*N1488</x:f>
        <x:v>102</x:v>
      </x:c>
      <x:c r="R1488" s="64" t="n">
        <x:f>R1487+Q1488</x:f>
        <x:v>37312.4</x:v>
      </x:c>
    </x:row>
    <x:row r="1489">
      <x:c r="A1489" s="61" t="n">
        <x:v>45759</x:v>
      </x:c>
      <x:c r="B1489" s="27" t="str">
        <x:v>Q2 2025</x:v>
      </x:c>
      <x:c r="C1489" s="27" t="n">
        <x:v>2025</x:v>
      </x:c>
      <x:c r="D1489" s="59" t="str">
        <x:v>BENDIGO</x:v>
      </x:c>
      <x:c r="E1489" s="27" t="n">
        <x:v>2</x:v>
      </x:c>
      <x:c r="F1489" s="27" t="n">
        <x:v>3</x:v>
      </x:c>
      <x:c r="G1489" s="59" t="str">
        <x:v>KILLIANA</x:v>
      </x:c>
      <x:c r="H1489" s="27" t="str">
        <x:v>BF</x:v>
      </x:c>
      <x:c r="I1489" s="27" t="str">
        <x:v>Won</x:v>
      </x:c>
      <x:c r="J1489" s="27" t="str">
        <x:v>Won</x:v>
      </x:c>
      <x:c r="K1489" s="30" t="n">
        <x:v>2.3</x:v>
      </x:c>
      <x:c r="L1489" s="27" t="n">
        <x:v>1</x:v>
      </x:c>
      <x:c r="M1489" s="30" t="n">
        <x:v>1.2999999999999998</x:v>
      </x:c>
      <x:c r="N1489" s="64" t="n">
        <x:f>Summary!$B$5*Summary!$B$6</x:f>
        <x:v>10</x:v>
      </x:c>
      <x:c r="O1489" s="64" t="n">
        <x:f>L1489*N1489</x:f>
        <x:v>10</x:v>
      </x:c>
      <x:c r="P1489" s="64" t="n">
        <x:f>O1489+Q1489</x:f>
        <x:v>23</x:v>
      </x:c>
      <x:c r="Q1489" s="64" t="n">
        <x:f>M1489*N1489</x:f>
        <x:v>12.999999999999998</x:v>
      </x:c>
      <x:c r="R1489" s="64" t="n">
        <x:f>R1488+Q1489</x:f>
        <x:v>37325.4</x:v>
      </x:c>
    </x:row>
    <x:row r="1490">
      <x:c r="A1490" s="61" t="n">
        <x:v>45759</x:v>
      </x:c>
      <x:c r="B1490" s="27" t="str">
        <x:v>Q2 2025</x:v>
      </x:c>
      <x:c r="C1490" s="27" t="n">
        <x:v>2025</x:v>
      </x:c>
      <x:c r="D1490" s="59" t="str">
        <x:v>BENDIGO</x:v>
      </x:c>
      <x:c r="E1490" s="27" t="n">
        <x:v>3</x:v>
      </x:c>
      <x:c r="F1490" s="27" t="n">
        <x:v>7</x:v>
      </x:c>
      <x:c r="G1490" s="59" t="str">
        <x:v>PRINZERRO</x:v>
      </x:c>
      <x:c r="H1490" s="27" t="str">
        <x:v>DC</x:v>
      </x:c>
      <x:c r="I1490" s="27" t="str">
        <x:v>Lost</x:v>
      </x:c>
      <x:c r="J1490" s="27" t="str">
        <x:v>3rd</x:v>
      </x:c>
      <x:c r="K1490" s="30"/>
      <x:c r="L1490" s="27" t="n">
        <x:v>1</x:v>
      </x:c>
      <x:c r="M1490" s="30" t="n">
        <x:v>-1</x:v>
      </x:c>
      <x:c r="N1490" s="64" t="n">
        <x:f>Summary!$B$5*Summary!$B$6</x:f>
        <x:v>10</x:v>
      </x:c>
      <x:c r="O1490" s="64" t="n">
        <x:f>L1490*N1490</x:f>
        <x:v>10</x:v>
      </x:c>
      <x:c r="P1490" s="64" t="n">
        <x:f>O1490+Q1490</x:f>
        <x:v>0</x:v>
      </x:c>
      <x:c r="Q1490" s="64" t="n">
        <x:f>M1490*N1490</x:f>
        <x:v>-10</x:v>
      </x:c>
      <x:c r="R1490" s="64" t="n">
        <x:f>R1489+Q1490</x:f>
        <x:v>37315.4</x:v>
      </x:c>
    </x:row>
    <x:row r="1491">
      <x:c r="A1491" s="62" t="n">
        <x:v>45759</x:v>
      </x:c>
      <x:c r="B1491" s="58" t="str">
        <x:v>Q2 2025</x:v>
      </x:c>
      <x:c r="C1491" s="58" t="n">
        <x:v>2025</x:v>
      </x:c>
      <x:c r="D1491" s="60" t="str">
        <x:v>BENDIGO</x:v>
      </x:c>
      <x:c r="E1491" s="58" t="n">
        <x:v>4</x:v>
      </x:c>
      <x:c r="F1491" s="58" t="n">
        <x:v>11</x:v>
      </x:c>
      <x:c r="G1491" s="60" t="str">
        <x:v>FREIGHT TRAIN</x:v>
      </x:c>
      <x:c r="H1491" s="58" t="str">
        <x:v>BFSR / SYS</x:v>
      </x:c>
      <x:c r="I1491" s="58" t="str">
        <x:v>Lost</x:v>
      </x:c>
      <x:c r="J1491" s="58" t="str"/>
      <x:c r="K1491" s="63"/>
      <x:c r="L1491" s="58" t="n">
        <x:v>2</x:v>
      </x:c>
      <x:c r="M1491" s="63" t="n">
        <x:v>-2</x:v>
      </x:c>
      <x:c r="N1491" s="65" t="n">
        <x:f>Summary!$B$5*Summary!$B$6</x:f>
        <x:v>10</x:v>
      </x:c>
      <x:c r="O1491" s="65" t="n">
        <x:f>L1491*N1491</x:f>
        <x:v>20</x:v>
      </x:c>
      <x:c r="P1491" s="65" t="n">
        <x:f>O1491+Q1491</x:f>
        <x:v>0</x:v>
      </x:c>
      <x:c r="Q1491" s="65" t="n">
        <x:f>M1491*N1491</x:f>
        <x:v>-20</x:v>
      </x:c>
      <x:c r="R1491" s="65" t="n">
        <x:f>R1490+Q1491</x:f>
        <x:v>37295.4</x:v>
      </x:c>
    </x:row>
    <x:row r="1492">
      <x:c r="A1492" s="62" t="n">
        <x:v>45759</x:v>
      </x:c>
      <x:c r="B1492" s="58" t="str">
        <x:v>Q2 2025</x:v>
      </x:c>
      <x:c r="C1492" s="58" t="n">
        <x:v>2025</x:v>
      </x:c>
      <x:c r="D1492" s="60" t="str">
        <x:v>BENDIGO</x:v>
      </x:c>
      <x:c r="E1492" s="58" t="n">
        <x:v>5</x:v>
      </x:c>
      <x:c r="F1492" s="58" t="n">
        <x:v>5</x:v>
      </x:c>
      <x:c r="G1492" s="60" t="str">
        <x:v>MANOLO BLING</x:v>
      </x:c>
      <x:c r="H1492" s="58" t="str">
        <x:v>DC / SYS</x:v>
      </x:c>
      <x:c r="I1492" s="58" t="str">
        <x:v>Won</x:v>
      </x:c>
      <x:c r="J1492" s="58" t="str">
        <x:v>Won</x:v>
      </x:c>
      <x:c r="K1492" s="63" t="n">
        <x:v>2.9</x:v>
      </x:c>
      <x:c r="L1492" s="58" t="n">
        <x:v>2</x:v>
      </x:c>
      <x:c r="M1492" s="63" t="n">
        <x:v>3.8</x:v>
      </x:c>
      <x:c r="N1492" s="65" t="n">
        <x:f>Summary!$B$5*Summary!$B$6</x:f>
        <x:v>10</x:v>
      </x:c>
      <x:c r="O1492" s="65" t="n">
        <x:f>L1492*N1492</x:f>
        <x:v>20</x:v>
      </x:c>
      <x:c r="P1492" s="65" t="n">
        <x:f>O1492+Q1492</x:f>
        <x:v>58</x:v>
      </x:c>
      <x:c r="Q1492" s="65" t="n">
        <x:f>M1492*N1492</x:f>
        <x:v>38</x:v>
      </x:c>
      <x:c r="R1492" s="65" t="n">
        <x:f>R1491+Q1492</x:f>
        <x:v>37333.4</x:v>
      </x:c>
    </x:row>
    <x:row r="1493">
      <x:c r="A1493" s="61" t="n">
        <x:v>45759</x:v>
      </x:c>
      <x:c r="B1493" s="27" t="str">
        <x:v>Q2 2025</x:v>
      </x:c>
      <x:c r="C1493" s="27" t="n">
        <x:v>2025</x:v>
      </x:c>
      <x:c r="D1493" s="59" t="str">
        <x:v>BENDIGO</x:v>
      </x:c>
      <x:c r="E1493" s="27" t="n">
        <x:v>6</x:v>
      </x:c>
      <x:c r="F1493" s="27" t="n">
        <x:v>4</x:v>
      </x:c>
      <x:c r="G1493" s="59" t="str">
        <x:v>TITLE FIGHTER</x:v>
      </x:c>
      <x:c r="H1493" s="27" t="str">
        <x:v>SYS</x:v>
      </x:c>
      <x:c r="I1493" s="27" t="str">
        <x:v>Won</x:v>
      </x:c>
      <x:c r="J1493" s="27" t="str">
        <x:v>Won</x:v>
      </x:c>
      <x:c r="K1493" s="30" t="n">
        <x:v>11.4</x:v>
      </x:c>
      <x:c r="L1493" s="27" t="n">
        <x:v>1</x:v>
      </x:c>
      <x:c r="M1493" s="30" t="n">
        <x:v>10.4</x:v>
      </x:c>
      <x:c r="N1493" s="64" t="n">
        <x:f>Summary!$B$5*Summary!$B$6</x:f>
        <x:v>10</x:v>
      </x:c>
      <x:c r="O1493" s="64" t="n">
        <x:f>L1493*N1493</x:f>
        <x:v>10</x:v>
      </x:c>
      <x:c r="P1493" s="64" t="n">
        <x:f>O1493+Q1493</x:f>
        <x:v>114</x:v>
      </x:c>
      <x:c r="Q1493" s="64" t="n">
        <x:f>M1493*N1493</x:f>
        <x:v>104</x:v>
      </x:c>
      <x:c r="R1493" s="64" t="n">
        <x:f>R1492+Q1493</x:f>
        <x:v>37437.4</x:v>
      </x:c>
    </x:row>
    <x:row r="1494">
      <x:c r="A1494" s="61" t="n">
        <x:v>45759</x:v>
      </x:c>
      <x:c r="B1494" s="27" t="str">
        <x:v>Q2 2025</x:v>
      </x:c>
      <x:c r="C1494" s="27" t="n">
        <x:v>2025</x:v>
      </x:c>
      <x:c r="D1494" s="59" t="str">
        <x:v>BENDIGO</x:v>
      </x:c>
      <x:c r="E1494" s="27" t="n">
        <x:v>6</x:v>
      </x:c>
      <x:c r="F1494" s="27" t="n">
        <x:v>6</x:v>
      </x:c>
      <x:c r="G1494" s="59" t="str">
        <x:v>SHESALLSHENANIGANS</x:v>
      </x:c>
      <x:c r="H1494" s="27" t="str">
        <x:v>BF</x:v>
      </x:c>
      <x:c r="I1494" s="27" t="str">
        <x:v>Lost</x:v>
      </x:c>
      <x:c r="J1494" s="27" t="str"/>
      <x:c r="K1494" s="30"/>
      <x:c r="L1494" s="27" t="n">
        <x:v>1</x:v>
      </x:c>
      <x:c r="M1494" s="30" t="n">
        <x:v>-1</x:v>
      </x:c>
      <x:c r="N1494" s="64" t="n">
        <x:f>Summary!$B$5*Summary!$B$6</x:f>
        <x:v>10</x:v>
      </x:c>
      <x:c r="O1494" s="64" t="n">
        <x:f>L1494*N1494</x:f>
        <x:v>10</x:v>
      </x:c>
      <x:c r="P1494" s="64" t="n">
        <x:f>O1494+Q1494</x:f>
        <x:v>0</x:v>
      </x:c>
      <x:c r="Q1494" s="64" t="n">
        <x:f>M1494*N1494</x:f>
        <x:v>-10</x:v>
      </x:c>
      <x:c r="R1494" s="64" t="n">
        <x:f>R1493+Q1494</x:f>
        <x:v>37427.4</x:v>
      </x:c>
    </x:row>
    <x:row r="1495">
      <x:c r="A1495" s="61" t="n">
        <x:v>45759</x:v>
      </x:c>
      <x:c r="B1495" s="27" t="str">
        <x:v>Q2 2025</x:v>
      </x:c>
      <x:c r="C1495" s="27" t="n">
        <x:v>2025</x:v>
      </x:c>
      <x:c r="D1495" s="59" t="str">
        <x:v>BENDIGO</x:v>
      </x:c>
      <x:c r="E1495" s="27" t="n">
        <x:v>7</x:v>
      </x:c>
      <x:c r="F1495" s="27" t="n">
        <x:v>13</x:v>
      </x:c>
      <x:c r="G1495" s="59" t="str">
        <x:v>ZLOTIES</x:v>
      </x:c>
      <x:c r="H1495" s="27" t="str">
        <x:v>SYS</x:v>
      </x:c>
      <x:c r="I1495" s="27" t="str">
        <x:v>Won</x:v>
      </x:c>
      <x:c r="J1495" s="27" t="str">
        <x:v>Won</x:v>
      </x:c>
      <x:c r="K1495" s="30" t="n">
        <x:v>2.4</x:v>
      </x:c>
      <x:c r="L1495" s="27" t="n">
        <x:v>1</x:v>
      </x:c>
      <x:c r="M1495" s="30" t="n">
        <x:v>1.4</x:v>
      </x:c>
      <x:c r="N1495" s="64" t="n">
        <x:f>Summary!$B$5*Summary!$B$6</x:f>
        <x:v>10</x:v>
      </x:c>
      <x:c r="O1495" s="64" t="n">
        <x:f>L1495*N1495</x:f>
        <x:v>10</x:v>
      </x:c>
      <x:c r="P1495" s="64" t="n">
        <x:f>O1495+Q1495</x:f>
        <x:v>24</x:v>
      </x:c>
      <x:c r="Q1495" s="64" t="n">
        <x:f>M1495*N1495</x:f>
        <x:v>14</x:v>
      </x:c>
      <x:c r="R1495" s="64" t="n">
        <x:f>R1494+Q1495</x:f>
        <x:v>37441.4</x:v>
      </x:c>
    </x:row>
    <x:row r="1496">
      <x:c r="A1496" s="62" t="n">
        <x:v>45759</x:v>
      </x:c>
      <x:c r="B1496" s="58" t="str">
        <x:v>Q2 2025</x:v>
      </x:c>
      <x:c r="C1496" s="58" t="n">
        <x:v>2025</x:v>
      </x:c>
      <x:c r="D1496" s="60" t="str">
        <x:v>BENDIGO</x:v>
      </x:c>
      <x:c r="E1496" s="58" t="n">
        <x:v>8</x:v>
      </x:c>
      <x:c r="F1496" s="58" t="n">
        <x:v>3</x:v>
      </x:c>
      <x:c r="G1496" s="60" t="str">
        <x:v>WONDER BOY</x:v>
      </x:c>
      <x:c r="H1496" s="58" t="str">
        <x:v>FRSR / SYS</x:v>
      </x:c>
      <x:c r="I1496" s="58" t="str">
        <x:v>Won</x:v>
      </x:c>
      <x:c r="J1496" s="58" t="str">
        <x:v>Won</x:v>
      </x:c>
      <x:c r="K1496" s="63" t="n">
        <x:v>2.7</x:v>
      </x:c>
      <x:c r="L1496" s="58" t="n">
        <x:v>2</x:v>
      </x:c>
      <x:c r="M1496" s="63" t="n">
        <x:v>3.4000000000000004</x:v>
      </x:c>
      <x:c r="N1496" s="65" t="n">
        <x:f>Summary!$B$5*Summary!$B$6</x:f>
        <x:v>10</x:v>
      </x:c>
      <x:c r="O1496" s="65" t="n">
        <x:f>L1496*N1496</x:f>
        <x:v>20</x:v>
      </x:c>
      <x:c r="P1496" s="65" t="n">
        <x:f>O1496+Q1496</x:f>
        <x:v>54</x:v>
      </x:c>
      <x:c r="Q1496" s="65" t="n">
        <x:f>M1496*N1496</x:f>
        <x:v>34</x:v>
      </x:c>
      <x:c r="R1496" s="65" t="n">
        <x:f>R1495+Q1496</x:f>
        <x:v>37475.4</x:v>
      </x:c>
    </x:row>
    <x:row r="1497">
      <x:c r="A1497" s="61" t="n">
        <x:v>45759</x:v>
      </x:c>
      <x:c r="B1497" s="27" t="str">
        <x:v>Q2 2025</x:v>
      </x:c>
      <x:c r="C1497" s="27" t="n">
        <x:v>2025</x:v>
      </x:c>
      <x:c r="D1497" s="59" t="str">
        <x:v>BENDIGO</x:v>
      </x:c>
      <x:c r="E1497" s="27" t="n">
        <x:v>9</x:v>
      </x:c>
      <x:c r="F1497" s="27" t="n">
        <x:v>4</x:v>
      </x:c>
      <x:c r="G1497" s="59" t="str">
        <x:v>REGAL ZEUS</x:v>
      </x:c>
      <x:c r="H1497" s="27" t="str">
        <x:v>LSW</x:v>
      </x:c>
      <x:c r="I1497" s="27" t="str">
        <x:v>Won</x:v>
      </x:c>
      <x:c r="J1497" s="27" t="str">
        <x:v>Won</x:v>
      </x:c>
      <x:c r="K1497" s="30" t="n">
        <x:v>7.4</x:v>
      </x:c>
      <x:c r="L1497" s="27" t="n">
        <x:v>1</x:v>
      </x:c>
      <x:c r="M1497" s="30" t="n">
        <x:v>6.4</x:v>
      </x:c>
      <x:c r="N1497" s="64" t="n">
        <x:f>Summary!$B$5*Summary!$B$6</x:f>
        <x:v>10</x:v>
      </x:c>
      <x:c r="O1497" s="64" t="n">
        <x:f>L1497*N1497</x:f>
        <x:v>10</x:v>
      </x:c>
      <x:c r="P1497" s="64" t="n">
        <x:f>O1497+Q1497</x:f>
        <x:v>74</x:v>
      </x:c>
      <x:c r="Q1497" s="64" t="n">
        <x:f>M1497*N1497</x:f>
        <x:v>64</x:v>
      </x:c>
      <x:c r="R1497" s="64" t="n">
        <x:f>R1496+Q1497</x:f>
        <x:v>37539.4</x:v>
      </x:c>
    </x:row>
    <x:row r="1498">
      <x:c r="A1498" s="62" t="n">
        <x:v>45759</x:v>
      </x:c>
      <x:c r="B1498" s="58" t="str">
        <x:v>Q2 2025</x:v>
      </x:c>
      <x:c r="C1498" s="58" t="n">
        <x:v>2025</x:v>
      </x:c>
      <x:c r="D1498" s="60" t="str">
        <x:v>BENDIGO</x:v>
      </x:c>
      <x:c r="E1498" s="58" t="n">
        <x:v>10</x:v>
      </x:c>
      <x:c r="F1498" s="58" t="n">
        <x:v>15</x:v>
      </x:c>
      <x:c r="G1498" s="60" t="str">
        <x:v>PROVED</x:v>
      </x:c>
      <x:c r="H1498" s="58" t="str">
        <x:v>DC / SYS</x:v>
      </x:c>
      <x:c r="I1498" s="58" t="str">
        <x:v>Lost</x:v>
      </x:c>
      <x:c r="J1498" s="58" t="str">
        <x:v>2nd</x:v>
      </x:c>
      <x:c r="K1498" s="63"/>
      <x:c r="L1498" s="58" t="n">
        <x:v>2</x:v>
      </x:c>
      <x:c r="M1498" s="63" t="n">
        <x:v>-2</x:v>
      </x:c>
      <x:c r="N1498" s="65" t="n">
        <x:f>Summary!$B$5*Summary!$B$6</x:f>
        <x:v>10</x:v>
      </x:c>
      <x:c r="O1498" s="65" t="n">
        <x:f>L1498*N1498</x:f>
        <x:v>20</x:v>
      </x:c>
      <x:c r="P1498" s="65" t="n">
        <x:f>O1498+Q1498</x:f>
        <x:v>0</x:v>
      </x:c>
      <x:c r="Q1498" s="65" t="n">
        <x:f>M1498*N1498</x:f>
        <x:v>-20</x:v>
      </x:c>
      <x:c r="R1498" s="65" t="n">
        <x:f>R1497+Q1498</x:f>
        <x:v>37519.4</x:v>
      </x:c>
    </x:row>
    <x:row r="1499">
      <x:c r="A1499" s="61" t="n">
        <x:v>45766</x:v>
      </x:c>
      <x:c r="B1499" s="27" t="str">
        <x:v>Q2 2025</x:v>
      </x:c>
      <x:c r="C1499" s="27" t="n">
        <x:v>2025</x:v>
      </x:c>
      <x:c r="D1499" s="59" t="str">
        <x:v>MORNINGTON</x:v>
      </x:c>
      <x:c r="E1499" s="27" t="n">
        <x:v>1</x:v>
      </x:c>
      <x:c r="F1499" s="27" t="n">
        <x:v>2</x:v>
      </x:c>
      <x:c r="G1499" s="59" t="str">
        <x:v>CASUAL GHAI</x:v>
      </x:c>
      <x:c r="H1499" s="27" t="str">
        <x:v>SYS</x:v>
      </x:c>
      <x:c r="I1499" s="27" t="str">
        <x:v>Lost</x:v>
      </x:c>
      <x:c r="J1499" s="27" t="str">
        <x:v>3rd</x:v>
      </x:c>
      <x:c r="K1499" s="30"/>
      <x:c r="L1499" s="27" t="n">
        <x:v>1</x:v>
      </x:c>
      <x:c r="M1499" s="30" t="n">
        <x:v>-1</x:v>
      </x:c>
      <x:c r="N1499" s="64" t="n">
        <x:f>Summary!$B$5*Summary!$B$6</x:f>
        <x:v>10</x:v>
      </x:c>
      <x:c r="O1499" s="64" t="n">
        <x:f>L1499*N1499</x:f>
        <x:v>10</x:v>
      </x:c>
      <x:c r="P1499" s="64" t="n">
        <x:f>O1499+Q1499</x:f>
        <x:v>0</x:v>
      </x:c>
      <x:c r="Q1499" s="64" t="n">
        <x:f>M1499*N1499</x:f>
        <x:v>-10</x:v>
      </x:c>
      <x:c r="R1499" s="64" t="n">
        <x:f>R1498+Q1499</x:f>
        <x:v>37509.4</x:v>
      </x:c>
    </x:row>
    <x:row r="1500">
      <x:c r="A1500" s="62" t="n">
        <x:v>45766</x:v>
      </x:c>
      <x:c r="B1500" s="58" t="str">
        <x:v>Q2 2025</x:v>
      </x:c>
      <x:c r="C1500" s="58" t="n">
        <x:v>2025</x:v>
      </x:c>
      <x:c r="D1500" s="60" t="str">
        <x:v>MORNINGTON</x:v>
      </x:c>
      <x:c r="E1500" s="58" t="n">
        <x:v>2</x:v>
      </x:c>
      <x:c r="F1500" s="58" t="n">
        <x:v>2</x:v>
      </x:c>
      <x:c r="G1500" s="60" t="str">
        <x:v>MATAWAI</x:v>
      </x:c>
      <x:c r="H1500" s="58" t="str">
        <x:v>FRSR / SYS</x:v>
      </x:c>
      <x:c r="I1500" s="58" t="str">
        <x:v>Lost</x:v>
      </x:c>
      <x:c r="J1500" s="58" t="str"/>
      <x:c r="K1500" s="63"/>
      <x:c r="L1500" s="58" t="n">
        <x:v>2</x:v>
      </x:c>
      <x:c r="M1500" s="63" t="n">
        <x:v>-2</x:v>
      </x:c>
      <x:c r="N1500" s="65" t="n">
        <x:f>Summary!$B$5*Summary!$B$6</x:f>
        <x:v>10</x:v>
      </x:c>
      <x:c r="O1500" s="65" t="n">
        <x:f>L1500*N1500</x:f>
        <x:v>20</x:v>
      </x:c>
      <x:c r="P1500" s="65" t="n">
        <x:f>O1500+Q1500</x:f>
        <x:v>0</x:v>
      </x:c>
      <x:c r="Q1500" s="65" t="n">
        <x:f>M1500*N1500</x:f>
        <x:v>-20</x:v>
      </x:c>
      <x:c r="R1500" s="65" t="n">
        <x:f>R1499+Q1500</x:f>
        <x:v>37489.4</x:v>
      </x:c>
    </x:row>
    <x:row r="1501">
      <x:c r="A1501" s="61" t="n">
        <x:v>45766</x:v>
      </x:c>
      <x:c r="B1501" s="27" t="str">
        <x:v>Q2 2025</x:v>
      </x:c>
      <x:c r="C1501" s="27" t="n">
        <x:v>2025</x:v>
      </x:c>
      <x:c r="D1501" s="59" t="str">
        <x:v>MORNINGTON</x:v>
      </x:c>
      <x:c r="E1501" s="27" t="n">
        <x:v>3</x:v>
      </x:c>
      <x:c r="F1501" s="27" t="n">
        <x:v>2</x:v>
      </x:c>
      <x:c r="G1501" s="59" t="str">
        <x:v>VERDAD</x:v>
      </x:c>
      <x:c r="H1501" s="27" t="str">
        <x:v>FR</x:v>
      </x:c>
      <x:c r="I1501" s="27" t="str">
        <x:v>Won</x:v>
      </x:c>
      <x:c r="J1501" s="27" t="str">
        <x:v>Won</x:v>
      </x:c>
      <x:c r="K1501" s="30" t="n">
        <x:v>1.8</x:v>
      </x:c>
      <x:c r="L1501" s="27" t="n">
        <x:v>1</x:v>
      </x:c>
      <x:c r="M1501" s="30" t="n">
        <x:v>0.8</x:v>
      </x:c>
      <x:c r="N1501" s="64" t="n">
        <x:f>Summary!$B$5*Summary!$B$6</x:f>
        <x:v>10</x:v>
      </x:c>
      <x:c r="O1501" s="64" t="n">
        <x:f>L1501*N1501</x:f>
        <x:v>10</x:v>
      </x:c>
      <x:c r="P1501" s="64" t="n">
        <x:f>O1501+Q1501</x:f>
        <x:v>18</x:v>
      </x:c>
      <x:c r="Q1501" s="64" t="n">
        <x:f>M1501*N1501</x:f>
        <x:v>8</x:v>
      </x:c>
      <x:c r="R1501" s="64" t="n">
        <x:f>R1500+Q1501</x:f>
        <x:v>37497.4</x:v>
      </x:c>
    </x:row>
    <x:row r="1502">
      <x:c r="A1502" s="61" t="n">
        <x:v>45766</x:v>
      </x:c>
      <x:c r="B1502" s="27" t="str">
        <x:v>Q2 2025</x:v>
      </x:c>
      <x:c r="C1502" s="27" t="n">
        <x:v>2025</x:v>
      </x:c>
      <x:c r="D1502" s="59" t="str">
        <x:v>MORNINGTON</x:v>
      </x:c>
      <x:c r="E1502" s="27" t="n">
        <x:v>4</x:v>
      </x:c>
      <x:c r="F1502" s="27" t="n">
        <x:v>3</x:v>
      </x:c>
      <x:c r="G1502" s="59" t="str">
        <x:v>FOUJITA SAN</x:v>
      </x:c>
      <x:c r="H1502" s="27" t="str">
        <x:v>SYS</x:v>
      </x:c>
      <x:c r="I1502" s="27" t="str">
        <x:v>Lost</x:v>
      </x:c>
      <x:c r="J1502" s="27" t="str">
        <x:v>2nd</x:v>
      </x:c>
      <x:c r="K1502" s="30"/>
      <x:c r="L1502" s="27" t="n">
        <x:v>1</x:v>
      </x:c>
      <x:c r="M1502" s="30" t="n">
        <x:v>-1</x:v>
      </x:c>
      <x:c r="N1502" s="64" t="n">
        <x:f>Summary!$B$5*Summary!$B$6</x:f>
        <x:v>10</x:v>
      </x:c>
      <x:c r="O1502" s="64" t="n">
        <x:f>L1502*N1502</x:f>
        <x:v>10</x:v>
      </x:c>
      <x:c r="P1502" s="64" t="n">
        <x:f>O1502+Q1502</x:f>
        <x:v>0</x:v>
      </x:c>
      <x:c r="Q1502" s="64" t="n">
        <x:f>M1502*N1502</x:f>
        <x:v>-10</x:v>
      </x:c>
      <x:c r="R1502" s="64" t="n">
        <x:f>R1501+Q1502</x:f>
        <x:v>37487.4</x:v>
      </x:c>
    </x:row>
    <x:row r="1503">
      <x:c r="A1503" s="61" t="n">
        <x:v>45766</x:v>
      </x:c>
      <x:c r="B1503" s="27" t="str">
        <x:v>Q2 2025</x:v>
      </x:c>
      <x:c r="C1503" s="27" t="n">
        <x:v>2025</x:v>
      </x:c>
      <x:c r="D1503" s="59" t="str">
        <x:v>MORNINGTON</x:v>
      </x:c>
      <x:c r="E1503" s="27" t="n">
        <x:v>5</x:v>
      </x:c>
      <x:c r="F1503" s="27" t="n">
        <x:v>4</x:v>
      </x:c>
      <x:c r="G1503" s="59" t="str">
        <x:v>CHINQUI</x:v>
      </x:c>
      <x:c r="H1503" s="27" t="str">
        <x:v>FR</x:v>
      </x:c>
      <x:c r="I1503" s="27" t="str">
        <x:v>Won</x:v>
      </x:c>
      <x:c r="J1503" s="27" t="str">
        <x:v>Won</x:v>
      </x:c>
      <x:c r="K1503" s="30" t="n">
        <x:v>3.3</x:v>
      </x:c>
      <x:c r="L1503" s="27" t="n">
        <x:v>1</x:v>
      </x:c>
      <x:c r="M1503" s="30" t="n">
        <x:v>2.3</x:v>
      </x:c>
      <x:c r="N1503" s="64" t="n">
        <x:f>Summary!$B$5*Summary!$B$6</x:f>
        <x:v>10</x:v>
      </x:c>
      <x:c r="O1503" s="64" t="n">
        <x:f>L1503*N1503</x:f>
        <x:v>10</x:v>
      </x:c>
      <x:c r="P1503" s="64" t="n">
        <x:f>O1503+Q1503</x:f>
        <x:v>33</x:v>
      </x:c>
      <x:c r="Q1503" s="64" t="n">
        <x:f>M1503*N1503</x:f>
        <x:v>23</x:v>
      </x:c>
      <x:c r="R1503" s="64" t="n">
        <x:f>R1502+Q1503</x:f>
        <x:v>37510.4</x:v>
      </x:c>
    </x:row>
    <x:row r="1504">
      <x:c r="A1504" s="61" t="n">
        <x:v>45766</x:v>
      </x:c>
      <x:c r="B1504" s="27" t="str">
        <x:v>Q2 2025</x:v>
      </x:c>
      <x:c r="C1504" s="27" t="n">
        <x:v>2025</x:v>
      </x:c>
      <x:c r="D1504" s="59" t="str">
        <x:v>MORNINGTON</x:v>
      </x:c>
      <x:c r="E1504" s="27" t="n">
        <x:v>5</x:v>
      </x:c>
      <x:c r="F1504" s="27" t="n">
        <x:v>7</x:v>
      </x:c>
      <x:c r="G1504" s="59" t="str">
        <x:v>KRYSANOVA</x:v>
      </x:c>
      <x:c r="H1504" s="27" t="str">
        <x:v>SYS</x:v>
      </x:c>
      <x:c r="I1504" s="27" t="str">
        <x:v>Lost</x:v>
      </x:c>
      <x:c r="J1504" s="27" t="str">
        <x:v>4th</x:v>
      </x:c>
      <x:c r="K1504" s="30"/>
      <x:c r="L1504" s="27" t="n">
        <x:v>1</x:v>
      </x:c>
      <x:c r="M1504" s="30" t="n">
        <x:v>-1</x:v>
      </x:c>
      <x:c r="N1504" s="64" t="n">
        <x:f>Summary!$B$5*Summary!$B$6</x:f>
        <x:v>10</x:v>
      </x:c>
      <x:c r="O1504" s="64" t="n">
        <x:f>L1504*N1504</x:f>
        <x:v>10</x:v>
      </x:c>
      <x:c r="P1504" s="64" t="n">
        <x:f>O1504+Q1504</x:f>
        <x:v>0</x:v>
      </x:c>
      <x:c r="Q1504" s="64" t="n">
        <x:f>M1504*N1504</x:f>
        <x:v>-10</x:v>
      </x:c>
      <x:c r="R1504" s="64" t="n">
        <x:f>R1503+Q1504</x:f>
        <x:v>37500.4</x:v>
      </x:c>
    </x:row>
    <x:row r="1505">
      <x:c r="A1505" s="61" t="n">
        <x:v>45766</x:v>
      </x:c>
      <x:c r="B1505" s="27" t="str">
        <x:v>Q2 2025</x:v>
      </x:c>
      <x:c r="C1505" s="27" t="n">
        <x:v>2025</x:v>
      </x:c>
      <x:c r="D1505" s="59" t="str">
        <x:v>MORNINGTON</x:v>
      </x:c>
      <x:c r="E1505" s="27" t="n">
        <x:v>6</x:v>
      </x:c>
      <x:c r="F1505" s="27" t="n">
        <x:v>1</x:v>
      </x:c>
      <x:c r="G1505" s="59" t="str">
        <x:v>VESTAS</x:v>
      </x:c>
      <x:c r="H1505" s="27" t="str">
        <x:v>DC</x:v>
      </x:c>
      <x:c r="I1505" s="27" t="str">
        <x:v>Lost</x:v>
      </x:c>
      <x:c r="J1505" s="27" t="str"/>
      <x:c r="K1505" s="30"/>
      <x:c r="L1505" s="27" t="n">
        <x:v>1</x:v>
      </x:c>
      <x:c r="M1505" s="30" t="n">
        <x:v>-1</x:v>
      </x:c>
      <x:c r="N1505" s="64" t="n">
        <x:f>Summary!$B$5*Summary!$B$6</x:f>
        <x:v>10</x:v>
      </x:c>
      <x:c r="O1505" s="64" t="n">
        <x:f>L1505*N1505</x:f>
        <x:v>10</x:v>
      </x:c>
      <x:c r="P1505" s="64" t="n">
        <x:f>O1505+Q1505</x:f>
        <x:v>0</x:v>
      </x:c>
      <x:c r="Q1505" s="64" t="n">
        <x:f>M1505*N1505</x:f>
        <x:v>-10</x:v>
      </x:c>
      <x:c r="R1505" s="64" t="n">
        <x:f>R1504+Q1505</x:f>
        <x:v>37490.4</x:v>
      </x:c>
    </x:row>
    <x:row r="1506">
      <x:c r="A1506" s="61" t="n">
        <x:v>45766</x:v>
      </x:c>
      <x:c r="B1506" s="27" t="str">
        <x:v>Q2 2025</x:v>
      </x:c>
      <x:c r="C1506" s="27" t="n">
        <x:v>2025</x:v>
      </x:c>
      <x:c r="D1506" s="59" t="str">
        <x:v>MORNINGTON</x:v>
      </x:c>
      <x:c r="E1506" s="27" t="n">
        <x:v>6</x:v>
      </x:c>
      <x:c r="F1506" s="27" t="n">
        <x:v>2</x:v>
      </x:c>
      <x:c r="G1506" s="59" t="str">
        <x:v>MCKEYLA</x:v>
      </x:c>
      <x:c r="H1506" s="27" t="str">
        <x:v>SYS</x:v>
      </x:c>
      <x:c r="I1506" s="27" t="str">
        <x:v>Lost</x:v>
      </x:c>
      <x:c r="J1506" s="27" t="str">
        <x:v>3rd</x:v>
      </x:c>
      <x:c r="K1506" s="30"/>
      <x:c r="L1506" s="27" t="n">
        <x:v>1</x:v>
      </x:c>
      <x:c r="M1506" s="30" t="n">
        <x:v>-1</x:v>
      </x:c>
      <x:c r="N1506" s="64" t="n">
        <x:f>Summary!$B$5*Summary!$B$6</x:f>
        <x:v>10</x:v>
      </x:c>
      <x:c r="O1506" s="64" t="n">
        <x:f>L1506*N1506</x:f>
        <x:v>10</x:v>
      </x:c>
      <x:c r="P1506" s="64" t="n">
        <x:f>O1506+Q1506</x:f>
        <x:v>0</x:v>
      </x:c>
      <x:c r="Q1506" s="64" t="n">
        <x:f>M1506*N1506</x:f>
        <x:v>-10</x:v>
      </x:c>
      <x:c r="R1506" s="64" t="n">
        <x:f>R1505+Q1506</x:f>
        <x:v>37480.4</x:v>
      </x:c>
    </x:row>
    <x:row r="1507">
      <x:c r="A1507" s="61" t="n">
        <x:v>45766</x:v>
      </x:c>
      <x:c r="B1507" s="27" t="str">
        <x:v>Q2 2025</x:v>
      </x:c>
      <x:c r="C1507" s="27" t="n">
        <x:v>2025</x:v>
      </x:c>
      <x:c r="D1507" s="59" t="str">
        <x:v>MORNINGTON</x:v>
      </x:c>
      <x:c r="E1507" s="27" t="n">
        <x:v>6</x:v>
      </x:c>
      <x:c r="F1507" s="27" t="n">
        <x:v>5</x:v>
      </x:c>
      <x:c r="G1507" s="59" t="str">
        <x:v>THAMES</x:v>
      </x:c>
      <x:c r="H1507" s="27" t="str">
        <x:v>BF</x:v>
      </x:c>
      <x:c r="I1507" s="27" t="str">
        <x:v>Lost</x:v>
      </x:c>
      <x:c r="J1507" s="27" t="str">
        <x:v>2nd</x:v>
      </x:c>
      <x:c r="K1507" s="30"/>
      <x:c r="L1507" s="27" t="n">
        <x:v>1</x:v>
      </x:c>
      <x:c r="M1507" s="30" t="n">
        <x:v>-1</x:v>
      </x:c>
      <x:c r="N1507" s="64" t="n">
        <x:f>Summary!$B$5*Summary!$B$6</x:f>
        <x:v>10</x:v>
      </x:c>
      <x:c r="O1507" s="64" t="n">
        <x:f>L1507*N1507</x:f>
        <x:v>10</x:v>
      </x:c>
      <x:c r="P1507" s="64" t="n">
        <x:f>O1507+Q1507</x:f>
        <x:v>0</x:v>
      </x:c>
      <x:c r="Q1507" s="64" t="n">
        <x:f>M1507*N1507</x:f>
        <x:v>-10</x:v>
      </x:c>
      <x:c r="R1507" s="64" t="n">
        <x:f>R1506+Q1507</x:f>
        <x:v>37470.4</x:v>
      </x:c>
    </x:row>
    <x:row r="1508">
      <x:c r="A1508" s="61" t="n">
        <x:v>45766</x:v>
      </x:c>
      <x:c r="B1508" s="27" t="str">
        <x:v>Q2 2025</x:v>
      </x:c>
      <x:c r="C1508" s="27" t="n">
        <x:v>2025</x:v>
      </x:c>
      <x:c r="D1508" s="59" t="str">
        <x:v>MORNINGTON</x:v>
      </x:c>
      <x:c r="E1508" s="27" t="n">
        <x:v>8</x:v>
      </x:c>
      <x:c r="F1508" s="27" t="n">
        <x:v>4</x:v>
      </x:c>
      <x:c r="G1508" s="59" t="str">
        <x:v>BANKERS CHOICE</x:v>
      </x:c>
      <x:c r="H1508" s="27" t="str">
        <x:v>LSW</x:v>
      </x:c>
      <x:c r="I1508" s="27" t="str">
        <x:v>Won</x:v>
      </x:c>
      <x:c r="J1508" s="27" t="str">
        <x:v>Won</x:v>
      </x:c>
      <x:c r="K1508" s="30" t="n">
        <x:v>9.5</x:v>
      </x:c>
      <x:c r="L1508" s="27" t="n">
        <x:v>1</x:v>
      </x:c>
      <x:c r="M1508" s="30" t="n">
        <x:v>8.5</x:v>
      </x:c>
      <x:c r="N1508" s="64" t="n">
        <x:f>Summary!$B$5*Summary!$B$6</x:f>
        <x:v>10</x:v>
      </x:c>
      <x:c r="O1508" s="64" t="n">
        <x:f>L1508*N1508</x:f>
        <x:v>10</x:v>
      </x:c>
      <x:c r="P1508" s="64" t="n">
        <x:f>O1508+Q1508</x:f>
        <x:v>95</x:v>
      </x:c>
      <x:c r="Q1508" s="64" t="n">
        <x:f>M1508*N1508</x:f>
        <x:v>85</x:v>
      </x:c>
      <x:c r="R1508" s="64" t="n">
        <x:f>R1507+Q1508</x:f>
        <x:v>37555.4</x:v>
      </x:c>
    </x:row>
    <x:row r="1509">
      <x:c r="A1509" s="61" t="n">
        <x:v>45766</x:v>
      </x:c>
      <x:c r="B1509" s="27" t="str">
        <x:v>Q2 2025</x:v>
      </x:c>
      <x:c r="C1509" s="27" t="n">
        <x:v>2025</x:v>
      </x:c>
      <x:c r="D1509" s="59" t="str">
        <x:v>MORNINGTON</x:v>
      </x:c>
      <x:c r="E1509" s="27" t="n">
        <x:v>8</x:v>
      </x:c>
      <x:c r="F1509" s="27" t="n">
        <x:v>6</x:v>
      </x:c>
      <x:c r="G1509" s="59" t="str">
        <x:v>BERKSHIRE BREEZE</x:v>
      </x:c>
      <x:c r="H1509" s="27" t="str">
        <x:v>FRSR</x:v>
      </x:c>
      <x:c r="I1509" s="27" t="str">
        <x:v>Lost</x:v>
      </x:c>
      <x:c r="J1509" s="27" t="str">
        <x:v>4th</x:v>
      </x:c>
      <x:c r="K1509" s="30"/>
      <x:c r="L1509" s="27" t="n">
        <x:v>1</x:v>
      </x:c>
      <x:c r="M1509" s="30" t="n">
        <x:v>-1</x:v>
      </x:c>
      <x:c r="N1509" s="64" t="n">
        <x:f>Summary!$B$5*Summary!$B$6</x:f>
        <x:v>10</x:v>
      </x:c>
      <x:c r="O1509" s="64" t="n">
        <x:f>L1509*N1509</x:f>
        <x:v>10</x:v>
      </x:c>
      <x:c r="P1509" s="64" t="n">
        <x:f>O1509+Q1509</x:f>
        <x:v>0</x:v>
      </x:c>
      <x:c r="Q1509" s="64" t="n">
        <x:f>M1509*N1509</x:f>
        <x:v>-10</x:v>
      </x:c>
      <x:c r="R1509" s="64" t="n">
        <x:f>R1508+Q1509</x:f>
        <x:v>37545.4</x:v>
      </x:c>
    </x:row>
    <x:row r="1510">
      <x:c r="A1510" s="61" t="n">
        <x:v>45766</x:v>
      </x:c>
      <x:c r="B1510" s="27" t="str">
        <x:v>Q2 2025</x:v>
      </x:c>
      <x:c r="C1510" s="27" t="n">
        <x:v>2025</x:v>
      </x:c>
      <x:c r="D1510" s="59" t="str">
        <x:v>MORNINGTON</x:v>
      </x:c>
      <x:c r="E1510" s="27" t="n">
        <x:v>9</x:v>
      </x:c>
      <x:c r="F1510" s="27" t="n">
        <x:v>1</x:v>
      </x:c>
      <x:c r="G1510" s="59" t="str">
        <x:v>OSCAR'S FORTUNE</x:v>
      </x:c>
      <x:c r="H1510" s="27" t="str">
        <x:v>FRSR</x:v>
      </x:c>
      <x:c r="I1510" s="27" t="str">
        <x:v>Lost</x:v>
      </x:c>
      <x:c r="J1510" s="27" t="str"/>
      <x:c r="K1510" s="30"/>
      <x:c r="L1510" s="27" t="n">
        <x:v>1</x:v>
      </x:c>
      <x:c r="M1510" s="30" t="n">
        <x:v>-1</x:v>
      </x:c>
      <x:c r="N1510" s="64" t="n">
        <x:f>Summary!$B$5*Summary!$B$6</x:f>
        <x:v>10</x:v>
      </x:c>
      <x:c r="O1510" s="64" t="n">
        <x:f>L1510*N1510</x:f>
        <x:v>10</x:v>
      </x:c>
      <x:c r="P1510" s="64" t="n">
        <x:f>O1510+Q1510</x:f>
        <x:v>0</x:v>
      </x:c>
      <x:c r="Q1510" s="64" t="n">
        <x:f>M1510*N1510</x:f>
        <x:v>-10</x:v>
      </x:c>
      <x:c r="R1510" s="64" t="n">
        <x:f>R1509+Q1510</x:f>
        <x:v>37535.4</x:v>
      </x:c>
    </x:row>
    <x:row r="1511">
      <x:c r="A1511" s="61" t="n">
        <x:v>45766</x:v>
      </x:c>
      <x:c r="B1511" s="27" t="str">
        <x:v>Q2 2025</x:v>
      </x:c>
      <x:c r="C1511" s="27" t="n">
        <x:v>2025</x:v>
      </x:c>
      <x:c r="D1511" s="59" t="str">
        <x:v>MORNINGTON</x:v>
      </x:c>
      <x:c r="E1511" s="27" t="n">
        <x:v>9</x:v>
      </x:c>
      <x:c r="F1511" s="27" t="n">
        <x:v>2</x:v>
      </x:c>
      <x:c r="G1511" s="59" t="str">
        <x:v>HEDGED</x:v>
      </x:c>
      <x:c r="H1511" s="27" t="str">
        <x:v>DC</x:v>
      </x:c>
      <x:c r="I1511" s="27" t="str">
        <x:v>Lost</x:v>
      </x:c>
      <x:c r="J1511" s="27" t="str">
        <x:v>3rd</x:v>
      </x:c>
      <x:c r="K1511" s="30"/>
      <x:c r="L1511" s="27" t="n">
        <x:v>1</x:v>
      </x:c>
      <x:c r="M1511" s="30" t="n">
        <x:v>-1</x:v>
      </x:c>
      <x:c r="N1511" s="64" t="n">
        <x:f>Summary!$B$5*Summary!$B$6</x:f>
        <x:v>10</x:v>
      </x:c>
      <x:c r="O1511" s="64" t="n">
        <x:f>L1511*N1511</x:f>
        <x:v>10</x:v>
      </x:c>
      <x:c r="P1511" s="64" t="n">
        <x:f>O1511+Q1511</x:f>
        <x:v>0</x:v>
      </x:c>
      <x:c r="Q1511" s="64" t="n">
        <x:f>M1511*N1511</x:f>
        <x:v>-10</x:v>
      </x:c>
      <x:c r="R1511" s="64" t="n">
        <x:f>R1510+Q1511</x:f>
        <x:v>37525.4</x:v>
      </x:c>
    </x:row>
    <x:row r="1512">
      <x:c r="A1512" s="62" t="n">
        <x:v>45766</x:v>
      </x:c>
      <x:c r="B1512" s="58" t="str">
        <x:v>Q2 2025</x:v>
      </x:c>
      <x:c r="C1512" s="58" t="n">
        <x:v>2025</x:v>
      </x:c>
      <x:c r="D1512" s="60" t="str">
        <x:v>MORNINGTON</x:v>
      </x:c>
      <x:c r="E1512" s="58" t="n">
        <x:v>9</x:v>
      </x:c>
      <x:c r="F1512" s="58" t="n">
        <x:v>9</x:v>
      </x:c>
      <x:c r="G1512" s="60" t="str">
        <x:v>THE INSTRUCTOR</x:v>
      </x:c>
      <x:c r="H1512" s="58" t="str">
        <x:v>DC / SYS</x:v>
      </x:c>
      <x:c r="I1512" s="58" t="str">
        <x:v>Won</x:v>
      </x:c>
      <x:c r="J1512" s="58" t="str">
        <x:v>Won</x:v>
      </x:c>
      <x:c r="K1512" s="63" t="n">
        <x:v>5</x:v>
      </x:c>
      <x:c r="L1512" s="58" t="n">
        <x:v>2</x:v>
      </x:c>
      <x:c r="M1512" s="63" t="n">
        <x:v>8</x:v>
      </x:c>
      <x:c r="N1512" s="65" t="n">
        <x:f>Summary!$B$5*Summary!$B$6</x:f>
        <x:v>10</x:v>
      </x:c>
      <x:c r="O1512" s="65" t="n">
        <x:f>L1512*N1512</x:f>
        <x:v>20</x:v>
      </x:c>
      <x:c r="P1512" s="65" t="n">
        <x:f>O1512+Q1512</x:f>
        <x:v>100</x:v>
      </x:c>
      <x:c r="Q1512" s="65" t="n">
        <x:f>M1512*N1512</x:f>
        <x:v>80</x:v>
      </x:c>
      <x:c r="R1512" s="65" t="n">
        <x:f>R1511+Q1512</x:f>
        <x:v>37605.4</x:v>
      </x:c>
    </x:row>
    <x:row r="1513">
      <x:c r="A1513" s="61" t="n">
        <x:v>45766</x:v>
      </x:c>
      <x:c r="B1513" s="27" t="str">
        <x:v>Q2 2025</x:v>
      </x:c>
      <x:c r="C1513" s="27" t="n">
        <x:v>2025</x:v>
      </x:c>
      <x:c r="D1513" s="59" t="str">
        <x:v>MORNINGTON</x:v>
      </x:c>
      <x:c r="E1513" s="27" t="n">
        <x:v>10</x:v>
      </x:c>
      <x:c r="F1513" s="27" t="n">
        <x:v>2</x:v>
      </x:c>
      <x:c r="G1513" s="59" t="str">
        <x:v>PRANCING SPIRIT</x:v>
      </x:c>
      <x:c r="H1513" s="27" t="str">
        <x:v>SYS</x:v>
      </x:c>
      <x:c r="I1513" s="27" t="str">
        <x:v>Lost</x:v>
      </x:c>
      <x:c r="J1513" s="27" t="str">
        <x:v>2nd</x:v>
      </x:c>
      <x:c r="K1513" s="30"/>
      <x:c r="L1513" s="27" t="n">
        <x:v>1</x:v>
      </x:c>
      <x:c r="M1513" s="30" t="n">
        <x:v>-1</x:v>
      </x:c>
      <x:c r="N1513" s="64" t="n">
        <x:f>Summary!$B$5*Summary!$B$6</x:f>
        <x:v>10</x:v>
      </x:c>
      <x:c r="O1513" s="64" t="n">
        <x:f>L1513*N1513</x:f>
        <x:v>10</x:v>
      </x:c>
      <x:c r="P1513" s="64" t="n">
        <x:f>O1513+Q1513</x:f>
        <x:v>0</x:v>
      </x:c>
      <x:c r="Q1513" s="64" t="n">
        <x:f>M1513*N1513</x:f>
        <x:v>-10</x:v>
      </x:c>
      <x:c r="R1513" s="64" t="n">
        <x:f>R1512+Q1513</x:f>
        <x:v>37595.4</x:v>
      </x:c>
    </x:row>
    <x:row r="1514">
      <x:c r="A1514" s="62" t="n">
        <x:v>45766</x:v>
      </x:c>
      <x:c r="B1514" s="58" t="str">
        <x:v>Q2 2025</x:v>
      </x:c>
      <x:c r="C1514" s="58" t="n">
        <x:v>2025</x:v>
      </x:c>
      <x:c r="D1514" s="60" t="str">
        <x:v>MORNINGTON</x:v>
      </x:c>
      <x:c r="E1514" s="58" t="n">
        <x:v>10</x:v>
      </x:c>
      <x:c r="F1514" s="58" t="n">
        <x:v>8</x:v>
      </x:c>
      <x:c r="G1514" s="60" t="str">
        <x:v>NAMESAKE</x:v>
      </x:c>
      <x:c r="H1514" s="58" t="str">
        <x:v>DC / SYS</x:v>
      </x:c>
      <x:c r="I1514" s="58" t="str">
        <x:v>Won</x:v>
      </x:c>
      <x:c r="J1514" s="58" t="str">
        <x:v>Won</x:v>
      </x:c>
      <x:c r="K1514" s="63" t="n">
        <x:v>3.4</x:v>
      </x:c>
      <x:c r="L1514" s="58" t="n">
        <x:v>2</x:v>
      </x:c>
      <x:c r="M1514" s="63" t="n">
        <x:v>4.8</x:v>
      </x:c>
      <x:c r="N1514" s="65" t="n">
        <x:f>Summary!$B$5*Summary!$B$6</x:f>
        <x:v>10</x:v>
      </x:c>
      <x:c r="O1514" s="65" t="n">
        <x:f>L1514*N1514</x:f>
        <x:v>20</x:v>
      </x:c>
      <x:c r="P1514" s="65" t="n">
        <x:f>O1514+Q1514</x:f>
        <x:v>68</x:v>
      </x:c>
      <x:c r="Q1514" s="65" t="n">
        <x:f>M1514*N1514</x:f>
        <x:v>48</x:v>
      </x:c>
      <x:c r="R1514" s="65" t="n">
        <x:f>R1513+Q1514</x:f>
        <x:v>37643.4</x:v>
      </x:c>
    </x:row>
    <x:row r="1515">
      <x:c r="A1515" s="61" t="n">
        <x:v>45772</x:v>
      </x:c>
      <x:c r="B1515" s="27" t="str">
        <x:v>Q2 2025</x:v>
      </x:c>
      <x:c r="C1515" s="27" t="n">
        <x:v>2025</x:v>
      </x:c>
      <x:c r="D1515" s="59" t="str">
        <x:v>FLEMINGTON</x:v>
      </x:c>
      <x:c r="E1515" s="27" t="n">
        <x:v>1</x:v>
      </x:c>
      <x:c r="F1515" s="27" t="n">
        <x:v>1</x:v>
      </x:c>
      <x:c r="G1515" s="59" t="str">
        <x:v>ALHAMBRA LAD</x:v>
      </x:c>
      <x:c r="H1515" s="27" t="str">
        <x:v>FR</x:v>
      </x:c>
      <x:c r="I1515" s="27" t="str">
        <x:v>Lost</x:v>
      </x:c>
      <x:c r="J1515" s="27" t="str"/>
      <x:c r="K1515" s="30"/>
      <x:c r="L1515" s="27" t="n">
        <x:v>1</x:v>
      </x:c>
      <x:c r="M1515" s="30" t="n">
        <x:v>-1</x:v>
      </x:c>
      <x:c r="N1515" s="64" t="n">
        <x:f>Summary!$B$5*Summary!$B$6</x:f>
        <x:v>10</x:v>
      </x:c>
      <x:c r="O1515" s="64" t="n">
        <x:f>L1515*N1515</x:f>
        <x:v>10</x:v>
      </x:c>
      <x:c r="P1515" s="64" t="n">
        <x:f>O1515+Q1515</x:f>
        <x:v>0</x:v>
      </x:c>
      <x:c r="Q1515" s="64" t="n">
        <x:f>M1515*N1515</x:f>
        <x:v>-10</x:v>
      </x:c>
      <x:c r="R1515" s="64" t="n">
        <x:f>R1514+Q1515</x:f>
        <x:v>37633.4</x:v>
      </x:c>
    </x:row>
    <x:row r="1516">
      <x:c r="A1516" s="61" t="n">
        <x:v>45772</x:v>
      </x:c>
      <x:c r="B1516" s="27" t="str">
        <x:v>Q2 2025</x:v>
      </x:c>
      <x:c r="C1516" s="27" t="n">
        <x:v>2025</x:v>
      </x:c>
      <x:c r="D1516" s="59" t="str">
        <x:v>FLEMINGTON</x:v>
      </x:c>
      <x:c r="E1516" s="27" t="n">
        <x:v>1</x:v>
      </x:c>
      <x:c r="F1516" s="27" t="n">
        <x:v>4</x:v>
      </x:c>
      <x:c r="G1516" s="59" t="str">
        <x:v>FERNAO</x:v>
      </x:c>
      <x:c r="H1516" s="27" t="str">
        <x:v>LSW</x:v>
      </x:c>
      <x:c r="I1516" s="27" t="str">
        <x:v>Lost</x:v>
      </x:c>
      <x:c r="J1516" s="27" t="str">
        <x:v>2nd</x:v>
      </x:c>
      <x:c r="K1516" s="30"/>
      <x:c r="L1516" s="27" t="n">
        <x:v>1</x:v>
      </x:c>
      <x:c r="M1516" s="30" t="n">
        <x:v>-1</x:v>
      </x:c>
      <x:c r="N1516" s="64" t="n">
        <x:f>Summary!$B$5*Summary!$B$6</x:f>
        <x:v>10</x:v>
      </x:c>
      <x:c r="O1516" s="64" t="n">
        <x:f>L1516*N1516</x:f>
        <x:v>10</x:v>
      </x:c>
      <x:c r="P1516" s="64" t="n">
        <x:f>O1516+Q1516</x:f>
        <x:v>0</x:v>
      </x:c>
      <x:c r="Q1516" s="64" t="n">
        <x:f>M1516*N1516</x:f>
        <x:v>-10</x:v>
      </x:c>
      <x:c r="R1516" s="64" t="n">
        <x:f>R1515+Q1516</x:f>
        <x:v>37623.4</x:v>
      </x:c>
    </x:row>
    <x:row r="1517">
      <x:c r="A1517" s="61" t="n">
        <x:v>45772</x:v>
      </x:c>
      <x:c r="B1517" s="27" t="str">
        <x:v>Q2 2025</x:v>
      </x:c>
      <x:c r="C1517" s="27" t="n">
        <x:v>2025</x:v>
      </x:c>
      <x:c r="D1517" s="59" t="str">
        <x:v>FLEMINGTON</x:v>
      </x:c>
      <x:c r="E1517" s="27" t="n">
        <x:v>1</x:v>
      </x:c>
      <x:c r="F1517" s="27" t="n">
        <x:v>7</x:v>
      </x:c>
      <x:c r="G1517" s="59" t="str">
        <x:v>AFFLUENTIAL</x:v>
      </x:c>
      <x:c r="H1517" s="27" t="str">
        <x:v>SYS</x:v>
      </x:c>
      <x:c r="I1517" s="27" t="str">
        <x:v>Won</x:v>
      </x:c>
      <x:c r="J1517" s="27" t="str">
        <x:v>Won</x:v>
      </x:c>
      <x:c r="K1517" s="30" t="n">
        <x:v>17.3</x:v>
      </x:c>
      <x:c r="L1517" s="27" t="n">
        <x:v>1</x:v>
      </x:c>
      <x:c r="M1517" s="30" t="n">
        <x:v>16.3</x:v>
      </x:c>
      <x:c r="N1517" s="64" t="n">
        <x:f>Summary!$B$5*Summary!$B$6</x:f>
        <x:v>10</x:v>
      </x:c>
      <x:c r="O1517" s="64" t="n">
        <x:f>L1517*N1517</x:f>
        <x:v>10</x:v>
      </x:c>
      <x:c r="P1517" s="64" t="n">
        <x:f>O1517+Q1517</x:f>
        <x:v>173</x:v>
      </x:c>
      <x:c r="Q1517" s="64" t="n">
        <x:f>M1517*N1517</x:f>
        <x:v>163</x:v>
      </x:c>
      <x:c r="R1517" s="64" t="n">
        <x:f>R1516+Q1517</x:f>
        <x:v>37786.4</x:v>
      </x:c>
    </x:row>
    <x:row r="1518">
      <x:c r="A1518" s="61" t="n">
        <x:v>45772</x:v>
      </x:c>
      <x:c r="B1518" s="27" t="str">
        <x:v>Q2 2025</x:v>
      </x:c>
      <x:c r="C1518" s="27" t="n">
        <x:v>2025</x:v>
      </x:c>
      <x:c r="D1518" s="59" t="str">
        <x:v>FLEMINGTON</x:v>
      </x:c>
      <x:c r="E1518" s="27" t="n">
        <x:v>2</x:v>
      </x:c>
      <x:c r="F1518" s="27" t="n">
        <x:v>11</x:v>
      </x:c>
      <x:c r="G1518" s="59" t="str">
        <x:v>CLAVEL</x:v>
      </x:c>
      <x:c r="H1518" s="27" t="str">
        <x:v>FRSR</x:v>
      </x:c>
      <x:c r="I1518" s="27" t="str">
        <x:v>Lost</x:v>
      </x:c>
      <x:c r="J1518" s="27" t="str"/>
      <x:c r="K1518" s="30"/>
      <x:c r="L1518" s="27" t="n">
        <x:v>1</x:v>
      </x:c>
      <x:c r="M1518" s="30" t="n">
        <x:v>-1</x:v>
      </x:c>
      <x:c r="N1518" s="64" t="n">
        <x:f>Summary!$B$5*Summary!$B$6</x:f>
        <x:v>10</x:v>
      </x:c>
      <x:c r="O1518" s="64" t="n">
        <x:f>L1518*N1518</x:f>
        <x:v>10</x:v>
      </x:c>
      <x:c r="P1518" s="64" t="n">
        <x:f>O1518+Q1518</x:f>
        <x:v>0</x:v>
      </x:c>
      <x:c r="Q1518" s="64" t="n">
        <x:f>M1518*N1518</x:f>
        <x:v>-10</x:v>
      </x:c>
      <x:c r="R1518" s="64" t="n">
        <x:f>R1517+Q1518</x:f>
        <x:v>37776.4</x:v>
      </x:c>
    </x:row>
    <x:row r="1519">
      <x:c r="A1519" s="62" t="n">
        <x:v>45772</x:v>
      </x:c>
      <x:c r="B1519" s="58" t="str">
        <x:v>Q2 2025</x:v>
      </x:c>
      <x:c r="C1519" s="58" t="n">
        <x:v>2025</x:v>
      </x:c>
      <x:c r="D1519" s="60" t="str">
        <x:v>FLEMINGTON</x:v>
      </x:c>
      <x:c r="E1519" s="58" t="n">
        <x:v>3</x:v>
      </x:c>
      <x:c r="F1519" s="58" t="n">
        <x:v>1</x:v>
      </x:c>
      <x:c r="G1519" s="60" t="str">
        <x:v>NO FUSS</x:v>
      </x:c>
      <x:c r="H1519" s="58" t="str">
        <x:v>DC / SYS</x:v>
      </x:c>
      <x:c r="I1519" s="58" t="str">
        <x:v>Won</x:v>
      </x:c>
      <x:c r="J1519" s="58" t="str">
        <x:v>Won</x:v>
      </x:c>
      <x:c r="K1519" s="63" t="n">
        <x:v>2.5</x:v>
      </x:c>
      <x:c r="L1519" s="58" t="n">
        <x:v>2</x:v>
      </x:c>
      <x:c r="M1519" s="63" t="n">
        <x:v>3</x:v>
      </x:c>
      <x:c r="N1519" s="65" t="n">
        <x:f>Summary!$B$5*Summary!$B$6</x:f>
        <x:v>10</x:v>
      </x:c>
      <x:c r="O1519" s="65" t="n">
        <x:f>L1519*N1519</x:f>
        <x:v>20</x:v>
      </x:c>
      <x:c r="P1519" s="65" t="n">
        <x:f>O1519+Q1519</x:f>
        <x:v>50</x:v>
      </x:c>
      <x:c r="Q1519" s="65" t="n">
        <x:f>M1519*N1519</x:f>
        <x:v>30</x:v>
      </x:c>
      <x:c r="R1519" s="65" t="n">
        <x:f>R1518+Q1519</x:f>
        <x:v>37806.4</x:v>
      </x:c>
    </x:row>
    <x:row r="1520">
      <x:c r="A1520" s="61" t="n">
        <x:v>45772</x:v>
      </x:c>
      <x:c r="B1520" s="27" t="str">
        <x:v>Q2 2025</x:v>
      </x:c>
      <x:c r="C1520" s="27" t="n">
        <x:v>2025</x:v>
      </x:c>
      <x:c r="D1520" s="59" t="str">
        <x:v>FLEMINGTON</x:v>
      </x:c>
      <x:c r="E1520" s="27" t="n">
        <x:v>4</x:v>
      </x:c>
      <x:c r="F1520" s="27" t="n">
        <x:v>1</x:v>
      </x:c>
      <x:c r="G1520" s="59" t="str">
        <x:v>LOVAZOU</x:v>
      </x:c>
      <x:c r="H1520" s="27" t="str">
        <x:v>DC</x:v>
      </x:c>
      <x:c r="I1520" s="27" t="str">
        <x:v>Lost</x:v>
      </x:c>
      <x:c r="J1520" s="27" t="str">
        <x:v>3rd</x:v>
      </x:c>
      <x:c r="K1520" s="30"/>
      <x:c r="L1520" s="27" t="n">
        <x:v>1</x:v>
      </x:c>
      <x:c r="M1520" s="30" t="n">
        <x:v>-1</x:v>
      </x:c>
      <x:c r="N1520" s="64" t="n">
        <x:f>Summary!$B$5*Summary!$B$6</x:f>
        <x:v>10</x:v>
      </x:c>
      <x:c r="O1520" s="64" t="n">
        <x:f>L1520*N1520</x:f>
        <x:v>10</x:v>
      </x:c>
      <x:c r="P1520" s="64" t="n">
        <x:f>O1520+Q1520</x:f>
        <x:v>0</x:v>
      </x:c>
      <x:c r="Q1520" s="64" t="n">
        <x:f>M1520*N1520</x:f>
        <x:v>-10</x:v>
      </x:c>
      <x:c r="R1520" s="64" t="n">
        <x:f>R1519+Q1520</x:f>
        <x:v>37796.4</x:v>
      </x:c>
    </x:row>
    <x:row r="1521">
      <x:c r="A1521" s="61" t="n">
        <x:v>45772</x:v>
      </x:c>
      <x:c r="B1521" s="27" t="str">
        <x:v>Q2 2025</x:v>
      </x:c>
      <x:c r="C1521" s="27" t="n">
        <x:v>2025</x:v>
      </x:c>
      <x:c r="D1521" s="59" t="str">
        <x:v>FLEMINGTON</x:v>
      </x:c>
      <x:c r="E1521" s="27" t="n">
        <x:v>6</x:v>
      </x:c>
      <x:c r="F1521" s="27" t="n">
        <x:v>11</x:v>
      </x:c>
      <x:c r="G1521" s="59" t="str">
        <x:v>LITZDEEL</x:v>
      </x:c>
      <x:c r="H1521" s="27" t="str">
        <x:v>DC</x:v>
      </x:c>
      <x:c r="I1521" s="27" t="str">
        <x:v>Lost</x:v>
      </x:c>
      <x:c r="J1521" s="27" t="str">
        <x:v>2nd</x:v>
      </x:c>
      <x:c r="K1521" s="30"/>
      <x:c r="L1521" s="27" t="n">
        <x:v>1</x:v>
      </x:c>
      <x:c r="M1521" s="30" t="n">
        <x:v>-1</x:v>
      </x:c>
      <x:c r="N1521" s="64" t="n">
        <x:f>Summary!$B$5*Summary!$B$6</x:f>
        <x:v>10</x:v>
      </x:c>
      <x:c r="O1521" s="64" t="n">
        <x:f>L1521*N1521</x:f>
        <x:v>10</x:v>
      </x:c>
      <x:c r="P1521" s="64" t="n">
        <x:f>O1521+Q1521</x:f>
        <x:v>0</x:v>
      </x:c>
      <x:c r="Q1521" s="64" t="n">
        <x:f>M1521*N1521</x:f>
        <x:v>-10</x:v>
      </x:c>
      <x:c r="R1521" s="64" t="n">
        <x:f>R1520+Q1521</x:f>
        <x:v>37786.4</x:v>
      </x:c>
    </x:row>
    <x:row r="1522">
      <x:c r="A1522" s="61" t="n">
        <x:v>45772</x:v>
      </x:c>
      <x:c r="B1522" s="27" t="str">
        <x:v>Q2 2025</x:v>
      </x:c>
      <x:c r="C1522" s="27" t="n">
        <x:v>2025</x:v>
      </x:c>
      <x:c r="D1522" s="59" t="str">
        <x:v>FLEMINGTON</x:v>
      </x:c>
      <x:c r="E1522" s="27" t="n">
        <x:v>7</x:v>
      </x:c>
      <x:c r="F1522" s="27" t="n">
        <x:v>11</x:v>
      </x:c>
      <x:c r="G1522" s="59" t="str">
        <x:v>LOSESOMEWINMORE</x:v>
      </x:c>
      <x:c r="H1522" s="27" t="str">
        <x:v>DC</x:v>
      </x:c>
      <x:c r="I1522" s="27" t="str">
        <x:v>Won</x:v>
      </x:c>
      <x:c r="J1522" s="27" t="str">
        <x:v>Won</x:v>
      </x:c>
      <x:c r="K1522" s="30" t="n">
        <x:v>4.7</x:v>
      </x:c>
      <x:c r="L1522" s="27" t="n">
        <x:v>1</x:v>
      </x:c>
      <x:c r="M1522" s="30" t="n">
        <x:v>3.7</x:v>
      </x:c>
      <x:c r="N1522" s="64" t="n">
        <x:f>Summary!$B$5*Summary!$B$6</x:f>
        <x:v>10</x:v>
      </x:c>
      <x:c r="O1522" s="64" t="n">
        <x:f>L1522*N1522</x:f>
        <x:v>10</x:v>
      </x:c>
      <x:c r="P1522" s="64" t="n">
        <x:f>O1522+Q1522</x:f>
        <x:v>47</x:v>
      </x:c>
      <x:c r="Q1522" s="64" t="n">
        <x:f>M1522*N1522</x:f>
        <x:v>37</x:v>
      </x:c>
      <x:c r="R1522" s="64" t="n">
        <x:f>R1521+Q1522</x:f>
        <x:v>37823.4</x:v>
      </x:c>
    </x:row>
    <x:row r="1523">
      <x:c r="A1523" s="62" t="n">
        <x:v>45772</x:v>
      </x:c>
      <x:c r="B1523" s="58" t="str">
        <x:v>Q2 2025</x:v>
      </x:c>
      <x:c r="C1523" s="58" t="n">
        <x:v>2025</x:v>
      </x:c>
      <x:c r="D1523" s="60" t="str">
        <x:v>FLEMINGTON</x:v>
      </x:c>
      <x:c r="E1523" s="58" t="n">
        <x:v>8</x:v>
      </x:c>
      <x:c r="F1523" s="58" t="n">
        <x:v>5</x:v>
      </x:c>
      <x:c r="G1523" s="60" t="str">
        <x:v>KING ZEPHYR</x:v>
      </x:c>
      <x:c r="H1523" s="58" t="str">
        <x:v>DC / SYS</x:v>
      </x:c>
      <x:c r="I1523" s="58" t="str">
        <x:v>Won</x:v>
      </x:c>
      <x:c r="J1523" s="58" t="str">
        <x:v>Won</x:v>
      </x:c>
      <x:c r="K1523" s="63" t="n">
        <x:v>1.9</x:v>
      </x:c>
      <x:c r="L1523" s="58" t="n">
        <x:v>2</x:v>
      </x:c>
      <x:c r="M1523" s="63" t="n">
        <x:v>1.7999999999999998</x:v>
      </x:c>
      <x:c r="N1523" s="65" t="n">
        <x:f>Summary!$B$5*Summary!$B$6</x:f>
        <x:v>10</x:v>
      </x:c>
      <x:c r="O1523" s="65" t="n">
        <x:f>L1523*N1523</x:f>
        <x:v>20</x:v>
      </x:c>
      <x:c r="P1523" s="65" t="n">
        <x:f>O1523+Q1523</x:f>
        <x:v>38</x:v>
      </x:c>
      <x:c r="Q1523" s="65" t="n">
        <x:f>M1523*N1523</x:f>
        <x:v>18</x:v>
      </x:c>
      <x:c r="R1523" s="65" t="n">
        <x:f>R1522+Q1523</x:f>
        <x:v>37841.4</x:v>
      </x:c>
    </x:row>
    <x:row r="1524">
      <x:c r="A1524" s="61" t="n">
        <x:v>45773</x:v>
      </x:c>
      <x:c r="B1524" s="27" t="str">
        <x:v>Q2 2025</x:v>
      </x:c>
      <x:c r="C1524" s="27" t="n">
        <x:v>2025</x:v>
      </x:c>
      <x:c r="D1524" s="59" t="str">
        <x:v>MOONEE VALLEY</x:v>
      </x:c>
      <x:c r="E1524" s="27" t="n">
        <x:v>1</x:v>
      </x:c>
      <x:c r="F1524" s="27" t="n">
        <x:v>4</x:v>
      </x:c>
      <x:c r="G1524" s="59" t="str">
        <x:v>SALUTED</x:v>
      </x:c>
      <x:c r="H1524" s="27" t="str">
        <x:v>SYS</x:v>
      </x:c>
      <x:c r="I1524" s="27" t="str">
        <x:v>Won</x:v>
      </x:c>
      <x:c r="J1524" s="27" t="str">
        <x:v>Won</x:v>
      </x:c>
      <x:c r="K1524" s="30" t="n">
        <x:v>2.5</x:v>
      </x:c>
      <x:c r="L1524" s="27" t="n">
        <x:v>1</x:v>
      </x:c>
      <x:c r="M1524" s="30" t="n">
        <x:v>1.5</x:v>
      </x:c>
      <x:c r="N1524" s="64" t="n">
        <x:f>Summary!$B$5*Summary!$B$6</x:f>
        <x:v>10</x:v>
      </x:c>
      <x:c r="O1524" s="64" t="n">
        <x:f>L1524*N1524</x:f>
        <x:v>10</x:v>
      </x:c>
      <x:c r="P1524" s="64" t="n">
        <x:f>O1524+Q1524</x:f>
        <x:v>25</x:v>
      </x:c>
      <x:c r="Q1524" s="64" t="n">
        <x:f>M1524*N1524</x:f>
        <x:v>15</x:v>
      </x:c>
      <x:c r="R1524" s="64" t="n">
        <x:f>R1523+Q1524</x:f>
        <x:v>37856.4</x:v>
      </x:c>
    </x:row>
    <x:row r="1525">
      <x:c r="A1525" s="61" t="n">
        <x:v>45773</x:v>
      </x:c>
      <x:c r="B1525" s="27" t="str">
        <x:v>Q2 2025</x:v>
      </x:c>
      <x:c r="C1525" s="27" t="n">
        <x:v>2025</x:v>
      </x:c>
      <x:c r="D1525" s="59" t="str">
        <x:v>MOONEE VALLEY</x:v>
      </x:c>
      <x:c r="E1525" s="27" t="n">
        <x:v>2</x:v>
      </x:c>
      <x:c r="F1525" s="27" t="n">
        <x:v>4</x:v>
      </x:c>
      <x:c r="G1525" s="59" t="str">
        <x:v>ELOUYOU</x:v>
      </x:c>
      <x:c r="H1525" s="27" t="str">
        <x:v>DC</x:v>
      </x:c>
      <x:c r="I1525" s="27" t="str">
        <x:v>Won</x:v>
      </x:c>
      <x:c r="J1525" s="27" t="str">
        <x:v>Won</x:v>
      </x:c>
      <x:c r="K1525" s="30" t="n">
        <x:v>1.7</x:v>
      </x:c>
      <x:c r="L1525" s="27" t="n">
        <x:v>1</x:v>
      </x:c>
      <x:c r="M1525" s="30" t="n">
        <x:v>0.7</x:v>
      </x:c>
      <x:c r="N1525" s="64" t="n">
        <x:f>Summary!$B$5*Summary!$B$6</x:f>
        <x:v>10</x:v>
      </x:c>
      <x:c r="O1525" s="64" t="n">
        <x:f>L1525*N1525</x:f>
        <x:v>10</x:v>
      </x:c>
      <x:c r="P1525" s="64" t="n">
        <x:f>O1525+Q1525</x:f>
        <x:v>17</x:v>
      </x:c>
      <x:c r="Q1525" s="64" t="n">
        <x:f>M1525*N1525</x:f>
        <x:v>7</x:v>
      </x:c>
      <x:c r="R1525" s="64" t="n">
        <x:f>R1524+Q1525</x:f>
        <x:v>37863.4</x:v>
      </x:c>
    </x:row>
    <x:row r="1526">
      <x:c r="A1526" s="62" t="n">
        <x:v>45773</x:v>
      </x:c>
      <x:c r="B1526" s="58" t="str">
        <x:v>Q2 2025</x:v>
      </x:c>
      <x:c r="C1526" s="58" t="n">
        <x:v>2025</x:v>
      </x:c>
      <x:c r="D1526" s="60" t="str">
        <x:v>MOONEE VALLEY</x:v>
      </x:c>
      <x:c r="E1526" s="58" t="n">
        <x:v>3</x:v>
      </x:c>
      <x:c r="F1526" s="58" t="n">
        <x:v>1</x:v>
      </x:c>
      <x:c r="G1526" s="60" t="str">
        <x:v>SHESALLSHENANIGANS</x:v>
      </x:c>
      <x:c r="H1526" s="58" t="str">
        <x:v>FRSR / SYS</x:v>
      </x:c>
      <x:c r="I1526" s="58" t="str">
        <x:v>Lost</x:v>
      </x:c>
      <x:c r="J1526" s="58" t="str"/>
      <x:c r="K1526" s="63"/>
      <x:c r="L1526" s="58" t="n">
        <x:v>2</x:v>
      </x:c>
      <x:c r="M1526" s="63" t="n">
        <x:v>-2</x:v>
      </x:c>
      <x:c r="N1526" s="65" t="n">
        <x:f>Summary!$B$5*Summary!$B$6</x:f>
        <x:v>10</x:v>
      </x:c>
      <x:c r="O1526" s="65" t="n">
        <x:f>L1526*N1526</x:f>
        <x:v>20</x:v>
      </x:c>
      <x:c r="P1526" s="65" t="n">
        <x:f>O1526+Q1526</x:f>
        <x:v>0</x:v>
      </x:c>
      <x:c r="Q1526" s="65" t="n">
        <x:f>M1526*N1526</x:f>
        <x:v>-20</x:v>
      </x:c>
      <x:c r="R1526" s="65" t="n">
        <x:f>R1525+Q1526</x:f>
        <x:v>37843.4</x:v>
      </x:c>
    </x:row>
    <x:row r="1527">
      <x:c r="A1527" s="61" t="n">
        <x:v>45773</x:v>
      </x:c>
      <x:c r="B1527" s="27" t="str">
        <x:v>Q2 2025</x:v>
      </x:c>
      <x:c r="C1527" s="27" t="n">
        <x:v>2025</x:v>
      </x:c>
      <x:c r="D1527" s="59" t="str">
        <x:v>MOONEE VALLEY</x:v>
      </x:c>
      <x:c r="E1527" s="27" t="n">
        <x:v>3</x:v>
      </x:c>
      <x:c r="F1527" s="27" t="n">
        <x:v>2</x:v>
      </x:c>
      <x:c r="G1527" s="59" t="str">
        <x:v>MATERIAL DREAMS</x:v>
      </x:c>
      <x:c r="H1527" s="27" t="str">
        <x:v>DC</x:v>
      </x:c>
      <x:c r="I1527" s="27" t="str">
        <x:v>Lost</x:v>
      </x:c>
      <x:c r="J1527" s="27" t="str"/>
      <x:c r="K1527" s="30"/>
      <x:c r="L1527" s="27" t="n">
        <x:v>1</x:v>
      </x:c>
      <x:c r="M1527" s="30" t="n">
        <x:v>-1</x:v>
      </x:c>
      <x:c r="N1527" s="64" t="n">
        <x:f>Summary!$B$5*Summary!$B$6</x:f>
        <x:v>10</x:v>
      </x:c>
      <x:c r="O1527" s="64" t="n">
        <x:f>L1527*N1527</x:f>
        <x:v>10</x:v>
      </x:c>
      <x:c r="P1527" s="64" t="n">
        <x:f>O1527+Q1527</x:f>
        <x:v>0</x:v>
      </x:c>
      <x:c r="Q1527" s="64" t="n">
        <x:f>M1527*N1527</x:f>
        <x:v>-10</x:v>
      </x:c>
      <x:c r="R1527" s="64" t="n">
        <x:f>R1526+Q1527</x:f>
        <x:v>37833.4</x:v>
      </x:c>
    </x:row>
    <x:row r="1528">
      <x:c r="A1528" s="62" t="n">
        <x:v>45773</x:v>
      </x:c>
      <x:c r="B1528" s="58" t="str">
        <x:v>Q2 2025</x:v>
      </x:c>
      <x:c r="C1528" s="58" t="n">
        <x:v>2025</x:v>
      </x:c>
      <x:c r="D1528" s="60" t="str">
        <x:v>MOONEE VALLEY</x:v>
      </x:c>
      <x:c r="E1528" s="58" t="n">
        <x:v>4</x:v>
      </x:c>
      <x:c r="F1528" s="58" t="n">
        <x:v>3</x:v>
      </x:c>
      <x:c r="G1528" s="60" t="str">
        <x:v>NEW YORK LUSTRE</x:v>
      </x:c>
      <x:c r="H1528" s="58" t="str">
        <x:v>BFSR / SYS</x:v>
      </x:c>
      <x:c r="I1528" s="58" t="str">
        <x:v>Won</x:v>
      </x:c>
      <x:c r="J1528" s="58" t="str">
        <x:v>Won</x:v>
      </x:c>
      <x:c r="K1528" s="63" t="n">
        <x:v>2.5</x:v>
      </x:c>
      <x:c r="L1528" s="58" t="n">
        <x:v>2</x:v>
      </x:c>
      <x:c r="M1528" s="63" t="n">
        <x:v>3</x:v>
      </x:c>
      <x:c r="N1528" s="65" t="n">
        <x:f>Summary!$B$5*Summary!$B$6</x:f>
        <x:v>10</x:v>
      </x:c>
      <x:c r="O1528" s="65" t="n">
        <x:f>L1528*N1528</x:f>
        <x:v>20</x:v>
      </x:c>
      <x:c r="P1528" s="65" t="n">
        <x:f>O1528+Q1528</x:f>
        <x:v>50</x:v>
      </x:c>
      <x:c r="Q1528" s="65" t="n">
        <x:f>M1528*N1528</x:f>
        <x:v>30</x:v>
      </x:c>
      <x:c r="R1528" s="65" t="n">
        <x:f>R1527+Q1528</x:f>
        <x:v>37863.4</x:v>
      </x:c>
    </x:row>
    <x:row r="1529">
      <x:c r="A1529" s="62" t="n">
        <x:v>45773</x:v>
      </x:c>
      <x:c r="B1529" s="58" t="str">
        <x:v>Q2 2025</x:v>
      </x:c>
      <x:c r="C1529" s="58" t="n">
        <x:v>2025</x:v>
      </x:c>
      <x:c r="D1529" s="60" t="str">
        <x:v>MOONEE VALLEY</x:v>
      </x:c>
      <x:c r="E1529" s="58" t="n">
        <x:v>5</x:v>
      </x:c>
      <x:c r="F1529" s="58" t="n">
        <x:v>1</x:v>
      </x:c>
      <x:c r="G1529" s="60" t="str">
        <x:v>CHORLTON LANE</x:v>
      </x:c>
      <x:c r="H1529" s="58" t="str">
        <x:v>FRSR / SYS</x:v>
      </x:c>
      <x:c r="I1529" s="58" t="str">
        <x:v>Lost</x:v>
      </x:c>
      <x:c r="J1529" s="58" t="str">
        <x:v>2nd</x:v>
      </x:c>
      <x:c r="K1529" s="63"/>
      <x:c r="L1529" s="58" t="n">
        <x:v>2</x:v>
      </x:c>
      <x:c r="M1529" s="63" t="n">
        <x:v>-2</x:v>
      </x:c>
      <x:c r="N1529" s="65" t="n">
        <x:f>Summary!$B$5*Summary!$B$6</x:f>
        <x:v>10</x:v>
      </x:c>
      <x:c r="O1529" s="65" t="n">
        <x:f>L1529*N1529</x:f>
        <x:v>20</x:v>
      </x:c>
      <x:c r="P1529" s="65" t="n">
        <x:f>O1529+Q1529</x:f>
        <x:v>0</x:v>
      </x:c>
      <x:c r="Q1529" s="65" t="n">
        <x:f>M1529*N1529</x:f>
        <x:v>-20</x:v>
      </x:c>
      <x:c r="R1529" s="65" t="n">
        <x:f>R1528+Q1529</x:f>
        <x:v>37843.4</x:v>
      </x:c>
    </x:row>
    <x:row r="1530">
      <x:c r="A1530" s="61" t="n">
        <x:v>45773</x:v>
      </x:c>
      <x:c r="B1530" s="27" t="str">
        <x:v>Q2 2025</x:v>
      </x:c>
      <x:c r="C1530" s="27" t="n">
        <x:v>2025</x:v>
      </x:c>
      <x:c r="D1530" s="59" t="str">
        <x:v>MOONEE VALLEY</x:v>
      </x:c>
      <x:c r="E1530" s="27" t="n">
        <x:v>8</x:v>
      </x:c>
      <x:c r="F1530" s="27" t="n">
        <x:v>4</x:v>
      </x:c>
      <x:c r="G1530" s="59" t="str">
        <x:v>KHOR</x:v>
      </x:c>
      <x:c r="H1530" s="27" t="str">
        <x:v>SYS</x:v>
      </x:c>
      <x:c r="I1530" s="27" t="str">
        <x:v>Lost</x:v>
      </x:c>
      <x:c r="J1530" s="27" t="str"/>
      <x:c r="K1530" s="30"/>
      <x:c r="L1530" s="27" t="n">
        <x:v>1</x:v>
      </x:c>
      <x:c r="M1530" s="30" t="n">
        <x:v>-1</x:v>
      </x:c>
      <x:c r="N1530" s="64" t="n">
        <x:f>Summary!$B$5*Summary!$B$6</x:f>
        <x:v>10</x:v>
      </x:c>
      <x:c r="O1530" s="64" t="n">
        <x:f>L1530*N1530</x:f>
        <x:v>10</x:v>
      </x:c>
      <x:c r="P1530" s="64" t="n">
        <x:f>O1530+Q1530</x:f>
        <x:v>0</x:v>
      </x:c>
      <x:c r="Q1530" s="64" t="n">
        <x:f>M1530*N1530</x:f>
        <x:v>-10</x:v>
      </x:c>
      <x:c r="R1530" s="64" t="n">
        <x:f>R1529+Q1530</x:f>
        <x:v>37833.4</x:v>
      </x:c>
    </x:row>
    <x:row r="1531">
      <x:c r="A1531" s="62" t="n">
        <x:v>45780</x:v>
      </x:c>
      <x:c r="B1531" s="58" t="str">
        <x:v>Q2 2025</x:v>
      </x:c>
      <x:c r="C1531" s="58" t="n">
        <x:v>2025</x:v>
      </x:c>
      <x:c r="D1531" s="60" t="str">
        <x:v>CAULFIELD</x:v>
      </x:c>
      <x:c r="E1531" s="58" t="n">
        <x:v>1</x:v>
      </x:c>
      <x:c r="F1531" s="58" t="n">
        <x:v>1</x:v>
      </x:c>
      <x:c r="G1531" s="60" t="str">
        <x:v>PRESTIGE OLE</x:v>
      </x:c>
      <x:c r="H1531" s="58" t="str">
        <x:v>LSW / SYS</x:v>
      </x:c>
      <x:c r="I1531" s="58" t="str">
        <x:v>Lost</x:v>
      </x:c>
      <x:c r="J1531" s="58" t="str">
        <x:v>2nd</x:v>
      </x:c>
      <x:c r="K1531" s="63"/>
      <x:c r="L1531" s="58" t="n">
        <x:v>2</x:v>
      </x:c>
      <x:c r="M1531" s="63" t="n">
        <x:v>-2</x:v>
      </x:c>
      <x:c r="N1531" s="65" t="n">
        <x:f>Summary!$B$5*Summary!$B$6</x:f>
        <x:v>10</x:v>
      </x:c>
      <x:c r="O1531" s="65" t="n">
        <x:f>L1531*N1531</x:f>
        <x:v>20</x:v>
      </x:c>
      <x:c r="P1531" s="65" t="n">
        <x:f>O1531+Q1531</x:f>
        <x:v>0</x:v>
      </x:c>
      <x:c r="Q1531" s="65" t="n">
        <x:f>M1531*N1531</x:f>
        <x:v>-20</x:v>
      </x:c>
      <x:c r="R1531" s="65" t="n">
        <x:f>R1530+Q1531</x:f>
        <x:v>37813.4</x:v>
      </x:c>
    </x:row>
    <x:row r="1532">
      <x:c r="A1532" s="61" t="n">
        <x:v>45780</x:v>
      </x:c>
      <x:c r="B1532" s="27" t="str">
        <x:v>Q2 2025</x:v>
      </x:c>
      <x:c r="C1532" s="27" t="n">
        <x:v>2025</x:v>
      </x:c>
      <x:c r="D1532" s="59" t="str">
        <x:v>CAULFIELD</x:v>
      </x:c>
      <x:c r="E1532" s="27" t="n">
        <x:v>1</x:v>
      </x:c>
      <x:c r="F1532" s="27" t="n">
        <x:v>4</x:v>
      </x:c>
      <x:c r="G1532" s="59" t="str">
        <x:v>KAKKOII</x:v>
      </x:c>
      <x:c r="H1532" s="27" t="str">
        <x:v>SYS</x:v>
      </x:c>
      <x:c r="I1532" s="27" t="str">
        <x:v>Lost</x:v>
      </x:c>
      <x:c r="J1532" s="27" t="str">
        <x:v>3rd</x:v>
      </x:c>
      <x:c r="K1532" s="30"/>
      <x:c r="L1532" s="27" t="n">
        <x:v>1</x:v>
      </x:c>
      <x:c r="M1532" s="30" t="n">
        <x:v>-1</x:v>
      </x:c>
      <x:c r="N1532" s="64" t="n">
        <x:f>Summary!$B$5*Summary!$B$6</x:f>
        <x:v>10</x:v>
      </x:c>
      <x:c r="O1532" s="64" t="n">
        <x:f>L1532*N1532</x:f>
        <x:v>10</x:v>
      </x:c>
      <x:c r="P1532" s="64" t="n">
        <x:f>O1532+Q1532</x:f>
        <x:v>0</x:v>
      </x:c>
      <x:c r="Q1532" s="64" t="n">
        <x:f>M1532*N1532</x:f>
        <x:v>-10</x:v>
      </x:c>
      <x:c r="R1532" s="64" t="n">
        <x:f>R1531+Q1532</x:f>
        <x:v>37803.4</x:v>
      </x:c>
    </x:row>
    <x:row r="1533">
      <x:c r="A1533" s="61" t="n">
        <x:v>45780</x:v>
      </x:c>
      <x:c r="B1533" s="27" t="str">
        <x:v>Q2 2025</x:v>
      </x:c>
      <x:c r="C1533" s="27" t="n">
        <x:v>2025</x:v>
      </x:c>
      <x:c r="D1533" s="59" t="str">
        <x:v>CAULFIELD</x:v>
      </x:c>
      <x:c r="E1533" s="27" t="n">
        <x:v>1</x:v>
      </x:c>
      <x:c r="F1533" s="27" t="n">
        <x:v>5</x:v>
      </x:c>
      <x:c r="G1533" s="59" t="str">
        <x:v>KALEO</x:v>
      </x:c>
      <x:c r="H1533" s="27" t="str">
        <x:v>SYS</x:v>
      </x:c>
      <x:c r="I1533" s="27" t="str">
        <x:v>Won</x:v>
      </x:c>
      <x:c r="J1533" s="27" t="str">
        <x:v>Won</x:v>
      </x:c>
      <x:c r="K1533" s="30" t="n">
        <x:v>3.2</x:v>
      </x:c>
      <x:c r="L1533" s="27" t="n">
        <x:v>1</x:v>
      </x:c>
      <x:c r="M1533" s="30" t="n">
        <x:v>2.2</x:v>
      </x:c>
      <x:c r="N1533" s="64" t="n">
        <x:f>Summary!$B$5*Summary!$B$6</x:f>
        <x:v>10</x:v>
      </x:c>
      <x:c r="O1533" s="64" t="n">
        <x:f>L1533*N1533</x:f>
        <x:v>10</x:v>
      </x:c>
      <x:c r="P1533" s="64" t="n">
        <x:f>O1533+Q1533</x:f>
        <x:v>32</x:v>
      </x:c>
      <x:c r="Q1533" s="64" t="n">
        <x:f>M1533*N1533</x:f>
        <x:v>22</x:v>
      </x:c>
      <x:c r="R1533" s="64" t="n">
        <x:f>R1532+Q1533</x:f>
        <x:v>37825.4</x:v>
      </x:c>
    </x:row>
    <x:row r="1534">
      <x:c r="A1534" s="61" t="n">
        <x:v>45780</x:v>
      </x:c>
      <x:c r="B1534" s="27" t="str">
        <x:v>Q2 2025</x:v>
      </x:c>
      <x:c r="C1534" s="27" t="n">
        <x:v>2025</x:v>
      </x:c>
      <x:c r="D1534" s="59" t="str">
        <x:v>CAULFIELD</x:v>
      </x:c>
      <x:c r="E1534" s="27" t="n">
        <x:v>4</x:v>
      </x:c>
      <x:c r="F1534" s="27" t="n">
        <x:v>2</x:v>
      </x:c>
      <x:c r="G1534" s="59" t="str">
        <x:v>RUE DE ROYALE</x:v>
      </x:c>
      <x:c r="H1534" s="27" t="str">
        <x:v>FRSR</x:v>
      </x:c>
      <x:c r="I1534" s="27" t="str">
        <x:v>Lost</x:v>
      </x:c>
      <x:c r="J1534" s="27" t="str">
        <x:v>2nd</x:v>
      </x:c>
      <x:c r="K1534" s="30"/>
      <x:c r="L1534" s="27" t="n">
        <x:v>1</x:v>
      </x:c>
      <x:c r="M1534" s="30" t="n">
        <x:v>-1</x:v>
      </x:c>
      <x:c r="N1534" s="64" t="n">
        <x:f>Summary!$B$5*Summary!$B$6</x:f>
        <x:v>10</x:v>
      </x:c>
      <x:c r="O1534" s="64" t="n">
        <x:f>L1534*N1534</x:f>
        <x:v>10</x:v>
      </x:c>
      <x:c r="P1534" s="64" t="n">
        <x:f>O1534+Q1534</x:f>
        <x:v>0</x:v>
      </x:c>
      <x:c r="Q1534" s="64" t="n">
        <x:f>M1534*N1534</x:f>
        <x:v>-10</x:v>
      </x:c>
      <x:c r="R1534" s="64" t="n">
        <x:f>R1533+Q1534</x:f>
        <x:v>37815.4</x:v>
      </x:c>
    </x:row>
    <x:row r="1535">
      <x:c r="A1535" s="61" t="n">
        <x:v>45780</x:v>
      </x:c>
      <x:c r="B1535" s="27" t="str">
        <x:v>Q2 2025</x:v>
      </x:c>
      <x:c r="C1535" s="27" t="n">
        <x:v>2025</x:v>
      </x:c>
      <x:c r="D1535" s="59" t="str">
        <x:v>CAULFIELD</x:v>
      </x:c>
      <x:c r="E1535" s="27" t="n">
        <x:v>4</x:v>
      </x:c>
      <x:c r="F1535" s="27" t="n">
        <x:v>4</x:v>
      </x:c>
      <x:c r="G1535" s="59" t="str">
        <x:v>KALKALLO</x:v>
      </x:c>
      <x:c r="H1535" s="27" t="str">
        <x:v>SYS</x:v>
      </x:c>
      <x:c r="I1535" s="27" t="str">
        <x:v>Won</x:v>
      </x:c>
      <x:c r="J1535" s="27" t="str">
        <x:v>Won</x:v>
      </x:c>
      <x:c r="K1535" s="30" t="n">
        <x:v>2.6</x:v>
      </x:c>
      <x:c r="L1535" s="27" t="n">
        <x:v>1</x:v>
      </x:c>
      <x:c r="M1535" s="30" t="n">
        <x:v>1.6</x:v>
      </x:c>
      <x:c r="N1535" s="64" t="n">
        <x:f>Summary!$B$5*Summary!$B$6</x:f>
        <x:v>10</x:v>
      </x:c>
      <x:c r="O1535" s="64" t="n">
        <x:f>L1535*N1535</x:f>
        <x:v>10</x:v>
      </x:c>
      <x:c r="P1535" s="64" t="n">
        <x:f>O1535+Q1535</x:f>
        <x:v>26</x:v>
      </x:c>
      <x:c r="Q1535" s="64" t="n">
        <x:f>M1535*N1535</x:f>
        <x:v>16</x:v>
      </x:c>
      <x:c r="R1535" s="64" t="n">
        <x:f>R1534+Q1535</x:f>
        <x:v>37831.4</x:v>
      </x:c>
    </x:row>
    <x:row r="1536">
      <x:c r="A1536" s="61" t="n">
        <x:v>45780</x:v>
      </x:c>
      <x:c r="B1536" s="27" t="str">
        <x:v>Q2 2025</x:v>
      </x:c>
      <x:c r="C1536" s="27" t="n">
        <x:v>2025</x:v>
      </x:c>
      <x:c r="D1536" s="59" t="str">
        <x:v>CAULFIELD</x:v>
      </x:c>
      <x:c r="E1536" s="27" t="n">
        <x:v>5</x:v>
      </x:c>
      <x:c r="F1536" s="27" t="n">
        <x:v>3</x:v>
      </x:c>
      <x:c r="G1536" s="59" t="str">
        <x:v>FLEETWOOD</x:v>
      </x:c>
      <x:c r="H1536" s="27" t="str">
        <x:v>DC</x:v>
      </x:c>
      <x:c r="I1536" s="27" t="str">
        <x:v>Lost</x:v>
      </x:c>
      <x:c r="J1536" s="27" t="str"/>
      <x:c r="K1536" s="30"/>
      <x:c r="L1536" s="27" t="n">
        <x:v>1</x:v>
      </x:c>
      <x:c r="M1536" s="30" t="n">
        <x:v>-1</x:v>
      </x:c>
      <x:c r="N1536" s="64" t="n">
        <x:f>Summary!$B$5*Summary!$B$6</x:f>
        <x:v>10</x:v>
      </x:c>
      <x:c r="O1536" s="64" t="n">
        <x:f>L1536*N1536</x:f>
        <x:v>10</x:v>
      </x:c>
      <x:c r="P1536" s="64" t="n">
        <x:f>O1536+Q1536</x:f>
        <x:v>0</x:v>
      </x:c>
      <x:c r="Q1536" s="64" t="n">
        <x:f>M1536*N1536</x:f>
        <x:v>-10</x:v>
      </x:c>
      <x:c r="R1536" s="64" t="n">
        <x:f>R1535+Q1536</x:f>
        <x:v>37821.4</x:v>
      </x:c>
    </x:row>
    <x:row r="1537">
      <x:c r="A1537" s="61" t="n">
        <x:v>45780</x:v>
      </x:c>
      <x:c r="B1537" s="27" t="str">
        <x:v>Q2 2025</x:v>
      </x:c>
      <x:c r="C1537" s="27" t="n">
        <x:v>2025</x:v>
      </x:c>
      <x:c r="D1537" s="59" t="str">
        <x:v>CAULFIELD</x:v>
      </x:c>
      <x:c r="E1537" s="27" t="n">
        <x:v>5</x:v>
      </x:c>
      <x:c r="F1537" s="27" t="n">
        <x:v>4</x:v>
      </x:c>
      <x:c r="G1537" s="59" t="str">
        <x:v>OAK HILL</x:v>
      </x:c>
      <x:c r="H1537" s="27" t="str">
        <x:v>FRSR</x:v>
      </x:c>
      <x:c r="I1537" s="27" t="str">
        <x:v>Won</x:v>
      </x:c>
      <x:c r="J1537" s="27" t="str">
        <x:v>Won</x:v>
      </x:c>
      <x:c r="K1537" s="30" t="n">
        <x:v>3.2</x:v>
      </x:c>
      <x:c r="L1537" s="27" t="n">
        <x:v>1</x:v>
      </x:c>
      <x:c r="M1537" s="30" t="n">
        <x:v>2.2</x:v>
      </x:c>
      <x:c r="N1537" s="64" t="n">
        <x:f>Summary!$B$5*Summary!$B$6</x:f>
        <x:v>10</x:v>
      </x:c>
      <x:c r="O1537" s="64" t="n">
        <x:f>L1537*N1537</x:f>
        <x:v>10</x:v>
      </x:c>
      <x:c r="P1537" s="64" t="n">
        <x:f>O1537+Q1537</x:f>
        <x:v>32</x:v>
      </x:c>
      <x:c r="Q1537" s="64" t="n">
        <x:f>M1537*N1537</x:f>
        <x:v>22</x:v>
      </x:c>
      <x:c r="R1537" s="64" t="n">
        <x:f>R1536+Q1537</x:f>
        <x:v>37843.4</x:v>
      </x:c>
    </x:row>
    <x:row r="1538">
      <x:c r="A1538" s="61" t="n">
        <x:v>45780</x:v>
      </x:c>
      <x:c r="B1538" s="27" t="str">
        <x:v>Q2 2025</x:v>
      </x:c>
      <x:c r="C1538" s="27" t="n">
        <x:v>2025</x:v>
      </x:c>
      <x:c r="D1538" s="59" t="str">
        <x:v>CAULFIELD</x:v>
      </x:c>
      <x:c r="E1538" s="27" t="n">
        <x:v>5</x:v>
      </x:c>
      <x:c r="F1538" s="27" t="n">
        <x:v>10</x:v>
      </x:c>
      <x:c r="G1538" s="59" t="str">
        <x:v>BIG ME</x:v>
      </x:c>
      <x:c r="H1538" s="27" t="str">
        <x:v>M</x:v>
      </x:c>
      <x:c r="I1538" s="27" t="str">
        <x:v>Lost</x:v>
      </x:c>
      <x:c r="J1538" s="27" t="str">
        <x:v>3rd</x:v>
      </x:c>
      <x:c r="K1538" s="30"/>
      <x:c r="L1538" s="27" t="n">
        <x:v>1</x:v>
      </x:c>
      <x:c r="M1538" s="30" t="n">
        <x:v>-1</x:v>
      </x:c>
      <x:c r="N1538" s="64" t="n">
        <x:f>Summary!$B$5*Summary!$B$6</x:f>
        <x:v>10</x:v>
      </x:c>
      <x:c r="O1538" s="64" t="n">
        <x:f>L1538*N1538</x:f>
        <x:v>10</x:v>
      </x:c>
      <x:c r="P1538" s="64" t="n">
        <x:f>O1538+Q1538</x:f>
        <x:v>0</x:v>
      </x:c>
      <x:c r="Q1538" s="64" t="n">
        <x:f>M1538*N1538</x:f>
        <x:v>-10</x:v>
      </x:c>
      <x:c r="R1538" s="64" t="n">
        <x:f>R1537+Q1538</x:f>
        <x:v>37833.4</x:v>
      </x:c>
    </x:row>
    <x:row r="1539">
      <x:c r="A1539" s="62" t="n">
        <x:v>45780</x:v>
      </x:c>
      <x:c r="B1539" s="58" t="str">
        <x:v>Q2 2025</x:v>
      </x:c>
      <x:c r="C1539" s="58" t="n">
        <x:v>2025</x:v>
      </x:c>
      <x:c r="D1539" s="60" t="str">
        <x:v>CAULFIELD</x:v>
      </x:c>
      <x:c r="E1539" s="58" t="n">
        <x:v>6</x:v>
      </x:c>
      <x:c r="F1539" s="58" t="n">
        <x:v>3</x:v>
      </x:c>
      <x:c r="G1539" s="60" t="str">
        <x:v>IMMEDIACY</x:v>
      </x:c>
      <x:c r="H1539" s="58" t="str">
        <x:v>LSW / SYS</x:v>
      </x:c>
      <x:c r="I1539" s="58" t="str">
        <x:v>Won</x:v>
      </x:c>
      <x:c r="J1539" s="58" t="str">
        <x:v>Won</x:v>
      </x:c>
      <x:c r="K1539" s="63" t="n">
        <x:v>1.6</x:v>
      </x:c>
      <x:c r="L1539" s="58" t="n">
        <x:v>2</x:v>
      </x:c>
      <x:c r="M1539" s="63" t="n">
        <x:v>1.2000000000000002</x:v>
      </x:c>
      <x:c r="N1539" s="65" t="n">
        <x:f>Summary!$B$5*Summary!$B$6</x:f>
        <x:v>10</x:v>
      </x:c>
      <x:c r="O1539" s="65" t="n">
        <x:f>L1539*N1539</x:f>
        <x:v>20</x:v>
      </x:c>
      <x:c r="P1539" s="65" t="n">
        <x:f>O1539+Q1539</x:f>
        <x:v>32</x:v>
      </x:c>
      <x:c r="Q1539" s="65" t="n">
        <x:f>M1539*N1539</x:f>
        <x:v>12.000000000000002</x:v>
      </x:c>
      <x:c r="R1539" s="65" t="n">
        <x:f>R1538+Q1539</x:f>
        <x:v>37845.4</x:v>
      </x:c>
    </x:row>
    <x:row r="1540">
      <x:c r="A1540" s="61" t="n">
        <x:v>45780</x:v>
      </x:c>
      <x:c r="B1540" s="27" t="str">
        <x:v>Q2 2025</x:v>
      </x:c>
      <x:c r="C1540" s="27" t="n">
        <x:v>2025</x:v>
      </x:c>
      <x:c r="D1540" s="59" t="str">
        <x:v>CAULFIELD</x:v>
      </x:c>
      <x:c r="E1540" s="27" t="n">
        <x:v>6</x:v>
      </x:c>
      <x:c r="F1540" s="27" t="n">
        <x:v>9</x:v>
      </x:c>
      <x:c r="G1540" s="59" t="str">
        <x:v>AETHELFLAED</x:v>
      </x:c>
      <x:c r="H1540" s="27" t="str">
        <x:v>LSW</x:v>
      </x:c>
      <x:c r="I1540" s="27" t="str">
        <x:v>Lost</x:v>
      </x:c>
      <x:c r="J1540" s="27" t="str">
        <x:v>2nd</x:v>
      </x:c>
      <x:c r="K1540" s="30"/>
      <x:c r="L1540" s="27" t="n">
        <x:v>1</x:v>
      </x:c>
      <x:c r="M1540" s="30" t="n">
        <x:v>-1</x:v>
      </x:c>
      <x:c r="N1540" s="64" t="n">
        <x:f>Summary!$B$5*Summary!$B$6</x:f>
        <x:v>10</x:v>
      </x:c>
      <x:c r="O1540" s="64" t="n">
        <x:f>L1540*N1540</x:f>
        <x:v>10</x:v>
      </x:c>
      <x:c r="P1540" s="64" t="n">
        <x:f>O1540+Q1540</x:f>
        <x:v>0</x:v>
      </x:c>
      <x:c r="Q1540" s="64" t="n">
        <x:f>M1540*N1540</x:f>
        <x:v>-10</x:v>
      </x:c>
      <x:c r="R1540" s="64" t="n">
        <x:f>R1539+Q1540</x:f>
        <x:v>37835.4</x:v>
      </x:c>
    </x:row>
    <x:row r="1541">
      <x:c r="A1541" s="61" t="n">
        <x:v>45780</x:v>
      </x:c>
      <x:c r="B1541" s="27" t="str">
        <x:v>Q2 2025</x:v>
      </x:c>
      <x:c r="C1541" s="27" t="n">
        <x:v>2025</x:v>
      </x:c>
      <x:c r="D1541" s="59" t="str">
        <x:v>CAULFIELD</x:v>
      </x:c>
      <x:c r="E1541" s="27" t="n">
        <x:v>7</x:v>
      </x:c>
      <x:c r="F1541" s="27" t="n">
        <x:v>5</x:v>
      </x:c>
      <x:c r="G1541" s="59" t="str">
        <x:v>THE MUFFIN MAN</x:v>
      </x:c>
      <x:c r="H1541" s="27" t="str">
        <x:v>SYS</x:v>
      </x:c>
      <x:c r="I1541" s="27" t="str">
        <x:v>Lost</x:v>
      </x:c>
      <x:c r="J1541" s="27" t="str">
        <x:v>3rd</x:v>
      </x:c>
      <x:c r="K1541" s="30"/>
      <x:c r="L1541" s="27" t="n">
        <x:v>1</x:v>
      </x:c>
      <x:c r="M1541" s="30" t="n">
        <x:v>-1</x:v>
      </x:c>
      <x:c r="N1541" s="64" t="n">
        <x:f>Summary!$B$5*Summary!$B$6</x:f>
        <x:v>10</x:v>
      </x:c>
      <x:c r="O1541" s="64" t="n">
        <x:f>L1541*N1541</x:f>
        <x:v>10</x:v>
      </x:c>
      <x:c r="P1541" s="64" t="n">
        <x:f>O1541+Q1541</x:f>
        <x:v>0</x:v>
      </x:c>
      <x:c r="Q1541" s="64" t="n">
        <x:f>M1541*N1541</x:f>
        <x:v>-10</x:v>
      </x:c>
      <x:c r="R1541" s="64" t="n">
        <x:f>R1540+Q1541</x:f>
        <x:v>37825.4</x:v>
      </x:c>
    </x:row>
    <x:row r="1542">
      <x:c r="A1542" s="62" t="n">
        <x:v>45780</x:v>
      </x:c>
      <x:c r="B1542" s="58" t="str">
        <x:v>Q2 2025</x:v>
      </x:c>
      <x:c r="C1542" s="58" t="n">
        <x:v>2025</x:v>
      </x:c>
      <x:c r="D1542" s="60" t="str">
        <x:v>CAULFIELD</x:v>
      </x:c>
      <x:c r="E1542" s="58" t="n">
        <x:v>8</x:v>
      </x:c>
      <x:c r="F1542" s="58" t="n">
        <x:v>1</x:v>
      </x:c>
      <x:c r="G1542" s="60" t="str">
        <x:v>PRIDE OF JENNI</x:v>
      </x:c>
      <x:c r="H1542" s="58" t="str">
        <x:v>BFSR / SYS</x:v>
      </x:c>
      <x:c r="I1542" s="58" t="str">
        <x:v>Won</x:v>
      </x:c>
      <x:c r="J1542" s="58" t="str">
        <x:v>Won</x:v>
      </x:c>
      <x:c r="K1542" s="63" t="n">
        <x:v>2.4</x:v>
      </x:c>
      <x:c r="L1542" s="58" t="n">
        <x:v>2</x:v>
      </x:c>
      <x:c r="M1542" s="63" t="n">
        <x:v>2.8</x:v>
      </x:c>
      <x:c r="N1542" s="65" t="n">
        <x:f>Summary!$B$5*Summary!$B$6</x:f>
        <x:v>10</x:v>
      </x:c>
      <x:c r="O1542" s="65" t="n">
        <x:f>L1542*N1542</x:f>
        <x:v>20</x:v>
      </x:c>
      <x:c r="P1542" s="65" t="n">
        <x:f>O1542+Q1542</x:f>
        <x:v>48</x:v>
      </x:c>
      <x:c r="Q1542" s="65" t="n">
        <x:f>M1542*N1542</x:f>
        <x:v>28</x:v>
      </x:c>
      <x:c r="R1542" s="65" t="n">
        <x:f>R1541+Q1542</x:f>
        <x:v>37853.4</x:v>
      </x:c>
    </x:row>
    <x:row r="1543">
      <x:c r="A1543" s="61" t="n">
        <x:v>45780</x:v>
      </x:c>
      <x:c r="B1543" s="27" t="str">
        <x:v>Q2 2025</x:v>
      </x:c>
      <x:c r="C1543" s="27" t="n">
        <x:v>2025</x:v>
      </x:c>
      <x:c r="D1543" s="59" t="str">
        <x:v>CAULFIELD</x:v>
      </x:c>
      <x:c r="E1543" s="27" t="n">
        <x:v>8</x:v>
      </x:c>
      <x:c r="F1543" s="27" t="n">
        <x:v>5</x:v>
      </x:c>
      <x:c r="G1543" s="59" t="str">
        <x:v>HELLSING</x:v>
      </x:c>
      <x:c r="H1543" s="27" t="str">
        <x:v>LSW</x:v>
      </x:c>
      <x:c r="I1543" s="27" t="str">
        <x:v>Lost</x:v>
      </x:c>
      <x:c r="J1543" s="27" t="str">
        <x:v>4th</x:v>
      </x:c>
      <x:c r="K1543" s="30"/>
      <x:c r="L1543" s="27" t="n">
        <x:v>1</x:v>
      </x:c>
      <x:c r="M1543" s="30" t="n">
        <x:v>-1</x:v>
      </x:c>
      <x:c r="N1543" s="64" t="n">
        <x:f>Summary!$B$5*Summary!$B$6</x:f>
        <x:v>10</x:v>
      </x:c>
      <x:c r="O1543" s="64" t="n">
        <x:f>L1543*N1543</x:f>
        <x:v>10</x:v>
      </x:c>
      <x:c r="P1543" s="64" t="n">
        <x:f>O1543+Q1543</x:f>
        <x:v>0</x:v>
      </x:c>
      <x:c r="Q1543" s="64" t="n">
        <x:f>M1543*N1543</x:f>
        <x:v>-10</x:v>
      </x:c>
      <x:c r="R1543" s="64" t="n">
        <x:f>R1542+Q1543</x:f>
        <x:v>37843.4</x:v>
      </x:c>
    </x:row>
    <x:row r="1544">
      <x:c r="A1544" s="62" t="n">
        <x:v>45780</x:v>
      </x:c>
      <x:c r="B1544" s="58" t="str">
        <x:v>Q2 2025</x:v>
      </x:c>
      <x:c r="C1544" s="58" t="n">
        <x:v>2025</x:v>
      </x:c>
      <x:c r="D1544" s="60" t="str">
        <x:v>CAULFIELD</x:v>
      </x:c>
      <x:c r="E1544" s="58" t="n">
        <x:v>9</x:v>
      </x:c>
      <x:c r="F1544" s="58" t="n">
        <x:v>10</x:v>
      </x:c>
      <x:c r="G1544" s="60" t="str">
        <x:v>SUNSHINEINMYPOCKET</x:v>
      </x:c>
      <x:c r="H1544" s="58" t="str">
        <x:v>FRSR / SYS</x:v>
      </x:c>
      <x:c r="I1544" s="58" t="str">
        <x:v>Won</x:v>
      </x:c>
      <x:c r="J1544" s="58" t="str">
        <x:v>Won</x:v>
      </x:c>
      <x:c r="K1544" s="63" t="n">
        <x:v>3.4</x:v>
      </x:c>
      <x:c r="L1544" s="58" t="n">
        <x:v>2</x:v>
      </x:c>
      <x:c r="M1544" s="63" t="n">
        <x:v>4.8</x:v>
      </x:c>
      <x:c r="N1544" s="65" t="n">
        <x:f>Summary!$B$5*Summary!$B$6</x:f>
        <x:v>10</x:v>
      </x:c>
      <x:c r="O1544" s="65" t="n">
        <x:f>L1544*N1544</x:f>
        <x:v>20</x:v>
      </x:c>
      <x:c r="P1544" s="65" t="n">
        <x:f>O1544+Q1544</x:f>
        <x:v>68</x:v>
      </x:c>
      <x:c r="Q1544" s="65" t="n">
        <x:f>M1544*N1544</x:f>
        <x:v>48</x:v>
      </x:c>
      <x:c r="R1544" s="65" t="n">
        <x:f>R1543+Q1544</x:f>
        <x:v>37891.4</x:v>
      </x:c>
    </x:row>
    <x:row r="1545">
      <x:c r="A1545" s="61" t="n">
        <x:v>45787</x:v>
      </x:c>
      <x:c r="B1545" s="27" t="str">
        <x:v>Q2 2025</x:v>
      </x:c>
      <x:c r="C1545" s="27" t="n">
        <x:v>2025</x:v>
      </x:c>
      <x:c r="D1545" s="59" t="str">
        <x:v>CAULFIELD</x:v>
      </x:c>
      <x:c r="E1545" s="27" t="n">
        <x:v>1</x:v>
      </x:c>
      <x:c r="F1545" s="27" t="n">
        <x:v>8</x:v>
      </x:c>
      <x:c r="G1545" s="59" t="str">
        <x:v>PRINCE TYCOON</x:v>
      </x:c>
      <x:c r="H1545" s="27" t="str">
        <x:v>SYS</x:v>
      </x:c>
      <x:c r="I1545" s="27" t="str">
        <x:v>Won</x:v>
      </x:c>
      <x:c r="J1545" s="27" t="str">
        <x:v>Won</x:v>
      </x:c>
      <x:c r="K1545" s="30" t="n">
        <x:v>2</x:v>
      </x:c>
      <x:c r="L1545" s="27" t="n">
        <x:v>1</x:v>
      </x:c>
      <x:c r="M1545" s="30" t="n">
        <x:v>1</x:v>
      </x:c>
      <x:c r="N1545" s="64" t="n">
        <x:f>Summary!$B$5*Summary!$B$6</x:f>
        <x:v>10</x:v>
      </x:c>
      <x:c r="O1545" s="64" t="n">
        <x:f>L1545*N1545</x:f>
        <x:v>10</x:v>
      </x:c>
      <x:c r="P1545" s="64" t="n">
        <x:f>O1545+Q1545</x:f>
        <x:v>20</x:v>
      </x:c>
      <x:c r="Q1545" s="64" t="n">
        <x:f>M1545*N1545</x:f>
        <x:v>10</x:v>
      </x:c>
      <x:c r="R1545" s="64" t="n">
        <x:f>R1544+Q1545</x:f>
        <x:v>37901.4</x:v>
      </x:c>
    </x:row>
    <x:row r="1546">
      <x:c r="A1546" s="61" t="n">
        <x:v>45787</x:v>
      </x:c>
      <x:c r="B1546" s="27" t="str">
        <x:v>Q2 2025</x:v>
      </x:c>
      <x:c r="C1546" s="27" t="n">
        <x:v>2025</x:v>
      </x:c>
      <x:c r="D1546" s="59" t="str">
        <x:v>CAULFIELD</x:v>
      </x:c>
      <x:c r="E1546" s="27" t="n">
        <x:v>1</x:v>
      </x:c>
      <x:c r="F1546" s="27" t="n">
        <x:v>11</x:v>
      </x:c>
      <x:c r="G1546" s="59" t="str">
        <x:v>ROSANGELA</x:v>
      </x:c>
      <x:c r="H1546" s="27" t="str">
        <x:v>BF</x:v>
      </x:c>
      <x:c r="I1546" s="27" t="str">
        <x:v>Lost</x:v>
      </x:c>
      <x:c r="J1546" s="27" t="str">
        <x:v>2nd</x:v>
      </x:c>
      <x:c r="K1546" s="30"/>
      <x:c r="L1546" s="27" t="n">
        <x:v>1</x:v>
      </x:c>
      <x:c r="M1546" s="30" t="n">
        <x:v>-1</x:v>
      </x:c>
      <x:c r="N1546" s="64" t="n">
        <x:f>Summary!$B$5*Summary!$B$6</x:f>
        <x:v>10</x:v>
      </x:c>
      <x:c r="O1546" s="64" t="n">
        <x:f>L1546*N1546</x:f>
        <x:v>10</x:v>
      </x:c>
      <x:c r="P1546" s="64" t="n">
        <x:f>O1546+Q1546</x:f>
        <x:v>0</x:v>
      </x:c>
      <x:c r="Q1546" s="64" t="n">
        <x:f>M1546*N1546</x:f>
        <x:v>-10</x:v>
      </x:c>
      <x:c r="R1546" s="64" t="n">
        <x:f>R1545+Q1546</x:f>
        <x:v>37891.4</x:v>
      </x:c>
    </x:row>
    <x:row r="1547">
      <x:c r="A1547" s="62" t="n">
        <x:v>45787</x:v>
      </x:c>
      <x:c r="B1547" s="58" t="str">
        <x:v>Q2 2025</x:v>
      </x:c>
      <x:c r="C1547" s="58" t="n">
        <x:v>2025</x:v>
      </x:c>
      <x:c r="D1547" s="60" t="str">
        <x:v>CAULFIELD</x:v>
      </x:c>
      <x:c r="E1547" s="58" t="n">
        <x:v>2</x:v>
      </x:c>
      <x:c r="F1547" s="58" t="n">
        <x:v>1</x:v>
      </x:c>
      <x:c r="G1547" s="60" t="str">
        <x:v>ZIRYAB</x:v>
      </x:c>
      <x:c r="H1547" s="58" t="str">
        <x:v>BF / SYS</x:v>
      </x:c>
      <x:c r="I1547" s="58" t="str">
        <x:v>Lost</x:v>
      </x:c>
      <x:c r="J1547" s="58" t="str">
        <x:v>3rd</x:v>
      </x:c>
      <x:c r="K1547" s="63"/>
      <x:c r="L1547" s="58" t="n">
        <x:v>2</x:v>
      </x:c>
      <x:c r="M1547" s="63" t="n">
        <x:v>-2</x:v>
      </x:c>
      <x:c r="N1547" s="65" t="n">
        <x:f>Summary!$B$5*Summary!$B$6</x:f>
        <x:v>10</x:v>
      </x:c>
      <x:c r="O1547" s="65" t="n">
        <x:f>L1547*N1547</x:f>
        <x:v>20</x:v>
      </x:c>
      <x:c r="P1547" s="65" t="n">
        <x:f>O1547+Q1547</x:f>
        <x:v>0</x:v>
      </x:c>
      <x:c r="Q1547" s="65" t="n">
        <x:f>M1547*N1547</x:f>
        <x:v>-20</x:v>
      </x:c>
      <x:c r="R1547" s="65" t="n">
        <x:f>R1546+Q1547</x:f>
        <x:v>37871.4</x:v>
      </x:c>
    </x:row>
    <x:row r="1548">
      <x:c r="A1548" s="61" t="n">
        <x:v>45787</x:v>
      </x:c>
      <x:c r="B1548" s="27" t="str">
        <x:v>Q2 2025</x:v>
      </x:c>
      <x:c r="C1548" s="27" t="n">
        <x:v>2025</x:v>
      </x:c>
      <x:c r="D1548" s="59" t="str">
        <x:v>CAULFIELD</x:v>
      </x:c>
      <x:c r="E1548" s="27" t="n">
        <x:v>2</x:v>
      </x:c>
      <x:c r="F1548" s="27" t="n">
        <x:v>6</x:v>
      </x:c>
      <x:c r="G1548" s="59" t="str">
        <x:v>FERNAO</x:v>
      </x:c>
      <x:c r="H1548" s="27" t="str">
        <x:v>SYS</x:v>
      </x:c>
      <x:c r="I1548" s="27" t="str">
        <x:v>Won</x:v>
      </x:c>
      <x:c r="J1548" s="27" t="str">
        <x:v>Won</x:v>
      </x:c>
      <x:c r="K1548" s="30" t="n">
        <x:v>3.4</x:v>
      </x:c>
      <x:c r="L1548" s="27" t="n">
        <x:v>1</x:v>
      </x:c>
      <x:c r="M1548" s="30" t="n">
        <x:v>2.4</x:v>
      </x:c>
      <x:c r="N1548" s="64" t="n">
        <x:f>Summary!$B$5*Summary!$B$6</x:f>
        <x:v>10</x:v>
      </x:c>
      <x:c r="O1548" s="64" t="n">
        <x:f>L1548*N1548</x:f>
        <x:v>10</x:v>
      </x:c>
      <x:c r="P1548" s="64" t="n">
        <x:f>O1548+Q1548</x:f>
        <x:v>34</x:v>
      </x:c>
      <x:c r="Q1548" s="64" t="n">
        <x:f>M1548*N1548</x:f>
        <x:v>24</x:v>
      </x:c>
      <x:c r="R1548" s="64" t="n">
        <x:f>R1547+Q1548</x:f>
        <x:v>37895.4</x:v>
      </x:c>
    </x:row>
    <x:row r="1549">
      <x:c r="A1549" s="62" t="n">
        <x:v>45787</x:v>
      </x:c>
      <x:c r="B1549" s="58" t="str">
        <x:v>Q2 2025</x:v>
      </x:c>
      <x:c r="C1549" s="58" t="n">
        <x:v>2025</x:v>
      </x:c>
      <x:c r="D1549" s="60" t="str">
        <x:v>CAULFIELD</x:v>
      </x:c>
      <x:c r="E1549" s="58" t="n">
        <x:v>3</x:v>
      </x:c>
      <x:c r="F1549" s="58" t="n">
        <x:v>16</x:v>
      </x:c>
      <x:c r="G1549" s="60" t="str">
        <x:v>PREFERENTIAL</x:v>
      </x:c>
      <x:c r="H1549" s="58" t="str">
        <x:v>FR / SYS</x:v>
      </x:c>
      <x:c r="I1549" s="58" t="str">
        <x:v>Lost</x:v>
      </x:c>
      <x:c r="J1549" s="58" t="str">
        <x:v>2nd</x:v>
      </x:c>
      <x:c r="K1549" s="63"/>
      <x:c r="L1549" s="58" t="n">
        <x:v>2</x:v>
      </x:c>
      <x:c r="M1549" s="63" t="n">
        <x:v>-2</x:v>
      </x:c>
      <x:c r="N1549" s="65" t="n">
        <x:f>Summary!$B$5*Summary!$B$6</x:f>
        <x:v>10</x:v>
      </x:c>
      <x:c r="O1549" s="65" t="n">
        <x:f>L1549*N1549</x:f>
        <x:v>20</x:v>
      </x:c>
      <x:c r="P1549" s="65" t="n">
        <x:f>O1549+Q1549</x:f>
        <x:v>0</x:v>
      </x:c>
      <x:c r="Q1549" s="65" t="n">
        <x:f>M1549*N1549</x:f>
        <x:v>-20</x:v>
      </x:c>
      <x:c r="R1549" s="65" t="n">
        <x:f>R1548+Q1549</x:f>
        <x:v>37875.4</x:v>
      </x:c>
    </x:row>
    <x:row r="1550">
      <x:c r="A1550" s="61" t="n">
        <x:v>45787</x:v>
      </x:c>
      <x:c r="B1550" s="27" t="str">
        <x:v>Q2 2025</x:v>
      </x:c>
      <x:c r="C1550" s="27" t="n">
        <x:v>2025</x:v>
      </x:c>
      <x:c r="D1550" s="59" t="str">
        <x:v>CAULFIELD</x:v>
      </x:c>
      <x:c r="E1550" s="27" t="n">
        <x:v>4</x:v>
      </x:c>
      <x:c r="F1550" s="27" t="n">
        <x:v>6</x:v>
      </x:c>
      <x:c r="G1550" s="59" t="str">
        <x:v>MADIYYA</x:v>
      </x:c>
      <x:c r="H1550" s="27" t="str">
        <x:v>LSW</x:v>
      </x:c>
      <x:c r="I1550" s="27" t="str">
        <x:v>Won</x:v>
      </x:c>
      <x:c r="J1550" s="27" t="str">
        <x:v>Won</x:v>
      </x:c>
      <x:c r="K1550" s="30" t="n">
        <x:v>2.1</x:v>
      </x:c>
      <x:c r="L1550" s="27" t="n">
        <x:v>1</x:v>
      </x:c>
      <x:c r="M1550" s="30" t="n">
        <x:v>1.1</x:v>
      </x:c>
      <x:c r="N1550" s="64" t="n">
        <x:f>Summary!$B$5*Summary!$B$6</x:f>
        <x:v>10</x:v>
      </x:c>
      <x:c r="O1550" s="64" t="n">
        <x:f>L1550*N1550</x:f>
        <x:v>10</x:v>
      </x:c>
      <x:c r="P1550" s="64" t="n">
        <x:f>O1550+Q1550</x:f>
        <x:v>21</x:v>
      </x:c>
      <x:c r="Q1550" s="64" t="n">
        <x:f>M1550*N1550</x:f>
        <x:v>11</x:v>
      </x:c>
      <x:c r="R1550" s="64" t="n">
        <x:f>R1549+Q1550</x:f>
        <x:v>37886.4</x:v>
      </x:c>
    </x:row>
    <x:row r="1551">
      <x:c r="A1551" s="61" t="n">
        <x:v>45787</x:v>
      </x:c>
      <x:c r="B1551" s="27" t="str">
        <x:v>Q2 2025</x:v>
      </x:c>
      <x:c r="C1551" s="27" t="n">
        <x:v>2025</x:v>
      </x:c>
      <x:c r="D1551" s="59" t="str">
        <x:v>CAULFIELD</x:v>
      </x:c>
      <x:c r="E1551" s="27" t="n">
        <x:v>5</x:v>
      </x:c>
      <x:c r="F1551" s="27" t="n">
        <x:v>8</x:v>
      </x:c>
      <x:c r="G1551" s="59" t="str">
        <x:v>SIRIUS STATEMENT</x:v>
      </x:c>
      <x:c r="H1551" s="27" t="str">
        <x:v>LSW</x:v>
      </x:c>
      <x:c r="I1551" s="27" t="str">
        <x:v>Lost</x:v>
      </x:c>
      <x:c r="J1551" s="27" t="str"/>
      <x:c r="K1551" s="30"/>
      <x:c r="L1551" s="27" t="n">
        <x:v>1</x:v>
      </x:c>
      <x:c r="M1551" s="30" t="n">
        <x:v>-1</x:v>
      </x:c>
      <x:c r="N1551" s="64" t="n">
        <x:f>Summary!$B$5*Summary!$B$6</x:f>
        <x:v>10</x:v>
      </x:c>
      <x:c r="O1551" s="64" t="n">
        <x:f>L1551*N1551</x:f>
        <x:v>10</x:v>
      </x:c>
      <x:c r="P1551" s="64" t="n">
        <x:f>O1551+Q1551</x:f>
        <x:v>0</x:v>
      </x:c>
      <x:c r="Q1551" s="64" t="n">
        <x:f>M1551*N1551</x:f>
        <x:v>-10</x:v>
      </x:c>
      <x:c r="R1551" s="64" t="n">
        <x:f>R1550+Q1551</x:f>
        <x:v>37876.4</x:v>
      </x:c>
    </x:row>
    <x:row r="1552">
      <x:c r="A1552" s="61" t="n">
        <x:v>45787</x:v>
      </x:c>
      <x:c r="B1552" s="27" t="str">
        <x:v>Q2 2025</x:v>
      </x:c>
      <x:c r="C1552" s="27" t="n">
        <x:v>2025</x:v>
      </x:c>
      <x:c r="D1552" s="59" t="str">
        <x:v>CAULFIELD</x:v>
      </x:c>
      <x:c r="E1552" s="27" t="n">
        <x:v>6</x:v>
      </x:c>
      <x:c r="F1552" s="27" t="n">
        <x:v>4</x:v>
      </x:c>
      <x:c r="G1552" s="59" t="str">
        <x:v>CONCHIERO</x:v>
      </x:c>
      <x:c r="H1552" s="27" t="str">
        <x:v>SYS</x:v>
      </x:c>
      <x:c r="I1552" s="27" t="str">
        <x:v>Lost</x:v>
      </x:c>
      <x:c r="J1552" s="27" t="str"/>
      <x:c r="K1552" s="30"/>
      <x:c r="L1552" s="27" t="n">
        <x:v>1</x:v>
      </x:c>
      <x:c r="M1552" s="30" t="n">
        <x:v>-1</x:v>
      </x:c>
      <x:c r="N1552" s="64" t="n">
        <x:f>Summary!$B$5*Summary!$B$6</x:f>
        <x:v>10</x:v>
      </x:c>
      <x:c r="O1552" s="64" t="n">
        <x:f>L1552*N1552</x:f>
        <x:v>10</x:v>
      </x:c>
      <x:c r="P1552" s="64" t="n">
        <x:f>O1552+Q1552</x:f>
        <x:v>0</x:v>
      </x:c>
      <x:c r="Q1552" s="64" t="n">
        <x:f>M1552*N1552</x:f>
        <x:v>-10</x:v>
      </x:c>
      <x:c r="R1552" s="64" t="n">
        <x:f>R1551+Q1552</x:f>
        <x:v>37866.4</x:v>
      </x:c>
    </x:row>
    <x:row r="1553">
      <x:c r="A1553" s="61" t="n">
        <x:v>45787</x:v>
      </x:c>
      <x:c r="B1553" s="27" t="str">
        <x:v>Q2 2025</x:v>
      </x:c>
      <x:c r="C1553" s="27" t="n">
        <x:v>2025</x:v>
      </x:c>
      <x:c r="D1553" s="59" t="str">
        <x:v>CAULFIELD</x:v>
      </x:c>
      <x:c r="E1553" s="27" t="n">
        <x:v>6</x:v>
      </x:c>
      <x:c r="F1553" s="27" t="n">
        <x:v>11</x:v>
      </x:c>
      <x:c r="G1553" s="59" t="str">
        <x:v>MARY ELIZA</x:v>
      </x:c>
      <x:c r="H1553" s="27" t="str">
        <x:v>FRSR</x:v>
      </x:c>
      <x:c r="I1553" s="27" t="str">
        <x:v>Won</x:v>
      </x:c>
      <x:c r="J1553" s="27" t="str">
        <x:v>Won</x:v>
      </x:c>
      <x:c r="K1553" s="30" t="n">
        <x:v>2.8</x:v>
      </x:c>
      <x:c r="L1553" s="27" t="n">
        <x:v>1</x:v>
      </x:c>
      <x:c r="M1553" s="30" t="n">
        <x:v>1.7999999999999998</x:v>
      </x:c>
      <x:c r="N1553" s="64" t="n">
        <x:f>Summary!$B$5*Summary!$B$6</x:f>
        <x:v>10</x:v>
      </x:c>
      <x:c r="O1553" s="64" t="n">
        <x:f>L1553*N1553</x:f>
        <x:v>10</x:v>
      </x:c>
      <x:c r="P1553" s="64" t="n">
        <x:f>O1553+Q1553</x:f>
        <x:v>28</x:v>
      </x:c>
      <x:c r="Q1553" s="64" t="n">
        <x:f>M1553*N1553</x:f>
        <x:v>18</x:v>
      </x:c>
      <x:c r="R1553" s="64" t="n">
        <x:f>R1552+Q1553</x:f>
        <x:v>37884.4</x:v>
      </x:c>
    </x:row>
    <x:row r="1554">
      <x:c r="A1554" s="61" t="n">
        <x:v>45787</x:v>
      </x:c>
      <x:c r="B1554" s="27" t="str">
        <x:v>Q2 2025</x:v>
      </x:c>
      <x:c r="C1554" s="27" t="n">
        <x:v>2025</x:v>
      </x:c>
      <x:c r="D1554" s="59" t="str">
        <x:v>CAULFIELD</x:v>
      </x:c>
      <x:c r="E1554" s="27" t="n">
        <x:v>8</x:v>
      </x:c>
      <x:c r="F1554" s="27" t="n">
        <x:v>8</x:v>
      </x:c>
      <x:c r="G1554" s="59" t="str">
        <x:v>WAR MACHINE</x:v>
      </x:c>
      <x:c r="H1554" s="27" t="str">
        <x:v>BFSR</x:v>
      </x:c>
      <x:c r="I1554" s="27" t="str">
        <x:v>Won</x:v>
      </x:c>
      <x:c r="J1554" s="27" t="str">
        <x:v>Won</x:v>
      </x:c>
      <x:c r="K1554" s="30" t="n">
        <x:v>1.9</x:v>
      </x:c>
      <x:c r="L1554" s="27" t="n">
        <x:v>1</x:v>
      </x:c>
      <x:c r="M1554" s="30" t="n">
        <x:v>0.8999999999999999</x:v>
      </x:c>
      <x:c r="N1554" s="64" t="n">
        <x:f>Summary!$B$5*Summary!$B$6</x:f>
        <x:v>10</x:v>
      </x:c>
      <x:c r="O1554" s="64" t="n">
        <x:f>L1554*N1554</x:f>
        <x:v>10</x:v>
      </x:c>
      <x:c r="P1554" s="64" t="n">
        <x:f>O1554+Q1554</x:f>
        <x:v>19</x:v>
      </x:c>
      <x:c r="Q1554" s="64" t="n">
        <x:f>M1554*N1554</x:f>
        <x:v>9</x:v>
      </x:c>
      <x:c r="R1554" s="64" t="n">
        <x:f>R1553+Q1554</x:f>
        <x:v>37893.4</x:v>
      </x:c>
    </x:row>
    <x:row r="1555">
      <x:c r="A1555" s="61" t="n">
        <x:v>45787</x:v>
      </x:c>
      <x:c r="B1555" s="27" t="str">
        <x:v>Q2 2025</x:v>
      </x:c>
      <x:c r="C1555" s="27" t="n">
        <x:v>2025</x:v>
      </x:c>
      <x:c r="D1555" s="59" t="str">
        <x:v>CAULFIELD</x:v>
      </x:c>
      <x:c r="E1555" s="27" t="n">
        <x:v>9</x:v>
      </x:c>
      <x:c r="F1555" s="27" t="n">
        <x:v>5</x:v>
      </x:c>
      <x:c r="G1555" s="59" t="str">
        <x:v>WINNASEDGE</x:v>
      </x:c>
      <x:c r="H1555" s="27" t="str">
        <x:v>DC</x:v>
      </x:c>
      <x:c r="I1555" s="27" t="str">
        <x:v>Lost</x:v>
      </x:c>
      <x:c r="J1555" s="27" t="str">
        <x:v>2nd</x:v>
      </x:c>
      <x:c r="K1555" s="30"/>
      <x:c r="L1555" s="27" t="n">
        <x:v>1</x:v>
      </x:c>
      <x:c r="M1555" s="30" t="n">
        <x:v>-1</x:v>
      </x:c>
      <x:c r="N1555" s="64" t="n">
        <x:f>Summary!$B$5*Summary!$B$6</x:f>
        <x:v>10</x:v>
      </x:c>
      <x:c r="O1555" s="64" t="n">
        <x:f>L1555*N1555</x:f>
        <x:v>10</x:v>
      </x:c>
      <x:c r="P1555" s="64" t="n">
        <x:f>O1555+Q1555</x:f>
        <x:v>0</x:v>
      </x:c>
      <x:c r="Q1555" s="64" t="n">
        <x:f>M1555*N1555</x:f>
        <x:v>-10</x:v>
      </x:c>
      <x:c r="R1555" s="64" t="n">
        <x:f>R1554+Q1555</x:f>
        <x:v>37883.4</x:v>
      </x:c>
    </x:row>
    <x:row r="1556">
      <x:c r="A1556" s="62" t="n">
        <x:v>45787</x:v>
      </x:c>
      <x:c r="B1556" s="58" t="str">
        <x:v>Q2 2025</x:v>
      </x:c>
      <x:c r="C1556" s="58" t="n">
        <x:v>2025</x:v>
      </x:c>
      <x:c r="D1556" s="60" t="str">
        <x:v>CAULFIELD</x:v>
      </x:c>
      <x:c r="E1556" s="58" t="n">
        <x:v>9</x:v>
      </x:c>
      <x:c r="F1556" s="58" t="n">
        <x:v>10</x:v>
      </x:c>
      <x:c r="G1556" s="60" t="str">
        <x:v>PIVOT CITY</x:v>
      </x:c>
      <x:c r="H1556" s="58" t="str">
        <x:v>BFSR / SYS</x:v>
      </x:c>
      <x:c r="I1556" s="58" t="str">
        <x:v>Lost</x:v>
      </x:c>
      <x:c r="J1556" s="58" t="str"/>
      <x:c r="K1556" s="63"/>
      <x:c r="L1556" s="58" t="n">
        <x:v>2</x:v>
      </x:c>
      <x:c r="M1556" s="63" t="n">
        <x:v>-2</x:v>
      </x:c>
      <x:c r="N1556" s="65" t="n">
        <x:f>Summary!$B$5*Summary!$B$6</x:f>
        <x:v>10</x:v>
      </x:c>
      <x:c r="O1556" s="65" t="n">
        <x:f>L1556*N1556</x:f>
        <x:v>20</x:v>
      </x:c>
      <x:c r="P1556" s="65" t="n">
        <x:f>O1556+Q1556</x:f>
        <x:v>0</x:v>
      </x:c>
      <x:c r="Q1556" s="65" t="n">
        <x:f>M1556*N1556</x:f>
        <x:v>-20</x:v>
      </x:c>
      <x:c r="R1556" s="65" t="n">
        <x:f>R1555+Q1556</x:f>
        <x:v>37863.4</x:v>
      </x:c>
    </x:row>
    <x:row r="1557">
      <x:c r="A1557" s="61" t="n">
        <x:v>45787</x:v>
      </x:c>
      <x:c r="B1557" s="27" t="str">
        <x:v>Q2 2025</x:v>
      </x:c>
      <x:c r="C1557" s="27" t="n">
        <x:v>2025</x:v>
      </x:c>
      <x:c r="D1557" s="59" t="str">
        <x:v>CAULFIELD</x:v>
      </x:c>
      <x:c r="E1557" s="27" t="n">
        <x:v>9</x:v>
      </x:c>
      <x:c r="F1557" s="27" t="n">
        <x:v>14</x:v>
      </x:c>
      <x:c r="G1557" s="59" t="str">
        <x:v>PRANCING SPIRIT</x:v>
      </x:c>
      <x:c r="H1557" s="27" t="str">
        <x:v>BF</x:v>
      </x:c>
      <x:c r="I1557" s="27" t="str">
        <x:v>Won</x:v>
      </x:c>
      <x:c r="J1557" s="27" t="str">
        <x:v>Won</x:v>
      </x:c>
      <x:c r="K1557" s="30" t="n">
        <x:v>5.6</x:v>
      </x:c>
      <x:c r="L1557" s="27" t="n">
        <x:v>1</x:v>
      </x:c>
      <x:c r="M1557" s="30" t="n">
        <x:v>4.6</x:v>
      </x:c>
      <x:c r="N1557" s="64" t="n">
        <x:f>Summary!$B$5*Summary!$B$6</x:f>
        <x:v>10</x:v>
      </x:c>
      <x:c r="O1557" s="64" t="n">
        <x:f>L1557*N1557</x:f>
        <x:v>10</x:v>
      </x:c>
      <x:c r="P1557" s="64" t="n">
        <x:f>O1557+Q1557</x:f>
        <x:v>56</x:v>
      </x:c>
      <x:c r="Q1557" s="64" t="n">
        <x:f>M1557*N1557</x:f>
        <x:v>46</x:v>
      </x:c>
      <x:c r="R1557" s="64" t="n">
        <x:f>R1556+Q1557</x:f>
        <x:v>37909.4</x:v>
      </x:c>
    </x:row>
    <x:row r="1558">
      <x:c r="A1558" s="61" t="n">
        <x:v>45794</x:v>
      </x:c>
      <x:c r="B1558" s="27" t="str">
        <x:v>Q2 2025</x:v>
      </x:c>
      <x:c r="C1558" s="27" t="n">
        <x:v>2025</x:v>
      </x:c>
      <x:c r="D1558" s="59" t="str">
        <x:v>FLEMINGTON</x:v>
      </x:c>
      <x:c r="E1558" s="27" t="n">
        <x:v>1</x:v>
      </x:c>
      <x:c r="F1558" s="27" t="n">
        <x:v>2</x:v>
      </x:c>
      <x:c r="G1558" s="59" t="str">
        <x:v>HARRY'S YACHT</x:v>
      </x:c>
      <x:c r="H1558" s="27" t="str">
        <x:v>SYS</x:v>
      </x:c>
      <x:c r="I1558" s="27" t="str">
        <x:v>Lost</x:v>
      </x:c>
      <x:c r="J1558" s="27" t="str"/>
      <x:c r="K1558" s="30"/>
      <x:c r="L1558" s="27" t="n">
        <x:v>1</x:v>
      </x:c>
      <x:c r="M1558" s="30" t="n">
        <x:v>-1</x:v>
      </x:c>
      <x:c r="N1558" s="64" t="n">
        <x:f>Summary!$B$5*Summary!$B$6</x:f>
        <x:v>10</x:v>
      </x:c>
      <x:c r="O1558" s="64" t="n">
        <x:f>L1558*N1558</x:f>
        <x:v>10</x:v>
      </x:c>
      <x:c r="P1558" s="64" t="n">
        <x:f>O1558+Q1558</x:f>
        <x:v>0</x:v>
      </x:c>
      <x:c r="Q1558" s="64" t="n">
        <x:f>M1558*N1558</x:f>
        <x:v>-10</x:v>
      </x:c>
      <x:c r="R1558" s="64" t="n">
        <x:f>R1557+Q1558</x:f>
        <x:v>37899.4</x:v>
      </x:c>
    </x:row>
    <x:row r="1559">
      <x:c r="A1559" s="62" t="n">
        <x:v>45794</x:v>
      </x:c>
      <x:c r="B1559" s="58" t="str">
        <x:v>Q2 2025</x:v>
      </x:c>
      <x:c r="C1559" s="58" t="n">
        <x:v>2025</x:v>
      </x:c>
      <x:c r="D1559" s="60" t="str">
        <x:v>FLEMINGTON</x:v>
      </x:c>
      <x:c r="E1559" s="58" t="n">
        <x:v>1</x:v>
      </x:c>
      <x:c r="F1559" s="58" t="n">
        <x:v>6</x:v>
      </x:c>
      <x:c r="G1559" s="60" t="str">
        <x:v>ONE HARD LADY</x:v>
      </x:c>
      <x:c r="H1559" s="58" t="str">
        <x:v>LSW / SYS</x:v>
      </x:c>
      <x:c r="I1559" s="58" t="str">
        <x:v>Lost</x:v>
      </x:c>
      <x:c r="J1559" s="58" t="str">
        <x:v>2nd</x:v>
      </x:c>
      <x:c r="K1559" s="63"/>
      <x:c r="L1559" s="58" t="n">
        <x:v>2</x:v>
      </x:c>
      <x:c r="M1559" s="63" t="n">
        <x:v>-2</x:v>
      </x:c>
      <x:c r="N1559" s="65" t="n">
        <x:f>Summary!$B$5*Summary!$B$6</x:f>
        <x:v>10</x:v>
      </x:c>
      <x:c r="O1559" s="65" t="n">
        <x:f>L1559*N1559</x:f>
        <x:v>20</x:v>
      </x:c>
      <x:c r="P1559" s="65" t="n">
        <x:f>O1559+Q1559</x:f>
        <x:v>0</x:v>
      </x:c>
      <x:c r="Q1559" s="65" t="n">
        <x:f>M1559*N1559</x:f>
        <x:v>-20</x:v>
      </x:c>
      <x:c r="R1559" s="65" t="n">
        <x:f>R1558+Q1559</x:f>
        <x:v>37879.4</x:v>
      </x:c>
    </x:row>
    <x:row r="1560">
      <x:c r="A1560" s="62" t="n">
        <x:v>45794</x:v>
      </x:c>
      <x:c r="B1560" s="58" t="str">
        <x:v>Q2 2025</x:v>
      </x:c>
      <x:c r="C1560" s="58" t="n">
        <x:v>2025</x:v>
      </x:c>
      <x:c r="D1560" s="60" t="str">
        <x:v>FLEMINGTON</x:v>
      </x:c>
      <x:c r="E1560" s="58" t="n">
        <x:v>2</x:v>
      </x:c>
      <x:c r="F1560" s="58" t="n">
        <x:v>1</x:v>
      </x:c>
      <x:c r="G1560" s="60" t="str">
        <x:v>HIGHVOL</x:v>
      </x:c>
      <x:c r="H1560" s="58" t="str">
        <x:v>DC / SYS</x:v>
      </x:c>
      <x:c r="I1560" s="58" t="str">
        <x:v>Won</x:v>
      </x:c>
      <x:c r="J1560" s="58" t="str">
        <x:v>Won</x:v>
      </x:c>
      <x:c r="K1560" s="63" t="n">
        <x:v>3.2</x:v>
      </x:c>
      <x:c r="L1560" s="58" t="n">
        <x:v>2</x:v>
      </x:c>
      <x:c r="M1560" s="63" t="n">
        <x:v>4.4</x:v>
      </x:c>
      <x:c r="N1560" s="65" t="n">
        <x:f>Summary!$B$5*Summary!$B$6</x:f>
        <x:v>10</x:v>
      </x:c>
      <x:c r="O1560" s="65" t="n">
        <x:f>L1560*N1560</x:f>
        <x:v>20</x:v>
      </x:c>
      <x:c r="P1560" s="65" t="n">
        <x:f>O1560+Q1560</x:f>
        <x:v>64</x:v>
      </x:c>
      <x:c r="Q1560" s="65" t="n">
        <x:f>M1560*N1560</x:f>
        <x:v>44</x:v>
      </x:c>
      <x:c r="R1560" s="65" t="n">
        <x:f>R1559+Q1560</x:f>
        <x:v>37923.4</x:v>
      </x:c>
    </x:row>
    <x:row r="1561">
      <x:c r="A1561" s="62" t="n">
        <x:v>45794</x:v>
      </x:c>
      <x:c r="B1561" s="58" t="str">
        <x:v>Q2 2025</x:v>
      </x:c>
      <x:c r="C1561" s="58" t="n">
        <x:v>2025</x:v>
      </x:c>
      <x:c r="D1561" s="60" t="str">
        <x:v>FLEMINGTON</x:v>
      </x:c>
      <x:c r="E1561" s="58" t="n">
        <x:v>2</x:v>
      </x:c>
      <x:c r="F1561" s="58" t="n">
        <x:v>2</x:v>
      </x:c>
      <x:c r="G1561" s="60" t="str">
        <x:v>WARRIOR SMILE</x:v>
      </x:c>
      <x:c r="H1561" s="58" t="str">
        <x:v>DC / SYS</x:v>
      </x:c>
      <x:c r="I1561" s="58" t="str">
        <x:v>Lost</x:v>
      </x:c>
      <x:c r="J1561" s="58" t="str">
        <x:v>3rd</x:v>
      </x:c>
      <x:c r="K1561" s="63"/>
      <x:c r="L1561" s="58" t="n">
        <x:v>2</x:v>
      </x:c>
      <x:c r="M1561" s="63" t="n">
        <x:v>-2</x:v>
      </x:c>
      <x:c r="N1561" s="65" t="n">
        <x:f>Summary!$B$5*Summary!$B$6</x:f>
        <x:v>10</x:v>
      </x:c>
      <x:c r="O1561" s="65" t="n">
        <x:f>L1561*N1561</x:f>
        <x:v>20</x:v>
      </x:c>
      <x:c r="P1561" s="65" t="n">
        <x:f>O1561+Q1561</x:f>
        <x:v>0</x:v>
      </x:c>
      <x:c r="Q1561" s="65" t="n">
        <x:f>M1561*N1561</x:f>
        <x:v>-20</x:v>
      </x:c>
      <x:c r="R1561" s="65" t="n">
        <x:f>R1560+Q1561</x:f>
        <x:v>37903.4</x:v>
      </x:c>
    </x:row>
    <x:row r="1562">
      <x:c r="A1562" s="61" t="n">
        <x:v>45794</x:v>
      </x:c>
      <x:c r="B1562" s="27" t="str">
        <x:v>Q2 2025</x:v>
      </x:c>
      <x:c r="C1562" s="27" t="n">
        <x:v>2025</x:v>
      </x:c>
      <x:c r="D1562" s="59" t="str">
        <x:v>FLEMINGTON</x:v>
      </x:c>
      <x:c r="E1562" s="27" t="n">
        <x:v>2</x:v>
      </x:c>
      <x:c r="F1562" s="27" t="n">
        <x:v>3</x:v>
      </x:c>
      <x:c r="G1562" s="59" t="str">
        <x:v>THE OPPORTUNIST</x:v>
      </x:c>
      <x:c r="H1562" s="27" t="str">
        <x:v>LSW</x:v>
      </x:c>
      <x:c r="I1562" s="27" t="str">
        <x:v>Lost</x:v>
      </x:c>
      <x:c r="J1562" s="27" t="str"/>
      <x:c r="K1562" s="30"/>
      <x:c r="L1562" s="27" t="n">
        <x:v>1</x:v>
      </x:c>
      <x:c r="M1562" s="30" t="n">
        <x:v>-1</x:v>
      </x:c>
      <x:c r="N1562" s="64" t="n">
        <x:f>Summary!$B$5*Summary!$B$6</x:f>
        <x:v>10</x:v>
      </x:c>
      <x:c r="O1562" s="64" t="n">
        <x:f>L1562*N1562</x:f>
        <x:v>10</x:v>
      </x:c>
      <x:c r="P1562" s="64" t="n">
        <x:f>O1562+Q1562</x:f>
        <x:v>0</x:v>
      </x:c>
      <x:c r="Q1562" s="64" t="n">
        <x:f>M1562*N1562</x:f>
        <x:v>-10</x:v>
      </x:c>
      <x:c r="R1562" s="64" t="n">
        <x:f>R1561+Q1562</x:f>
        <x:v>37893.4</x:v>
      </x:c>
    </x:row>
    <x:row r="1563">
      <x:c r="A1563" s="62" t="n">
        <x:v>45794</x:v>
      </x:c>
      <x:c r="B1563" s="58" t="str">
        <x:v>Q2 2025</x:v>
      </x:c>
      <x:c r="C1563" s="58" t="n">
        <x:v>2025</x:v>
      </x:c>
      <x:c r="D1563" s="60" t="str">
        <x:v>FLEMINGTON</x:v>
      </x:c>
      <x:c r="E1563" s="58" t="n">
        <x:v>2</x:v>
      </x:c>
      <x:c r="F1563" s="58" t="n">
        <x:v>5</x:v>
      </x:c>
      <x:c r="G1563" s="60" t="str">
        <x:v>MALDINI</x:v>
      </x:c>
      <x:c r="H1563" s="58" t="str">
        <x:v>FRSR / SYS</x:v>
      </x:c>
      <x:c r="I1563" s="58" t="str">
        <x:v>Lost</x:v>
      </x:c>
      <x:c r="J1563" s="58" t="str"/>
      <x:c r="K1563" s="63"/>
      <x:c r="L1563" s="58" t="n">
        <x:v>2</x:v>
      </x:c>
      <x:c r="M1563" s="63" t="n">
        <x:v>-2</x:v>
      </x:c>
      <x:c r="N1563" s="65" t="n">
        <x:f>Summary!$B$5*Summary!$B$6</x:f>
        <x:v>10</x:v>
      </x:c>
      <x:c r="O1563" s="65" t="n">
        <x:f>L1563*N1563</x:f>
        <x:v>20</x:v>
      </x:c>
      <x:c r="P1563" s="65" t="n">
        <x:f>O1563+Q1563</x:f>
        <x:v>0</x:v>
      </x:c>
      <x:c r="Q1563" s="65" t="n">
        <x:f>M1563*N1563</x:f>
        <x:v>-20</x:v>
      </x:c>
      <x:c r="R1563" s="65" t="n">
        <x:f>R1562+Q1563</x:f>
        <x:v>37873.4</x:v>
      </x:c>
    </x:row>
    <x:row r="1564">
      <x:c r="A1564" s="61" t="n">
        <x:v>45794</x:v>
      </x:c>
      <x:c r="B1564" s="27" t="str">
        <x:v>Q2 2025</x:v>
      </x:c>
      <x:c r="C1564" s="27" t="n">
        <x:v>2025</x:v>
      </x:c>
      <x:c r="D1564" s="59" t="str">
        <x:v>FLEMINGTON</x:v>
      </x:c>
      <x:c r="E1564" s="27" t="n">
        <x:v>3</x:v>
      </x:c>
      <x:c r="F1564" s="27" t="n">
        <x:v>12</x:v>
      </x:c>
      <x:c r="G1564" s="59" t="str">
        <x:v>STAR SIRIUS</x:v>
      </x:c>
      <x:c r="H1564" s="27" t="str">
        <x:v>FRSR</x:v>
      </x:c>
      <x:c r="I1564" s="27" t="str">
        <x:v>Won</x:v>
      </x:c>
      <x:c r="J1564" s="27" t="str">
        <x:v>Won</x:v>
      </x:c>
      <x:c r="K1564" s="30" t="n">
        <x:v>7.6</x:v>
      </x:c>
      <x:c r="L1564" s="27" t="n">
        <x:v>1</x:v>
      </x:c>
      <x:c r="M1564" s="30" t="n">
        <x:v>6.6</x:v>
      </x:c>
      <x:c r="N1564" s="64" t="n">
        <x:f>Summary!$B$5*Summary!$B$6</x:f>
        <x:v>10</x:v>
      </x:c>
      <x:c r="O1564" s="64" t="n">
        <x:f>L1564*N1564</x:f>
        <x:v>10</x:v>
      </x:c>
      <x:c r="P1564" s="64" t="n">
        <x:f>O1564+Q1564</x:f>
        <x:v>76</x:v>
      </x:c>
      <x:c r="Q1564" s="64" t="n">
        <x:f>M1564*N1564</x:f>
        <x:v>66</x:v>
      </x:c>
      <x:c r="R1564" s="64" t="n">
        <x:f>R1563+Q1564</x:f>
        <x:v>37939.4</x:v>
      </x:c>
    </x:row>
    <x:row r="1565">
      <x:c r="A1565" s="61" t="n">
        <x:v>45794</x:v>
      </x:c>
      <x:c r="B1565" s="27" t="str">
        <x:v>Q2 2025</x:v>
      </x:c>
      <x:c r="C1565" s="27" t="n">
        <x:v>2025</x:v>
      </x:c>
      <x:c r="D1565" s="59" t="str">
        <x:v>FLEMINGTON</x:v>
      </x:c>
      <x:c r="E1565" s="27" t="n">
        <x:v>4</x:v>
      </x:c>
      <x:c r="F1565" s="27" t="n">
        <x:v>2</x:v>
      </x:c>
      <x:c r="G1565" s="59" t="str">
        <x:v>NOSTRINGSATTACHED</x:v>
      </x:c>
      <x:c r="H1565" s="27" t="str">
        <x:v>BFSR</x:v>
      </x:c>
      <x:c r="I1565" s="27" t="str">
        <x:v>Lost</x:v>
      </x:c>
      <x:c r="J1565" s="27" t="str"/>
      <x:c r="K1565" s="30"/>
      <x:c r="L1565" s="27" t="n">
        <x:v>1</x:v>
      </x:c>
      <x:c r="M1565" s="30" t="n">
        <x:v>-1</x:v>
      </x:c>
      <x:c r="N1565" s="64" t="n">
        <x:f>Summary!$B$5*Summary!$B$6</x:f>
        <x:v>10</x:v>
      </x:c>
      <x:c r="O1565" s="64" t="n">
        <x:f>L1565*N1565</x:f>
        <x:v>10</x:v>
      </x:c>
      <x:c r="P1565" s="64" t="n">
        <x:f>O1565+Q1565</x:f>
        <x:v>0</x:v>
      </x:c>
      <x:c r="Q1565" s="64" t="n">
        <x:f>M1565*N1565</x:f>
        <x:v>-10</x:v>
      </x:c>
      <x:c r="R1565" s="64" t="n">
        <x:f>R1564+Q1565</x:f>
        <x:v>37929.4</x:v>
      </x:c>
    </x:row>
    <x:row r="1566">
      <x:c r="A1566" s="61" t="n">
        <x:v>45794</x:v>
      </x:c>
      <x:c r="B1566" s="27" t="str">
        <x:v>Q2 2025</x:v>
      </x:c>
      <x:c r="C1566" s="27" t="n">
        <x:v>2025</x:v>
      </x:c>
      <x:c r="D1566" s="59" t="str">
        <x:v>FLEMINGTON</x:v>
      </x:c>
      <x:c r="E1566" s="27" t="n">
        <x:v>4</x:v>
      </x:c>
      <x:c r="F1566" s="27" t="n">
        <x:v>3</x:v>
      </x:c>
      <x:c r="G1566" s="59" t="str">
        <x:v>RUE DE ROYALE</x:v>
      </x:c>
      <x:c r="H1566" s="27" t="str">
        <x:v>DC</x:v>
      </x:c>
      <x:c r="I1566" s="27" t="str">
        <x:v>Lost</x:v>
      </x:c>
      <x:c r="J1566" s="27" t="str"/>
      <x:c r="K1566" s="30"/>
      <x:c r="L1566" s="27" t="n">
        <x:v>1</x:v>
      </x:c>
      <x:c r="M1566" s="30" t="n">
        <x:v>-1</x:v>
      </x:c>
      <x:c r="N1566" s="64" t="n">
        <x:f>Summary!$B$5*Summary!$B$6</x:f>
        <x:v>10</x:v>
      </x:c>
      <x:c r="O1566" s="64" t="n">
        <x:f>L1566*N1566</x:f>
        <x:v>10</x:v>
      </x:c>
      <x:c r="P1566" s="64" t="n">
        <x:f>O1566+Q1566</x:f>
        <x:v>0</x:v>
      </x:c>
      <x:c r="Q1566" s="64" t="n">
        <x:f>M1566*N1566</x:f>
        <x:v>-10</x:v>
      </x:c>
      <x:c r="R1566" s="64" t="n">
        <x:f>R1565+Q1566</x:f>
        <x:v>37919.4</x:v>
      </x:c>
    </x:row>
    <x:row r="1567">
      <x:c r="A1567" s="62" t="n">
        <x:v>45794</x:v>
      </x:c>
      <x:c r="B1567" s="58" t="str">
        <x:v>Q2 2025</x:v>
      </x:c>
      <x:c r="C1567" s="58" t="n">
        <x:v>2025</x:v>
      </x:c>
      <x:c r="D1567" s="60" t="str">
        <x:v>FLEMINGTON</x:v>
      </x:c>
      <x:c r="E1567" s="58" t="n">
        <x:v>4</x:v>
      </x:c>
      <x:c r="F1567" s="58" t="n">
        <x:v>5</x:v>
      </x:c>
      <x:c r="G1567" s="60" t="str">
        <x:v>DAGGERS</x:v>
      </x:c>
      <x:c r="H1567" s="58" t="str">
        <x:v>FRSR / SYS</x:v>
      </x:c>
      <x:c r="I1567" s="58" t="str">
        <x:v>Lost</x:v>
      </x:c>
      <x:c r="J1567" s="58" t="str"/>
      <x:c r="K1567" s="63"/>
      <x:c r="L1567" s="58" t="n">
        <x:v>2</x:v>
      </x:c>
      <x:c r="M1567" s="63" t="n">
        <x:v>-2</x:v>
      </x:c>
      <x:c r="N1567" s="65" t="n">
        <x:f>Summary!$B$5*Summary!$B$6</x:f>
        <x:v>10</x:v>
      </x:c>
      <x:c r="O1567" s="65" t="n">
        <x:f>L1567*N1567</x:f>
        <x:v>20</x:v>
      </x:c>
      <x:c r="P1567" s="65" t="n">
        <x:f>O1567+Q1567</x:f>
        <x:v>0</x:v>
      </x:c>
      <x:c r="Q1567" s="65" t="n">
        <x:f>M1567*N1567</x:f>
        <x:v>-20</x:v>
      </x:c>
      <x:c r="R1567" s="65" t="n">
        <x:f>R1566+Q1567</x:f>
        <x:v>37899.4</x:v>
      </x:c>
    </x:row>
    <x:row r="1568">
      <x:c r="A1568" s="61" t="n">
        <x:v>45794</x:v>
      </x:c>
      <x:c r="B1568" s="27" t="str">
        <x:v>Q2 2025</x:v>
      </x:c>
      <x:c r="C1568" s="27" t="n">
        <x:v>2025</x:v>
      </x:c>
      <x:c r="D1568" s="59" t="str">
        <x:v>FLEMINGTON</x:v>
      </x:c>
      <x:c r="E1568" s="27" t="n">
        <x:v>4</x:v>
      </x:c>
      <x:c r="F1568" s="27" t="n">
        <x:v>7</x:v>
      </x:c>
      <x:c r="G1568" s="59" t="str">
        <x:v>KALKALLO</x:v>
      </x:c>
      <x:c r="H1568" s="27" t="str">
        <x:v>LSW</x:v>
      </x:c>
      <x:c r="I1568" s="27" t="str">
        <x:v>Lost</x:v>
      </x:c>
      <x:c r="J1568" s="27" t="str">
        <x:v>4th</x:v>
      </x:c>
      <x:c r="K1568" s="30"/>
      <x:c r="L1568" s="27" t="n">
        <x:v>1</x:v>
      </x:c>
      <x:c r="M1568" s="30" t="n">
        <x:v>-1</x:v>
      </x:c>
      <x:c r="N1568" s="64" t="n">
        <x:f>Summary!$B$5*Summary!$B$6</x:f>
        <x:v>10</x:v>
      </x:c>
      <x:c r="O1568" s="64" t="n">
        <x:f>L1568*N1568</x:f>
        <x:v>10</x:v>
      </x:c>
      <x:c r="P1568" s="64" t="n">
        <x:f>O1568+Q1568</x:f>
        <x:v>0</x:v>
      </x:c>
      <x:c r="Q1568" s="64" t="n">
        <x:f>M1568*N1568</x:f>
        <x:v>-10</x:v>
      </x:c>
      <x:c r="R1568" s="64" t="n">
        <x:f>R1567+Q1568</x:f>
        <x:v>37889.4</x:v>
      </x:c>
    </x:row>
    <x:row r="1569">
      <x:c r="A1569" s="61" t="n">
        <x:v>45794</x:v>
      </x:c>
      <x:c r="B1569" s="27" t="str">
        <x:v>Q2 2025</x:v>
      </x:c>
      <x:c r="C1569" s="27" t="n">
        <x:v>2025</x:v>
      </x:c>
      <x:c r="D1569" s="59" t="str">
        <x:v>FLEMINGTON</x:v>
      </x:c>
      <x:c r="E1569" s="27" t="n">
        <x:v>5</x:v>
      </x:c>
      <x:c r="F1569" s="27" t="n">
        <x:v>5</x:v>
      </x:c>
      <x:c r="G1569" s="59" t="str">
        <x:v>POLITELY DUN</x:v>
      </x:c>
      <x:c r="H1569" s="27" t="str">
        <x:v>SYS</x:v>
      </x:c>
      <x:c r="I1569" s="27" t="str">
        <x:v>Won</x:v>
      </x:c>
      <x:c r="J1569" s="27" t="str">
        <x:v>Won</x:v>
      </x:c>
      <x:c r="K1569" s="30" t="n">
        <x:v>12.7</x:v>
      </x:c>
      <x:c r="L1569" s="27" t="n">
        <x:v>1</x:v>
      </x:c>
      <x:c r="M1569" s="30" t="n">
        <x:v>11.7</x:v>
      </x:c>
      <x:c r="N1569" s="64" t="n">
        <x:f>Summary!$B$5*Summary!$B$6</x:f>
        <x:v>10</x:v>
      </x:c>
      <x:c r="O1569" s="64" t="n">
        <x:f>L1569*N1569</x:f>
        <x:v>10</x:v>
      </x:c>
      <x:c r="P1569" s="64" t="n">
        <x:f>O1569+Q1569</x:f>
        <x:v>127</x:v>
      </x:c>
      <x:c r="Q1569" s="64" t="n">
        <x:f>M1569*N1569</x:f>
        <x:v>117</x:v>
      </x:c>
      <x:c r="R1569" s="64" t="n">
        <x:f>R1568+Q1569</x:f>
        <x:v>38006.4</x:v>
      </x:c>
    </x:row>
    <x:row r="1570">
      <x:c r="A1570" s="62" t="n">
        <x:v>45794</x:v>
      </x:c>
      <x:c r="B1570" s="58" t="str">
        <x:v>Q2 2025</x:v>
      </x:c>
      <x:c r="C1570" s="58" t="n">
        <x:v>2025</x:v>
      </x:c>
      <x:c r="D1570" s="60" t="str">
        <x:v>FLEMINGTON</x:v>
      </x:c>
      <x:c r="E1570" s="58" t="n">
        <x:v>7</x:v>
      </x:c>
      <x:c r="F1570" s="58" t="n">
        <x:v>18</x:v>
      </x:c>
      <x:c r="G1570" s="60" t="str">
        <x:v>ALMA RISE</x:v>
      </x:c>
      <x:c r="H1570" s="58" t="str">
        <x:v>LSW / SYS</x:v>
      </x:c>
      <x:c r="I1570" s="58" t="str">
        <x:v>Lost</x:v>
      </x:c>
      <x:c r="J1570" s="58" t="str"/>
      <x:c r="K1570" s="63"/>
      <x:c r="L1570" s="58" t="n">
        <x:v>2</x:v>
      </x:c>
      <x:c r="M1570" s="63" t="n">
        <x:v>-2</x:v>
      </x:c>
      <x:c r="N1570" s="65" t="n">
        <x:f>Summary!$B$5*Summary!$B$6</x:f>
        <x:v>10</x:v>
      </x:c>
      <x:c r="O1570" s="65" t="n">
        <x:f>L1570*N1570</x:f>
        <x:v>20</x:v>
      </x:c>
      <x:c r="P1570" s="65" t="n">
        <x:f>O1570+Q1570</x:f>
        <x:v>0</x:v>
      </x:c>
      <x:c r="Q1570" s="65" t="n">
        <x:f>M1570*N1570</x:f>
        <x:v>-20</x:v>
      </x:c>
      <x:c r="R1570" s="65" t="n">
        <x:f>R1569+Q1570</x:f>
        <x:v>37986.4</x:v>
      </x:c>
    </x:row>
    <x:row r="1571">
      <x:c r="A1571" s="61" t="n">
        <x:v>45794</x:v>
      </x:c>
      <x:c r="B1571" s="27" t="str">
        <x:v>Q2 2025</x:v>
      </x:c>
      <x:c r="C1571" s="27" t="n">
        <x:v>2025</x:v>
      </x:c>
      <x:c r="D1571" s="59" t="str">
        <x:v>FLEMINGTON</x:v>
      </x:c>
      <x:c r="E1571" s="27" t="n">
        <x:v>8</x:v>
      </x:c>
      <x:c r="F1571" s="27" t="n">
        <x:v>9</x:v>
      </x:c>
      <x:c r="G1571" s="59" t="str">
        <x:v>VERDAD</x:v>
      </x:c>
      <x:c r="H1571" s="27" t="str">
        <x:v>BF</x:v>
      </x:c>
      <x:c r="I1571" s="27" t="str">
        <x:v>Lost</x:v>
      </x:c>
      <x:c r="J1571" s="27" t="str"/>
      <x:c r="K1571" s="30"/>
      <x:c r="L1571" s="27" t="n">
        <x:v>1</x:v>
      </x:c>
      <x:c r="M1571" s="30" t="n">
        <x:v>-1</x:v>
      </x:c>
      <x:c r="N1571" s="64" t="n">
        <x:f>Summary!$B$5*Summary!$B$6</x:f>
        <x:v>10</x:v>
      </x:c>
      <x:c r="O1571" s="64" t="n">
        <x:f>L1571*N1571</x:f>
        <x:v>10</x:v>
      </x:c>
      <x:c r="P1571" s="64" t="n">
        <x:f>O1571+Q1571</x:f>
        <x:v>0</x:v>
      </x:c>
      <x:c r="Q1571" s="64" t="n">
        <x:f>M1571*N1571</x:f>
        <x:v>-10</x:v>
      </x:c>
      <x:c r="R1571" s="64" t="n">
        <x:f>R1570+Q1571</x:f>
        <x:v>37976.4</x:v>
      </x:c>
    </x:row>
    <x:row r="1572">
      <x:c r="A1572" s="61" t="n">
        <x:v>45794</x:v>
      </x:c>
      <x:c r="B1572" s="27" t="str">
        <x:v>Q2 2025</x:v>
      </x:c>
      <x:c r="C1572" s="27" t="n">
        <x:v>2025</x:v>
      </x:c>
      <x:c r="D1572" s="59" t="str">
        <x:v>FLEMINGTON</x:v>
      </x:c>
      <x:c r="E1572" s="27" t="n">
        <x:v>9</x:v>
      </x:c>
      <x:c r="F1572" s="27" t="n">
        <x:v>13</x:v>
      </x:c>
      <x:c r="G1572" s="59" t="str">
        <x:v>FORTUNE</x:v>
      </x:c>
      <x:c r="H1572" s="27" t="str">
        <x:v>DC</x:v>
      </x:c>
      <x:c r="I1572" s="27" t="str">
        <x:v>Lost</x:v>
      </x:c>
      <x:c r="J1572" s="27" t="str"/>
      <x:c r="K1572" s="30"/>
      <x:c r="L1572" s="27" t="n">
        <x:v>1</x:v>
      </x:c>
      <x:c r="M1572" s="30" t="n">
        <x:v>-1</x:v>
      </x:c>
      <x:c r="N1572" s="64" t="n">
        <x:f>Summary!$B$5*Summary!$B$6</x:f>
        <x:v>10</x:v>
      </x:c>
      <x:c r="O1572" s="64" t="n">
        <x:f>L1572*N1572</x:f>
        <x:v>10</x:v>
      </x:c>
      <x:c r="P1572" s="64" t="n">
        <x:f>O1572+Q1572</x:f>
        <x:v>0</x:v>
      </x:c>
      <x:c r="Q1572" s="64" t="n">
        <x:f>M1572*N1572</x:f>
        <x:v>-10</x:v>
      </x:c>
      <x:c r="R1572" s="64" t="n">
        <x:f>R1571+Q1572</x:f>
        <x:v>37966.4</x:v>
      </x:c>
    </x:row>
    <x:row r="1573">
      <x:c r="A1573" s="62" t="n">
        <x:v>45794</x:v>
      </x:c>
      <x:c r="B1573" s="58" t="str">
        <x:v>Q2 2025</x:v>
      </x:c>
      <x:c r="C1573" s="58" t="n">
        <x:v>2025</x:v>
      </x:c>
      <x:c r="D1573" s="60" t="str">
        <x:v>FLEMINGTON</x:v>
      </x:c>
      <x:c r="E1573" s="58" t="n">
        <x:v>9</x:v>
      </x:c>
      <x:c r="F1573" s="58" t="n">
        <x:v>17</x:v>
      </x:c>
      <x:c r="G1573" s="60" t="str">
        <x:v>LIBERAMI</x:v>
      </x:c>
      <x:c r="H1573" s="58" t="str">
        <x:v>DC / SYS</x:v>
      </x:c>
      <x:c r="I1573" s="58" t="str">
        <x:v>Won</x:v>
      </x:c>
      <x:c r="J1573" s="58" t="str">
        <x:v>Won</x:v>
      </x:c>
      <x:c r="K1573" s="63" t="n">
        <x:v>2.4</x:v>
      </x:c>
      <x:c r="L1573" s="58" t="n">
        <x:v>2</x:v>
      </x:c>
      <x:c r="M1573" s="63" t="n">
        <x:v>2.8</x:v>
      </x:c>
      <x:c r="N1573" s="65" t="n">
        <x:f>Summary!$B$5*Summary!$B$6</x:f>
        <x:v>10</x:v>
      </x:c>
      <x:c r="O1573" s="65" t="n">
        <x:f>L1573*N1573</x:f>
        <x:v>20</x:v>
      </x:c>
      <x:c r="P1573" s="65" t="n">
        <x:f>O1573+Q1573</x:f>
        <x:v>48</x:v>
      </x:c>
      <x:c r="Q1573" s="65" t="n">
        <x:f>M1573*N1573</x:f>
        <x:v>28</x:v>
      </x:c>
      <x:c r="R1573" s="65" t="n">
        <x:f>R1572+Q1573</x:f>
        <x:v>37994.4</x:v>
      </x:c>
    </x:row>
    <x:row r="1574">
      <x:c r="A1574" s="61" t="n">
        <x:v>45801</x:v>
      </x:c>
      <x:c r="B1574" s="27" t="str">
        <x:v>Q2 2025</x:v>
      </x:c>
      <x:c r="C1574" s="27" t="n">
        <x:v>2025</x:v>
      </x:c>
      <x:c r="D1574" s="59" t="str">
        <x:v>SANDOWN</x:v>
      </x:c>
      <x:c r="E1574" s="27" t="n">
        <x:v>2</x:v>
      </x:c>
      <x:c r="F1574" s="27" t="n">
        <x:v>3</x:v>
      </x:c>
      <x:c r="G1574" s="59" t="str">
        <x:v>LOSESOMEWINMORE</x:v>
      </x:c>
      <x:c r="H1574" s="27" t="str">
        <x:v>LSW</x:v>
      </x:c>
      <x:c r="I1574" s="27" t="str">
        <x:v>Lost</x:v>
      </x:c>
      <x:c r="J1574" s="27" t="str">
        <x:v>2nd</x:v>
      </x:c>
      <x:c r="K1574" s="30"/>
      <x:c r="L1574" s="27" t="n">
        <x:v>1</x:v>
      </x:c>
      <x:c r="M1574" s="30" t="n">
        <x:v>-1</x:v>
      </x:c>
      <x:c r="N1574" s="64" t="n">
        <x:f>Summary!$B$5*Summary!$B$6</x:f>
        <x:v>10</x:v>
      </x:c>
      <x:c r="O1574" s="64" t="n">
        <x:f>L1574*N1574</x:f>
        <x:v>10</x:v>
      </x:c>
      <x:c r="P1574" s="64" t="n">
        <x:f>O1574+Q1574</x:f>
        <x:v>0</x:v>
      </x:c>
      <x:c r="Q1574" s="64" t="n">
        <x:f>M1574*N1574</x:f>
        <x:v>-10</x:v>
      </x:c>
      <x:c r="R1574" s="64" t="n">
        <x:f>R1573+Q1574</x:f>
        <x:v>37984.4</x:v>
      </x:c>
    </x:row>
    <x:row r="1575">
      <x:c r="A1575" s="61" t="n">
        <x:v>45801</x:v>
      </x:c>
      <x:c r="B1575" s="27" t="str">
        <x:v>Q2 2025</x:v>
      </x:c>
      <x:c r="C1575" s="27" t="n">
        <x:v>2025</x:v>
      </x:c>
      <x:c r="D1575" s="59" t="str">
        <x:v>SANDOWN</x:v>
      </x:c>
      <x:c r="E1575" s="27" t="n">
        <x:v>2</x:v>
      </x:c>
      <x:c r="F1575" s="27" t="n">
        <x:v>4</x:v>
      </x:c>
      <x:c r="G1575" s="59" t="str">
        <x:v>CHINQUI</x:v>
      </x:c>
      <x:c r="H1575" s="27" t="str">
        <x:v>SYS</x:v>
      </x:c>
      <x:c r="I1575" s="27" t="str">
        <x:v>Lost</x:v>
      </x:c>
      <x:c r="J1575" s="27" t="str">
        <x:v>3rd</x:v>
      </x:c>
      <x:c r="K1575" s="30"/>
      <x:c r="L1575" s="27" t="n">
        <x:v>1</x:v>
      </x:c>
      <x:c r="M1575" s="30" t="n">
        <x:v>-1</x:v>
      </x:c>
      <x:c r="N1575" s="64" t="n">
        <x:f>Summary!$B$5*Summary!$B$6</x:f>
        <x:v>10</x:v>
      </x:c>
      <x:c r="O1575" s="64" t="n">
        <x:f>L1575*N1575</x:f>
        <x:v>10</x:v>
      </x:c>
      <x:c r="P1575" s="64" t="n">
        <x:f>O1575+Q1575</x:f>
        <x:v>0</x:v>
      </x:c>
      <x:c r="Q1575" s="64" t="n">
        <x:f>M1575*N1575</x:f>
        <x:v>-10</x:v>
      </x:c>
      <x:c r="R1575" s="64" t="n">
        <x:f>R1574+Q1575</x:f>
        <x:v>37974.4</x:v>
      </x:c>
    </x:row>
    <x:row r="1576">
      <x:c r="A1576" s="62" t="n">
        <x:v>45801</x:v>
      </x:c>
      <x:c r="B1576" s="58" t="str">
        <x:v>Q2 2025</x:v>
      </x:c>
      <x:c r="C1576" s="58" t="n">
        <x:v>2025</x:v>
      </x:c>
      <x:c r="D1576" s="60" t="str">
        <x:v>SANDOWN</x:v>
      </x:c>
      <x:c r="E1576" s="58" t="n">
        <x:v>2</x:v>
      </x:c>
      <x:c r="F1576" s="58" t="n">
        <x:v>6</x:v>
      </x:c>
      <x:c r="G1576" s="60" t="str">
        <x:v>HARRY GOT STYLES</x:v>
      </x:c>
      <x:c r="H1576" s="58" t="str">
        <x:v>DC / SYS</x:v>
      </x:c>
      <x:c r="I1576" s="58" t="str">
        <x:v>Won</x:v>
      </x:c>
      <x:c r="J1576" s="58" t="str">
        <x:v>Won</x:v>
      </x:c>
      <x:c r="K1576" s="63" t="n">
        <x:v>5.1</x:v>
      </x:c>
      <x:c r="L1576" s="58" t="n">
        <x:v>2</x:v>
      </x:c>
      <x:c r="M1576" s="63" t="n">
        <x:v>8.2</x:v>
      </x:c>
      <x:c r="N1576" s="65" t="n">
        <x:f>Summary!$B$5*Summary!$B$6</x:f>
        <x:v>10</x:v>
      </x:c>
      <x:c r="O1576" s="65" t="n">
        <x:f>L1576*N1576</x:f>
        <x:v>20</x:v>
      </x:c>
      <x:c r="P1576" s="65" t="n">
        <x:f>O1576+Q1576</x:f>
        <x:v>102</x:v>
      </x:c>
      <x:c r="Q1576" s="65" t="n">
        <x:f>M1576*N1576</x:f>
        <x:v>82</x:v>
      </x:c>
      <x:c r="R1576" s="65" t="n">
        <x:f>R1575+Q1576</x:f>
        <x:v>38056.4</x:v>
      </x:c>
    </x:row>
    <x:row r="1577">
      <x:c r="A1577" s="61" t="n">
        <x:v>45801</x:v>
      </x:c>
      <x:c r="B1577" s="27" t="str">
        <x:v>Q2 2025</x:v>
      </x:c>
      <x:c r="C1577" s="27" t="n">
        <x:v>2025</x:v>
      </x:c>
      <x:c r="D1577" s="59" t="str">
        <x:v>SANDOWN</x:v>
      </x:c>
      <x:c r="E1577" s="27" t="n">
        <x:v>3</x:v>
      </x:c>
      <x:c r="F1577" s="27" t="n">
        <x:v>9</x:v>
      </x:c>
      <x:c r="G1577" s="59" t="str">
        <x:v>AHHA AHHA</x:v>
      </x:c>
      <x:c r="H1577" s="27" t="str">
        <x:v>DC</x:v>
      </x:c>
      <x:c r="I1577" s="27" t="str">
        <x:v>Won</x:v>
      </x:c>
      <x:c r="J1577" s="27" t="str">
        <x:v>Won</x:v>
      </x:c>
      <x:c r="K1577" s="30" t="n">
        <x:v>4.1</x:v>
      </x:c>
      <x:c r="L1577" s="27" t="n">
        <x:v>1</x:v>
      </x:c>
      <x:c r="M1577" s="30" t="n">
        <x:v>3.0999999999999996</x:v>
      </x:c>
      <x:c r="N1577" s="64" t="n">
        <x:f>Summary!$B$5*Summary!$B$6</x:f>
        <x:v>10</x:v>
      </x:c>
      <x:c r="O1577" s="64" t="n">
        <x:f>L1577*N1577</x:f>
        <x:v>10</x:v>
      </x:c>
      <x:c r="P1577" s="64" t="n">
        <x:f>O1577+Q1577</x:f>
        <x:v>41</x:v>
      </x:c>
      <x:c r="Q1577" s="64" t="n">
        <x:f>M1577*N1577</x:f>
        <x:v>30.999999999999996</x:v>
      </x:c>
      <x:c r="R1577" s="64" t="n">
        <x:f>R1576+Q1577</x:f>
        <x:v>38087.4</x:v>
      </x:c>
    </x:row>
    <x:row r="1578">
      <x:c r="A1578" s="61" t="n">
        <x:v>45801</x:v>
      </x:c>
      <x:c r="B1578" s="27" t="str">
        <x:v>Q2 2025</x:v>
      </x:c>
      <x:c r="C1578" s="27" t="n">
        <x:v>2025</x:v>
      </x:c>
      <x:c r="D1578" s="59" t="str">
        <x:v>SANDOWN</x:v>
      </x:c>
      <x:c r="E1578" s="27" t="n">
        <x:v>4</x:v>
      </x:c>
      <x:c r="F1578" s="27" t="n">
        <x:v>16</x:v>
      </x:c>
      <x:c r="G1578" s="59" t="str">
        <x:v>TAKEN</x:v>
      </x:c>
      <x:c r="H1578" s="27" t="str">
        <x:v>SYS</x:v>
      </x:c>
      <x:c r="I1578" s="27" t="str">
        <x:v>Won</x:v>
      </x:c>
      <x:c r="J1578" s="27" t="str">
        <x:v>Won</x:v>
      </x:c>
      <x:c r="K1578" s="30" t="n">
        <x:v>4.8</x:v>
      </x:c>
      <x:c r="L1578" s="27" t="n">
        <x:v>1</x:v>
      </x:c>
      <x:c r="M1578" s="30" t="n">
        <x:v>3.8</x:v>
      </x:c>
      <x:c r="N1578" s="64" t="n">
        <x:f>Summary!$B$5*Summary!$B$6</x:f>
        <x:v>10</x:v>
      </x:c>
      <x:c r="O1578" s="64" t="n">
        <x:f>L1578*N1578</x:f>
        <x:v>10</x:v>
      </x:c>
      <x:c r="P1578" s="64" t="n">
        <x:f>O1578+Q1578</x:f>
        <x:v>48</x:v>
      </x:c>
      <x:c r="Q1578" s="64" t="n">
        <x:f>M1578*N1578</x:f>
        <x:v>38</x:v>
      </x:c>
      <x:c r="R1578" s="64" t="n">
        <x:f>R1577+Q1578</x:f>
        <x:v>38125.4</x:v>
      </x:c>
    </x:row>
    <x:row r="1579">
      <x:c r="A1579" s="61" t="n">
        <x:v>45801</x:v>
      </x:c>
      <x:c r="B1579" s="27" t="str">
        <x:v>Q2 2025</x:v>
      </x:c>
      <x:c r="C1579" s="27" t="n">
        <x:v>2025</x:v>
      </x:c>
      <x:c r="D1579" s="59" t="str">
        <x:v>SANDOWN</x:v>
      </x:c>
      <x:c r="E1579" s="27" t="n">
        <x:v>6</x:v>
      </x:c>
      <x:c r="F1579" s="27" t="n">
        <x:v>1</x:v>
      </x:c>
      <x:c r="G1579" s="59" t="str">
        <x:v>ARRAN BAY</x:v>
      </x:c>
      <x:c r="H1579" s="27" t="str">
        <x:v>BF</x:v>
      </x:c>
      <x:c r="I1579" s="27" t="str">
        <x:v>Lost</x:v>
      </x:c>
      <x:c r="J1579" s="27" t="str"/>
      <x:c r="K1579" s="30"/>
      <x:c r="L1579" s="27" t="n">
        <x:v>1</x:v>
      </x:c>
      <x:c r="M1579" s="30" t="n">
        <x:v>-1</x:v>
      </x:c>
      <x:c r="N1579" s="64" t="n">
        <x:f>Summary!$B$5*Summary!$B$6</x:f>
        <x:v>10</x:v>
      </x:c>
      <x:c r="O1579" s="64" t="n">
        <x:f>L1579*N1579</x:f>
        <x:v>10</x:v>
      </x:c>
      <x:c r="P1579" s="64" t="n">
        <x:f>O1579+Q1579</x:f>
        <x:v>0</x:v>
      </x:c>
      <x:c r="Q1579" s="64" t="n">
        <x:f>M1579*N1579</x:f>
        <x:v>-10</x:v>
      </x:c>
      <x:c r="R1579" s="64" t="n">
        <x:f>R1578+Q1579</x:f>
        <x:v>38115.4</x:v>
      </x:c>
    </x:row>
    <x:row r="1580">
      <x:c r="A1580" s="61" t="n">
        <x:v>45801</x:v>
      </x:c>
      <x:c r="B1580" s="27" t="str">
        <x:v>Q2 2025</x:v>
      </x:c>
      <x:c r="C1580" s="27" t="n">
        <x:v>2025</x:v>
      </x:c>
      <x:c r="D1580" s="59" t="str">
        <x:v>SANDOWN</x:v>
      </x:c>
      <x:c r="E1580" s="27" t="n">
        <x:v>6</x:v>
      </x:c>
      <x:c r="F1580" s="27" t="n">
        <x:v>11</x:v>
      </x:c>
      <x:c r="G1580" s="59" t="str">
        <x:v>SABAN</x:v>
      </x:c>
      <x:c r="H1580" s="27" t="str">
        <x:v>BF</x:v>
      </x:c>
      <x:c r="I1580" s="27" t="str">
        <x:v>Won</x:v>
      </x:c>
      <x:c r="J1580" s="27" t="str">
        <x:v>Won</x:v>
      </x:c>
      <x:c r="K1580" s="30" t="n">
        <x:v>4</x:v>
      </x:c>
      <x:c r="L1580" s="27" t="n">
        <x:v>1</x:v>
      </x:c>
      <x:c r="M1580" s="30" t="n">
        <x:v>3</x:v>
      </x:c>
      <x:c r="N1580" s="64" t="n">
        <x:f>Summary!$B$5*Summary!$B$6</x:f>
        <x:v>10</x:v>
      </x:c>
      <x:c r="O1580" s="64" t="n">
        <x:f>L1580*N1580</x:f>
        <x:v>10</x:v>
      </x:c>
      <x:c r="P1580" s="64" t="n">
        <x:f>O1580+Q1580</x:f>
        <x:v>40</x:v>
      </x:c>
      <x:c r="Q1580" s="64" t="n">
        <x:f>M1580*N1580</x:f>
        <x:v>30</x:v>
      </x:c>
      <x:c r="R1580" s="64" t="n">
        <x:f>R1579+Q1580</x:f>
        <x:v>38145.4</x:v>
      </x:c>
    </x:row>
    <x:row r="1581">
      <x:c r="A1581" s="62" t="n">
        <x:v>45801</x:v>
      </x:c>
      <x:c r="B1581" s="58" t="str">
        <x:v>Q2 2025</x:v>
      </x:c>
      <x:c r="C1581" s="58" t="n">
        <x:v>2025</x:v>
      </x:c>
      <x:c r="D1581" s="60" t="str">
        <x:v>SANDOWN</x:v>
      </x:c>
      <x:c r="E1581" s="58" t="n">
        <x:v>8</x:v>
      </x:c>
      <x:c r="F1581" s="58" t="n">
        <x:v>13</x:v>
      </x:c>
      <x:c r="G1581" s="60" t="str">
        <x:v>ELOUYOU</x:v>
      </x:c>
      <x:c r="H1581" s="58" t="str">
        <x:v>DC / SYS</x:v>
      </x:c>
      <x:c r="I1581" s="58" t="str">
        <x:v>Lost</x:v>
      </x:c>
      <x:c r="J1581" s="58" t="str"/>
      <x:c r="K1581" s="63"/>
      <x:c r="L1581" s="58" t="n">
        <x:v>2</x:v>
      </x:c>
      <x:c r="M1581" s="63" t="n">
        <x:v>-2</x:v>
      </x:c>
      <x:c r="N1581" s="65" t="n">
        <x:f>Summary!$B$5*Summary!$B$6</x:f>
        <x:v>10</x:v>
      </x:c>
      <x:c r="O1581" s="65" t="n">
        <x:f>L1581*N1581</x:f>
        <x:v>20</x:v>
      </x:c>
      <x:c r="P1581" s="65" t="n">
        <x:f>O1581+Q1581</x:f>
        <x:v>0</x:v>
      </x:c>
      <x:c r="Q1581" s="65" t="n">
        <x:f>M1581*N1581</x:f>
        <x:v>-20</x:v>
      </x:c>
      <x:c r="R1581" s="65" t="n">
        <x:f>R1580+Q1581</x:f>
        <x:v>38125.4</x:v>
      </x:c>
    </x:row>
    <x:row r="1582">
      <x:c r="A1582" s="61" t="n">
        <x:v>45801</x:v>
      </x:c>
      <x:c r="B1582" s="27" t="str">
        <x:v>Q2 2025</x:v>
      </x:c>
      <x:c r="C1582" s="27" t="n">
        <x:v>2025</x:v>
      </x:c>
      <x:c r="D1582" s="59" t="str">
        <x:v>SANDOWN</x:v>
      </x:c>
      <x:c r="E1582" s="27" t="n">
        <x:v>9</x:v>
      </x:c>
      <x:c r="F1582" s="27" t="n">
        <x:v>7</x:v>
      </x:c>
      <x:c r="G1582" s="59" t="str">
        <x:v>OH TOO GOOD</x:v>
      </x:c>
      <x:c r="H1582" s="27" t="str">
        <x:v>DC</x:v>
      </x:c>
      <x:c r="I1582" s="27" t="str">
        <x:v>Lost</x:v>
      </x:c>
      <x:c r="J1582" s="27" t="str">
        <x:v>4th</x:v>
      </x:c>
      <x:c r="K1582" s="30"/>
      <x:c r="L1582" s="27" t="n">
        <x:v>1</x:v>
      </x:c>
      <x:c r="M1582" s="30" t="n">
        <x:v>-1</x:v>
      </x:c>
      <x:c r="N1582" s="64" t="n">
        <x:f>Summary!$B$5*Summary!$B$6</x:f>
        <x:v>10</x:v>
      </x:c>
      <x:c r="O1582" s="64" t="n">
        <x:f>L1582*N1582</x:f>
        <x:v>10</x:v>
      </x:c>
      <x:c r="P1582" s="64" t="n">
        <x:f>O1582+Q1582</x:f>
        <x:v>0</x:v>
      </x:c>
      <x:c r="Q1582" s="64" t="n">
        <x:f>M1582*N1582</x:f>
        <x:v>-10</x:v>
      </x:c>
      <x:c r="R1582" s="64" t="n">
        <x:f>R1581+Q1582</x:f>
        <x:v>38115.4</x:v>
      </x:c>
    </x:row>
    <x:row r="1583">
      <x:c r="A1583" s="61" t="n">
        <x:v>45808</x:v>
      </x:c>
      <x:c r="B1583" s="27" t="str">
        <x:v>Q2 2025</x:v>
      </x:c>
      <x:c r="C1583" s="27" t="n">
        <x:v>2025</x:v>
      </x:c>
      <x:c r="D1583" s="59" t="str">
        <x:v>CAULFIELD</x:v>
      </x:c>
      <x:c r="E1583" s="27" t="n">
        <x:v>2</x:v>
      </x:c>
      <x:c r="F1583" s="27" t="n">
        <x:v>8</x:v>
      </x:c>
      <x:c r="G1583" s="59" t="str">
        <x:v>STAR SIRIUS</x:v>
      </x:c>
      <x:c r="H1583" s="27" t="str">
        <x:v>LSW</x:v>
      </x:c>
      <x:c r="I1583" s="27" t="str">
        <x:v>Lost</x:v>
      </x:c>
      <x:c r="J1583" s="27" t="str"/>
      <x:c r="K1583" s="30"/>
      <x:c r="L1583" s="27" t="n">
        <x:v>1</x:v>
      </x:c>
      <x:c r="M1583" s="30" t="n">
        <x:v>-1</x:v>
      </x:c>
      <x:c r="N1583" s="64" t="n">
        <x:f>Summary!$B$5*Summary!$B$6</x:f>
        <x:v>10</x:v>
      </x:c>
      <x:c r="O1583" s="64" t="n">
        <x:f>L1583*N1583</x:f>
        <x:v>10</x:v>
      </x:c>
      <x:c r="P1583" s="64" t="n">
        <x:f>O1583+Q1583</x:f>
        <x:v>0</x:v>
      </x:c>
      <x:c r="Q1583" s="64" t="n">
        <x:f>M1583*N1583</x:f>
        <x:v>-10</x:v>
      </x:c>
      <x:c r="R1583" s="64" t="n">
        <x:f>R1582+Q1583</x:f>
        <x:v>38105.4</x:v>
      </x:c>
    </x:row>
    <x:row r="1584">
      <x:c r="A1584" s="62" t="n">
        <x:v>45808</x:v>
      </x:c>
      <x:c r="B1584" s="58" t="str">
        <x:v>Q2 2025</x:v>
      </x:c>
      <x:c r="C1584" s="58" t="n">
        <x:v>2025</x:v>
      </x:c>
      <x:c r="D1584" s="60" t="str">
        <x:v>CAULFIELD</x:v>
      </x:c>
      <x:c r="E1584" s="58" t="n">
        <x:v>3</x:v>
      </x:c>
      <x:c r="F1584" s="58" t="n">
        <x:v>1</x:v>
      </x:c>
      <x:c r="G1584" s="60" t="str">
        <x:v>BIG SWINGER</x:v>
      </x:c>
      <x:c r="H1584" s="58" t="str">
        <x:v>BFSR / SYS</x:v>
      </x:c>
      <x:c r="I1584" s="58" t="str">
        <x:v>Won</x:v>
      </x:c>
      <x:c r="J1584" s="58" t="str">
        <x:v>Won</x:v>
      </x:c>
      <x:c r="K1584" s="63" t="n">
        <x:v>1.8</x:v>
      </x:c>
      <x:c r="L1584" s="58" t="n">
        <x:v>2</x:v>
      </x:c>
      <x:c r="M1584" s="63" t="n">
        <x:v>1.6</x:v>
      </x:c>
      <x:c r="N1584" s="65" t="n">
        <x:f>Summary!$B$5*Summary!$B$6</x:f>
        <x:v>10</x:v>
      </x:c>
      <x:c r="O1584" s="65" t="n">
        <x:f>L1584*N1584</x:f>
        <x:v>20</x:v>
      </x:c>
      <x:c r="P1584" s="65" t="n">
        <x:f>O1584+Q1584</x:f>
        <x:v>36</x:v>
      </x:c>
      <x:c r="Q1584" s="65" t="n">
        <x:f>M1584*N1584</x:f>
        <x:v>16</x:v>
      </x:c>
      <x:c r="R1584" s="65" t="n">
        <x:f>R1583+Q1584</x:f>
        <x:v>38121.4</x:v>
      </x:c>
    </x:row>
    <x:row r="1585">
      <x:c r="A1585" s="61" t="n">
        <x:v>45808</x:v>
      </x:c>
      <x:c r="B1585" s="27" t="str">
        <x:v>Q2 2025</x:v>
      </x:c>
      <x:c r="C1585" s="27" t="n">
        <x:v>2025</x:v>
      </x:c>
      <x:c r="D1585" s="59" t="str">
        <x:v>CAULFIELD</x:v>
      </x:c>
      <x:c r="E1585" s="27" t="n">
        <x:v>3</x:v>
      </x:c>
      <x:c r="F1585" s="27" t="n">
        <x:v>7</x:v>
      </x:c>
      <x:c r="G1585" s="59" t="str">
        <x:v>GRINZINGER MOON</x:v>
      </x:c>
      <x:c r="H1585" s="27" t="str">
        <x:v>SYS</x:v>
      </x:c>
      <x:c r="I1585" s="27" t="str">
        <x:v>Lost</x:v>
      </x:c>
      <x:c r="J1585" s="27" t="str"/>
      <x:c r="K1585" s="30"/>
      <x:c r="L1585" s="27" t="n">
        <x:v>1</x:v>
      </x:c>
      <x:c r="M1585" s="30" t="n">
        <x:v>-1</x:v>
      </x:c>
      <x:c r="N1585" s="64" t="n">
        <x:f>Summary!$B$5*Summary!$B$6</x:f>
        <x:v>10</x:v>
      </x:c>
      <x:c r="O1585" s="64" t="n">
        <x:f>L1585*N1585</x:f>
        <x:v>10</x:v>
      </x:c>
      <x:c r="P1585" s="64" t="n">
        <x:f>O1585+Q1585</x:f>
        <x:v>0</x:v>
      </x:c>
      <x:c r="Q1585" s="64" t="n">
        <x:f>M1585*N1585</x:f>
        <x:v>-10</x:v>
      </x:c>
      <x:c r="R1585" s="64" t="n">
        <x:f>R1584+Q1585</x:f>
        <x:v>38111.4</x:v>
      </x:c>
    </x:row>
    <x:row r="1586">
      <x:c r="A1586" s="62" t="n">
        <x:v>45808</x:v>
      </x:c>
      <x:c r="B1586" s="58" t="str">
        <x:v>Q2 2025</x:v>
      </x:c>
      <x:c r="C1586" s="58" t="n">
        <x:v>2025</x:v>
      </x:c>
      <x:c r="D1586" s="60" t="str">
        <x:v>CAULFIELD</x:v>
      </x:c>
      <x:c r="E1586" s="58" t="n">
        <x:v>3</x:v>
      </x:c>
      <x:c r="F1586" s="58" t="n">
        <x:v>10</x:v>
      </x:c>
      <x:c r="G1586" s="60" t="str">
        <x:v>NO FOOLING</x:v>
      </x:c>
      <x:c r="H1586" s="58" t="str">
        <x:v>LSW / SYS</x:v>
      </x:c>
      <x:c r="I1586" s="58" t="str">
        <x:v>Lost</x:v>
      </x:c>
      <x:c r="J1586" s="58" t="str">
        <x:v>3rd</x:v>
      </x:c>
      <x:c r="K1586" s="63"/>
      <x:c r="L1586" s="58" t="n">
        <x:v>2</x:v>
      </x:c>
      <x:c r="M1586" s="63" t="n">
        <x:v>-2</x:v>
      </x:c>
      <x:c r="N1586" s="65" t="n">
        <x:f>Summary!$B$5*Summary!$B$6</x:f>
        <x:v>10</x:v>
      </x:c>
      <x:c r="O1586" s="65" t="n">
        <x:f>L1586*N1586</x:f>
        <x:v>20</x:v>
      </x:c>
      <x:c r="P1586" s="65" t="n">
        <x:f>O1586+Q1586</x:f>
        <x:v>0</x:v>
      </x:c>
      <x:c r="Q1586" s="65" t="n">
        <x:f>M1586*N1586</x:f>
        <x:v>-20</x:v>
      </x:c>
      <x:c r="R1586" s="65" t="n">
        <x:f>R1585+Q1586</x:f>
        <x:v>38091.4</x:v>
      </x:c>
    </x:row>
    <x:row r="1587">
      <x:c r="A1587" s="62" t="n">
        <x:v>45808</x:v>
      </x:c>
      <x:c r="B1587" s="58" t="str">
        <x:v>Q2 2025</x:v>
      </x:c>
      <x:c r="C1587" s="58" t="n">
        <x:v>2025</x:v>
      </x:c>
      <x:c r="D1587" s="60" t="str">
        <x:v>CAULFIELD</x:v>
      </x:c>
      <x:c r="E1587" s="58" t="n">
        <x:v>5</x:v>
      </x:c>
      <x:c r="F1587" s="58" t="n">
        <x:v>2</x:v>
      </x:c>
      <x:c r="G1587" s="60" t="str">
        <x:v>MADIYYA</x:v>
      </x:c>
      <x:c r="H1587" s="58" t="str">
        <x:v>LSW / SYS</x:v>
      </x:c>
      <x:c r="I1587" s="58" t="str">
        <x:v>Won</x:v>
      </x:c>
      <x:c r="J1587" s="58" t="str">
        <x:v>Won</x:v>
      </x:c>
      <x:c r="K1587" s="63" t="n">
        <x:v>1.8</x:v>
      </x:c>
      <x:c r="L1587" s="58" t="n">
        <x:v>2</x:v>
      </x:c>
      <x:c r="M1587" s="63" t="n">
        <x:v>1.6</x:v>
      </x:c>
      <x:c r="N1587" s="65" t="n">
        <x:f>Summary!$B$5*Summary!$B$6</x:f>
        <x:v>10</x:v>
      </x:c>
      <x:c r="O1587" s="65" t="n">
        <x:f>L1587*N1587</x:f>
        <x:v>20</x:v>
      </x:c>
      <x:c r="P1587" s="65" t="n">
        <x:f>O1587+Q1587</x:f>
        <x:v>36</x:v>
      </x:c>
      <x:c r="Q1587" s="65" t="n">
        <x:f>M1587*N1587</x:f>
        <x:v>16</x:v>
      </x:c>
      <x:c r="R1587" s="65" t="n">
        <x:f>R1586+Q1587</x:f>
        <x:v>38107.4</x:v>
      </x:c>
    </x:row>
    <x:row r="1588">
      <x:c r="A1588" s="61" t="n">
        <x:v>45808</x:v>
      </x:c>
      <x:c r="B1588" s="27" t="str">
        <x:v>Q2 2025</x:v>
      </x:c>
      <x:c r="C1588" s="27" t="n">
        <x:v>2025</x:v>
      </x:c>
      <x:c r="D1588" s="59" t="str">
        <x:v>CAULFIELD</x:v>
      </x:c>
      <x:c r="E1588" s="27" t="n">
        <x:v>6</x:v>
      </x:c>
      <x:c r="F1588" s="27" t="n">
        <x:v>7</x:v>
      </x:c>
      <x:c r="G1588" s="59" t="str">
        <x:v>VERDAD</x:v>
      </x:c>
      <x:c r="H1588" s="27" t="str">
        <x:v>DC</x:v>
      </x:c>
      <x:c r="I1588" s="27" t="str">
        <x:v>Lost</x:v>
      </x:c>
      <x:c r="J1588" s="27" t="str">
        <x:v>3rd</x:v>
      </x:c>
      <x:c r="K1588" s="30"/>
      <x:c r="L1588" s="27" t="n">
        <x:v>1</x:v>
      </x:c>
      <x:c r="M1588" s="30" t="n">
        <x:v>-1</x:v>
      </x:c>
      <x:c r="N1588" s="64" t="n">
        <x:f>Summary!$B$5*Summary!$B$6</x:f>
        <x:v>10</x:v>
      </x:c>
      <x:c r="O1588" s="64" t="n">
        <x:f>L1588*N1588</x:f>
        <x:v>10</x:v>
      </x:c>
      <x:c r="P1588" s="64" t="n">
        <x:f>O1588+Q1588</x:f>
        <x:v>0</x:v>
      </x:c>
      <x:c r="Q1588" s="64" t="n">
        <x:f>M1588*N1588</x:f>
        <x:v>-10</x:v>
      </x:c>
      <x:c r="R1588" s="64" t="n">
        <x:f>R1587+Q1588</x:f>
        <x:v>38097.4</x:v>
      </x:c>
    </x:row>
    <x:row r="1589">
      <x:c r="A1589" s="62" t="n">
        <x:v>45808</x:v>
      </x:c>
      <x:c r="B1589" s="58" t="str">
        <x:v>Q2 2025</x:v>
      </x:c>
      <x:c r="C1589" s="58" t="n">
        <x:v>2025</x:v>
      </x:c>
      <x:c r="D1589" s="60" t="str">
        <x:v>CAULFIELD</x:v>
      </x:c>
      <x:c r="E1589" s="58" t="n">
        <x:v>7</x:v>
      </x:c>
      <x:c r="F1589" s="58" t="n">
        <x:v>4</x:v>
      </x:c>
      <x:c r="G1589" s="60" t="str">
        <x:v>WONDER KID</x:v>
      </x:c>
      <x:c r="H1589" s="58" t="str">
        <x:v>LSW / SYS</x:v>
      </x:c>
      <x:c r="I1589" s="58" t="str">
        <x:v>Lost</x:v>
      </x:c>
      <x:c r="J1589" s="58" t="str"/>
      <x:c r="K1589" s="63"/>
      <x:c r="L1589" s="58" t="n">
        <x:v>2</x:v>
      </x:c>
      <x:c r="M1589" s="63" t="n">
        <x:v>-2</x:v>
      </x:c>
      <x:c r="N1589" s="65" t="n">
        <x:f>Summary!$B$5*Summary!$B$6</x:f>
        <x:v>10</x:v>
      </x:c>
      <x:c r="O1589" s="65" t="n">
        <x:f>L1589*N1589</x:f>
        <x:v>20</x:v>
      </x:c>
      <x:c r="P1589" s="65" t="n">
        <x:f>O1589+Q1589</x:f>
        <x:v>0</x:v>
      </x:c>
      <x:c r="Q1589" s="65" t="n">
        <x:f>M1589*N1589</x:f>
        <x:v>-20</x:v>
      </x:c>
      <x:c r="R1589" s="65" t="n">
        <x:f>R1588+Q1589</x:f>
        <x:v>38077.4</x:v>
      </x:c>
    </x:row>
    <x:row r="1590">
      <x:c r="A1590" s="61" t="n">
        <x:v>45808</x:v>
      </x:c>
      <x:c r="B1590" s="27" t="str">
        <x:v>Q2 2025</x:v>
      </x:c>
      <x:c r="C1590" s="27" t="n">
        <x:v>2025</x:v>
      </x:c>
      <x:c r="D1590" s="59" t="str">
        <x:v>CAULFIELD</x:v>
      </x:c>
      <x:c r="E1590" s="27" t="n">
        <x:v>8</x:v>
      </x:c>
      <x:c r="F1590" s="27" t="n">
        <x:v>10</x:v>
      </x:c>
      <x:c r="G1590" s="59" t="str">
        <x:v>CLEO CAT</x:v>
      </x:c>
      <x:c r="H1590" s="27" t="str">
        <x:v>SYS</x:v>
      </x:c>
      <x:c r="I1590" s="27" t="str">
        <x:v>Lost</x:v>
      </x:c>
      <x:c r="J1590" s="27" t="str">
        <x:v>2nd</x:v>
      </x:c>
      <x:c r="K1590" s="30"/>
      <x:c r="L1590" s="27" t="n">
        <x:v>1</x:v>
      </x:c>
      <x:c r="M1590" s="30" t="n">
        <x:v>-1</x:v>
      </x:c>
      <x:c r="N1590" s="64" t="n">
        <x:f>Summary!$B$5*Summary!$B$6</x:f>
        <x:v>10</x:v>
      </x:c>
      <x:c r="O1590" s="64" t="n">
        <x:f>L1590*N1590</x:f>
        <x:v>10</x:v>
      </x:c>
      <x:c r="P1590" s="64" t="n">
        <x:f>O1590+Q1590</x:f>
        <x:v>0</x:v>
      </x:c>
      <x:c r="Q1590" s="64" t="n">
        <x:f>M1590*N1590</x:f>
        <x:v>-10</x:v>
      </x:c>
      <x:c r="R1590" s="64" t="n">
        <x:f>R1589+Q1590</x:f>
        <x:v>38067.4</x:v>
      </x:c>
    </x:row>
    <x:row r="1591">
      <x:c r="A1591" s="61" t="n">
        <x:v>45808</x:v>
      </x:c>
      <x:c r="B1591" s="27" t="str">
        <x:v>Q2 2025</x:v>
      </x:c>
      <x:c r="C1591" s="27" t="n">
        <x:v>2025</x:v>
      </x:c>
      <x:c r="D1591" s="59" t="str">
        <x:v>CAULFIELD</x:v>
      </x:c>
      <x:c r="E1591" s="27" t="n">
        <x:v>9</x:v>
      </x:c>
      <x:c r="F1591" s="27" t="n">
        <x:v>5</x:v>
      </x:c>
      <x:c r="G1591" s="59" t="str">
        <x:v>PRANCING SPIRIT</x:v>
      </x:c>
      <x:c r="H1591" s="27" t="str">
        <x:v>LSW</x:v>
      </x:c>
      <x:c r="I1591" s="27" t="str">
        <x:v>Lost</x:v>
      </x:c>
      <x:c r="J1591" s="27" t="str"/>
      <x:c r="K1591" s="30"/>
      <x:c r="L1591" s="27" t="n">
        <x:v>1</x:v>
      </x:c>
      <x:c r="M1591" s="30" t="n">
        <x:v>-1</x:v>
      </x:c>
      <x:c r="N1591" s="64" t="n">
        <x:f>Summary!$B$5*Summary!$B$6</x:f>
        <x:v>10</x:v>
      </x:c>
      <x:c r="O1591" s="64" t="n">
        <x:f>L1591*N1591</x:f>
        <x:v>10</x:v>
      </x:c>
      <x:c r="P1591" s="64" t="n">
        <x:f>O1591+Q1591</x:f>
        <x:v>0</x:v>
      </x:c>
      <x:c r="Q1591" s="64" t="n">
        <x:f>M1591*N1591</x:f>
        <x:v>-10</x:v>
      </x:c>
      <x:c r="R1591" s="64" t="n">
        <x:f>R1590+Q1591</x:f>
        <x:v>38057.4</x:v>
      </x:c>
    </x:row>
    <x:row r="1592">
      <x:c r="A1592" s="61" t="n">
        <x:v>45815</x:v>
      </x:c>
      <x:c r="B1592" s="27" t="str">
        <x:v>Q2 2025</x:v>
      </x:c>
      <x:c r="C1592" s="27" t="n">
        <x:v>2025</x:v>
      </x:c>
      <x:c r="D1592" s="59" t="str">
        <x:v>FLEMINGTON</x:v>
      </x:c>
      <x:c r="E1592" s="27" t="n">
        <x:v>1</x:v>
      </x:c>
      <x:c r="F1592" s="27" t="n">
        <x:v>5</x:v>
      </x:c>
      <x:c r="G1592" s="59" t="str">
        <x:v>GOLDENSTATEWARRIOR</x:v>
      </x:c>
      <x:c r="H1592" s="27" t="str">
        <x:v>SYS</x:v>
      </x:c>
      <x:c r="I1592" s="27" t="str">
        <x:v>Lost</x:v>
      </x:c>
      <x:c r="J1592" s="27" t="str">
        <x:v>3rd</x:v>
      </x:c>
      <x:c r="K1592" s="30"/>
      <x:c r="L1592" s="27" t="n">
        <x:v>1</x:v>
      </x:c>
      <x:c r="M1592" s="30" t="n">
        <x:v>-1</x:v>
      </x:c>
      <x:c r="N1592" s="64" t="n">
        <x:f>Summary!$B$5*Summary!$B$6</x:f>
        <x:v>10</x:v>
      </x:c>
      <x:c r="O1592" s="64" t="n">
        <x:f>L1592*N1592</x:f>
        <x:v>10</x:v>
      </x:c>
      <x:c r="P1592" s="64" t="n">
        <x:f>O1592+Q1592</x:f>
        <x:v>0</x:v>
      </x:c>
      <x:c r="Q1592" s="64" t="n">
        <x:f>M1592*N1592</x:f>
        <x:v>-10</x:v>
      </x:c>
      <x:c r="R1592" s="64" t="n">
        <x:f>R1591+Q1592</x:f>
        <x:v>38047.4</x:v>
      </x:c>
    </x:row>
    <x:row r="1593">
      <x:c r="A1593" s="61" t="n">
        <x:v>45815</x:v>
      </x:c>
      <x:c r="B1593" s="27" t="str">
        <x:v>Q2 2025</x:v>
      </x:c>
      <x:c r="C1593" s="27" t="n">
        <x:v>2025</x:v>
      </x:c>
      <x:c r="D1593" s="59" t="str">
        <x:v>FLEMINGTON</x:v>
      </x:c>
      <x:c r="E1593" s="27" t="n">
        <x:v>2</x:v>
      </x:c>
      <x:c r="F1593" s="27" t="n">
        <x:v>2</x:v>
      </x:c>
      <x:c r="G1593" s="59" t="str">
        <x:v>MISS OLE</x:v>
      </x:c>
      <x:c r="H1593" s="27" t="str">
        <x:v>LSW</x:v>
      </x:c>
      <x:c r="I1593" s="27" t="str">
        <x:v>Won</x:v>
      </x:c>
      <x:c r="J1593" s="27" t="str">
        <x:v>Won</x:v>
      </x:c>
      <x:c r="K1593" s="30" t="n">
        <x:v>1.9</x:v>
      </x:c>
      <x:c r="L1593" s="27" t="n">
        <x:v>1</x:v>
      </x:c>
      <x:c r="M1593" s="30" t="n">
        <x:v>0.8999999999999999</x:v>
      </x:c>
      <x:c r="N1593" s="64" t="n">
        <x:f>Summary!$B$5*Summary!$B$6</x:f>
        <x:v>10</x:v>
      </x:c>
      <x:c r="O1593" s="64" t="n">
        <x:f>L1593*N1593</x:f>
        <x:v>10</x:v>
      </x:c>
      <x:c r="P1593" s="64" t="n">
        <x:f>O1593+Q1593</x:f>
        <x:v>19</x:v>
      </x:c>
      <x:c r="Q1593" s="64" t="n">
        <x:f>M1593*N1593</x:f>
        <x:v>9</x:v>
      </x:c>
      <x:c r="R1593" s="64" t="n">
        <x:f>R1592+Q1593</x:f>
        <x:v>38056.4</x:v>
      </x:c>
    </x:row>
    <x:row r="1594">
      <x:c r="A1594" s="61" t="n">
        <x:v>45815</x:v>
      </x:c>
      <x:c r="B1594" s="27" t="str">
        <x:v>Q2 2025</x:v>
      </x:c>
      <x:c r="C1594" s="27" t="n">
        <x:v>2025</x:v>
      </x:c>
      <x:c r="D1594" s="59" t="str">
        <x:v>FLEMINGTON</x:v>
      </x:c>
      <x:c r="E1594" s="27" t="n">
        <x:v>4</x:v>
      </x:c>
      <x:c r="F1594" s="27" t="n">
        <x:v>3</x:v>
      </x:c>
      <x:c r="G1594" s="59" t="str">
        <x:v>SALSA FELLOW</x:v>
      </x:c>
      <x:c r="H1594" s="27" t="str">
        <x:v>LSW</x:v>
      </x:c>
      <x:c r="I1594" s="27" t="str">
        <x:v>Won</x:v>
      </x:c>
      <x:c r="J1594" s="27" t="str">
        <x:v>Won</x:v>
      </x:c>
      <x:c r="K1594" s="30" t="n">
        <x:v>7.3</x:v>
      </x:c>
      <x:c r="L1594" s="27" t="n">
        <x:v>1</x:v>
      </x:c>
      <x:c r="M1594" s="30" t="n">
        <x:v>6.3</x:v>
      </x:c>
      <x:c r="N1594" s="64" t="n">
        <x:f>Summary!$B$5*Summary!$B$6</x:f>
        <x:v>10</x:v>
      </x:c>
      <x:c r="O1594" s="64" t="n">
        <x:f>L1594*N1594</x:f>
        <x:v>10</x:v>
      </x:c>
      <x:c r="P1594" s="64" t="n">
        <x:f>O1594+Q1594</x:f>
        <x:v>73</x:v>
      </x:c>
      <x:c r="Q1594" s="64" t="n">
        <x:f>M1594*N1594</x:f>
        <x:v>63</x:v>
      </x:c>
      <x:c r="R1594" s="64" t="n">
        <x:f>R1593+Q1594</x:f>
        <x:v>38119.4</x:v>
      </x:c>
    </x:row>
    <x:row r="1595">
      <x:c r="A1595" s="61" t="n">
        <x:v>45815</x:v>
      </x:c>
      <x:c r="B1595" s="27" t="str">
        <x:v>Q2 2025</x:v>
      </x:c>
      <x:c r="C1595" s="27" t="n">
        <x:v>2025</x:v>
      </x:c>
      <x:c r="D1595" s="59" t="str">
        <x:v>FLEMINGTON</x:v>
      </x:c>
      <x:c r="E1595" s="27" t="n">
        <x:v>4</x:v>
      </x:c>
      <x:c r="F1595" s="27" t="n">
        <x:v>4</x:v>
      </x:c>
      <x:c r="G1595" s="59" t="str">
        <x:v>SOFT LOVE</x:v>
      </x:c>
      <x:c r="H1595" s="27" t="str">
        <x:v>SYS</x:v>
      </x:c>
      <x:c r="I1595" s="27" t="str">
        <x:v>Lost</x:v>
      </x:c>
      <x:c r="J1595" s="27" t="str">
        <x:v>2nd</x:v>
      </x:c>
      <x:c r="K1595" s="30"/>
      <x:c r="L1595" s="27" t="n">
        <x:v>1</x:v>
      </x:c>
      <x:c r="M1595" s="30" t="n">
        <x:v>-1</x:v>
      </x:c>
      <x:c r="N1595" s="64" t="n">
        <x:f>Summary!$B$5*Summary!$B$6</x:f>
        <x:v>10</x:v>
      </x:c>
      <x:c r="O1595" s="64" t="n">
        <x:f>L1595*N1595</x:f>
        <x:v>10</x:v>
      </x:c>
      <x:c r="P1595" s="64" t="n">
        <x:f>O1595+Q1595</x:f>
        <x:v>0</x:v>
      </x:c>
      <x:c r="Q1595" s="64" t="n">
        <x:f>M1595*N1595</x:f>
        <x:v>-10</x:v>
      </x:c>
      <x:c r="R1595" s="64" t="n">
        <x:f>R1594+Q1595</x:f>
        <x:v>38109.4</x:v>
      </x:c>
    </x:row>
    <x:row r="1596">
      <x:c r="A1596" s="62" t="n">
        <x:v>45815</x:v>
      </x:c>
      <x:c r="B1596" s="58" t="str">
        <x:v>Q2 2025</x:v>
      </x:c>
      <x:c r="C1596" s="58" t="n">
        <x:v>2025</x:v>
      </x:c>
      <x:c r="D1596" s="60" t="str">
        <x:v>FLEMINGTON</x:v>
      </x:c>
      <x:c r="E1596" s="58" t="n">
        <x:v>5</x:v>
      </x:c>
      <x:c r="F1596" s="58" t="n">
        <x:v>5</x:v>
      </x:c>
      <x:c r="G1596" s="60" t="str">
        <x:v>OH TOO GOOD</x:v>
      </x:c>
      <x:c r="H1596" s="58" t="str">
        <x:v>BFSR / SYS</x:v>
      </x:c>
      <x:c r="I1596" s="58" t="str">
        <x:v>Won</x:v>
      </x:c>
      <x:c r="J1596" s="58" t="str">
        <x:v>Won</x:v>
      </x:c>
      <x:c r="K1596" s="63" t="n">
        <x:v>3.7</x:v>
      </x:c>
      <x:c r="L1596" s="58" t="n">
        <x:v>2</x:v>
      </x:c>
      <x:c r="M1596" s="63" t="n">
        <x:v>5.4</x:v>
      </x:c>
      <x:c r="N1596" s="65" t="n">
        <x:f>Summary!$B$5*Summary!$B$6</x:f>
        <x:v>10</x:v>
      </x:c>
      <x:c r="O1596" s="65" t="n">
        <x:f>L1596*N1596</x:f>
        <x:v>20</x:v>
      </x:c>
      <x:c r="P1596" s="65" t="n">
        <x:f>O1596+Q1596</x:f>
        <x:v>74</x:v>
      </x:c>
      <x:c r="Q1596" s="65" t="n">
        <x:f>M1596*N1596</x:f>
        <x:v>54</x:v>
      </x:c>
      <x:c r="R1596" s="65" t="n">
        <x:f>R1595+Q1596</x:f>
        <x:v>38163.4</x:v>
      </x:c>
    </x:row>
    <x:row r="1597">
      <x:c r="A1597" s="61" t="n">
        <x:v>45815</x:v>
      </x:c>
      <x:c r="B1597" s="27" t="str">
        <x:v>Q2 2025</x:v>
      </x:c>
      <x:c r="C1597" s="27" t="n">
        <x:v>2025</x:v>
      </x:c>
      <x:c r="D1597" s="59" t="str">
        <x:v>FLEMINGTON</x:v>
      </x:c>
      <x:c r="E1597" s="27" t="n">
        <x:v>5</x:v>
      </x:c>
      <x:c r="F1597" s="27" t="n">
        <x:v>7</x:v>
      </x:c>
      <x:c r="G1597" s="59" t="str">
        <x:v>REGAL VOW</x:v>
      </x:c>
      <x:c r="H1597" s="27" t="str">
        <x:v>DC</x:v>
      </x:c>
      <x:c r="I1597" s="27" t="str">
        <x:v>Lost</x:v>
      </x:c>
      <x:c r="J1597" s="27" t="str">
        <x:v>3rd</x:v>
      </x:c>
      <x:c r="K1597" s="30"/>
      <x:c r="L1597" s="27" t="n">
        <x:v>1</x:v>
      </x:c>
      <x:c r="M1597" s="30" t="n">
        <x:v>-1</x:v>
      </x:c>
      <x:c r="N1597" s="64" t="n">
        <x:f>Summary!$B$5*Summary!$B$6</x:f>
        <x:v>10</x:v>
      </x:c>
      <x:c r="O1597" s="64" t="n">
        <x:f>L1597*N1597</x:f>
        <x:v>10</x:v>
      </x:c>
      <x:c r="P1597" s="64" t="n">
        <x:f>O1597+Q1597</x:f>
        <x:v>0</x:v>
      </x:c>
      <x:c r="Q1597" s="64" t="n">
        <x:f>M1597*N1597</x:f>
        <x:v>-10</x:v>
      </x:c>
      <x:c r="R1597" s="64" t="n">
        <x:f>R1596+Q1597</x:f>
        <x:v>38153.4</x:v>
      </x:c>
    </x:row>
    <x:row r="1598">
      <x:c r="A1598" s="61" t="n">
        <x:v>45815</x:v>
      </x:c>
      <x:c r="B1598" s="27" t="str">
        <x:v>Q2 2025</x:v>
      </x:c>
      <x:c r="C1598" s="27" t="n">
        <x:v>2025</x:v>
      </x:c>
      <x:c r="D1598" s="59" t="str">
        <x:v>FLEMINGTON</x:v>
      </x:c>
      <x:c r="E1598" s="27" t="n">
        <x:v>6</x:v>
      </x:c>
      <x:c r="F1598" s="27" t="n">
        <x:v>7</x:v>
      </x:c>
      <x:c r="G1598" s="59" t="str">
        <x:v>TAKEN</x:v>
      </x:c>
      <x:c r="H1598" s="27" t="str">
        <x:v>LSW</x:v>
      </x:c>
      <x:c r="I1598" s="27" t="str">
        <x:v>Won</x:v>
      </x:c>
      <x:c r="J1598" s="27" t="str">
        <x:v>Won</x:v>
      </x:c>
      <x:c r="K1598" s="30" t="n">
        <x:v>4.4</x:v>
      </x:c>
      <x:c r="L1598" s="27" t="n">
        <x:v>1</x:v>
      </x:c>
      <x:c r="M1598" s="30" t="n">
        <x:v>3.4000000000000004</x:v>
      </x:c>
      <x:c r="N1598" s="64" t="n">
        <x:f>Summary!$B$5*Summary!$B$6</x:f>
        <x:v>10</x:v>
      </x:c>
      <x:c r="O1598" s="64" t="n">
        <x:f>L1598*N1598</x:f>
        <x:v>10</x:v>
      </x:c>
      <x:c r="P1598" s="64" t="n">
        <x:f>O1598+Q1598</x:f>
        <x:v>44</x:v>
      </x:c>
      <x:c r="Q1598" s="64" t="n">
        <x:f>M1598*N1598</x:f>
        <x:v>34</x:v>
      </x:c>
      <x:c r="R1598" s="64" t="n">
        <x:f>R1597+Q1598</x:f>
        <x:v>38187.4</x:v>
      </x:c>
    </x:row>
    <x:row r="1599">
      <x:c r="A1599" s="62" t="n">
        <x:v>45815</x:v>
      </x:c>
      <x:c r="B1599" s="58" t="str">
        <x:v>Q2 2025</x:v>
      </x:c>
      <x:c r="C1599" s="58" t="n">
        <x:v>2025</x:v>
      </x:c>
      <x:c r="D1599" s="60" t="str">
        <x:v>FLEMINGTON</x:v>
      </x:c>
      <x:c r="E1599" s="58" t="n">
        <x:v>8</x:v>
      </x:c>
      <x:c r="F1599" s="58" t="n">
        <x:v>7</x:v>
      </x:c>
      <x:c r="G1599" s="60" t="str">
        <x:v>SHOCKLETZ</x:v>
      </x:c>
      <x:c r="H1599" s="58" t="str">
        <x:v>DC / SYS</x:v>
      </x:c>
      <x:c r="I1599" s="58" t="str">
        <x:v>Won</x:v>
      </x:c>
      <x:c r="J1599" s="58" t="str">
        <x:v>Won</x:v>
      </x:c>
      <x:c r="K1599" s="63" t="n">
        <x:v>3.6</x:v>
      </x:c>
      <x:c r="L1599" s="58" t="n">
        <x:v>2</x:v>
      </x:c>
      <x:c r="M1599" s="63" t="n">
        <x:v>5.2</x:v>
      </x:c>
      <x:c r="N1599" s="65" t="n">
        <x:f>Summary!$B$5*Summary!$B$6</x:f>
        <x:v>10</x:v>
      </x:c>
      <x:c r="O1599" s="65" t="n">
        <x:f>L1599*N1599</x:f>
        <x:v>20</x:v>
      </x:c>
      <x:c r="P1599" s="65" t="n">
        <x:f>O1599+Q1599</x:f>
        <x:v>72</x:v>
      </x:c>
      <x:c r="Q1599" s="65" t="n">
        <x:f>M1599*N1599</x:f>
        <x:v>52</x:v>
      </x:c>
      <x:c r="R1599" s="65" t="n">
        <x:f>R1598+Q1599</x:f>
        <x:v>38239.4</x:v>
      </x:c>
    </x:row>
    <x:row r="1600">
      <x:c r="A1600" s="61" t="n">
        <x:v>45815</x:v>
      </x:c>
      <x:c r="B1600" s="27" t="str">
        <x:v>Q2 2025</x:v>
      </x:c>
      <x:c r="C1600" s="27" t="n">
        <x:v>2025</x:v>
      </x:c>
      <x:c r="D1600" s="59" t="str">
        <x:v>FLEMINGTON</x:v>
      </x:c>
      <x:c r="E1600" s="27" t="n">
        <x:v>9</x:v>
      </x:c>
      <x:c r="F1600" s="27" t="n">
        <x:v>4</x:v>
      </x:c>
      <x:c r="G1600" s="59" t="str">
        <x:v>MARBLE NINE</x:v>
      </x:c>
      <x:c r="H1600" s="27" t="str">
        <x:v>M</x:v>
      </x:c>
      <x:c r="I1600" s="27" t="str">
        <x:v>Won</x:v>
      </x:c>
      <x:c r="J1600" s="27" t="str">
        <x:v>Won</x:v>
      </x:c>
      <x:c r="K1600" s="30" t="n">
        <x:v>3.6</x:v>
      </x:c>
      <x:c r="L1600" s="27" t="n">
        <x:v>1</x:v>
      </x:c>
      <x:c r="M1600" s="30" t="n">
        <x:v>2.6</x:v>
      </x:c>
      <x:c r="N1600" s="64" t="n">
        <x:f>Summary!$B$5*Summary!$B$6</x:f>
        <x:v>10</x:v>
      </x:c>
      <x:c r="O1600" s="64" t="n">
        <x:f>L1600*N1600</x:f>
        <x:v>10</x:v>
      </x:c>
      <x:c r="P1600" s="64" t="n">
        <x:f>O1600+Q1600</x:f>
        <x:v>36</x:v>
      </x:c>
      <x:c r="Q1600" s="64" t="n">
        <x:f>M1600*N1600</x:f>
        <x:v>26</x:v>
      </x:c>
      <x:c r="R1600" s="64" t="n">
        <x:f>R1599+Q1600</x:f>
        <x:v>38265.4</x:v>
      </x:c>
    </x:row>
    <x:row r="1601">
      <x:c r="A1601" s="61" t="n">
        <x:v>45815</x:v>
      </x:c>
      <x:c r="B1601" s="27" t="str">
        <x:v>Q2 2025</x:v>
      </x:c>
      <x:c r="C1601" s="27" t="n">
        <x:v>2025</x:v>
      </x:c>
      <x:c r="D1601" s="59" t="str">
        <x:v>FLEMINGTON</x:v>
      </x:c>
      <x:c r="E1601" s="27" t="n">
        <x:v>9</x:v>
      </x:c>
      <x:c r="F1601" s="27" t="n">
        <x:v>8</x:v>
      </x:c>
      <x:c r="G1601" s="59" t="str">
        <x:v>NAMESAKE</x:v>
      </x:c>
      <x:c r="H1601" s="27" t="str">
        <x:v>LSW</x:v>
      </x:c>
      <x:c r="I1601" s="27" t="str">
        <x:v>Lost</x:v>
      </x:c>
      <x:c r="J1601" s="27" t="str"/>
      <x:c r="K1601" s="30"/>
      <x:c r="L1601" s="27" t="n">
        <x:v>1</x:v>
      </x:c>
      <x:c r="M1601" s="30" t="n">
        <x:v>-1</x:v>
      </x:c>
      <x:c r="N1601" s="64" t="n">
        <x:f>Summary!$B$5*Summary!$B$6</x:f>
        <x:v>10</x:v>
      </x:c>
      <x:c r="O1601" s="64" t="n">
        <x:f>L1601*N1601</x:f>
        <x:v>10</x:v>
      </x:c>
      <x:c r="P1601" s="64" t="n">
        <x:f>O1601+Q1601</x:f>
        <x:v>0</x:v>
      </x:c>
      <x:c r="Q1601" s="64" t="n">
        <x:f>M1601*N1601</x:f>
        <x:v>-10</x:v>
      </x:c>
      <x:c r="R1601" s="64" t="n">
        <x:f>R1600+Q1601</x:f>
        <x:v>38255.4</x:v>
      </x:c>
    </x:row>
    <x:row r="1602">
      <x:c r="A1602" s="61" t="n">
        <x:v>45822</x:v>
      </x:c>
      <x:c r="B1602" s="27" t="str">
        <x:v>Q2 2025</x:v>
      </x:c>
      <x:c r="C1602" s="27" t="n">
        <x:v>2025</x:v>
      </x:c>
      <x:c r="D1602" s="59" t="str">
        <x:v>SANDOWN</x:v>
      </x:c>
      <x:c r="E1602" s="27" t="n">
        <x:v>2</x:v>
      </x:c>
      <x:c r="F1602" s="27" t="n">
        <x:v>5</x:v>
      </x:c>
      <x:c r="G1602" s="59" t="str">
        <x:v>TERILEE</x:v>
      </x:c>
      <x:c r="H1602" s="27" t="str">
        <x:v>BF</x:v>
      </x:c>
      <x:c r="I1602" s="27" t="str">
        <x:v>Won</x:v>
      </x:c>
      <x:c r="J1602" s="27" t="str">
        <x:v>Won</x:v>
      </x:c>
      <x:c r="K1602" s="30" t="n">
        <x:v>2.6</x:v>
      </x:c>
      <x:c r="L1602" s="27" t="n">
        <x:v>1</x:v>
      </x:c>
      <x:c r="M1602" s="30" t="n">
        <x:v>1.6</x:v>
      </x:c>
      <x:c r="N1602" s="64" t="n">
        <x:f>Summary!$B$5*Summary!$B$6</x:f>
        <x:v>10</x:v>
      </x:c>
      <x:c r="O1602" s="64" t="n">
        <x:f>L1602*N1602</x:f>
        <x:v>10</x:v>
      </x:c>
      <x:c r="P1602" s="64" t="n">
        <x:f>O1602+Q1602</x:f>
        <x:v>26</x:v>
      </x:c>
      <x:c r="Q1602" s="64" t="n">
        <x:f>M1602*N1602</x:f>
        <x:v>16</x:v>
      </x:c>
      <x:c r="R1602" s="64" t="n">
        <x:f>R1601+Q1602</x:f>
        <x:v>38271.4</x:v>
      </x:c>
    </x:row>
    <x:row r="1603">
      <x:c r="A1603" s="61" t="n">
        <x:v>45822</x:v>
      </x:c>
      <x:c r="B1603" s="27" t="str">
        <x:v>Q2 2025</x:v>
      </x:c>
      <x:c r="C1603" s="27" t="n">
        <x:v>2025</x:v>
      </x:c>
      <x:c r="D1603" s="59" t="str">
        <x:v>SANDOWN</x:v>
      </x:c>
      <x:c r="E1603" s="27" t="n">
        <x:v>2</x:v>
      </x:c>
      <x:c r="F1603" s="27" t="n">
        <x:v>8</x:v>
      </x:c>
      <x:c r="G1603" s="59" t="str">
        <x:v>LEGACY BAY</x:v>
      </x:c>
      <x:c r="H1603" s="27" t="str">
        <x:v>FRSR</x:v>
      </x:c>
      <x:c r="I1603" s="27" t="str">
        <x:v>Lost</x:v>
      </x:c>
      <x:c r="J1603" s="27" t="str">
        <x:v>4th</x:v>
      </x:c>
      <x:c r="K1603" s="30"/>
      <x:c r="L1603" s="27" t="n">
        <x:v>1</x:v>
      </x:c>
      <x:c r="M1603" s="30" t="n">
        <x:v>-1</x:v>
      </x:c>
      <x:c r="N1603" s="64" t="n">
        <x:f>Summary!$B$5*Summary!$B$6</x:f>
        <x:v>10</x:v>
      </x:c>
      <x:c r="O1603" s="64" t="n">
        <x:f>L1603*N1603</x:f>
        <x:v>10</x:v>
      </x:c>
      <x:c r="P1603" s="64" t="n">
        <x:f>O1603+Q1603</x:f>
        <x:v>0</x:v>
      </x:c>
      <x:c r="Q1603" s="64" t="n">
        <x:f>M1603*N1603</x:f>
        <x:v>-10</x:v>
      </x:c>
      <x:c r="R1603" s="64" t="n">
        <x:f>R1602+Q1603</x:f>
        <x:v>38261.4</x:v>
      </x:c>
    </x:row>
    <x:row r="1604">
      <x:c r="A1604" s="61" t="n">
        <x:v>45822</x:v>
      </x:c>
      <x:c r="B1604" s="27" t="str">
        <x:v>Q2 2025</x:v>
      </x:c>
      <x:c r="C1604" s="27" t="n">
        <x:v>2025</x:v>
      </x:c>
      <x:c r="D1604" s="59" t="str">
        <x:v>SANDOWN</x:v>
      </x:c>
      <x:c r="E1604" s="27" t="n">
        <x:v>3</x:v>
      </x:c>
      <x:c r="F1604" s="27" t="n">
        <x:v>6</x:v>
      </x:c>
      <x:c r="G1604" s="59" t="str">
        <x:v>WHATELEY</x:v>
      </x:c>
      <x:c r="H1604" s="27" t="str">
        <x:v>LSW</x:v>
      </x:c>
      <x:c r="I1604" s="27" t="str">
        <x:v>Lost</x:v>
      </x:c>
      <x:c r="J1604" s="27" t="str"/>
      <x:c r="K1604" s="30"/>
      <x:c r="L1604" s="27" t="n">
        <x:v>1</x:v>
      </x:c>
      <x:c r="M1604" s="30" t="n">
        <x:v>-1</x:v>
      </x:c>
      <x:c r="N1604" s="64" t="n">
        <x:f>Summary!$B$5*Summary!$B$6</x:f>
        <x:v>10</x:v>
      </x:c>
      <x:c r="O1604" s="64" t="n">
        <x:f>L1604*N1604</x:f>
        <x:v>10</x:v>
      </x:c>
      <x:c r="P1604" s="64" t="n">
        <x:f>O1604+Q1604</x:f>
        <x:v>0</x:v>
      </x:c>
      <x:c r="Q1604" s="64" t="n">
        <x:f>M1604*N1604</x:f>
        <x:v>-10</x:v>
      </x:c>
      <x:c r="R1604" s="64" t="n">
        <x:f>R1603+Q1604</x:f>
        <x:v>38251.4</x:v>
      </x:c>
    </x:row>
    <x:row r="1605">
      <x:c r="A1605" s="61" t="n">
        <x:v>45822</x:v>
      </x:c>
      <x:c r="B1605" s="27" t="str">
        <x:v>Q2 2025</x:v>
      </x:c>
      <x:c r="C1605" s="27" t="n">
        <x:v>2025</x:v>
      </x:c>
      <x:c r="D1605" s="59" t="str">
        <x:v>SANDOWN</x:v>
      </x:c>
      <x:c r="E1605" s="27" t="n">
        <x:v>4</x:v>
      </x:c>
      <x:c r="F1605" s="27" t="n">
        <x:v>16</x:v>
      </x:c>
      <x:c r="G1605" s="59" t="str">
        <x:v>STYLISH</x:v>
      </x:c>
      <x:c r="H1605" s="27" t="str">
        <x:v>FRSR</x:v>
      </x:c>
      <x:c r="I1605" s="27" t="str">
        <x:v>Won</x:v>
      </x:c>
      <x:c r="J1605" s="27" t="str">
        <x:v>Won</x:v>
      </x:c>
      <x:c r="K1605" s="30" t="n">
        <x:v>7.9</x:v>
      </x:c>
      <x:c r="L1605" s="27" t="n">
        <x:v>1</x:v>
      </x:c>
      <x:c r="M1605" s="30" t="n">
        <x:v>6.9</x:v>
      </x:c>
      <x:c r="N1605" s="64" t="n">
        <x:f>Summary!$B$5*Summary!$B$6</x:f>
        <x:v>10</x:v>
      </x:c>
      <x:c r="O1605" s="64" t="n">
        <x:f>L1605*N1605</x:f>
        <x:v>10</x:v>
      </x:c>
      <x:c r="P1605" s="64" t="n">
        <x:f>O1605+Q1605</x:f>
        <x:v>79</x:v>
      </x:c>
      <x:c r="Q1605" s="64" t="n">
        <x:f>M1605*N1605</x:f>
        <x:v>69</x:v>
      </x:c>
      <x:c r="R1605" s="64" t="n">
        <x:f>R1604+Q1605</x:f>
        <x:v>38320.4</x:v>
      </x:c>
    </x:row>
    <x:row r="1606">
      <x:c r="A1606" s="61" t="n">
        <x:v>45822</x:v>
      </x:c>
      <x:c r="B1606" s="27" t="str">
        <x:v>Q2 2025</x:v>
      </x:c>
      <x:c r="C1606" s="27" t="n">
        <x:v>2025</x:v>
      </x:c>
      <x:c r="D1606" s="59" t="str">
        <x:v>SANDOWN</x:v>
      </x:c>
      <x:c r="E1606" s="27" t="n">
        <x:v>6</x:v>
      </x:c>
      <x:c r="F1606" s="27" t="n">
        <x:v>3</x:v>
      </x:c>
      <x:c r="G1606" s="59" t="str">
        <x:v>AZTEC STATE</x:v>
      </x:c>
      <x:c r="H1606" s="27" t="str">
        <x:v>SYS</x:v>
      </x:c>
      <x:c r="I1606" s="27" t="str">
        <x:v>Won</x:v>
      </x:c>
      <x:c r="J1606" s="27" t="str">
        <x:v>Won</x:v>
      </x:c>
      <x:c r="K1606" s="30" t="n">
        <x:v>8.2</x:v>
      </x:c>
      <x:c r="L1606" s="27" t="n">
        <x:v>1</x:v>
      </x:c>
      <x:c r="M1606" s="30" t="n">
        <x:v>7.199999999999999</x:v>
      </x:c>
      <x:c r="N1606" s="64" t="n">
        <x:f>Summary!$B$5*Summary!$B$6</x:f>
        <x:v>10</x:v>
      </x:c>
      <x:c r="O1606" s="64" t="n">
        <x:f>L1606*N1606</x:f>
        <x:v>10</x:v>
      </x:c>
      <x:c r="P1606" s="64" t="n">
        <x:f>O1606+Q1606</x:f>
        <x:v>82</x:v>
      </x:c>
      <x:c r="Q1606" s="64" t="n">
        <x:f>M1606*N1606</x:f>
        <x:v>72</x:v>
      </x:c>
      <x:c r="R1606" s="64" t="n">
        <x:f>R1605+Q1606</x:f>
        <x:v>38392.4</x:v>
      </x:c>
    </x:row>
    <x:row r="1607">
      <x:c r="A1607" s="61" t="n">
        <x:v>45822</x:v>
      </x:c>
      <x:c r="B1607" s="27" t="str">
        <x:v>Q2 2025</x:v>
      </x:c>
      <x:c r="C1607" s="27" t="n">
        <x:v>2025</x:v>
      </x:c>
      <x:c r="D1607" s="59" t="str">
        <x:v>SANDOWN</x:v>
      </x:c>
      <x:c r="E1607" s="27" t="n">
        <x:v>6</x:v>
      </x:c>
      <x:c r="F1607" s="27" t="n">
        <x:v>5</x:v>
      </x:c>
      <x:c r="G1607" s="59" t="str">
        <x:v>ROADCONE</x:v>
      </x:c>
      <x:c r="H1607" s="27" t="str">
        <x:v>DC</x:v>
      </x:c>
      <x:c r="I1607" s="27" t="str">
        <x:v>Lost</x:v>
      </x:c>
      <x:c r="J1607" s="27" t="str"/>
      <x:c r="K1607" s="30"/>
      <x:c r="L1607" s="27" t="n">
        <x:v>1</x:v>
      </x:c>
      <x:c r="M1607" s="30" t="n">
        <x:v>-1</x:v>
      </x:c>
      <x:c r="N1607" s="64" t="n">
        <x:f>Summary!$B$5*Summary!$B$6</x:f>
        <x:v>10</x:v>
      </x:c>
      <x:c r="O1607" s="64" t="n">
        <x:f>L1607*N1607</x:f>
        <x:v>10</x:v>
      </x:c>
      <x:c r="P1607" s="64" t="n">
        <x:f>O1607+Q1607</x:f>
        <x:v>0</x:v>
      </x:c>
      <x:c r="Q1607" s="64" t="n">
        <x:f>M1607*N1607</x:f>
        <x:v>-10</x:v>
      </x:c>
      <x:c r="R1607" s="64" t="n">
        <x:f>R1606+Q1607</x:f>
        <x:v>38382.4</x:v>
      </x:c>
    </x:row>
    <x:row r="1608">
      <x:c r="A1608" s="61" t="n">
        <x:v>45822</x:v>
      </x:c>
      <x:c r="B1608" s="27" t="str">
        <x:v>Q2 2025</x:v>
      </x:c>
      <x:c r="C1608" s="27" t="n">
        <x:v>2025</x:v>
      </x:c>
      <x:c r="D1608" s="59" t="str">
        <x:v>SANDOWN</x:v>
      </x:c>
      <x:c r="E1608" s="27" t="n">
        <x:v>7</x:v>
      </x:c>
      <x:c r="F1608" s="27" t="n">
        <x:v>8</x:v>
      </x:c>
      <x:c r="G1608" s="59" t="str">
        <x:v>SABAN</x:v>
      </x:c>
      <x:c r="H1608" s="27" t="str">
        <x:v>LSW</x:v>
      </x:c>
      <x:c r="I1608" s="27" t="str">
        <x:v>Won</x:v>
      </x:c>
      <x:c r="J1608" s="27" t="str">
        <x:v>Won</x:v>
      </x:c>
      <x:c r="K1608" s="30" t="n">
        <x:v>5.2</x:v>
      </x:c>
      <x:c r="L1608" s="27" t="n">
        <x:v>1</x:v>
      </x:c>
      <x:c r="M1608" s="30" t="n">
        <x:v>4.2</x:v>
      </x:c>
      <x:c r="N1608" s="64" t="n">
        <x:f>Summary!$B$5*Summary!$B$6</x:f>
        <x:v>10</x:v>
      </x:c>
      <x:c r="O1608" s="64" t="n">
        <x:f>L1608*N1608</x:f>
        <x:v>10</x:v>
      </x:c>
      <x:c r="P1608" s="64" t="n">
        <x:f>O1608+Q1608</x:f>
        <x:v>52</x:v>
      </x:c>
      <x:c r="Q1608" s="64" t="n">
        <x:f>M1608*N1608</x:f>
        <x:v>42</x:v>
      </x:c>
      <x:c r="R1608" s="64" t="n">
        <x:f>R1607+Q1608</x:f>
        <x:v>38424.4</x:v>
      </x:c>
    </x:row>
    <x:row r="1609">
      <x:c r="A1609" s="61" t="n">
        <x:v>45822</x:v>
      </x:c>
      <x:c r="B1609" s="27" t="str">
        <x:v>Q2 2025</x:v>
      </x:c>
      <x:c r="C1609" s="27" t="n">
        <x:v>2025</x:v>
      </x:c>
      <x:c r="D1609" s="59" t="str">
        <x:v>SANDOWN</x:v>
      </x:c>
      <x:c r="E1609" s="27" t="n">
        <x:v>8</x:v>
      </x:c>
      <x:c r="F1609" s="27" t="n">
        <x:v>12</x:v>
      </x:c>
      <x:c r="G1609" s="59" t="str">
        <x:v>CHINQUI</x:v>
      </x:c>
      <x:c r="H1609" s="27" t="str">
        <x:v>SYS</x:v>
      </x:c>
      <x:c r="I1609" s="27" t="str">
        <x:v>Won</x:v>
      </x:c>
      <x:c r="J1609" s="27" t="str">
        <x:v>Won</x:v>
      </x:c>
      <x:c r="K1609" s="30" t="n">
        <x:v>7</x:v>
      </x:c>
      <x:c r="L1609" s="27" t="n">
        <x:v>1</x:v>
      </x:c>
      <x:c r="M1609" s="30" t="n">
        <x:v>6</x:v>
      </x:c>
      <x:c r="N1609" s="64" t="n">
        <x:f>Summary!$B$5*Summary!$B$6</x:f>
        <x:v>10</x:v>
      </x:c>
      <x:c r="O1609" s="64" t="n">
        <x:f>L1609*N1609</x:f>
        <x:v>10</x:v>
      </x:c>
      <x:c r="P1609" s="64" t="n">
        <x:f>O1609+Q1609</x:f>
        <x:v>70</x:v>
      </x:c>
      <x:c r="Q1609" s="64" t="n">
        <x:f>M1609*N1609</x:f>
        <x:v>60</x:v>
      </x:c>
      <x:c r="R1609" s="64" t="n">
        <x:f>R1608+Q1609</x:f>
        <x:v>38484.4</x:v>
      </x:c>
    </x:row>
    <x:row r="1610">
      <x:c r="A1610" s="62" t="n">
        <x:v>45829</x:v>
      </x:c>
      <x:c r="B1610" s="58" t="str">
        <x:v>Q2 2025</x:v>
      </x:c>
      <x:c r="C1610" s="58" t="n">
        <x:v>2025</x:v>
      </x:c>
      <x:c r="D1610" s="60" t="str">
        <x:v>FLEMINGTON</x:v>
      </x:c>
      <x:c r="E1610" s="58" t="n">
        <x:v>1</x:v>
      </x:c>
      <x:c r="F1610" s="58" t="n">
        <x:v>2</x:v>
      </x:c>
      <x:c r="G1610" s="60" t="str">
        <x:v>OBSERVER</x:v>
      </x:c>
      <x:c r="H1610" s="58" t="str">
        <x:v>DC / SYS</x:v>
      </x:c>
      <x:c r="I1610" s="58" t="str">
        <x:v>Lost</x:v>
      </x:c>
      <x:c r="J1610" s="58" t="str"/>
      <x:c r="K1610" s="63"/>
      <x:c r="L1610" s="58" t="n">
        <x:v>2</x:v>
      </x:c>
      <x:c r="M1610" s="63" t="n">
        <x:v>-2</x:v>
      </x:c>
      <x:c r="N1610" s="65" t="n">
        <x:f>Summary!$B$5*Summary!$B$6</x:f>
        <x:v>10</x:v>
      </x:c>
      <x:c r="O1610" s="65" t="n">
        <x:f>L1610*N1610</x:f>
        <x:v>20</x:v>
      </x:c>
      <x:c r="P1610" s="65" t="n">
        <x:f>O1610+Q1610</x:f>
        <x:v>0</x:v>
      </x:c>
      <x:c r="Q1610" s="65" t="n">
        <x:f>M1610*N1610</x:f>
        <x:v>-20</x:v>
      </x:c>
      <x:c r="R1610" s="65" t="n">
        <x:f>R1609+Q1610</x:f>
        <x:v>38464.4</x:v>
      </x:c>
    </x:row>
    <x:row r="1611">
      <x:c r="A1611" s="61" t="n">
        <x:v>45829</x:v>
      </x:c>
      <x:c r="B1611" s="27" t="str">
        <x:v>Q2 2025</x:v>
      </x:c>
      <x:c r="C1611" s="27" t="n">
        <x:v>2025</x:v>
      </x:c>
      <x:c r="D1611" s="59" t="str">
        <x:v>FLEMINGTON</x:v>
      </x:c>
      <x:c r="E1611" s="27" t="n">
        <x:v>1</x:v>
      </x:c>
      <x:c r="F1611" s="27" t="n">
        <x:v>4</x:v>
      </x:c>
      <x:c r="G1611" s="59" t="str">
        <x:v>BUCCLEUCH</x:v>
      </x:c>
      <x:c r="H1611" s="27" t="str">
        <x:v>SYS</x:v>
      </x:c>
      <x:c r="I1611" s="27" t="str">
        <x:v>Won</x:v>
      </x:c>
      <x:c r="J1611" s="27" t="str">
        <x:v>Won</x:v>
      </x:c>
      <x:c r="K1611" s="30" t="n">
        <x:v>3.9</x:v>
      </x:c>
      <x:c r="L1611" s="27" t="n">
        <x:v>1</x:v>
      </x:c>
      <x:c r="M1611" s="30" t="n">
        <x:v>2.9</x:v>
      </x:c>
      <x:c r="N1611" s="64" t="n">
        <x:f>Summary!$B$5*Summary!$B$6</x:f>
        <x:v>10</x:v>
      </x:c>
      <x:c r="O1611" s="64" t="n">
        <x:f>L1611*N1611</x:f>
        <x:v>10</x:v>
      </x:c>
      <x:c r="P1611" s="64" t="n">
        <x:f>O1611+Q1611</x:f>
        <x:v>39</x:v>
      </x:c>
      <x:c r="Q1611" s="64" t="n">
        <x:f>M1611*N1611</x:f>
        <x:v>29</x:v>
      </x:c>
      <x:c r="R1611" s="64" t="n">
        <x:f>R1610+Q1611</x:f>
        <x:v>38493.4</x:v>
      </x:c>
    </x:row>
    <x:row r="1612">
      <x:c r="A1612" s="62" t="n">
        <x:v>45829</x:v>
      </x:c>
      <x:c r="B1612" s="58" t="str">
        <x:v>Q2 2025</x:v>
      </x:c>
      <x:c r="C1612" s="58" t="n">
        <x:v>2025</x:v>
      </x:c>
      <x:c r="D1612" s="60" t="str">
        <x:v>FLEMINGTON</x:v>
      </x:c>
      <x:c r="E1612" s="58" t="n">
        <x:v>2</x:v>
      </x:c>
      <x:c r="F1612" s="58" t="n">
        <x:v>3</x:v>
      </x:c>
      <x:c r="G1612" s="60" t="str">
        <x:v>SHOCKLETZ</x:v>
      </x:c>
      <x:c r="H1612" s="58" t="str">
        <x:v>DC / SYS</x:v>
      </x:c>
      <x:c r="I1612" s="58" t="str">
        <x:v>Lost</x:v>
      </x:c>
      <x:c r="J1612" s="58" t="str">
        <x:v>2nd</x:v>
      </x:c>
      <x:c r="K1612" s="63"/>
      <x:c r="L1612" s="58" t="n">
        <x:v>2</x:v>
      </x:c>
      <x:c r="M1612" s="63" t="n">
        <x:v>-2</x:v>
      </x:c>
      <x:c r="N1612" s="65" t="n">
        <x:f>Summary!$B$5*Summary!$B$6</x:f>
        <x:v>10</x:v>
      </x:c>
      <x:c r="O1612" s="65" t="n">
        <x:f>L1612*N1612</x:f>
        <x:v>20</x:v>
      </x:c>
      <x:c r="P1612" s="65" t="n">
        <x:f>O1612+Q1612</x:f>
        <x:v>0</x:v>
      </x:c>
      <x:c r="Q1612" s="65" t="n">
        <x:f>M1612*N1612</x:f>
        <x:v>-20</x:v>
      </x:c>
      <x:c r="R1612" s="65" t="n">
        <x:f>R1611+Q1612</x:f>
        <x:v>38473.4</x:v>
      </x:c>
    </x:row>
    <x:row r="1613">
      <x:c r="A1613" s="62" t="n">
        <x:v>45829</x:v>
      </x:c>
      <x:c r="B1613" s="58" t="str">
        <x:v>Q2 2025</x:v>
      </x:c>
      <x:c r="C1613" s="58" t="n">
        <x:v>2025</x:v>
      </x:c>
      <x:c r="D1613" s="60" t="str">
        <x:v>FLEMINGTON</x:v>
      </x:c>
      <x:c r="E1613" s="58" t="n">
        <x:v>3</x:v>
      </x:c>
      <x:c r="F1613" s="58" t="n">
        <x:v>4</x:v>
      </x:c>
      <x:c r="G1613" s="60" t="str">
        <x:v>MARBLE NINE</x:v>
      </x:c>
      <x:c r="H1613" s="58" t="str">
        <x:v>DC / SYS</x:v>
      </x:c>
      <x:c r="I1613" s="58" t="str">
        <x:v>Won</x:v>
      </x:c>
      <x:c r="J1613" s="58" t="str">
        <x:v>Won</x:v>
      </x:c>
      <x:c r="K1613" s="63" t="n">
        <x:v>8.2</x:v>
      </x:c>
      <x:c r="L1613" s="58" t="n">
        <x:v>2</x:v>
      </x:c>
      <x:c r="M1613" s="63" t="n">
        <x:v>14.399999999999999</x:v>
      </x:c>
      <x:c r="N1613" s="65" t="n">
        <x:f>Summary!$B$5*Summary!$B$6</x:f>
        <x:v>10</x:v>
      </x:c>
      <x:c r="O1613" s="65" t="n">
        <x:f>L1613*N1613</x:f>
        <x:v>20</x:v>
      </x:c>
      <x:c r="P1613" s="65" t="n">
        <x:f>O1613+Q1613</x:f>
        <x:v>164</x:v>
      </x:c>
      <x:c r="Q1613" s="65" t="n">
        <x:f>M1613*N1613</x:f>
        <x:v>144</x:v>
      </x:c>
      <x:c r="R1613" s="65" t="n">
        <x:f>R1612+Q1613</x:f>
        <x:v>38617.4</x:v>
      </x:c>
    </x:row>
    <x:row r="1614">
      <x:c r="A1614" s="61" t="n">
        <x:v>45829</x:v>
      </x:c>
      <x:c r="B1614" s="27" t="str">
        <x:v>Q2 2025</x:v>
      </x:c>
      <x:c r="C1614" s="27" t="n">
        <x:v>2025</x:v>
      </x:c>
      <x:c r="D1614" s="59" t="str">
        <x:v>FLEMINGTON</x:v>
      </x:c>
      <x:c r="E1614" s="27" t="n">
        <x:v>4</x:v>
      </x:c>
      <x:c r="F1614" s="27" t="n">
        <x:v>1</x:v>
      </x:c>
      <x:c r="G1614" s="59" t="str">
        <x:v>TAKEN</x:v>
      </x:c>
      <x:c r="H1614" s="27" t="str">
        <x:v>SYS</x:v>
      </x:c>
      <x:c r="I1614" s="27" t="str">
        <x:v>Won</x:v>
      </x:c>
      <x:c r="J1614" s="27" t="str">
        <x:v>Won</x:v>
      </x:c>
      <x:c r="K1614" s="30" t="n">
        <x:v>3.5</x:v>
      </x:c>
      <x:c r="L1614" s="27" t="n">
        <x:v>1</x:v>
      </x:c>
      <x:c r="M1614" s="30" t="n">
        <x:v>2.5</x:v>
      </x:c>
      <x:c r="N1614" s="64" t="n">
        <x:f>Summary!$B$5*Summary!$B$6</x:f>
        <x:v>10</x:v>
      </x:c>
      <x:c r="O1614" s="64" t="n">
        <x:f>L1614*N1614</x:f>
        <x:v>10</x:v>
      </x:c>
      <x:c r="P1614" s="64" t="n">
        <x:f>O1614+Q1614</x:f>
        <x:v>35</x:v>
      </x:c>
      <x:c r="Q1614" s="64" t="n">
        <x:f>M1614*N1614</x:f>
        <x:v>25</x:v>
      </x:c>
      <x:c r="R1614" s="64" t="n">
        <x:f>R1613+Q1614</x:f>
        <x:v>38642.4</x:v>
      </x:c>
    </x:row>
    <x:row r="1615">
      <x:c r="A1615" s="61" t="n">
        <x:v>45829</x:v>
      </x:c>
      <x:c r="B1615" s="27" t="str">
        <x:v>Q2 2025</x:v>
      </x:c>
      <x:c r="C1615" s="27" t="n">
        <x:v>2025</x:v>
      </x:c>
      <x:c r="D1615" s="59" t="str">
        <x:v>FLEMINGTON</x:v>
      </x:c>
      <x:c r="E1615" s="27" t="n">
        <x:v>4</x:v>
      </x:c>
      <x:c r="F1615" s="27" t="n">
        <x:v>2</x:v>
      </x:c>
      <x:c r="G1615" s="59" t="str">
        <x:v>DARK SIMBA</x:v>
      </x:c>
      <x:c r="H1615" s="27" t="str">
        <x:v>LSW</x:v>
      </x:c>
      <x:c r="I1615" s="27" t="str">
        <x:v>Lost</x:v>
      </x:c>
      <x:c r="J1615" s="27" t="str"/>
      <x:c r="K1615" s="30"/>
      <x:c r="L1615" s="27" t="n">
        <x:v>1</x:v>
      </x:c>
      <x:c r="M1615" s="30" t="n">
        <x:v>-1</x:v>
      </x:c>
      <x:c r="N1615" s="64" t="n">
        <x:f>Summary!$B$5*Summary!$B$6</x:f>
        <x:v>10</x:v>
      </x:c>
      <x:c r="O1615" s="64" t="n">
        <x:f>L1615*N1615</x:f>
        <x:v>10</x:v>
      </x:c>
      <x:c r="P1615" s="64" t="n">
        <x:f>O1615+Q1615</x:f>
        <x:v>0</x:v>
      </x:c>
      <x:c r="Q1615" s="64" t="n">
        <x:f>M1615*N1615</x:f>
        <x:v>-10</x:v>
      </x:c>
      <x:c r="R1615" s="64" t="n">
        <x:f>R1614+Q1615</x:f>
        <x:v>38632.4</x:v>
      </x:c>
    </x:row>
    <x:row r="1616">
      <x:c r="A1616" s="61" t="n">
        <x:v>45829</x:v>
      </x:c>
      <x:c r="B1616" s="27" t="str">
        <x:v>Q2 2025</x:v>
      </x:c>
      <x:c r="C1616" s="27" t="n">
        <x:v>2025</x:v>
      </x:c>
      <x:c r="D1616" s="59" t="str">
        <x:v>FLEMINGTON</x:v>
      </x:c>
      <x:c r="E1616" s="27" t="n">
        <x:v>6</x:v>
      </x:c>
      <x:c r="F1616" s="27" t="n">
        <x:v>5</x:v>
      </x:c>
      <x:c r="G1616" s="59" t="str">
        <x:v>BOLD SOUL</x:v>
      </x:c>
      <x:c r="H1616" s="27" t="str">
        <x:v>SYS</x:v>
      </x:c>
      <x:c r="I1616" s="27" t="str">
        <x:v>Won</x:v>
      </x:c>
      <x:c r="J1616" s="27" t="str">
        <x:v>Won</x:v>
      </x:c>
      <x:c r="K1616" s="30" t="n">
        <x:v>4.8</x:v>
      </x:c>
      <x:c r="L1616" s="27" t="n">
        <x:v>1</x:v>
      </x:c>
      <x:c r="M1616" s="30" t="n">
        <x:v>3.8</x:v>
      </x:c>
      <x:c r="N1616" s="64" t="n">
        <x:f>Summary!$B$5*Summary!$B$6</x:f>
        <x:v>10</x:v>
      </x:c>
      <x:c r="O1616" s="64" t="n">
        <x:f>L1616*N1616</x:f>
        <x:v>10</x:v>
      </x:c>
      <x:c r="P1616" s="64" t="n">
        <x:f>O1616+Q1616</x:f>
        <x:v>48</x:v>
      </x:c>
      <x:c r="Q1616" s="64" t="n">
        <x:f>M1616*N1616</x:f>
        <x:v>38</x:v>
      </x:c>
      <x:c r="R1616" s="64" t="n">
        <x:f>R1615+Q1616</x:f>
        <x:v>38670.4</x:v>
      </x:c>
    </x:row>
    <x:row r="1617">
      <x:c r="A1617" s="61" t="n">
        <x:v>45829</x:v>
      </x:c>
      <x:c r="B1617" s="27" t="str">
        <x:v>Q2 2025</x:v>
      </x:c>
      <x:c r="C1617" s="27" t="n">
        <x:v>2025</x:v>
      </x:c>
      <x:c r="D1617" s="59" t="str">
        <x:v>FLEMINGTON</x:v>
      </x:c>
      <x:c r="E1617" s="27" t="n">
        <x:v>7</x:v>
      </x:c>
      <x:c r="F1617" s="27" t="n">
        <x:v>6</x:v>
      </x:c>
      <x:c r="G1617" s="59" t="str">
        <x:v>SPLASH BACK</x:v>
      </x:c>
      <x:c r="H1617" s="27" t="str">
        <x:v>DC</x:v>
      </x:c>
      <x:c r="I1617" s="27" t="str">
        <x:v>Won</x:v>
      </x:c>
      <x:c r="J1617" s="27" t="str">
        <x:v>Won</x:v>
      </x:c>
      <x:c r="K1617" s="30" t="n">
        <x:v>1.6</x:v>
      </x:c>
      <x:c r="L1617" s="27" t="n">
        <x:v>1</x:v>
      </x:c>
      <x:c r="M1617" s="30" t="n">
        <x:v>0.6000000000000001</x:v>
      </x:c>
      <x:c r="N1617" s="64" t="n">
        <x:f>Summary!$B$5*Summary!$B$6</x:f>
        <x:v>10</x:v>
      </x:c>
      <x:c r="O1617" s="64" t="n">
        <x:f>L1617*N1617</x:f>
        <x:v>10</x:v>
      </x:c>
      <x:c r="P1617" s="64" t="n">
        <x:f>O1617+Q1617</x:f>
        <x:v>16</x:v>
      </x:c>
      <x:c r="Q1617" s="64" t="n">
        <x:f>M1617*N1617</x:f>
        <x:v>6.000000000000001</x:v>
      </x:c>
      <x:c r="R1617" s="64" t="n">
        <x:f>R1616+Q1617</x:f>
        <x:v>38676.4</x:v>
      </x:c>
    </x:row>
    <x:row r="1618">
      <x:c r="A1618" s="62" t="n">
        <x:v>45829</x:v>
      </x:c>
      <x:c r="B1618" s="58" t="str">
        <x:v>Q2 2025</x:v>
      </x:c>
      <x:c r="C1618" s="58" t="n">
        <x:v>2025</x:v>
      </x:c>
      <x:c r="D1618" s="60" t="str">
        <x:v>FLEMINGTON</x:v>
      </x:c>
      <x:c r="E1618" s="58" t="n">
        <x:v>9</x:v>
      </x:c>
      <x:c r="F1618" s="58" t="n">
        <x:v>3</x:v>
      </x:c>
      <x:c r="G1618" s="60" t="str">
        <x:v>BRIDAL WALTZ</x:v>
      </x:c>
      <x:c r="H1618" s="58" t="str">
        <x:v>FRSR / SYS</x:v>
      </x:c>
      <x:c r="I1618" s="58" t="str">
        <x:v>Lost</x:v>
      </x:c>
      <x:c r="J1618" s="58" t="str">
        <x:v>3rd</x:v>
      </x:c>
      <x:c r="K1618" s="63"/>
      <x:c r="L1618" s="58" t="n">
        <x:v>2</x:v>
      </x:c>
      <x:c r="M1618" s="63" t="n">
        <x:v>-2</x:v>
      </x:c>
      <x:c r="N1618" s="65" t="n">
        <x:f>Summary!$B$5*Summary!$B$6</x:f>
        <x:v>10</x:v>
      </x:c>
      <x:c r="O1618" s="65" t="n">
        <x:f>L1618*N1618</x:f>
        <x:v>20</x:v>
      </x:c>
      <x:c r="P1618" s="65" t="n">
        <x:f>O1618+Q1618</x:f>
        <x:v>0</x:v>
      </x:c>
      <x:c r="Q1618" s="65" t="n">
        <x:f>M1618*N1618</x:f>
        <x:v>-20</x:v>
      </x:c>
      <x:c r="R1618" s="65" t="n">
        <x:f>R1617+Q1618</x:f>
        <x:v>38656.4</x:v>
      </x:c>
    </x:row>
    <x:row r="1619">
      <x:c r="A1619" s="61" t="n">
        <x:v>45836</x:v>
      </x:c>
      <x:c r="B1619" s="27" t="str">
        <x:v>Q2 2025</x:v>
      </x:c>
      <x:c r="C1619" s="27" t="n">
        <x:v>2025</x:v>
      </x:c>
      <x:c r="D1619" s="59" t="str">
        <x:v>CAULFIELD</x:v>
      </x:c>
      <x:c r="E1619" s="27" t="n">
        <x:v>1</x:v>
      </x:c>
      <x:c r="F1619" s="27" t="n">
        <x:v>4</x:v>
      </x:c>
      <x:c r="G1619" s="59" t="str">
        <x:v>SONOFKIRK</x:v>
      </x:c>
      <x:c r="H1619" s="27" t="str">
        <x:v>SYS</x:v>
      </x:c>
      <x:c r="I1619" s="27" t="str">
        <x:v>Won</x:v>
      </x:c>
      <x:c r="J1619" s="27" t="str">
        <x:v>Won</x:v>
      </x:c>
      <x:c r="K1619" s="30" t="n">
        <x:v>4.2</x:v>
      </x:c>
      <x:c r="L1619" s="27" t="n">
        <x:v>1</x:v>
      </x:c>
      <x:c r="M1619" s="30" t="n">
        <x:v>3.2</x:v>
      </x:c>
      <x:c r="N1619" s="64" t="n">
        <x:f>Summary!$B$5*Summary!$B$6</x:f>
        <x:v>10</x:v>
      </x:c>
      <x:c r="O1619" s="64" t="n">
        <x:f>L1619*N1619</x:f>
        <x:v>10</x:v>
      </x:c>
      <x:c r="P1619" s="64" t="n">
        <x:f>O1619+Q1619</x:f>
        <x:v>42</x:v>
      </x:c>
      <x:c r="Q1619" s="64" t="n">
        <x:f>M1619*N1619</x:f>
        <x:v>32</x:v>
      </x:c>
      <x:c r="R1619" s="64" t="n">
        <x:f>R1618+Q1619</x:f>
        <x:v>38688.4</x:v>
      </x:c>
    </x:row>
    <x:row r="1620">
      <x:c r="A1620" s="62" t="n">
        <x:v>45836</x:v>
      </x:c>
      <x:c r="B1620" s="58" t="str">
        <x:v>Q2 2025</x:v>
      </x:c>
      <x:c r="C1620" s="58" t="n">
        <x:v>2025</x:v>
      </x:c>
      <x:c r="D1620" s="60" t="str">
        <x:v>CAULFIELD</x:v>
      </x:c>
      <x:c r="E1620" s="58" t="n">
        <x:v>2</x:v>
      </x:c>
      <x:c r="F1620" s="58" t="n">
        <x:v>1</x:v>
      </x:c>
      <x:c r="G1620" s="60" t="str">
        <x:v>MANOLO BLING</x:v>
      </x:c>
      <x:c r="H1620" s="58" t="str">
        <x:v>BFSR / SYS</x:v>
      </x:c>
      <x:c r="I1620" s="58" t="str">
        <x:v>Lost</x:v>
      </x:c>
      <x:c r="J1620" s="58" t="str"/>
      <x:c r="K1620" s="63"/>
      <x:c r="L1620" s="58" t="n">
        <x:v>2</x:v>
      </x:c>
      <x:c r="M1620" s="63" t="n">
        <x:v>-2</x:v>
      </x:c>
      <x:c r="N1620" s="65" t="n">
        <x:f>Summary!$B$5*Summary!$B$6</x:f>
        <x:v>10</x:v>
      </x:c>
      <x:c r="O1620" s="65" t="n">
        <x:f>L1620*N1620</x:f>
        <x:v>20</x:v>
      </x:c>
      <x:c r="P1620" s="65" t="n">
        <x:f>O1620+Q1620</x:f>
        <x:v>0</x:v>
      </x:c>
      <x:c r="Q1620" s="65" t="n">
        <x:f>M1620*N1620</x:f>
        <x:v>-20</x:v>
      </x:c>
      <x:c r="R1620" s="65" t="n">
        <x:f>R1619+Q1620</x:f>
        <x:v>38668.4</x:v>
      </x:c>
    </x:row>
    <x:row r="1621">
      <x:c r="A1621" s="61" t="n">
        <x:v>45836</x:v>
      </x:c>
      <x:c r="B1621" s="27" t="str">
        <x:v>Q2 2025</x:v>
      </x:c>
      <x:c r="C1621" s="27" t="n">
        <x:v>2025</x:v>
      </x:c>
      <x:c r="D1621" s="59" t="str">
        <x:v>CAULFIELD</x:v>
      </x:c>
      <x:c r="E1621" s="27" t="n">
        <x:v>2</x:v>
      </x:c>
      <x:c r="F1621" s="27" t="n">
        <x:v>5</x:v>
      </x:c>
      <x:c r="G1621" s="59" t="str">
        <x:v>TREMBLES</x:v>
      </x:c>
      <x:c r="H1621" s="27" t="str">
        <x:v>LSW</x:v>
      </x:c>
      <x:c r="I1621" s="27" t="str">
        <x:v>Lost</x:v>
      </x:c>
      <x:c r="J1621" s="27" t="str"/>
      <x:c r="K1621" s="30"/>
      <x:c r="L1621" s="27" t="n">
        <x:v>1</x:v>
      </x:c>
      <x:c r="M1621" s="30" t="n">
        <x:v>-1</x:v>
      </x:c>
      <x:c r="N1621" s="64" t="n">
        <x:f>Summary!$B$5*Summary!$B$6</x:f>
        <x:v>10</x:v>
      </x:c>
      <x:c r="O1621" s="64" t="n">
        <x:f>L1621*N1621</x:f>
        <x:v>10</x:v>
      </x:c>
      <x:c r="P1621" s="64" t="n">
        <x:f>O1621+Q1621</x:f>
        <x:v>0</x:v>
      </x:c>
      <x:c r="Q1621" s="64" t="n">
        <x:f>M1621*N1621</x:f>
        <x:v>-10</x:v>
      </x:c>
      <x:c r="R1621" s="64" t="n">
        <x:f>R1620+Q1621</x:f>
        <x:v>38658.4</x:v>
      </x:c>
    </x:row>
    <x:row r="1622">
      <x:c r="A1622" s="61" t="n">
        <x:v>45836</x:v>
      </x:c>
      <x:c r="B1622" s="27" t="str">
        <x:v>Q2 2025</x:v>
      </x:c>
      <x:c r="C1622" s="27" t="n">
        <x:v>2025</x:v>
      </x:c>
      <x:c r="D1622" s="59" t="str">
        <x:v>CAULFIELD</x:v>
      </x:c>
      <x:c r="E1622" s="27" t="n">
        <x:v>4</x:v>
      </x:c>
      <x:c r="F1622" s="27" t="n">
        <x:v>1</x:v>
      </x:c>
      <x:c r="G1622" s="59" t="str">
        <x:v>JUST FOR SHOW</x:v>
      </x:c>
      <x:c r="H1622" s="27" t="str">
        <x:v>M</x:v>
      </x:c>
      <x:c r="I1622" s="27" t="str">
        <x:v>Lost</x:v>
      </x:c>
      <x:c r="J1622" s="27" t="str"/>
      <x:c r="K1622" s="30"/>
      <x:c r="L1622" s="27" t="n">
        <x:v>1</x:v>
      </x:c>
      <x:c r="M1622" s="30" t="n">
        <x:v>-1</x:v>
      </x:c>
      <x:c r="N1622" s="64" t="n">
        <x:f>Summary!$B$5*Summary!$B$6</x:f>
        <x:v>10</x:v>
      </x:c>
      <x:c r="O1622" s="64" t="n">
        <x:f>L1622*N1622</x:f>
        <x:v>10</x:v>
      </x:c>
      <x:c r="P1622" s="64" t="n">
        <x:f>O1622+Q1622</x:f>
        <x:v>0</x:v>
      </x:c>
      <x:c r="Q1622" s="64" t="n">
        <x:f>M1622*N1622</x:f>
        <x:v>-10</x:v>
      </x:c>
      <x:c r="R1622" s="64" t="n">
        <x:f>R1621+Q1622</x:f>
        <x:v>38648.4</x:v>
      </x:c>
    </x:row>
    <x:row r="1623">
      <x:c r="A1623" s="62" t="n">
        <x:v>45836</x:v>
      </x:c>
      <x:c r="B1623" s="58" t="str">
        <x:v>Q2 2025</x:v>
      </x:c>
      <x:c r="C1623" s="58" t="n">
        <x:v>2025</x:v>
      </x:c>
      <x:c r="D1623" s="60" t="str">
        <x:v>CAULFIELD</x:v>
      </x:c>
      <x:c r="E1623" s="58" t="n">
        <x:v>4</x:v>
      </x:c>
      <x:c r="F1623" s="58" t="n">
        <x:v>3</x:v>
      </x:c>
      <x:c r="G1623" s="60" t="str">
        <x:v>HARRY'S YACHT</x:v>
      </x:c>
      <x:c r="H1623" s="58" t="str">
        <x:v>DC / SYS</x:v>
      </x:c>
      <x:c r="I1623" s="58" t="str">
        <x:v>Won</x:v>
      </x:c>
      <x:c r="J1623" s="58" t="str">
        <x:v>Won</x:v>
      </x:c>
      <x:c r="K1623" s="63" t="n">
        <x:v>4.8</x:v>
      </x:c>
      <x:c r="L1623" s="58" t="n">
        <x:v>2</x:v>
      </x:c>
      <x:c r="M1623" s="63" t="n">
        <x:v>7.6</x:v>
      </x:c>
      <x:c r="N1623" s="65" t="n">
        <x:f>Summary!$B$5*Summary!$B$6</x:f>
        <x:v>10</x:v>
      </x:c>
      <x:c r="O1623" s="65" t="n">
        <x:f>L1623*N1623</x:f>
        <x:v>20</x:v>
      </x:c>
      <x:c r="P1623" s="65" t="n">
        <x:f>O1623+Q1623</x:f>
        <x:v>96</x:v>
      </x:c>
      <x:c r="Q1623" s="65" t="n">
        <x:f>M1623*N1623</x:f>
        <x:v>76</x:v>
      </x:c>
      <x:c r="R1623" s="65" t="n">
        <x:f>R1622+Q1623</x:f>
        <x:v>38724.4</x:v>
      </x:c>
    </x:row>
    <x:row r="1624">
      <x:c r="A1624" s="61" t="n">
        <x:v>45836</x:v>
      </x:c>
      <x:c r="B1624" s="27" t="str">
        <x:v>Q2 2025</x:v>
      </x:c>
      <x:c r="C1624" s="27" t="n">
        <x:v>2025</x:v>
      </x:c>
      <x:c r="D1624" s="59" t="str">
        <x:v>CAULFIELD</x:v>
      </x:c>
      <x:c r="E1624" s="27" t="n">
        <x:v>4</x:v>
      </x:c>
      <x:c r="F1624" s="27" t="n">
        <x:v>10</x:v>
      </x:c>
      <x:c r="G1624" s="59" t="str">
        <x:v>ACTA NON VERBA</x:v>
      </x:c>
      <x:c r="H1624" s="27" t="str">
        <x:v>DC</x:v>
      </x:c>
      <x:c r="I1624" s="27" t="str">
        <x:v>Lost</x:v>
      </x:c>
      <x:c r="J1624" s="27" t="str"/>
      <x:c r="K1624" s="30"/>
      <x:c r="L1624" s="27" t="n">
        <x:v>1</x:v>
      </x:c>
      <x:c r="M1624" s="30" t="n">
        <x:v>-1</x:v>
      </x:c>
      <x:c r="N1624" s="64" t="n">
        <x:f>Summary!$B$5*Summary!$B$6</x:f>
        <x:v>10</x:v>
      </x:c>
      <x:c r="O1624" s="64" t="n">
        <x:f>L1624*N1624</x:f>
        <x:v>10</x:v>
      </x:c>
      <x:c r="P1624" s="64" t="n">
        <x:f>O1624+Q1624</x:f>
        <x:v>0</x:v>
      </x:c>
      <x:c r="Q1624" s="64" t="n">
        <x:f>M1624*N1624</x:f>
        <x:v>-10</x:v>
      </x:c>
      <x:c r="R1624" s="64" t="n">
        <x:f>R1623+Q1624</x:f>
        <x:v>38714.4</x:v>
      </x:c>
    </x:row>
    <x:row r="1625">
      <x:c r="A1625" s="62" t="n">
        <x:v>45836</x:v>
      </x:c>
      <x:c r="B1625" s="58" t="str">
        <x:v>Q2 2025</x:v>
      </x:c>
      <x:c r="C1625" s="58" t="n">
        <x:v>2025</x:v>
      </x:c>
      <x:c r="D1625" s="60" t="str">
        <x:v>CAULFIELD</x:v>
      </x:c>
      <x:c r="E1625" s="58" t="n">
        <x:v>5</x:v>
      </x:c>
      <x:c r="F1625" s="58" t="n">
        <x:v>14</x:v>
      </x:c>
      <x:c r="G1625" s="60" t="str">
        <x:v>CAPTAIN ELECTRIC</x:v>
      </x:c>
      <x:c r="H1625" s="58" t="str">
        <x:v>LSW / SYS</x:v>
      </x:c>
      <x:c r="I1625" s="58" t="str">
        <x:v>Lost</x:v>
      </x:c>
      <x:c r="J1625" s="58" t="str">
        <x:v>4th</x:v>
      </x:c>
      <x:c r="K1625" s="63"/>
      <x:c r="L1625" s="58" t="n">
        <x:v>2</x:v>
      </x:c>
      <x:c r="M1625" s="63" t="n">
        <x:v>-2</x:v>
      </x:c>
      <x:c r="N1625" s="65" t="n">
        <x:f>Summary!$B$5*Summary!$B$6</x:f>
        <x:v>10</x:v>
      </x:c>
      <x:c r="O1625" s="65" t="n">
        <x:f>L1625*N1625</x:f>
        <x:v>20</x:v>
      </x:c>
      <x:c r="P1625" s="65" t="n">
        <x:f>O1625+Q1625</x:f>
        <x:v>0</x:v>
      </x:c>
      <x:c r="Q1625" s="65" t="n">
        <x:f>M1625*N1625</x:f>
        <x:v>-20</x:v>
      </x:c>
      <x:c r="R1625" s="65" t="n">
        <x:f>R1624+Q1625</x:f>
        <x:v>38694.4</x:v>
      </x:c>
    </x:row>
    <x:row r="1626">
      <x:c r="A1626" s="62" t="n">
        <x:v>45836</x:v>
      </x:c>
      <x:c r="B1626" s="58" t="str">
        <x:v>Q2 2025</x:v>
      </x:c>
      <x:c r="C1626" s="58" t="n">
        <x:v>2025</x:v>
      </x:c>
      <x:c r="D1626" s="60" t="str">
        <x:v>CAULFIELD</x:v>
      </x:c>
      <x:c r="E1626" s="58" t="n">
        <x:v>8</x:v>
      </x:c>
      <x:c r="F1626" s="58" t="n">
        <x:v>10</x:v>
      </x:c>
      <x:c r="G1626" s="60" t="str">
        <x:v>SAYEDATY SADATY</x:v>
      </x:c>
      <x:c r="H1626" s="58" t="str">
        <x:v>BF / SYS</x:v>
      </x:c>
      <x:c r="I1626" s="58" t="str">
        <x:v>Won</x:v>
      </x:c>
      <x:c r="J1626" s="58" t="str">
        <x:v>Won</x:v>
      </x:c>
      <x:c r="K1626" s="63" t="n">
        <x:v>4</x:v>
      </x:c>
      <x:c r="L1626" s="58" t="n">
        <x:v>2</x:v>
      </x:c>
      <x:c r="M1626" s="63" t="n">
        <x:v>6</x:v>
      </x:c>
      <x:c r="N1626" s="65" t="n">
        <x:f>Summary!$B$5*Summary!$B$6</x:f>
        <x:v>10</x:v>
      </x:c>
      <x:c r="O1626" s="65" t="n">
        <x:f>L1626*N1626</x:f>
        <x:v>20</x:v>
      </x:c>
      <x:c r="P1626" s="65" t="n">
        <x:f>O1626+Q1626</x:f>
        <x:v>80</x:v>
      </x:c>
      <x:c r="Q1626" s="65" t="n">
        <x:f>M1626*N1626</x:f>
        <x:v>60</x:v>
      </x:c>
      <x:c r="R1626" s="65" t="n">
        <x:f>R1625+Q1626</x:f>
        <x:v>38754.4</x:v>
      </x:c>
    </x:row>
    <x:row r="1627">
      <x:c r="A1627" s="61" t="n">
        <x:v>45836</x:v>
      </x:c>
      <x:c r="B1627" s="27" t="str">
        <x:v>Q2 2025</x:v>
      </x:c>
      <x:c r="C1627" s="27" t="n">
        <x:v>2025</x:v>
      </x:c>
      <x:c r="D1627" s="59" t="str">
        <x:v>CAULFIELD</x:v>
      </x:c>
      <x:c r="E1627" s="27" t="n">
        <x:v>9</x:v>
      </x:c>
      <x:c r="F1627" s="27" t="n">
        <x:v>10</x:v>
      </x:c>
      <x:c r="G1627" s="59" t="str">
        <x:v>THE OPEN</x:v>
      </x:c>
      <x:c r="H1627" s="27" t="str">
        <x:v>SYS</x:v>
      </x:c>
      <x:c r="I1627" s="27" t="str">
        <x:v>Lost</x:v>
      </x:c>
      <x:c r="J1627" s="27" t="str">
        <x:v>3rd</x:v>
      </x:c>
      <x:c r="K1627" s="30"/>
      <x:c r="L1627" s="27" t="n">
        <x:v>1</x:v>
      </x:c>
      <x:c r="M1627" s="30" t="n">
        <x:v>-1</x:v>
      </x:c>
      <x:c r="N1627" s="64" t="n">
        <x:f>Summary!$B$5*Summary!$B$6</x:f>
        <x:v>10</x:v>
      </x:c>
      <x:c r="O1627" s="64" t="n">
        <x:f>L1627*N1627</x:f>
        <x:v>10</x:v>
      </x:c>
      <x:c r="P1627" s="64" t="n">
        <x:f>O1627+Q1627</x:f>
        <x:v>0</x:v>
      </x:c>
      <x:c r="Q1627" s="64" t="n">
        <x:f>M1627*N1627</x:f>
        <x:v>-10</x:v>
      </x:c>
      <x:c r="R1627" s="64" t="n">
        <x:f>R1626+Q1627</x:f>
        <x:v>38744.4</x:v>
      </x:c>
    </x:row>
    <x:row r="1628">
      <x:c r="A1628" s="61" t="n">
        <x:v>45843</x:v>
      </x:c>
      <x:c r="B1628" s="27" t="str">
        <x:v>Q3 2025</x:v>
      </x:c>
      <x:c r="C1628" s="27" t="n">
        <x:v>2025</x:v>
      </x:c>
      <x:c r="D1628" s="59" t="str">
        <x:v>FLEMINGTON</x:v>
      </x:c>
      <x:c r="E1628" s="27" t="n">
        <x:v>1</x:v>
      </x:c>
      <x:c r="F1628" s="27" t="n">
        <x:v>1</x:v>
      </x:c>
      <x:c r="G1628" s="59" t="str">
        <x:v>BACASH</x:v>
      </x:c>
      <x:c r="H1628" s="27" t="str">
        <x:v>LSW</x:v>
      </x:c>
      <x:c r="I1628" s="27" t="str">
        <x:v>Lost</x:v>
      </x:c>
      <x:c r="J1628" s="27" t="str">
        <x:v>2nd</x:v>
      </x:c>
      <x:c r="K1628" s="30"/>
      <x:c r="L1628" s="27" t="n">
        <x:v>1</x:v>
      </x:c>
      <x:c r="M1628" s="30" t="n">
        <x:v>-1</x:v>
      </x:c>
      <x:c r="N1628" s="64" t="n">
        <x:f>Summary!$B$5*Summary!$B$6</x:f>
        <x:v>10</x:v>
      </x:c>
      <x:c r="O1628" s="64" t="n">
        <x:f>L1628*N1628</x:f>
        <x:v>10</x:v>
      </x:c>
      <x:c r="P1628" s="64" t="n">
        <x:f>O1628+Q1628</x:f>
        <x:v>0</x:v>
      </x:c>
      <x:c r="Q1628" s="64" t="n">
        <x:f>M1628*N1628</x:f>
        <x:v>-10</x:v>
      </x:c>
      <x:c r="R1628" s="64" t="n">
        <x:f>R1627+Q1628</x:f>
        <x:v>38734.4</x:v>
      </x:c>
    </x:row>
    <x:row r="1629">
      <x:c r="A1629" s="61" t="n">
        <x:v>45843</x:v>
      </x:c>
      <x:c r="B1629" s="27" t="str">
        <x:v>Q3 2025</x:v>
      </x:c>
      <x:c r="C1629" s="27" t="n">
        <x:v>2025</x:v>
      </x:c>
      <x:c r="D1629" s="59" t="str">
        <x:v>FLEMINGTON</x:v>
      </x:c>
      <x:c r="E1629" s="27" t="n">
        <x:v>1</x:v>
      </x:c>
      <x:c r="F1629" s="27" t="n">
        <x:v>2</x:v>
      </x:c>
      <x:c r="G1629" s="59" t="str">
        <x:v>CLOISTERS</x:v>
      </x:c>
      <x:c r="H1629" s="27" t="str">
        <x:v>SYS</x:v>
      </x:c>
      <x:c r="I1629" s="27" t="str">
        <x:v>Lost</x:v>
      </x:c>
      <x:c r="J1629" s="27" t="str">
        <x:v>3rd</x:v>
      </x:c>
      <x:c r="K1629" s="30"/>
      <x:c r="L1629" s="27" t="n">
        <x:v>1</x:v>
      </x:c>
      <x:c r="M1629" s="30" t="n">
        <x:v>-1</x:v>
      </x:c>
      <x:c r="N1629" s="64" t="n">
        <x:f>Summary!$B$5*Summary!$B$6</x:f>
        <x:v>10</x:v>
      </x:c>
      <x:c r="O1629" s="64" t="n">
        <x:f>L1629*N1629</x:f>
        <x:v>10</x:v>
      </x:c>
      <x:c r="P1629" s="64" t="n">
        <x:f>O1629+Q1629</x:f>
        <x:v>0</x:v>
      </x:c>
      <x:c r="Q1629" s="64" t="n">
        <x:f>M1629*N1629</x:f>
        <x:v>-10</x:v>
      </x:c>
      <x:c r="R1629" s="64" t="n">
        <x:f>R1628+Q1629</x:f>
        <x:v>38724.4</x:v>
      </x:c>
    </x:row>
    <x:row r="1630">
      <x:c r="A1630" s="61" t="n">
        <x:v>45843</x:v>
      </x:c>
      <x:c r="B1630" s="27" t="str">
        <x:v>Q3 2025</x:v>
      </x:c>
      <x:c r="C1630" s="27" t="n">
        <x:v>2025</x:v>
      </x:c>
      <x:c r="D1630" s="59" t="str">
        <x:v>FLEMINGTON</x:v>
      </x:c>
      <x:c r="E1630" s="27" t="n">
        <x:v>1</x:v>
      </x:c>
      <x:c r="F1630" s="27" t="n">
        <x:v>4</x:v>
      </x:c>
      <x:c r="G1630" s="59" t="str">
        <x:v>JOB DONE</x:v>
      </x:c>
      <x:c r="H1630" s="27" t="str">
        <x:v>SYS</x:v>
      </x:c>
      <x:c r="I1630" s="27" t="str">
        <x:v>Lost</x:v>
      </x:c>
      <x:c r="J1630" s="27" t="str">
        <x:v>4th</x:v>
      </x:c>
      <x:c r="K1630" s="30"/>
      <x:c r="L1630" s="27" t="n">
        <x:v>1</x:v>
      </x:c>
      <x:c r="M1630" s="30" t="n">
        <x:v>-1</x:v>
      </x:c>
      <x:c r="N1630" s="64" t="n">
        <x:f>Summary!$B$5*Summary!$B$6</x:f>
        <x:v>10</x:v>
      </x:c>
      <x:c r="O1630" s="64" t="n">
        <x:f>L1630*N1630</x:f>
        <x:v>10</x:v>
      </x:c>
      <x:c r="P1630" s="64" t="n">
        <x:f>O1630+Q1630</x:f>
        <x:v>0</x:v>
      </x:c>
      <x:c r="Q1630" s="64" t="n">
        <x:f>M1630*N1630</x:f>
        <x:v>-10</x:v>
      </x:c>
      <x:c r="R1630" s="64" t="n">
        <x:f>R1629+Q1630</x:f>
        <x:v>38714.4</x:v>
      </x:c>
    </x:row>
    <x:row r="1631">
      <x:c r="A1631" s="62" t="n">
        <x:v>45843</x:v>
      </x:c>
      <x:c r="B1631" s="58" t="str">
        <x:v>Q3 2025</x:v>
      </x:c>
      <x:c r="C1631" s="58" t="n">
        <x:v>2025</x:v>
      </x:c>
      <x:c r="D1631" s="60" t="str">
        <x:v>FLEMINGTON</x:v>
      </x:c>
      <x:c r="E1631" s="58" t="n">
        <x:v>2</x:v>
      </x:c>
      <x:c r="F1631" s="58" t="n">
        <x:v>1</x:v>
      </x:c>
      <x:c r="G1631" s="60" t="str">
        <x:v>BUCCLEUCH</x:v>
      </x:c>
      <x:c r="H1631" s="58" t="str">
        <x:v>LSW / SYS</x:v>
      </x:c>
      <x:c r="I1631" s="58" t="str">
        <x:v>Won</x:v>
      </x:c>
      <x:c r="J1631" s="58" t="str">
        <x:v>Won</x:v>
      </x:c>
      <x:c r="K1631" s="63" t="n">
        <x:v>1.4</x:v>
      </x:c>
      <x:c r="L1631" s="58" t="n">
        <x:v>2</x:v>
      </x:c>
      <x:c r="M1631" s="63" t="n">
        <x:v>0.7999999999999998</x:v>
      </x:c>
      <x:c r="N1631" s="65" t="n">
        <x:f>Summary!$B$5*Summary!$B$6</x:f>
        <x:v>10</x:v>
      </x:c>
      <x:c r="O1631" s="65" t="n">
        <x:f>L1631*N1631</x:f>
        <x:v>20</x:v>
      </x:c>
      <x:c r="P1631" s="65" t="n">
        <x:f>O1631+Q1631</x:f>
        <x:v>28</x:v>
      </x:c>
      <x:c r="Q1631" s="65" t="n">
        <x:f>M1631*N1631</x:f>
        <x:v>7.999999999999998</x:v>
      </x:c>
      <x:c r="R1631" s="65" t="n">
        <x:f>R1630+Q1631</x:f>
        <x:v>38722.4</x:v>
      </x:c>
    </x:row>
    <x:row r="1632">
      <x:c r="A1632" s="62" t="n">
        <x:v>45843</x:v>
      </x:c>
      <x:c r="B1632" s="58" t="str">
        <x:v>Q3 2025</x:v>
      </x:c>
      <x:c r="C1632" s="58" t="n">
        <x:v>2025</x:v>
      </x:c>
      <x:c r="D1632" s="60" t="str">
        <x:v>FLEMINGTON</x:v>
      </x:c>
      <x:c r="E1632" s="58" t="n">
        <x:v>5</x:v>
      </x:c>
      <x:c r="F1632" s="58" t="n">
        <x:v>4</x:v>
      </x:c>
      <x:c r="G1632" s="60" t="str">
        <x:v>BOLD SOUL</x:v>
      </x:c>
      <x:c r="H1632" s="58" t="str">
        <x:v>LSW / SYS</x:v>
      </x:c>
      <x:c r="I1632" s="58" t="str">
        <x:v>Lost</x:v>
      </x:c>
      <x:c r="J1632" s="58" t="str">
        <x:v>2nd</x:v>
      </x:c>
      <x:c r="K1632" s="63"/>
      <x:c r="L1632" s="58" t="n">
        <x:v>2</x:v>
      </x:c>
      <x:c r="M1632" s="63" t="n">
        <x:v>-2</x:v>
      </x:c>
      <x:c r="N1632" s="65" t="n">
        <x:f>Summary!$B$5*Summary!$B$6</x:f>
        <x:v>10</x:v>
      </x:c>
      <x:c r="O1632" s="65" t="n">
        <x:f>L1632*N1632</x:f>
        <x:v>20</x:v>
      </x:c>
      <x:c r="P1632" s="65" t="n">
        <x:f>O1632+Q1632</x:f>
        <x:v>0</x:v>
      </x:c>
      <x:c r="Q1632" s="65" t="n">
        <x:f>M1632*N1632</x:f>
        <x:v>-20</x:v>
      </x:c>
      <x:c r="R1632" s="65" t="n">
        <x:f>R1631+Q1632</x:f>
        <x:v>38702.4</x:v>
      </x:c>
    </x:row>
    <x:row r="1633">
      <x:c r="A1633" s="61" t="n">
        <x:v>45843</x:v>
      </x:c>
      <x:c r="B1633" s="27" t="str">
        <x:v>Q3 2025</x:v>
      </x:c>
      <x:c r="C1633" s="27" t="n">
        <x:v>2025</x:v>
      </x:c>
      <x:c r="D1633" s="59" t="str">
        <x:v>FLEMINGTON</x:v>
      </x:c>
      <x:c r="E1633" s="27" t="n">
        <x:v>5</x:v>
      </x:c>
      <x:c r="F1633" s="27" t="n">
        <x:v>10</x:v>
      </x:c>
      <x:c r="G1633" s="59" t="str">
        <x:v>CAPTAIN ELECTRIC</x:v>
      </x:c>
      <x:c r="H1633" s="27" t="str">
        <x:v>SYS</x:v>
      </x:c>
      <x:c r="I1633" s="27" t="str">
        <x:v>Lost</x:v>
      </x:c>
      <x:c r="J1633" s="27" t="str"/>
      <x:c r="K1633" s="30"/>
      <x:c r="L1633" s="27" t="n">
        <x:v>1</x:v>
      </x:c>
      <x:c r="M1633" s="30" t="n">
        <x:v>-1</x:v>
      </x:c>
      <x:c r="N1633" s="64" t="n">
        <x:f>Summary!$B$5*Summary!$B$6</x:f>
        <x:v>10</x:v>
      </x:c>
      <x:c r="O1633" s="64" t="n">
        <x:f>L1633*N1633</x:f>
        <x:v>10</x:v>
      </x:c>
      <x:c r="P1633" s="64" t="n">
        <x:f>O1633+Q1633</x:f>
        <x:v>0</x:v>
      </x:c>
      <x:c r="Q1633" s="64" t="n">
        <x:f>M1633*N1633</x:f>
        <x:v>-10</x:v>
      </x:c>
      <x:c r="R1633" s="64" t="n">
        <x:f>R1632+Q1633</x:f>
        <x:v>38692.4</x:v>
      </x:c>
    </x:row>
    <x:row r="1634">
      <x:c r="A1634" s="61" t="n">
        <x:v>45843</x:v>
      </x:c>
      <x:c r="B1634" s="27" t="str">
        <x:v>Q3 2025</x:v>
      </x:c>
      <x:c r="C1634" s="27" t="n">
        <x:v>2025</x:v>
      </x:c>
      <x:c r="D1634" s="59" t="str">
        <x:v>FLEMINGTON</x:v>
      </x:c>
      <x:c r="E1634" s="27" t="n">
        <x:v>6</x:v>
      </x:c>
      <x:c r="F1634" s="27" t="n">
        <x:v>2</x:v>
      </x:c>
      <x:c r="G1634" s="59" t="str">
        <x:v>BRIDAL WALTZ</x:v>
      </x:c>
      <x:c r="H1634" s="27" t="str">
        <x:v>M</x:v>
      </x:c>
      <x:c r="I1634" s="27" t="str">
        <x:v>Won</x:v>
      </x:c>
      <x:c r="J1634" s="27" t="str">
        <x:v>Won</x:v>
      </x:c>
      <x:c r="K1634" s="30" t="n">
        <x:v>14.2</x:v>
      </x:c>
      <x:c r="L1634" s="27" t="n">
        <x:v>1</x:v>
      </x:c>
      <x:c r="M1634" s="30" t="n">
        <x:v>13.2</x:v>
      </x:c>
      <x:c r="N1634" s="64" t="n">
        <x:f>Summary!$B$5*Summary!$B$6</x:f>
        <x:v>10</x:v>
      </x:c>
      <x:c r="O1634" s="64" t="n">
        <x:f>L1634*N1634</x:f>
        <x:v>10</x:v>
      </x:c>
      <x:c r="P1634" s="64" t="n">
        <x:f>O1634+Q1634</x:f>
        <x:v>142</x:v>
      </x:c>
      <x:c r="Q1634" s="64" t="n">
        <x:f>M1634*N1634</x:f>
        <x:v>132</x:v>
      </x:c>
      <x:c r="R1634" s="64" t="n">
        <x:f>R1633+Q1634</x:f>
        <x:v>38824.4</x:v>
      </x:c>
    </x:row>
    <x:row r="1635">
      <x:c r="A1635" s="62" t="n">
        <x:v>45843</x:v>
      </x:c>
      <x:c r="B1635" s="58" t="str">
        <x:v>Q3 2025</x:v>
      </x:c>
      <x:c r="C1635" s="58" t="n">
        <x:v>2025</x:v>
      </x:c>
      <x:c r="D1635" s="60" t="str">
        <x:v>FLEMINGTON</x:v>
      </x:c>
      <x:c r="E1635" s="58" t="n">
        <x:v>6</x:v>
      </x:c>
      <x:c r="F1635" s="58" t="n">
        <x:v>5</x:v>
      </x:c>
      <x:c r="G1635" s="60" t="str">
        <x:v>SHE'S AN ARTIST</x:v>
      </x:c>
      <x:c r="H1635" s="58" t="str">
        <x:v>LSW / SYS</x:v>
      </x:c>
      <x:c r="I1635" s="58" t="str">
        <x:v>Lost</x:v>
      </x:c>
      <x:c r="J1635" s="58" t="str">
        <x:v>2nd</x:v>
      </x:c>
      <x:c r="K1635" s="63"/>
      <x:c r="L1635" s="58" t="n">
        <x:v>2</x:v>
      </x:c>
      <x:c r="M1635" s="63" t="n">
        <x:v>-2</x:v>
      </x:c>
      <x:c r="N1635" s="65" t="n">
        <x:f>Summary!$B$5*Summary!$B$6</x:f>
        <x:v>10</x:v>
      </x:c>
      <x:c r="O1635" s="65" t="n">
        <x:f>L1635*N1635</x:f>
        <x:v>20</x:v>
      </x:c>
      <x:c r="P1635" s="65" t="n">
        <x:f>O1635+Q1635</x:f>
        <x:v>0</x:v>
      </x:c>
      <x:c r="Q1635" s="65" t="n">
        <x:f>M1635*N1635</x:f>
        <x:v>-20</x:v>
      </x:c>
      <x:c r="R1635" s="65" t="n">
        <x:f>R1634+Q1635</x:f>
        <x:v>38804.4</x:v>
      </x:c>
    </x:row>
    <x:row r="1636">
      <x:c r="A1636" s="62" t="n">
        <x:v>45843</x:v>
      </x:c>
      <x:c r="B1636" s="58" t="str">
        <x:v>Q3 2025</x:v>
      </x:c>
      <x:c r="C1636" s="58" t="n">
        <x:v>2025</x:v>
      </x:c>
      <x:c r="D1636" s="60" t="str">
        <x:v>FLEMINGTON</x:v>
      </x:c>
      <x:c r="E1636" s="58" t="n">
        <x:v>7</x:v>
      </x:c>
      <x:c r="F1636" s="58" t="n">
        <x:v>2</x:v>
      </x:c>
      <x:c r="G1636" s="60" t="str">
        <x:v>SHOCKLETZ</x:v>
      </x:c>
      <x:c r="H1636" s="58" t="str">
        <x:v>BFSR / SYS</x:v>
      </x:c>
      <x:c r="I1636" s="58" t="str">
        <x:v>Won</x:v>
      </x:c>
      <x:c r="J1636" s="58" t="str">
        <x:v>Won</x:v>
      </x:c>
      <x:c r="K1636" s="63" t="n">
        <x:v>4.4</x:v>
      </x:c>
      <x:c r="L1636" s="58" t="n">
        <x:v>2</x:v>
      </x:c>
      <x:c r="M1636" s="63" t="n">
        <x:v>6.800000000000001</x:v>
      </x:c>
      <x:c r="N1636" s="65" t="n">
        <x:f>Summary!$B$5*Summary!$B$6</x:f>
        <x:v>10</x:v>
      </x:c>
      <x:c r="O1636" s="65" t="n">
        <x:f>L1636*N1636</x:f>
        <x:v>20</x:v>
      </x:c>
      <x:c r="P1636" s="65" t="n">
        <x:f>O1636+Q1636</x:f>
        <x:v>88</x:v>
      </x:c>
      <x:c r="Q1636" s="65" t="n">
        <x:f>M1636*N1636</x:f>
        <x:v>68</x:v>
      </x:c>
      <x:c r="R1636" s="65" t="n">
        <x:f>R1635+Q1636</x:f>
        <x:v>38872.4</x:v>
      </x:c>
    </x:row>
    <x:row r="1637">
      <x:c r="A1637" s="62" t="n">
        <x:v>45843</x:v>
      </x:c>
      <x:c r="B1637" s="58" t="str">
        <x:v>Q3 2025</x:v>
      </x:c>
      <x:c r="C1637" s="58" t="n">
        <x:v>2025</x:v>
      </x:c>
      <x:c r="D1637" s="60" t="str">
        <x:v>FLEMINGTON</x:v>
      </x:c>
      <x:c r="E1637" s="58" t="n">
        <x:v>8</x:v>
      </x:c>
      <x:c r="F1637" s="58" t="n">
        <x:v>3</x:v>
      </x:c>
      <x:c r="G1637" s="60" t="str">
        <x:v>JIMMY THE BEAR</x:v>
      </x:c>
      <x:c r="H1637" s="58" t="str">
        <x:v>LSW / SYS</x:v>
      </x:c>
      <x:c r="I1637" s="58" t="str">
        <x:v>Won</x:v>
      </x:c>
      <x:c r="J1637" s="58" t="str">
        <x:v>Won</x:v>
      </x:c>
      <x:c r="K1637" s="63" t="n">
        <x:v>5.3</x:v>
      </x:c>
      <x:c r="L1637" s="58" t="n">
        <x:v>2</x:v>
      </x:c>
      <x:c r="M1637" s="63" t="n">
        <x:v>8.6</x:v>
      </x:c>
      <x:c r="N1637" s="65" t="n">
        <x:f>Summary!$B$5*Summary!$B$6</x:f>
        <x:v>10</x:v>
      </x:c>
      <x:c r="O1637" s="65" t="n">
        <x:f>L1637*N1637</x:f>
        <x:v>20</x:v>
      </x:c>
      <x:c r="P1637" s="65" t="n">
        <x:f>O1637+Q1637</x:f>
        <x:v>106</x:v>
      </x:c>
      <x:c r="Q1637" s="65" t="n">
        <x:f>M1637*N1637</x:f>
        <x:v>86</x:v>
      </x:c>
      <x:c r="R1637" s="65" t="n">
        <x:f>R1636+Q1637</x:f>
        <x:v>38958.4</x:v>
      </x:c>
    </x:row>
    <x:row r="1638">
      <x:c r="A1638" s="62" t="n">
        <x:v>45843</x:v>
      </x:c>
      <x:c r="B1638" s="58" t="str">
        <x:v>Q3 2025</x:v>
      </x:c>
      <x:c r="C1638" s="58" t="n">
        <x:v>2025</x:v>
      </x:c>
      <x:c r="D1638" s="60" t="str">
        <x:v>FLEMINGTON</x:v>
      </x:c>
      <x:c r="E1638" s="58" t="n">
        <x:v>8</x:v>
      </x:c>
      <x:c r="F1638" s="58" t="n">
        <x:v>10</x:v>
      </x:c>
      <x:c r="G1638" s="60" t="str">
        <x:v>OH TOO GOOD</x:v>
      </x:c>
      <x:c r="H1638" s="58" t="str">
        <x:v>LSW / SYS</x:v>
      </x:c>
      <x:c r="I1638" s="58" t="str">
        <x:v>Lost</x:v>
      </x:c>
      <x:c r="J1638" s="58" t="str"/>
      <x:c r="K1638" s="63"/>
      <x:c r="L1638" s="58" t="n">
        <x:v>2</x:v>
      </x:c>
      <x:c r="M1638" s="63" t="n">
        <x:v>-2</x:v>
      </x:c>
      <x:c r="N1638" s="65" t="n">
        <x:f>Summary!$B$5*Summary!$B$6</x:f>
        <x:v>10</x:v>
      </x:c>
      <x:c r="O1638" s="65" t="n">
        <x:f>L1638*N1638</x:f>
        <x:v>20</x:v>
      </x:c>
      <x:c r="P1638" s="65" t="n">
        <x:f>O1638+Q1638</x:f>
        <x:v>0</x:v>
      </x:c>
      <x:c r="Q1638" s="65" t="n">
        <x:f>M1638*N1638</x:f>
        <x:v>-20</x:v>
      </x:c>
      <x:c r="R1638" s="65" t="n">
        <x:f>R1637+Q1638</x:f>
        <x:v>38938.4</x:v>
      </x:c>
    </x:row>
    <x:row r="1639">
      <x:c r="A1639" s="61" t="n">
        <x:v>45843</x:v>
      </x:c>
      <x:c r="B1639" s="27" t="str">
        <x:v>Q3 2025</x:v>
      </x:c>
      <x:c r="C1639" s="27" t="n">
        <x:v>2025</x:v>
      </x:c>
      <x:c r="D1639" s="59" t="str">
        <x:v>FLEMINGTON</x:v>
      </x:c>
      <x:c r="E1639" s="27" t="n">
        <x:v>8</x:v>
      </x:c>
      <x:c r="F1639" s="27" t="n">
        <x:v>11</x:v>
      </x:c>
      <x:c r="G1639" s="59" t="str">
        <x:v>HUGHES</x:v>
      </x:c>
      <x:c r="H1639" s="27" t="str">
        <x:v>SYS</x:v>
      </x:c>
      <x:c r="I1639" s="27" t="str">
        <x:v>Lost</x:v>
      </x:c>
      <x:c r="J1639" s="27" t="str"/>
      <x:c r="K1639" s="30"/>
      <x:c r="L1639" s="27" t="n">
        <x:v>1</x:v>
      </x:c>
      <x:c r="M1639" s="30" t="n">
        <x:v>-1</x:v>
      </x:c>
      <x:c r="N1639" s="64" t="n">
        <x:f>Summary!$B$5*Summary!$B$6</x:f>
        <x:v>10</x:v>
      </x:c>
      <x:c r="O1639" s="64" t="n">
        <x:f>L1639*N1639</x:f>
        <x:v>10</x:v>
      </x:c>
      <x:c r="P1639" s="64" t="n">
        <x:f>O1639+Q1639</x:f>
        <x:v>0</x:v>
      </x:c>
      <x:c r="Q1639" s="64" t="n">
        <x:f>M1639*N1639</x:f>
        <x:v>-10</x:v>
      </x:c>
      <x:c r="R1639" s="64" t="n">
        <x:f>R1638+Q1639</x:f>
        <x:v>38928.4</x:v>
      </x:c>
    </x:row>
    <x:row r="1640">
      <x:c r="A1640" s="61" t="n">
        <x:v>45843</x:v>
      </x:c>
      <x:c r="B1640" s="27" t="str">
        <x:v>Q3 2025</x:v>
      </x:c>
      <x:c r="C1640" s="27" t="n">
        <x:v>2025</x:v>
      </x:c>
      <x:c r="D1640" s="59" t="str">
        <x:v>FLEMINGTON</x:v>
      </x:c>
      <x:c r="E1640" s="27" t="n">
        <x:v>9</x:v>
      </x:c>
      <x:c r="F1640" s="27" t="n">
        <x:v>2</x:v>
      </x:c>
      <x:c r="G1640" s="59" t="str">
        <x:v>FIRE OF ETNA</x:v>
      </x:c>
      <x:c r="H1640" s="27" t="str">
        <x:v>LSW</x:v>
      </x:c>
      <x:c r="I1640" s="27" t="str">
        <x:v>Lost</x:v>
      </x:c>
      <x:c r="J1640" s="27" t="str"/>
      <x:c r="K1640" s="30"/>
      <x:c r="L1640" s="27" t="n">
        <x:v>1</x:v>
      </x:c>
      <x:c r="M1640" s="30" t="n">
        <x:v>-1</x:v>
      </x:c>
      <x:c r="N1640" s="64" t="n">
        <x:f>Summary!$B$5*Summary!$B$6</x:f>
        <x:v>10</x:v>
      </x:c>
      <x:c r="O1640" s="64" t="n">
        <x:f>L1640*N1640</x:f>
        <x:v>10</x:v>
      </x:c>
      <x:c r="P1640" s="64" t="n">
        <x:f>O1640+Q1640</x:f>
        <x:v>0</x:v>
      </x:c>
      <x:c r="Q1640" s="64" t="n">
        <x:f>M1640*N1640</x:f>
        <x:v>-10</x:v>
      </x:c>
      <x:c r="R1640" s="64" t="n">
        <x:f>R1639+Q1640</x:f>
        <x:v>38918.4</x:v>
      </x:c>
    </x:row>
    <x:row r="1641">
      <x:c r="A1641" s="61" t="n">
        <x:v>45843</x:v>
      </x:c>
      <x:c r="B1641" s="27" t="str">
        <x:v>Q3 2025</x:v>
      </x:c>
      <x:c r="C1641" s="27" t="n">
        <x:v>2025</x:v>
      </x:c>
      <x:c r="D1641" s="59" t="str">
        <x:v>FLEMINGTON</x:v>
      </x:c>
      <x:c r="E1641" s="27" t="n">
        <x:v>9</x:v>
      </x:c>
      <x:c r="F1641" s="27" t="n">
        <x:v>3</x:v>
      </x:c>
      <x:c r="G1641" s="59" t="str">
        <x:v>MOLLYNICKERS</x:v>
      </x:c>
      <x:c r="H1641" s="27" t="str">
        <x:v>SYS</x:v>
      </x:c>
      <x:c r="I1641" s="27" t="str">
        <x:v>Lost</x:v>
      </x:c>
      <x:c r="J1641" s="27" t="str"/>
      <x:c r="K1641" s="30"/>
      <x:c r="L1641" s="27" t="n">
        <x:v>1</x:v>
      </x:c>
      <x:c r="M1641" s="30" t="n">
        <x:v>-1</x:v>
      </x:c>
      <x:c r="N1641" s="64" t="n">
        <x:f>Summary!$B$5*Summary!$B$6</x:f>
        <x:v>10</x:v>
      </x:c>
      <x:c r="O1641" s="64" t="n">
        <x:f>L1641*N1641</x:f>
        <x:v>10</x:v>
      </x:c>
      <x:c r="P1641" s="64" t="n">
        <x:f>O1641+Q1641</x:f>
        <x:v>0</x:v>
      </x:c>
      <x:c r="Q1641" s="64" t="n">
        <x:f>M1641*N1641</x:f>
        <x:v>-10</x:v>
      </x:c>
      <x:c r="R1641" s="64" t="n">
        <x:f>R1640+Q1641</x:f>
        <x:v>38908.4</x:v>
      </x:c>
    </x:row>
    <x:row r="1642">
      <x:c r="A1642" s="61" t="n">
        <x:v>45850</x:v>
      </x:c>
      <x:c r="B1642" s="27" t="str">
        <x:v>Q3 2025</x:v>
      </x:c>
      <x:c r="C1642" s="27" t="n">
        <x:v>2025</x:v>
      </x:c>
      <x:c r="D1642" s="59" t="str">
        <x:v>CAULFIELD</x:v>
      </x:c>
      <x:c r="E1642" s="27" t="n">
        <x:v>2</x:v>
      </x:c>
      <x:c r="F1642" s="27" t="n">
        <x:v>1</x:v>
      </x:c>
      <x:c r="G1642" s="59" t="str">
        <x:v>SALSA FELLOW</x:v>
      </x:c>
      <x:c r="H1642" s="27" t="str">
        <x:v>M</x:v>
      </x:c>
      <x:c r="I1642" s="27" t="str">
        <x:v>Lost</x:v>
      </x:c>
      <x:c r="J1642" s="27" t="str">
        <x:v>2nd</x:v>
      </x:c>
      <x:c r="K1642" s="30"/>
      <x:c r="L1642" s="27" t="n">
        <x:v>1</x:v>
      </x:c>
      <x:c r="M1642" s="30" t="n">
        <x:v>-1</x:v>
      </x:c>
      <x:c r="N1642" s="64" t="n">
        <x:f>Summary!$B$5*Summary!$B$6</x:f>
        <x:v>10</x:v>
      </x:c>
      <x:c r="O1642" s="64" t="n">
        <x:f>L1642*N1642</x:f>
        <x:v>10</x:v>
      </x:c>
      <x:c r="P1642" s="64" t="n">
        <x:f>O1642+Q1642</x:f>
        <x:v>0</x:v>
      </x:c>
      <x:c r="Q1642" s="64" t="n">
        <x:f>M1642*N1642</x:f>
        <x:v>-10</x:v>
      </x:c>
      <x:c r="R1642" s="64" t="n">
        <x:f>R1641+Q1642</x:f>
        <x:v>38898.4</x:v>
      </x:c>
    </x:row>
    <x:row r="1643">
      <x:c r="A1643" s="61" t="n">
        <x:v>45850</x:v>
      </x:c>
      <x:c r="B1643" s="27" t="str">
        <x:v>Q3 2025</x:v>
      </x:c>
      <x:c r="C1643" s="27" t="n">
        <x:v>2025</x:v>
      </x:c>
      <x:c r="D1643" s="59" t="str">
        <x:v>CAULFIELD</x:v>
      </x:c>
      <x:c r="E1643" s="27" t="n">
        <x:v>3</x:v>
      </x:c>
      <x:c r="F1643" s="27" t="n">
        <x:v>2</x:v>
      </x:c>
      <x:c r="G1643" s="59" t="str">
        <x:v>SUPERCILIOUS</x:v>
      </x:c>
      <x:c r="H1643" s="27" t="str">
        <x:v>SYS</x:v>
      </x:c>
      <x:c r="I1643" s="27" t="str">
        <x:v>Lost</x:v>
      </x:c>
      <x:c r="J1643" s="27" t="str">
        <x:v>3rd</x:v>
      </x:c>
      <x:c r="K1643" s="30"/>
      <x:c r="L1643" s="27" t="n">
        <x:v>1</x:v>
      </x:c>
      <x:c r="M1643" s="30" t="n">
        <x:v>-1</x:v>
      </x:c>
      <x:c r="N1643" s="64" t="n">
        <x:f>Summary!$B$5*Summary!$B$6</x:f>
        <x:v>10</x:v>
      </x:c>
      <x:c r="O1643" s="64" t="n">
        <x:f>L1643*N1643</x:f>
        <x:v>10</x:v>
      </x:c>
      <x:c r="P1643" s="64" t="n">
        <x:f>O1643+Q1643</x:f>
        <x:v>0</x:v>
      </x:c>
      <x:c r="Q1643" s="64" t="n">
        <x:f>M1643*N1643</x:f>
        <x:v>-10</x:v>
      </x:c>
      <x:c r="R1643" s="64" t="n">
        <x:f>R1642+Q1643</x:f>
        <x:v>38888.4</x:v>
      </x:c>
    </x:row>
    <x:row r="1644">
      <x:c r="A1644" s="61" t="n">
        <x:v>45850</x:v>
      </x:c>
      <x:c r="B1644" s="27" t="str">
        <x:v>Q3 2025</x:v>
      </x:c>
      <x:c r="C1644" s="27" t="n">
        <x:v>2025</x:v>
      </x:c>
      <x:c r="D1644" s="59" t="str">
        <x:v>CAULFIELD</x:v>
      </x:c>
      <x:c r="E1644" s="27" t="n">
        <x:v>3</x:v>
      </x:c>
      <x:c r="F1644" s="27" t="n">
        <x:v>3</x:v>
      </x:c>
      <x:c r="G1644" s="59" t="str">
        <x:v>XARPO</x:v>
      </x:c>
      <x:c r="H1644" s="27" t="str">
        <x:v>LSW</x:v>
      </x:c>
      <x:c r="I1644" s="27" t="str">
        <x:v>Lost</x:v>
      </x:c>
      <x:c r="J1644" s="27" t="str"/>
      <x:c r="K1644" s="30"/>
      <x:c r="L1644" s="27" t="n">
        <x:v>1</x:v>
      </x:c>
      <x:c r="M1644" s="30" t="n">
        <x:v>-1</x:v>
      </x:c>
      <x:c r="N1644" s="64" t="n">
        <x:f>Summary!$B$5*Summary!$B$6</x:f>
        <x:v>10</x:v>
      </x:c>
      <x:c r="O1644" s="64" t="n">
        <x:f>L1644*N1644</x:f>
        <x:v>10</x:v>
      </x:c>
      <x:c r="P1644" s="64" t="n">
        <x:f>O1644+Q1644</x:f>
        <x:v>0</x:v>
      </x:c>
      <x:c r="Q1644" s="64" t="n">
        <x:f>M1644*N1644</x:f>
        <x:v>-10</x:v>
      </x:c>
      <x:c r="R1644" s="64" t="n">
        <x:f>R1643+Q1644</x:f>
        <x:v>38878.4</x:v>
      </x:c>
    </x:row>
    <x:row r="1645">
      <x:c r="A1645" s="61" t="n">
        <x:v>45850</x:v>
      </x:c>
      <x:c r="B1645" s="27" t="str">
        <x:v>Q3 2025</x:v>
      </x:c>
      <x:c r="C1645" s="27" t="n">
        <x:v>2025</x:v>
      </x:c>
      <x:c r="D1645" s="59" t="str">
        <x:v>CAULFIELD</x:v>
      </x:c>
      <x:c r="E1645" s="27" t="n">
        <x:v>3</x:v>
      </x:c>
      <x:c r="F1645" s="27" t="n">
        <x:v>4</x:v>
      </x:c>
      <x:c r="G1645" s="59" t="str">
        <x:v>ILLYIVY</x:v>
      </x:c>
      <x:c r="H1645" s="27" t="str">
        <x:v>SYS</x:v>
      </x:c>
      <x:c r="I1645" s="27" t="str">
        <x:v>Won</x:v>
      </x:c>
      <x:c r="J1645" s="27" t="str">
        <x:v>Won</x:v>
      </x:c>
      <x:c r="K1645" s="30" t="n">
        <x:v>6</x:v>
      </x:c>
      <x:c r="L1645" s="27" t="n">
        <x:v>1</x:v>
      </x:c>
      <x:c r="M1645" s="30" t="n">
        <x:v>5</x:v>
      </x:c>
      <x:c r="N1645" s="64" t="n">
        <x:f>Summary!$B$5*Summary!$B$6</x:f>
        <x:v>10</x:v>
      </x:c>
      <x:c r="O1645" s="64" t="n">
        <x:f>L1645*N1645</x:f>
        <x:v>10</x:v>
      </x:c>
      <x:c r="P1645" s="64" t="n">
        <x:f>O1645+Q1645</x:f>
        <x:v>60</x:v>
      </x:c>
      <x:c r="Q1645" s="64" t="n">
        <x:f>M1645*N1645</x:f>
        <x:v>50</x:v>
      </x:c>
      <x:c r="R1645" s="64" t="n">
        <x:f>R1644+Q1645</x:f>
        <x:v>38928.4</x:v>
      </x:c>
    </x:row>
    <x:row r="1646">
      <x:c r="A1646" s="62" t="n">
        <x:v>45850</x:v>
      </x:c>
      <x:c r="B1646" s="58" t="str">
        <x:v>Q3 2025</x:v>
      </x:c>
      <x:c r="C1646" s="58" t="n">
        <x:v>2025</x:v>
      </x:c>
      <x:c r="D1646" s="60" t="str">
        <x:v>CAULFIELD</x:v>
      </x:c>
      <x:c r="E1646" s="58" t="n">
        <x:v>4</x:v>
      </x:c>
      <x:c r="F1646" s="58" t="n">
        <x:v>2</x:v>
      </x:c>
      <x:c r="G1646" s="60" t="str">
        <x:v>JIMMY THE BEAR</x:v>
      </x:c>
      <x:c r="H1646" s="58" t="str">
        <x:v>LSW / SYS</x:v>
      </x:c>
      <x:c r="I1646" s="58" t="str">
        <x:v>Won</x:v>
      </x:c>
      <x:c r="J1646" s="58" t="str">
        <x:v>Won</x:v>
      </x:c>
      <x:c r="K1646" s="63" t="n">
        <x:v>1.6</x:v>
      </x:c>
      <x:c r="L1646" s="58" t="n">
        <x:v>2</x:v>
      </x:c>
      <x:c r="M1646" s="63" t="n">
        <x:v>1.2000000000000002</x:v>
      </x:c>
      <x:c r="N1646" s="65" t="n">
        <x:f>Summary!$B$5*Summary!$B$6</x:f>
        <x:v>10</x:v>
      </x:c>
      <x:c r="O1646" s="65" t="n">
        <x:f>L1646*N1646</x:f>
        <x:v>20</x:v>
      </x:c>
      <x:c r="P1646" s="65" t="n">
        <x:f>O1646+Q1646</x:f>
        <x:v>32</x:v>
      </x:c>
      <x:c r="Q1646" s="65" t="n">
        <x:f>M1646*N1646</x:f>
        <x:v>12.000000000000002</x:v>
      </x:c>
      <x:c r="R1646" s="65" t="n">
        <x:f>R1645+Q1646</x:f>
        <x:v>38940.4</x:v>
      </x:c>
    </x:row>
    <x:row r="1647">
      <x:c r="A1647" s="61" t="n">
        <x:v>45850</x:v>
      </x:c>
      <x:c r="B1647" s="27" t="str">
        <x:v>Q3 2025</x:v>
      </x:c>
      <x:c r="C1647" s="27" t="n">
        <x:v>2025</x:v>
      </x:c>
      <x:c r="D1647" s="59" t="str">
        <x:v>CAULFIELD</x:v>
      </x:c>
      <x:c r="E1647" s="27" t="n">
        <x:v>5</x:v>
      </x:c>
      <x:c r="F1647" s="27" t="n">
        <x:v>2</x:v>
      </x:c>
      <x:c r="G1647" s="59" t="str">
        <x:v>STOP THE ROCK</x:v>
      </x:c>
      <x:c r="H1647" s="27" t="str">
        <x:v>SYS</x:v>
      </x:c>
      <x:c r="I1647" s="27" t="str">
        <x:v>Won</x:v>
      </x:c>
      <x:c r="J1647" s="27" t="str">
        <x:v>Won</x:v>
      </x:c>
      <x:c r="K1647" s="30" t="n">
        <x:v>4.8</x:v>
      </x:c>
      <x:c r="L1647" s="27" t="n">
        <x:v>1</x:v>
      </x:c>
      <x:c r="M1647" s="30" t="n">
        <x:v>3.8</x:v>
      </x:c>
      <x:c r="N1647" s="64" t="n">
        <x:f>Summary!$B$5*Summary!$B$6</x:f>
        <x:v>10</x:v>
      </x:c>
      <x:c r="O1647" s="64" t="n">
        <x:f>L1647*N1647</x:f>
        <x:v>10</x:v>
      </x:c>
      <x:c r="P1647" s="64" t="n">
        <x:f>O1647+Q1647</x:f>
        <x:v>48</x:v>
      </x:c>
      <x:c r="Q1647" s="64" t="n">
        <x:f>M1647*N1647</x:f>
        <x:v>38</x:v>
      </x:c>
      <x:c r="R1647" s="64" t="n">
        <x:f>R1646+Q1647</x:f>
        <x:v>38978.4</x:v>
      </x:c>
    </x:row>
    <x:row r="1648">
      <x:c r="A1648" s="61" t="n">
        <x:v>45850</x:v>
      </x:c>
      <x:c r="B1648" s="27" t="str">
        <x:v>Q3 2025</x:v>
      </x:c>
      <x:c r="C1648" s="27" t="n">
        <x:v>2025</x:v>
      </x:c>
      <x:c r="D1648" s="59" t="str">
        <x:v>CAULFIELD</x:v>
      </x:c>
      <x:c r="E1648" s="27" t="n">
        <x:v>5</x:v>
      </x:c>
      <x:c r="F1648" s="27" t="n">
        <x:v>5</x:v>
      </x:c>
      <x:c r="G1648" s="59" t="str">
        <x:v>VERONA RUPES</x:v>
      </x:c>
      <x:c r="H1648" s="27" t="str">
        <x:v>SYS</x:v>
      </x:c>
      <x:c r="I1648" s="27" t="str">
        <x:v>Lost</x:v>
      </x:c>
      <x:c r="J1648" s="27" t="str"/>
      <x:c r="K1648" s="30"/>
      <x:c r="L1648" s="27" t="n">
        <x:v>1</x:v>
      </x:c>
      <x:c r="M1648" s="30" t="n">
        <x:v>-1</x:v>
      </x:c>
      <x:c r="N1648" s="64" t="n">
        <x:f>Summary!$B$5*Summary!$B$6</x:f>
        <x:v>10</x:v>
      </x:c>
      <x:c r="O1648" s="64" t="n">
        <x:f>L1648*N1648</x:f>
        <x:v>10</x:v>
      </x:c>
      <x:c r="P1648" s="64" t="n">
        <x:f>O1648+Q1648</x:f>
        <x:v>0</x:v>
      </x:c>
      <x:c r="Q1648" s="64" t="n">
        <x:f>M1648*N1648</x:f>
        <x:v>-10</x:v>
      </x:c>
      <x:c r="R1648" s="64" t="n">
        <x:f>R1647+Q1648</x:f>
        <x:v>38968.4</x:v>
      </x:c>
    </x:row>
    <x:row r="1649">
      <x:c r="A1649" s="61" t="n">
        <x:v>45850</x:v>
      </x:c>
      <x:c r="B1649" s="27" t="str">
        <x:v>Q3 2025</x:v>
      </x:c>
      <x:c r="C1649" s="27" t="n">
        <x:v>2025</x:v>
      </x:c>
      <x:c r="D1649" s="59" t="str">
        <x:v>CAULFIELD</x:v>
      </x:c>
      <x:c r="E1649" s="27" t="n">
        <x:v>7</x:v>
      </x:c>
      <x:c r="F1649" s="27" t="n">
        <x:v>3</x:v>
      </x:c>
      <x:c r="G1649" s="59" t="str">
        <x:v>YELLOW SAM</x:v>
      </x:c>
      <x:c r="H1649" s="27" t="str">
        <x:v>LSW</x:v>
      </x:c>
      <x:c r="I1649" s="27" t="str">
        <x:v>Lost</x:v>
      </x:c>
      <x:c r="J1649" s="27" t="str">
        <x:v>3rd</x:v>
      </x:c>
      <x:c r="K1649" s="30"/>
      <x:c r="L1649" s="27" t="n">
        <x:v>1</x:v>
      </x:c>
      <x:c r="M1649" s="30" t="n">
        <x:v>-1</x:v>
      </x:c>
      <x:c r="N1649" s="64" t="n">
        <x:f>Summary!$B$5*Summary!$B$6</x:f>
        <x:v>10</x:v>
      </x:c>
      <x:c r="O1649" s="64" t="n">
        <x:f>L1649*N1649</x:f>
        <x:v>10</x:v>
      </x:c>
      <x:c r="P1649" s="64" t="n">
        <x:f>O1649+Q1649</x:f>
        <x:v>0</x:v>
      </x:c>
      <x:c r="Q1649" s="64" t="n">
        <x:f>M1649*N1649</x:f>
        <x:v>-10</x:v>
      </x:c>
      <x:c r="R1649" s="64" t="n">
        <x:f>R1648+Q1649</x:f>
        <x:v>38958.4</x:v>
      </x:c>
    </x:row>
    <x:row r="1650">
      <x:c r="A1650" s="61" t="n">
        <x:v>45850</x:v>
      </x:c>
      <x:c r="B1650" s="27" t="str">
        <x:v>Q3 2025</x:v>
      </x:c>
      <x:c r="C1650" s="27" t="n">
        <x:v>2025</x:v>
      </x:c>
      <x:c r="D1650" s="59" t="str">
        <x:v>CAULFIELD</x:v>
      </x:c>
      <x:c r="E1650" s="27" t="n">
        <x:v>8</x:v>
      </x:c>
      <x:c r="F1650" s="27" t="n">
        <x:v>1</x:v>
      </x:c>
      <x:c r="G1650" s="59" t="str">
        <x:v>LIM'S KOSCIUSZKO</x:v>
      </x:c>
      <x:c r="H1650" s="27" t="str">
        <x:v>M</x:v>
      </x:c>
      <x:c r="I1650" s="27" t="str">
        <x:v>Lost</x:v>
      </x:c>
      <x:c r="J1650" s="27" t="str"/>
      <x:c r="K1650" s="30"/>
      <x:c r="L1650" s="27" t="n">
        <x:v>1</x:v>
      </x:c>
      <x:c r="M1650" s="30" t="n">
        <x:v>-1</x:v>
      </x:c>
      <x:c r="N1650" s="64" t="n">
        <x:f>Summary!$B$5*Summary!$B$6</x:f>
        <x:v>10</x:v>
      </x:c>
      <x:c r="O1650" s="64" t="n">
        <x:f>L1650*N1650</x:f>
        <x:v>10</x:v>
      </x:c>
      <x:c r="P1650" s="64" t="n">
        <x:f>O1650+Q1650</x:f>
        <x:v>0</x:v>
      </x:c>
      <x:c r="Q1650" s="64" t="n">
        <x:f>M1650*N1650</x:f>
        <x:v>-10</x:v>
      </x:c>
      <x:c r="R1650" s="64" t="n">
        <x:f>R1649+Q1650</x:f>
        <x:v>38948.4</x:v>
      </x:c>
    </x:row>
    <x:row r="1651">
      <x:c r="A1651" s="61" t="n">
        <x:v>45850</x:v>
      </x:c>
      <x:c r="B1651" s="27" t="str">
        <x:v>Q3 2025</x:v>
      </x:c>
      <x:c r="C1651" s="27" t="n">
        <x:v>2025</x:v>
      </x:c>
      <x:c r="D1651" s="59" t="str">
        <x:v>CAULFIELD</x:v>
      </x:c>
      <x:c r="E1651" s="27" t="n">
        <x:v>8</x:v>
      </x:c>
      <x:c r="F1651" s="27" t="n">
        <x:v>6</x:v>
      </x:c>
      <x:c r="G1651" s="59" t="str">
        <x:v>IN FLIGHT</x:v>
      </x:c>
      <x:c r="H1651" s="27" t="str">
        <x:v>SYS</x:v>
      </x:c>
      <x:c r="I1651" s="27" t="str">
        <x:v>Won</x:v>
      </x:c>
      <x:c r="J1651" s="27" t="str">
        <x:v>Won</x:v>
      </x:c>
      <x:c r="K1651" s="30" t="n">
        <x:v>2.6</x:v>
      </x:c>
      <x:c r="L1651" s="27" t="n">
        <x:v>1</x:v>
      </x:c>
      <x:c r="M1651" s="30" t="n">
        <x:v>1.6</x:v>
      </x:c>
      <x:c r="N1651" s="64" t="n">
        <x:f>Summary!$B$5*Summary!$B$6</x:f>
        <x:v>10</x:v>
      </x:c>
      <x:c r="O1651" s="64" t="n">
        <x:f>L1651*N1651</x:f>
        <x:v>10</x:v>
      </x:c>
      <x:c r="P1651" s="64" t="n">
        <x:f>O1651+Q1651</x:f>
        <x:v>26</x:v>
      </x:c>
      <x:c r="Q1651" s="64" t="n">
        <x:f>M1651*N1651</x:f>
        <x:v>16</x:v>
      </x:c>
      <x:c r="R1651" s="64" t="n">
        <x:f>R1650+Q1651</x:f>
        <x:v>38964.4</x:v>
      </x:c>
    </x:row>
    <x:row r="1652">
      <x:c r="A1652" s="61" t="n">
        <x:v>45850</x:v>
      </x:c>
      <x:c r="B1652" s="27" t="str">
        <x:v>Q3 2025</x:v>
      </x:c>
      <x:c r="C1652" s="27" t="n">
        <x:v>2025</x:v>
      </x:c>
      <x:c r="D1652" s="59" t="str">
        <x:v>CAULFIELD</x:v>
      </x:c>
      <x:c r="E1652" s="27" t="n">
        <x:v>9</x:v>
      </x:c>
      <x:c r="F1652" s="27" t="n">
        <x:v>16</x:v>
      </x:c>
      <x:c r="G1652" s="59" t="str">
        <x:v>UNTIL VALHALLA</x:v>
      </x:c>
      <x:c r="H1652" s="27" t="str">
        <x:v>LSW</x:v>
      </x:c>
      <x:c r="I1652" s="27" t="str">
        <x:v>Won</x:v>
      </x:c>
      <x:c r="J1652" s="27" t="str">
        <x:v>Won</x:v>
      </x:c>
      <x:c r="K1652" s="30" t="n">
        <x:v>4.4</x:v>
      </x:c>
      <x:c r="L1652" s="27" t="n">
        <x:v>1</x:v>
      </x:c>
      <x:c r="M1652" s="30" t="n">
        <x:v>3.4000000000000004</x:v>
      </x:c>
      <x:c r="N1652" s="64" t="n">
        <x:f>Summary!$B$5*Summary!$B$6</x:f>
        <x:v>10</x:v>
      </x:c>
      <x:c r="O1652" s="64" t="n">
        <x:f>L1652*N1652</x:f>
        <x:v>10</x:v>
      </x:c>
      <x:c r="P1652" s="64" t="n">
        <x:f>O1652+Q1652</x:f>
        <x:v>44</x:v>
      </x:c>
      <x:c r="Q1652" s="64" t="n">
        <x:f>M1652*N1652</x:f>
        <x:v>34</x:v>
      </x:c>
      <x:c r="R1652" s="64" t="n">
        <x:f>R1651+Q1652</x:f>
        <x:v>38998.4</x:v>
      </x:c>
    </x:row>
    <x:row r="1653">
      <x:c r="A1653" s="61" t="n">
        <x:v>45857</x:v>
      </x:c>
      <x:c r="B1653" s="27" t="str">
        <x:v>Q3 2025</x:v>
      </x:c>
      <x:c r="C1653" s="27" t="n">
        <x:v>2025</x:v>
      </x:c>
      <x:c r="D1653" s="59" t="str">
        <x:v>FLEMINGTON</x:v>
      </x:c>
      <x:c r="E1653" s="27" t="n">
        <x:v>1</x:v>
      </x:c>
      <x:c r="F1653" s="27" t="n">
        <x:v>1</x:v>
      </x:c>
      <x:c r="G1653" s="59" t="str">
        <x:v>HARRY'S YACHT</x:v>
      </x:c>
      <x:c r="H1653" s="27" t="str">
        <x:v>SYS</x:v>
      </x:c>
      <x:c r="I1653" s="27" t="str">
        <x:v>Lost</x:v>
      </x:c>
      <x:c r="J1653" s="27" t="str"/>
      <x:c r="K1653" s="30"/>
      <x:c r="L1653" s="27" t="n">
        <x:v>1</x:v>
      </x:c>
      <x:c r="M1653" s="30" t="n">
        <x:v>-1</x:v>
      </x:c>
      <x:c r="N1653" s="64" t="n">
        <x:f>Summary!$B$5*Summary!$B$6</x:f>
        <x:v>10</x:v>
      </x:c>
      <x:c r="O1653" s="64" t="n">
        <x:f>L1653*N1653</x:f>
        <x:v>10</x:v>
      </x:c>
      <x:c r="P1653" s="64" t="n">
        <x:f>O1653+Q1653</x:f>
        <x:v>0</x:v>
      </x:c>
      <x:c r="Q1653" s="64" t="n">
        <x:f>M1653*N1653</x:f>
        <x:v>-10</x:v>
      </x:c>
      <x:c r="R1653" s="64" t="n">
        <x:f>R1652+Q1653</x:f>
        <x:v>38988.4</x:v>
      </x:c>
    </x:row>
    <x:row r="1654">
      <x:c r="A1654" s="61" t="n">
        <x:v>45857</x:v>
      </x:c>
      <x:c r="B1654" s="27" t="str">
        <x:v>Q3 2025</x:v>
      </x:c>
      <x:c r="C1654" s="27" t="n">
        <x:v>2025</x:v>
      </x:c>
      <x:c r="D1654" s="59" t="str">
        <x:v>FLEMINGTON</x:v>
      </x:c>
      <x:c r="E1654" s="27" t="n">
        <x:v>1</x:v>
      </x:c>
      <x:c r="F1654" s="27" t="n">
        <x:v>3</x:v>
      </x:c>
      <x:c r="G1654" s="59" t="str">
        <x:v>DUCHESS ZOU</x:v>
      </x:c>
      <x:c r="H1654" s="27" t="str">
        <x:v>DC</x:v>
      </x:c>
      <x:c r="I1654" s="27" t="str">
        <x:v>Won</x:v>
      </x:c>
      <x:c r="J1654" s="27" t="str">
        <x:v>Won</x:v>
      </x:c>
      <x:c r="K1654" s="30" t="n">
        <x:v>1.6</x:v>
      </x:c>
      <x:c r="L1654" s="27" t="n">
        <x:v>1</x:v>
      </x:c>
      <x:c r="M1654" s="30" t="n">
        <x:v>0.6000000000000001</x:v>
      </x:c>
      <x:c r="N1654" s="64" t="n">
        <x:f>Summary!$B$5*Summary!$B$6</x:f>
        <x:v>10</x:v>
      </x:c>
      <x:c r="O1654" s="64" t="n">
        <x:f>L1654*N1654</x:f>
        <x:v>10</x:v>
      </x:c>
      <x:c r="P1654" s="64" t="n">
        <x:f>O1654+Q1654</x:f>
        <x:v>16</x:v>
      </x:c>
      <x:c r="Q1654" s="64" t="n">
        <x:f>M1654*N1654</x:f>
        <x:v>6.000000000000001</x:v>
      </x:c>
      <x:c r="R1654" s="64" t="n">
        <x:f>R1653+Q1654</x:f>
        <x:v>38994.4</x:v>
      </x:c>
    </x:row>
    <x:row r="1655">
      <x:c r="A1655" s="61" t="n">
        <x:v>45857</x:v>
      </x:c>
      <x:c r="B1655" s="27" t="str">
        <x:v>Q3 2025</x:v>
      </x:c>
      <x:c r="C1655" s="27" t="n">
        <x:v>2025</x:v>
      </x:c>
      <x:c r="D1655" s="59" t="str">
        <x:v>FLEMINGTON</x:v>
      </x:c>
      <x:c r="E1655" s="27" t="n">
        <x:v>1</x:v>
      </x:c>
      <x:c r="F1655" s="27" t="n">
        <x:v>5</x:v>
      </x:c>
      <x:c r="G1655" s="59" t="str">
        <x:v>LARIO</x:v>
      </x:c>
      <x:c r="H1655" s="27" t="str">
        <x:v>SYS</x:v>
      </x:c>
      <x:c r="I1655" s="27" t="str">
        <x:v>Lost</x:v>
      </x:c>
      <x:c r="J1655" s="27" t="str">
        <x:v>3rd</x:v>
      </x:c>
      <x:c r="K1655" s="30"/>
      <x:c r="L1655" s="27" t="n">
        <x:v>1</x:v>
      </x:c>
      <x:c r="M1655" s="30" t="n">
        <x:v>-1</x:v>
      </x:c>
      <x:c r="N1655" s="64" t="n">
        <x:f>Summary!$B$5*Summary!$B$6</x:f>
        <x:v>10</x:v>
      </x:c>
      <x:c r="O1655" s="64" t="n">
        <x:f>L1655*N1655</x:f>
        <x:v>10</x:v>
      </x:c>
      <x:c r="P1655" s="64" t="n">
        <x:f>O1655+Q1655</x:f>
        <x:v>0</x:v>
      </x:c>
      <x:c r="Q1655" s="64" t="n">
        <x:f>M1655*N1655</x:f>
        <x:v>-10</x:v>
      </x:c>
      <x:c r="R1655" s="64" t="n">
        <x:f>R1654+Q1655</x:f>
        <x:v>38984.4</x:v>
      </x:c>
    </x:row>
    <x:row r="1656">
      <x:c r="A1656" s="61" t="n">
        <x:v>45857</x:v>
      </x:c>
      <x:c r="B1656" s="27" t="str">
        <x:v>Q3 2025</x:v>
      </x:c>
      <x:c r="C1656" s="27" t="n">
        <x:v>2025</x:v>
      </x:c>
      <x:c r="D1656" s="59" t="str">
        <x:v>FLEMINGTON</x:v>
      </x:c>
      <x:c r="E1656" s="27" t="n">
        <x:v>2</x:v>
      </x:c>
      <x:c r="F1656" s="27" t="n">
        <x:v>4</x:v>
      </x:c>
      <x:c r="G1656" s="59" t="str">
        <x:v>BERMONDSEY</x:v>
      </x:c>
      <x:c r="H1656" s="27" t="str">
        <x:v>M</x:v>
      </x:c>
      <x:c r="I1656" s="27" t="str">
        <x:v>Lost</x:v>
      </x:c>
      <x:c r="J1656" s="27" t="str">
        <x:v>4th</x:v>
      </x:c>
      <x:c r="K1656" s="30"/>
      <x:c r="L1656" s="27" t="n">
        <x:v>1</x:v>
      </x:c>
      <x:c r="M1656" s="30" t="n">
        <x:v>-1</x:v>
      </x:c>
      <x:c r="N1656" s="64" t="n">
        <x:f>Summary!$B$5*Summary!$B$6</x:f>
        <x:v>10</x:v>
      </x:c>
      <x:c r="O1656" s="64" t="n">
        <x:f>L1656*N1656</x:f>
        <x:v>10</x:v>
      </x:c>
      <x:c r="P1656" s="64" t="n">
        <x:f>O1656+Q1656</x:f>
        <x:v>0</x:v>
      </x:c>
      <x:c r="Q1656" s="64" t="n">
        <x:f>M1656*N1656</x:f>
        <x:v>-10</x:v>
      </x:c>
      <x:c r="R1656" s="64" t="n">
        <x:f>R1655+Q1656</x:f>
        <x:v>38974.4</x:v>
      </x:c>
    </x:row>
    <x:row r="1657">
      <x:c r="A1657" s="61" t="n">
        <x:v>45857</x:v>
      </x:c>
      <x:c r="B1657" s="27" t="str">
        <x:v>Q3 2025</x:v>
      </x:c>
      <x:c r="C1657" s="27" t="n">
        <x:v>2025</x:v>
      </x:c>
      <x:c r="D1657" s="59" t="str">
        <x:v>FLEMINGTON</x:v>
      </x:c>
      <x:c r="E1657" s="27" t="n">
        <x:v>3</x:v>
      </x:c>
      <x:c r="F1657" s="27" t="n">
        <x:v>4</x:v>
      </x:c>
      <x:c r="G1657" s="59" t="str">
        <x:v>EM SIXTY</x:v>
      </x:c>
      <x:c r="H1657" s="27" t="str">
        <x:v>LSW</x:v>
      </x:c>
      <x:c r="I1657" s="27" t="str">
        <x:v>Won</x:v>
      </x:c>
      <x:c r="J1657" s="27" t="str">
        <x:v>Won</x:v>
      </x:c>
      <x:c r="K1657" s="30" t="n">
        <x:v>3.5</x:v>
      </x:c>
      <x:c r="L1657" s="27" t="n">
        <x:v>1</x:v>
      </x:c>
      <x:c r="M1657" s="30" t="n">
        <x:v>2.5</x:v>
      </x:c>
      <x:c r="N1657" s="64" t="n">
        <x:f>Summary!$B$5*Summary!$B$6</x:f>
        <x:v>10</x:v>
      </x:c>
      <x:c r="O1657" s="64" t="n">
        <x:f>L1657*N1657</x:f>
        <x:v>10</x:v>
      </x:c>
      <x:c r="P1657" s="64" t="n">
        <x:f>O1657+Q1657</x:f>
        <x:v>35</x:v>
      </x:c>
      <x:c r="Q1657" s="64" t="n">
        <x:f>M1657*N1657</x:f>
        <x:v>25</x:v>
      </x:c>
      <x:c r="R1657" s="64" t="n">
        <x:f>R1656+Q1657</x:f>
        <x:v>38999.4</x:v>
      </x:c>
    </x:row>
    <x:row r="1658">
      <x:c r="A1658" s="61" t="n">
        <x:v>45857</x:v>
      </x:c>
      <x:c r="B1658" s="27" t="str">
        <x:v>Q3 2025</x:v>
      </x:c>
      <x:c r="C1658" s="27" t="n">
        <x:v>2025</x:v>
      </x:c>
      <x:c r="D1658" s="59" t="str">
        <x:v>FLEMINGTON</x:v>
      </x:c>
      <x:c r="E1658" s="27" t="n">
        <x:v>3</x:v>
      </x:c>
      <x:c r="F1658" s="27" t="n">
        <x:v>6</x:v>
      </x:c>
      <x:c r="G1658" s="59" t="str">
        <x:v>ALL BUSINESS</x:v>
      </x:c>
      <x:c r="H1658" s="27" t="str">
        <x:v>LSW</x:v>
      </x:c>
      <x:c r="I1658" s="27" t="str">
        <x:v>Lost</x:v>
      </x:c>
      <x:c r="J1658" s="27" t="str">
        <x:v>3rd</x:v>
      </x:c>
      <x:c r="K1658" s="30"/>
      <x:c r="L1658" s="27" t="n">
        <x:v>1</x:v>
      </x:c>
      <x:c r="M1658" s="30" t="n">
        <x:v>-1</x:v>
      </x:c>
      <x:c r="N1658" s="64" t="n">
        <x:f>Summary!$B$5*Summary!$B$6</x:f>
        <x:v>10</x:v>
      </x:c>
      <x:c r="O1658" s="64" t="n">
        <x:f>L1658*N1658</x:f>
        <x:v>10</x:v>
      </x:c>
      <x:c r="P1658" s="64" t="n">
        <x:f>O1658+Q1658</x:f>
        <x:v>0</x:v>
      </x:c>
      <x:c r="Q1658" s="64" t="n">
        <x:f>M1658*N1658</x:f>
        <x:v>-10</x:v>
      </x:c>
      <x:c r="R1658" s="64" t="n">
        <x:f>R1657+Q1658</x:f>
        <x:v>38989.4</x:v>
      </x:c>
    </x:row>
    <x:row r="1659">
      <x:c r="A1659" s="61" t="n">
        <x:v>45857</x:v>
      </x:c>
      <x:c r="B1659" s="27" t="str">
        <x:v>Q3 2025</x:v>
      </x:c>
      <x:c r="C1659" s="27" t="n">
        <x:v>2025</x:v>
      </x:c>
      <x:c r="D1659" s="59" t="str">
        <x:v>FLEMINGTON</x:v>
      </x:c>
      <x:c r="E1659" s="27" t="n">
        <x:v>4</x:v>
      </x:c>
      <x:c r="F1659" s="27" t="n">
        <x:v>3</x:v>
      </x:c>
      <x:c r="G1659" s="59" t="str">
        <x:v>OYSTER LANE</x:v>
      </x:c>
      <x:c r="H1659" s="27" t="str">
        <x:v>FRSR</x:v>
      </x:c>
      <x:c r="I1659" s="27" t="str">
        <x:v>Lost</x:v>
      </x:c>
      <x:c r="J1659" s="27" t="str">
        <x:v>2nd</x:v>
      </x:c>
      <x:c r="K1659" s="30"/>
      <x:c r="L1659" s="27" t="n">
        <x:v>1</x:v>
      </x:c>
      <x:c r="M1659" s="30" t="n">
        <x:v>-1</x:v>
      </x:c>
      <x:c r="N1659" s="64" t="n">
        <x:f>Summary!$B$5*Summary!$B$6</x:f>
        <x:v>10</x:v>
      </x:c>
      <x:c r="O1659" s="64" t="n">
        <x:f>L1659*N1659</x:f>
        <x:v>10</x:v>
      </x:c>
      <x:c r="P1659" s="64" t="n">
        <x:f>O1659+Q1659</x:f>
        <x:v>0</x:v>
      </x:c>
      <x:c r="Q1659" s="64" t="n">
        <x:f>M1659*N1659</x:f>
        <x:v>-10</x:v>
      </x:c>
      <x:c r="R1659" s="64" t="n">
        <x:f>R1658+Q1659</x:f>
        <x:v>38979.4</x:v>
      </x:c>
    </x:row>
    <x:row r="1660">
      <x:c r="A1660" s="62" t="n">
        <x:v>45857</x:v>
      </x:c>
      <x:c r="B1660" s="58" t="str">
        <x:v>Q3 2025</x:v>
      </x:c>
      <x:c r="C1660" s="58" t="n">
        <x:v>2025</x:v>
      </x:c>
      <x:c r="D1660" s="60" t="str">
        <x:v>FLEMINGTON</x:v>
      </x:c>
      <x:c r="E1660" s="58" t="n">
        <x:v>5</x:v>
      </x:c>
      <x:c r="F1660" s="58" t="n">
        <x:v>7</x:v>
      </x:c>
      <x:c r="G1660" s="60" t="str">
        <x:v>SOUND IT OUT</x:v>
      </x:c>
      <x:c r="H1660" s="58" t="str">
        <x:v>LSW / SYS</x:v>
      </x:c>
      <x:c r="I1660" s="58" t="str">
        <x:v>Lost</x:v>
      </x:c>
      <x:c r="J1660" s="58" t="str"/>
      <x:c r="K1660" s="63"/>
      <x:c r="L1660" s="58" t="n">
        <x:v>2</x:v>
      </x:c>
      <x:c r="M1660" s="63" t="n">
        <x:v>-2</x:v>
      </x:c>
      <x:c r="N1660" s="65" t="n">
        <x:f>Summary!$B$5*Summary!$B$6</x:f>
        <x:v>10</x:v>
      </x:c>
      <x:c r="O1660" s="65" t="n">
        <x:f>L1660*N1660</x:f>
        <x:v>20</x:v>
      </x:c>
      <x:c r="P1660" s="65" t="n">
        <x:f>O1660+Q1660</x:f>
        <x:v>0</x:v>
      </x:c>
      <x:c r="Q1660" s="65" t="n">
        <x:f>M1660*N1660</x:f>
        <x:v>-20</x:v>
      </x:c>
      <x:c r="R1660" s="65" t="n">
        <x:f>R1659+Q1660</x:f>
        <x:v>38959.4</x:v>
      </x:c>
    </x:row>
    <x:row r="1661">
      <x:c r="A1661" s="61" t="n">
        <x:v>45857</x:v>
      </x:c>
      <x:c r="B1661" s="27" t="str">
        <x:v>Q3 2025</x:v>
      </x:c>
      <x:c r="C1661" s="27" t="n">
        <x:v>2025</x:v>
      </x:c>
      <x:c r="D1661" s="59" t="str">
        <x:v>FLEMINGTON</x:v>
      </x:c>
      <x:c r="E1661" s="27" t="n">
        <x:v>6</x:v>
      </x:c>
      <x:c r="F1661" s="27" t="n">
        <x:v>2</x:v>
      </x:c>
      <x:c r="G1661" s="59" t="str">
        <x:v>GREAT MAXIMUS</x:v>
      </x:c>
      <x:c r="H1661" s="27" t="str">
        <x:v>DC</x:v>
      </x:c>
      <x:c r="I1661" s="27" t="str">
        <x:v>Lost</x:v>
      </x:c>
      <x:c r="J1661" s="27" t="str">
        <x:v>3rd</x:v>
      </x:c>
      <x:c r="K1661" s="30"/>
      <x:c r="L1661" s="27" t="n">
        <x:v>1</x:v>
      </x:c>
      <x:c r="M1661" s="30" t="n">
        <x:v>-1</x:v>
      </x:c>
      <x:c r="N1661" s="64" t="n">
        <x:f>Summary!$B$5*Summary!$B$6</x:f>
        <x:v>10</x:v>
      </x:c>
      <x:c r="O1661" s="64" t="n">
        <x:f>L1661*N1661</x:f>
        <x:v>10</x:v>
      </x:c>
      <x:c r="P1661" s="64" t="n">
        <x:f>O1661+Q1661</x:f>
        <x:v>0</x:v>
      </x:c>
      <x:c r="Q1661" s="64" t="n">
        <x:f>M1661*N1661</x:f>
        <x:v>-10</x:v>
      </x:c>
      <x:c r="R1661" s="64" t="n">
        <x:f>R1660+Q1661</x:f>
        <x:v>38949.4</x:v>
      </x:c>
    </x:row>
    <x:row r="1662">
      <x:c r="A1662" s="62" t="n">
        <x:v>45857</x:v>
      </x:c>
      <x:c r="B1662" s="58" t="str">
        <x:v>Q3 2025</x:v>
      </x:c>
      <x:c r="C1662" s="58" t="n">
        <x:v>2025</x:v>
      </x:c>
      <x:c r="D1662" s="60" t="str">
        <x:v>FLEMINGTON</x:v>
      </x:c>
      <x:c r="E1662" s="58" t="n">
        <x:v>6</x:v>
      </x:c>
      <x:c r="F1662" s="58" t="n">
        <x:v>8</x:v>
      </x:c>
      <x:c r="G1662" s="60" t="str">
        <x:v>LA FRACAS</x:v>
      </x:c>
      <x:c r="H1662" s="58" t="str">
        <x:v>LSW / SYS</x:v>
      </x:c>
      <x:c r="I1662" s="58" t="str">
        <x:v>Won</x:v>
      </x:c>
      <x:c r="J1662" s="58" t="str">
        <x:v>Won</x:v>
      </x:c>
      <x:c r="K1662" s="63" t="n">
        <x:v>2.3</x:v>
      </x:c>
      <x:c r="L1662" s="58" t="n">
        <x:v>2</x:v>
      </x:c>
      <x:c r="M1662" s="63" t="n">
        <x:v>2.5999999999999996</x:v>
      </x:c>
      <x:c r="N1662" s="65" t="n">
        <x:f>Summary!$B$5*Summary!$B$6</x:f>
        <x:v>10</x:v>
      </x:c>
      <x:c r="O1662" s="65" t="n">
        <x:f>L1662*N1662</x:f>
        <x:v>20</x:v>
      </x:c>
      <x:c r="P1662" s="65" t="n">
        <x:f>O1662+Q1662</x:f>
        <x:v>46</x:v>
      </x:c>
      <x:c r="Q1662" s="65" t="n">
        <x:f>M1662*N1662</x:f>
        <x:v>25.999999999999996</x:v>
      </x:c>
      <x:c r="R1662" s="65" t="n">
        <x:f>R1661+Q1662</x:f>
        <x:v>38975.4</x:v>
      </x:c>
    </x:row>
    <x:row r="1663">
      <x:c r="A1663" s="61" t="n">
        <x:v>45857</x:v>
      </x:c>
      <x:c r="B1663" s="27" t="str">
        <x:v>Q3 2025</x:v>
      </x:c>
      <x:c r="C1663" s="27" t="n">
        <x:v>2025</x:v>
      </x:c>
      <x:c r="D1663" s="59" t="str">
        <x:v>FLEMINGTON</x:v>
      </x:c>
      <x:c r="E1663" s="27" t="n">
        <x:v>7</x:v>
      </x:c>
      <x:c r="F1663" s="27" t="n">
        <x:v>8</x:v>
      </x:c>
      <x:c r="G1663" s="59" t="str">
        <x:v>MORMONA</x:v>
      </x:c>
      <x:c r="H1663" s="27" t="str">
        <x:v>BF</x:v>
      </x:c>
      <x:c r="I1663" s="27" t="str">
        <x:v>Won</x:v>
      </x:c>
      <x:c r="J1663" s="27" t="str">
        <x:v>Won</x:v>
      </x:c>
      <x:c r="K1663" s="30" t="n">
        <x:v>4.2</x:v>
      </x:c>
      <x:c r="L1663" s="27" t="n">
        <x:v>1</x:v>
      </x:c>
      <x:c r="M1663" s="30" t="n">
        <x:v>3.2</x:v>
      </x:c>
      <x:c r="N1663" s="64" t="n">
        <x:f>Summary!$B$5*Summary!$B$6</x:f>
        <x:v>10</x:v>
      </x:c>
      <x:c r="O1663" s="64" t="n">
        <x:f>L1663*N1663</x:f>
        <x:v>10</x:v>
      </x:c>
      <x:c r="P1663" s="64" t="n">
        <x:f>O1663+Q1663</x:f>
        <x:v>42</x:v>
      </x:c>
      <x:c r="Q1663" s="64" t="n">
        <x:f>M1663*N1663</x:f>
        <x:v>32</x:v>
      </x:c>
      <x:c r="R1663" s="64" t="n">
        <x:f>R1662+Q1663</x:f>
        <x:v>39007.4</x:v>
      </x:c>
    </x:row>
    <x:row r="1664">
      <x:c r="A1664" s="61" t="n">
        <x:v>45857</x:v>
      </x:c>
      <x:c r="B1664" s="27" t="str">
        <x:v>Q3 2025</x:v>
      </x:c>
      <x:c r="C1664" s="27" t="n">
        <x:v>2025</x:v>
      </x:c>
      <x:c r="D1664" s="59" t="str">
        <x:v>FLEMINGTON</x:v>
      </x:c>
      <x:c r="E1664" s="27" t="n">
        <x:v>7</x:v>
      </x:c>
      <x:c r="F1664" s="27" t="n">
        <x:v>13</x:v>
      </x:c>
      <x:c r="G1664" s="59" t="str">
        <x:v>SAMUEL LANGHORNE</x:v>
      </x:c>
      <x:c r="H1664" s="27" t="str">
        <x:v>DC</x:v>
      </x:c>
      <x:c r="I1664" s="27" t="str">
        <x:v>Lost</x:v>
      </x:c>
      <x:c r="J1664" s="27" t="str">
        <x:v>3rd</x:v>
      </x:c>
      <x:c r="K1664" s="30"/>
      <x:c r="L1664" s="27" t="n">
        <x:v>1</x:v>
      </x:c>
      <x:c r="M1664" s="30" t="n">
        <x:v>-1</x:v>
      </x:c>
      <x:c r="N1664" s="64" t="n">
        <x:f>Summary!$B$5*Summary!$B$6</x:f>
        <x:v>10</x:v>
      </x:c>
      <x:c r="O1664" s="64" t="n">
        <x:f>L1664*N1664</x:f>
        <x:v>10</x:v>
      </x:c>
      <x:c r="P1664" s="64" t="n">
        <x:f>O1664+Q1664</x:f>
        <x:v>0</x:v>
      </x:c>
      <x:c r="Q1664" s="64" t="n">
        <x:f>M1664*N1664</x:f>
        <x:v>-10</x:v>
      </x:c>
      <x:c r="R1664" s="64" t="n">
        <x:f>R1663+Q1664</x:f>
        <x:v>38997.4</x:v>
      </x:c>
    </x:row>
    <x:row r="1665">
      <x:c r="A1665" s="61" t="n">
        <x:v>45857</x:v>
      </x:c>
      <x:c r="B1665" s="27" t="str">
        <x:v>Q3 2025</x:v>
      </x:c>
      <x:c r="C1665" s="27" t="n">
        <x:v>2025</x:v>
      </x:c>
      <x:c r="D1665" s="59" t="str">
        <x:v>FLEMINGTON</x:v>
      </x:c>
      <x:c r="E1665" s="27" t="n">
        <x:v>7</x:v>
      </x:c>
      <x:c r="F1665" s="27" t="n">
        <x:v>14</x:v>
      </x:c>
      <x:c r="G1665" s="59" t="str">
        <x:v>MUKTAMIL</x:v>
      </x:c>
      <x:c r="H1665" s="27" t="str">
        <x:v>SYS</x:v>
      </x:c>
      <x:c r="I1665" s="27" t="str">
        <x:v>Lost</x:v>
      </x:c>
      <x:c r="J1665" s="27" t="str">
        <x:v>2nd</x:v>
      </x:c>
      <x:c r="K1665" s="30"/>
      <x:c r="L1665" s="27" t="n">
        <x:v>1</x:v>
      </x:c>
      <x:c r="M1665" s="30" t="n">
        <x:v>-1</x:v>
      </x:c>
      <x:c r="N1665" s="64" t="n">
        <x:f>Summary!$B$5*Summary!$B$6</x:f>
        <x:v>10</x:v>
      </x:c>
      <x:c r="O1665" s="64" t="n">
        <x:f>L1665*N1665</x:f>
        <x:v>10</x:v>
      </x:c>
      <x:c r="P1665" s="64" t="n">
        <x:f>O1665+Q1665</x:f>
        <x:v>0</x:v>
      </x:c>
      <x:c r="Q1665" s="64" t="n">
        <x:f>M1665*N1665</x:f>
        <x:v>-10</x:v>
      </x:c>
      <x:c r="R1665" s="64" t="n">
        <x:f>R1664+Q1665</x:f>
        <x:v>38987.4</x:v>
      </x:c>
    </x:row>
    <x:row r="1666">
      <x:c r="A1666" s="61" t="n">
        <x:v>45857</x:v>
      </x:c>
      <x:c r="B1666" s="27" t="str">
        <x:v>Q3 2025</x:v>
      </x:c>
      <x:c r="C1666" s="27" t="n">
        <x:v>2025</x:v>
      </x:c>
      <x:c r="D1666" s="59" t="str">
        <x:v>FLEMINGTON</x:v>
      </x:c>
      <x:c r="E1666" s="27" t="n">
        <x:v>8</x:v>
      </x:c>
      <x:c r="F1666" s="27" t="n">
        <x:v>7</x:v>
      </x:c>
      <x:c r="G1666" s="59" t="str">
        <x:v>SAYEDATY SADATY</x:v>
      </x:c>
      <x:c r="H1666" s="27" t="str">
        <x:v>DC</x:v>
      </x:c>
      <x:c r="I1666" s="27" t="str">
        <x:v>Won</x:v>
      </x:c>
      <x:c r="J1666" s="27" t="str">
        <x:v>Won</x:v>
      </x:c>
      <x:c r="K1666" s="30" t="n">
        <x:v>3.9</x:v>
      </x:c>
      <x:c r="L1666" s="27" t="n">
        <x:v>1</x:v>
      </x:c>
      <x:c r="M1666" s="30" t="n">
        <x:v>2.9</x:v>
      </x:c>
      <x:c r="N1666" s="64" t="n">
        <x:f>Summary!$B$5*Summary!$B$6</x:f>
        <x:v>10</x:v>
      </x:c>
      <x:c r="O1666" s="64" t="n">
        <x:f>L1666*N1666</x:f>
        <x:v>10</x:v>
      </x:c>
      <x:c r="P1666" s="64" t="n">
        <x:f>O1666+Q1666</x:f>
        <x:v>39</x:v>
      </x:c>
      <x:c r="Q1666" s="64" t="n">
        <x:f>M1666*N1666</x:f>
        <x:v>29</x:v>
      </x:c>
      <x:c r="R1666" s="64" t="n">
        <x:f>R1665+Q1666</x:f>
        <x:v>39016.4</x:v>
      </x:c>
    </x:row>
    <x:row r="1667">
      <x:c r="A1667" s="62" t="n">
        <x:v>45857</x:v>
      </x:c>
      <x:c r="B1667" s="58" t="str">
        <x:v>Q3 2025</x:v>
      </x:c>
      <x:c r="C1667" s="58" t="n">
        <x:v>2025</x:v>
      </x:c>
      <x:c r="D1667" s="60" t="str">
        <x:v>FLEMINGTON</x:v>
      </x:c>
      <x:c r="E1667" s="58" t="n">
        <x:v>9</x:v>
      </x:c>
      <x:c r="F1667" s="58" t="n">
        <x:v>2</x:v>
      </x:c>
      <x:c r="G1667" s="60" t="str">
        <x:v>LOSESOMEWINMORE</x:v>
      </x:c>
      <x:c r="H1667" s="58" t="str">
        <x:v>FRSR / SYS</x:v>
      </x:c>
      <x:c r="I1667" s="58" t="str">
        <x:v>Won</x:v>
      </x:c>
      <x:c r="J1667" s="58" t="str">
        <x:v>Won</x:v>
      </x:c>
      <x:c r="K1667" s="63" t="n">
        <x:v>3.8</x:v>
      </x:c>
      <x:c r="L1667" s="58" t="n">
        <x:v>2</x:v>
      </x:c>
      <x:c r="M1667" s="63" t="n">
        <x:v>5.6</x:v>
      </x:c>
      <x:c r="N1667" s="65" t="n">
        <x:f>Summary!$B$5*Summary!$B$6</x:f>
        <x:v>10</x:v>
      </x:c>
      <x:c r="O1667" s="65" t="n">
        <x:f>L1667*N1667</x:f>
        <x:v>20</x:v>
      </x:c>
      <x:c r="P1667" s="65" t="n">
        <x:f>O1667+Q1667</x:f>
        <x:v>76</x:v>
      </x:c>
      <x:c r="Q1667" s="65" t="n">
        <x:f>M1667*N1667</x:f>
        <x:v>56</x:v>
      </x:c>
      <x:c r="R1667" s="65" t="n">
        <x:f>R1666+Q1667</x:f>
        <x:v>39072.4</x:v>
      </x:c>
    </x:row>
    <x:row r="1668">
      <x:c r="A1668" s="61" t="n">
        <x:v>45864</x:v>
      </x:c>
      <x:c r="B1668" s="27" t="str">
        <x:v>Q3 2025</x:v>
      </x:c>
      <x:c r="C1668" s="27" t="n">
        <x:v>2025</x:v>
      </x:c>
      <x:c r="D1668" s="59" t="str">
        <x:v>CAULFIELD</x:v>
      </x:c>
      <x:c r="E1668" s="27" t="n">
        <x:v>1</x:v>
      </x:c>
      <x:c r="F1668" s="27" t="n">
        <x:v>1</x:v>
      </x:c>
      <x:c r="G1668" s="59" t="str">
        <x:v>CHERISH ME</x:v>
      </x:c>
      <x:c r="H1668" s="27" t="str">
        <x:v>DC</x:v>
      </x:c>
      <x:c r="I1668" s="27" t="str">
        <x:v>Lost</x:v>
      </x:c>
      <x:c r="J1668" s="27" t="str"/>
      <x:c r="K1668" s="30"/>
      <x:c r="L1668" s="27" t="n">
        <x:v>1</x:v>
      </x:c>
      <x:c r="M1668" s="30" t="n">
        <x:v>-1</x:v>
      </x:c>
      <x:c r="N1668" s="64" t="n">
        <x:f>Summary!$B$5*Summary!$B$6</x:f>
        <x:v>10</x:v>
      </x:c>
      <x:c r="O1668" s="64" t="n">
        <x:f>L1668*N1668</x:f>
        <x:v>10</x:v>
      </x:c>
      <x:c r="P1668" s="64" t="n">
        <x:f>O1668+Q1668</x:f>
        <x:v>0</x:v>
      </x:c>
      <x:c r="Q1668" s="64" t="n">
        <x:f>M1668*N1668</x:f>
        <x:v>-10</x:v>
      </x:c>
      <x:c r="R1668" s="64" t="n">
        <x:f>R1667+Q1668</x:f>
        <x:v>39062.4</x:v>
      </x:c>
    </x:row>
    <x:row r="1669">
      <x:c r="A1669" s="61" t="n">
        <x:v>45864</x:v>
      </x:c>
      <x:c r="B1669" s="27" t="str">
        <x:v>Q3 2025</x:v>
      </x:c>
      <x:c r="C1669" s="27" t="n">
        <x:v>2025</x:v>
      </x:c>
      <x:c r="D1669" s="59" t="str">
        <x:v>CAULFIELD</x:v>
      </x:c>
      <x:c r="E1669" s="27" t="n">
        <x:v>2</x:v>
      </x:c>
      <x:c r="F1669" s="27" t="n">
        <x:v>10</x:v>
      </x:c>
      <x:c r="G1669" s="59" t="str">
        <x:v>POP AWARD</x:v>
      </x:c>
      <x:c r="H1669" s="27" t="str">
        <x:v>M</x:v>
      </x:c>
      <x:c r="I1669" s="27" t="str">
        <x:v>Won</x:v>
      </x:c>
      <x:c r="J1669" s="27" t="str">
        <x:v>Won</x:v>
      </x:c>
      <x:c r="K1669" s="30" t="n">
        <x:v>4</x:v>
      </x:c>
      <x:c r="L1669" s="27" t="n">
        <x:v>1</x:v>
      </x:c>
      <x:c r="M1669" s="30" t="n">
        <x:v>3</x:v>
      </x:c>
      <x:c r="N1669" s="64" t="n">
        <x:f>Summary!$B$5*Summary!$B$6</x:f>
        <x:v>10</x:v>
      </x:c>
      <x:c r="O1669" s="64" t="n">
        <x:f>L1669*N1669</x:f>
        <x:v>10</x:v>
      </x:c>
      <x:c r="P1669" s="64" t="n">
        <x:f>O1669+Q1669</x:f>
        <x:v>40</x:v>
      </x:c>
      <x:c r="Q1669" s="64" t="n">
        <x:f>M1669*N1669</x:f>
        <x:v>30</x:v>
      </x:c>
      <x:c r="R1669" s="64" t="n">
        <x:f>R1668+Q1669</x:f>
        <x:v>39092.4</x:v>
      </x:c>
    </x:row>
    <x:row r="1670">
      <x:c r="A1670" s="62" t="n">
        <x:v>45864</x:v>
      </x:c>
      <x:c r="B1670" s="58" t="str">
        <x:v>Q3 2025</x:v>
      </x:c>
      <x:c r="C1670" s="58" t="n">
        <x:v>2025</x:v>
      </x:c>
      <x:c r="D1670" s="60" t="str">
        <x:v>CAULFIELD</x:v>
      </x:c>
      <x:c r="E1670" s="58" t="n">
        <x:v>3</x:v>
      </x:c>
      <x:c r="F1670" s="58" t="n">
        <x:v>2</x:v>
      </x:c>
      <x:c r="G1670" s="60" t="str">
        <x:v>JIMMY THE BEAR</x:v>
      </x:c>
      <x:c r="H1670" s="58" t="str">
        <x:v>LSW / SYS</x:v>
      </x:c>
      <x:c r="I1670" s="58" t="str">
        <x:v>Lost</x:v>
      </x:c>
      <x:c r="J1670" s="58" t="str">
        <x:v>2nd</x:v>
      </x:c>
      <x:c r="K1670" s="63"/>
      <x:c r="L1670" s="58" t="n">
        <x:v>2</x:v>
      </x:c>
      <x:c r="M1670" s="63" t="n">
        <x:v>-2</x:v>
      </x:c>
      <x:c r="N1670" s="65" t="n">
        <x:f>Summary!$B$5*Summary!$B$6</x:f>
        <x:v>10</x:v>
      </x:c>
      <x:c r="O1670" s="65" t="n">
        <x:f>L1670*N1670</x:f>
        <x:v>20</x:v>
      </x:c>
      <x:c r="P1670" s="65" t="n">
        <x:f>O1670+Q1670</x:f>
        <x:v>0</x:v>
      </x:c>
      <x:c r="Q1670" s="65" t="n">
        <x:f>M1670*N1670</x:f>
        <x:v>-20</x:v>
      </x:c>
      <x:c r="R1670" s="65" t="n">
        <x:f>R1669+Q1670</x:f>
        <x:v>39072.4</x:v>
      </x:c>
    </x:row>
    <x:row r="1671">
      <x:c r="A1671" s="61" t="n">
        <x:v>45864</x:v>
      </x:c>
      <x:c r="B1671" s="27" t="str">
        <x:v>Q3 2025</x:v>
      </x:c>
      <x:c r="C1671" s="27" t="n">
        <x:v>2025</x:v>
      </x:c>
      <x:c r="D1671" s="59" t="str">
        <x:v>CAULFIELD</x:v>
      </x:c>
      <x:c r="E1671" s="27" t="n">
        <x:v>5</x:v>
      </x:c>
      <x:c r="F1671" s="27" t="n">
        <x:v>6</x:v>
      </x:c>
      <x:c r="G1671" s="59" t="str">
        <x:v>BRUTALINA</x:v>
      </x:c>
      <x:c r="H1671" s="27" t="str">
        <x:v>SYS</x:v>
      </x:c>
      <x:c r="I1671" s="27" t="str">
        <x:v>Lost</x:v>
      </x:c>
      <x:c r="J1671" s="27" t="str"/>
      <x:c r="K1671" s="30"/>
      <x:c r="L1671" s="27" t="n">
        <x:v>1</x:v>
      </x:c>
      <x:c r="M1671" s="30" t="n">
        <x:v>-1</x:v>
      </x:c>
      <x:c r="N1671" s="64" t="n">
        <x:f>Summary!$B$5*Summary!$B$6</x:f>
        <x:v>10</x:v>
      </x:c>
      <x:c r="O1671" s="64" t="n">
        <x:f>L1671*N1671</x:f>
        <x:v>10</x:v>
      </x:c>
      <x:c r="P1671" s="64" t="n">
        <x:f>O1671+Q1671</x:f>
        <x:v>0</x:v>
      </x:c>
      <x:c r="Q1671" s="64" t="n">
        <x:f>M1671*N1671</x:f>
        <x:v>-10</x:v>
      </x:c>
      <x:c r="R1671" s="64" t="n">
        <x:f>R1670+Q1671</x:f>
        <x:v>39062.4</x:v>
      </x:c>
    </x:row>
    <x:row r="1672">
      <x:c r="A1672" s="61" t="n">
        <x:v>45864</x:v>
      </x:c>
      <x:c r="B1672" s="27" t="str">
        <x:v>Q3 2025</x:v>
      </x:c>
      <x:c r="C1672" s="27" t="n">
        <x:v>2025</x:v>
      </x:c>
      <x:c r="D1672" s="59" t="str">
        <x:v>CAULFIELD</x:v>
      </x:c>
      <x:c r="E1672" s="27" t="n">
        <x:v>5</x:v>
      </x:c>
      <x:c r="F1672" s="27" t="n">
        <x:v>7</x:v>
      </x:c>
      <x:c r="G1672" s="59" t="str">
        <x:v>NOETZIE</x:v>
      </x:c>
      <x:c r="H1672" s="27" t="str">
        <x:v>SYS</x:v>
      </x:c>
      <x:c r="I1672" s="27" t="str">
        <x:v>Lost</x:v>
      </x:c>
      <x:c r="J1672" s="27" t="str">
        <x:v>4th</x:v>
      </x:c>
      <x:c r="K1672" s="30"/>
      <x:c r="L1672" s="27" t="n">
        <x:v>1</x:v>
      </x:c>
      <x:c r="M1672" s="30" t="n">
        <x:v>-1</x:v>
      </x:c>
      <x:c r="N1672" s="64" t="n">
        <x:f>Summary!$B$5*Summary!$B$6</x:f>
        <x:v>10</x:v>
      </x:c>
      <x:c r="O1672" s="64" t="n">
        <x:f>L1672*N1672</x:f>
        <x:v>10</x:v>
      </x:c>
      <x:c r="P1672" s="64" t="n">
        <x:f>O1672+Q1672</x:f>
        <x:v>0</x:v>
      </x:c>
      <x:c r="Q1672" s="64" t="n">
        <x:f>M1672*N1672</x:f>
        <x:v>-10</x:v>
      </x:c>
      <x:c r="R1672" s="64" t="n">
        <x:f>R1671+Q1672</x:f>
        <x:v>39052.4</x:v>
      </x:c>
    </x:row>
    <x:row r="1673">
      <x:c r="A1673" s="62" t="n">
        <x:v>45864</x:v>
      </x:c>
      <x:c r="B1673" s="58" t="str">
        <x:v>Q3 2025</x:v>
      </x:c>
      <x:c r="C1673" s="58" t="n">
        <x:v>2025</x:v>
      </x:c>
      <x:c r="D1673" s="60" t="str">
        <x:v>CAULFIELD</x:v>
      </x:c>
      <x:c r="E1673" s="58" t="n">
        <x:v>9</x:v>
      </x:c>
      <x:c r="F1673" s="58" t="n">
        <x:v>6</x:v>
      </x:c>
      <x:c r="G1673" s="60" t="str">
        <x:v>KEEP YOUR COOL</x:v>
      </x:c>
      <x:c r="H1673" s="58" t="str">
        <x:v>BFSR / SYS</x:v>
      </x:c>
      <x:c r="I1673" s="58" t="str">
        <x:v>Lost</x:v>
      </x:c>
      <x:c r="J1673" s="58" t="str"/>
      <x:c r="K1673" s="63"/>
      <x:c r="L1673" s="58" t="n">
        <x:v>2</x:v>
      </x:c>
      <x:c r="M1673" s="63" t="n">
        <x:v>-2</x:v>
      </x:c>
      <x:c r="N1673" s="65" t="n">
        <x:f>Summary!$B$5*Summary!$B$6</x:f>
        <x:v>10</x:v>
      </x:c>
      <x:c r="O1673" s="65" t="n">
        <x:f>L1673*N1673</x:f>
        <x:v>20</x:v>
      </x:c>
      <x:c r="P1673" s="65" t="n">
        <x:f>O1673+Q1673</x:f>
        <x:v>0</x:v>
      </x:c>
      <x:c r="Q1673" s="65" t="n">
        <x:f>M1673*N1673</x:f>
        <x:v>-20</x:v>
      </x:c>
      <x:c r="R1673" s="65" t="n">
        <x:f>R1672+Q1673</x:f>
        <x:v>39032.4</x:v>
      </x:c>
    </x:row>
    <x:row r="1674">
      <x:c r="A1674" s="61" t="n">
        <x:v>45878</x:v>
      </x:c>
      <x:c r="B1674" s="27" t="str">
        <x:v>Q3 2025</x:v>
      </x:c>
      <x:c r="C1674" s="27" t="n">
        <x:v>2025</x:v>
      </x:c>
      <x:c r="D1674" s="59" t="str">
        <x:v>MOONEE VALLEY</x:v>
      </x:c>
      <x:c r="E1674" s="27" t="n">
        <x:v>1</x:v>
      </x:c>
      <x:c r="F1674" s="27" t="n">
        <x:v>4</x:v>
      </x:c>
      <x:c r="G1674" s="59" t="str">
        <x:v>HOVLAND</x:v>
      </x:c>
      <x:c r="H1674" s="27" t="str">
        <x:v>BFSR</x:v>
      </x:c>
      <x:c r="I1674" s="27" t="str">
        <x:v>Lost</x:v>
      </x:c>
      <x:c r="J1674" s="27" t="str"/>
      <x:c r="K1674" s="30"/>
      <x:c r="L1674" s="27" t="n">
        <x:v>1</x:v>
      </x:c>
      <x:c r="M1674" s="30" t="n">
        <x:v>-1</x:v>
      </x:c>
      <x:c r="N1674" s="64" t="n">
        <x:f>Summary!$B$5*Summary!$B$6</x:f>
        <x:v>10</x:v>
      </x:c>
      <x:c r="O1674" s="64" t="n">
        <x:f>L1674*N1674</x:f>
        <x:v>10</x:v>
      </x:c>
      <x:c r="P1674" s="64" t="n">
        <x:f>O1674+Q1674</x:f>
        <x:v>0</x:v>
      </x:c>
      <x:c r="Q1674" s="64" t="n">
        <x:f>M1674*N1674</x:f>
        <x:v>-10</x:v>
      </x:c>
      <x:c r="R1674" s="64" t="n">
        <x:f>R1673+Q1674</x:f>
        <x:v>39022.4</x:v>
      </x:c>
    </x:row>
    <x:row r="1675">
      <x:c r="A1675" s="62" t="n">
        <x:v>45878</x:v>
      </x:c>
      <x:c r="B1675" s="58" t="str">
        <x:v>Q3 2025</x:v>
      </x:c>
      <x:c r="C1675" s="58" t="n">
        <x:v>2025</x:v>
      </x:c>
      <x:c r="D1675" s="60" t="str">
        <x:v>MOONEE VALLEY</x:v>
      </x:c>
      <x:c r="E1675" s="58" t="n">
        <x:v>2</x:v>
      </x:c>
      <x:c r="F1675" s="58" t="n">
        <x:v>6</x:v>
      </x:c>
      <x:c r="G1675" s="60" t="str">
        <x:v>BLUESTONE</x:v>
      </x:c>
      <x:c r="H1675" s="58" t="str">
        <x:v>FR / SYS</x:v>
      </x:c>
      <x:c r="I1675" s="58" t="str">
        <x:v>Lost</x:v>
      </x:c>
      <x:c r="J1675" s="58" t="str">
        <x:v>2nd</x:v>
      </x:c>
      <x:c r="K1675" s="63"/>
      <x:c r="L1675" s="58" t="n">
        <x:v>2</x:v>
      </x:c>
      <x:c r="M1675" s="63" t="n">
        <x:v>-2</x:v>
      </x:c>
      <x:c r="N1675" s="65" t="n">
        <x:f>Summary!$B$5*Summary!$B$6</x:f>
        <x:v>10</x:v>
      </x:c>
      <x:c r="O1675" s="65" t="n">
        <x:f>L1675*N1675</x:f>
        <x:v>20</x:v>
      </x:c>
      <x:c r="P1675" s="65" t="n">
        <x:f>O1675+Q1675</x:f>
        <x:v>0</x:v>
      </x:c>
      <x:c r="Q1675" s="65" t="n">
        <x:f>M1675*N1675</x:f>
        <x:v>-20</x:v>
      </x:c>
      <x:c r="R1675" s="65" t="n">
        <x:f>R1674+Q1675</x:f>
        <x:v>39002.4</x:v>
      </x:c>
    </x:row>
    <x:row r="1676">
      <x:c r="A1676" s="61" t="n">
        <x:v>45878</x:v>
      </x:c>
      <x:c r="B1676" s="27" t="str">
        <x:v>Q3 2025</x:v>
      </x:c>
      <x:c r="C1676" s="27" t="n">
        <x:v>2025</x:v>
      </x:c>
      <x:c r="D1676" s="59" t="str">
        <x:v>MOONEE VALLEY</x:v>
      </x:c>
      <x:c r="E1676" s="27" t="n">
        <x:v>2</x:v>
      </x:c>
      <x:c r="F1676" s="27" t="n">
        <x:v>11</x:v>
      </x:c>
      <x:c r="G1676" s="59" t="str">
        <x:v>JENNIVAMOOSE</x:v>
      </x:c>
      <x:c r="H1676" s="27" t="str">
        <x:v>BFSR</x:v>
      </x:c>
      <x:c r="I1676" s="27" t="str">
        <x:v>Won</x:v>
      </x:c>
      <x:c r="J1676" s="27" t="str">
        <x:v>Won</x:v>
      </x:c>
      <x:c r="K1676" s="30" t="n">
        <x:v>6.1</x:v>
      </x:c>
      <x:c r="L1676" s="27" t="n">
        <x:v>1</x:v>
      </x:c>
      <x:c r="M1676" s="30" t="n">
        <x:v>5.1</x:v>
      </x:c>
      <x:c r="N1676" s="64" t="n">
        <x:f>Summary!$B$5*Summary!$B$6</x:f>
        <x:v>10</x:v>
      </x:c>
      <x:c r="O1676" s="64" t="n">
        <x:f>L1676*N1676</x:f>
        <x:v>10</x:v>
      </x:c>
      <x:c r="P1676" s="64" t="n">
        <x:f>O1676+Q1676</x:f>
        <x:v>61</x:v>
      </x:c>
      <x:c r="Q1676" s="64" t="n">
        <x:f>M1676*N1676</x:f>
        <x:v>51</x:v>
      </x:c>
      <x:c r="R1676" s="64" t="n">
        <x:f>R1675+Q1676</x:f>
        <x:v>39053.4</x:v>
      </x:c>
    </x:row>
    <x:row r="1677">
      <x:c r="A1677" s="62" t="n">
        <x:v>45878</x:v>
      </x:c>
      <x:c r="B1677" s="58" t="str">
        <x:v>Q3 2025</x:v>
      </x:c>
      <x:c r="C1677" s="58" t="n">
        <x:v>2025</x:v>
      </x:c>
      <x:c r="D1677" s="60" t="str">
        <x:v>MOONEE VALLEY</x:v>
      </x:c>
      <x:c r="E1677" s="58" t="n">
        <x:v>3</x:v>
      </x:c>
      <x:c r="F1677" s="58" t="n">
        <x:v>6</x:v>
      </x:c>
      <x:c r="G1677" s="60" t="str">
        <x:v>TAKEKO</x:v>
      </x:c>
      <x:c r="H1677" s="58" t="str">
        <x:v>BF / SYS</x:v>
      </x:c>
      <x:c r="I1677" s="58" t="str">
        <x:v>Won</x:v>
      </x:c>
      <x:c r="J1677" s="58" t="str">
        <x:v>Won</x:v>
      </x:c>
      <x:c r="K1677" s="63" t="n">
        <x:v>5</x:v>
      </x:c>
      <x:c r="L1677" s="58" t="n">
        <x:v>2</x:v>
      </x:c>
      <x:c r="M1677" s="63" t="n">
        <x:v>8</x:v>
      </x:c>
      <x:c r="N1677" s="65" t="n">
        <x:f>Summary!$B$5*Summary!$B$6</x:f>
        <x:v>10</x:v>
      </x:c>
      <x:c r="O1677" s="65" t="n">
        <x:f>L1677*N1677</x:f>
        <x:v>20</x:v>
      </x:c>
      <x:c r="P1677" s="65" t="n">
        <x:f>O1677+Q1677</x:f>
        <x:v>100</x:v>
      </x:c>
      <x:c r="Q1677" s="65" t="n">
        <x:f>M1677*N1677</x:f>
        <x:v>80</x:v>
      </x:c>
      <x:c r="R1677" s="65" t="n">
        <x:f>R1676+Q1677</x:f>
        <x:v>39133.4</x:v>
      </x:c>
    </x:row>
    <x:row r="1678">
      <x:c r="A1678" s="62" t="n">
        <x:v>45878</x:v>
      </x:c>
      <x:c r="B1678" s="58" t="str">
        <x:v>Q3 2025</x:v>
      </x:c>
      <x:c r="C1678" s="58" t="n">
        <x:v>2025</x:v>
      </x:c>
      <x:c r="D1678" s="60" t="str">
        <x:v>MOONEE VALLEY</x:v>
      </x:c>
      <x:c r="E1678" s="58" t="n">
        <x:v>3</x:v>
      </x:c>
      <x:c r="F1678" s="58" t="n">
        <x:v>8</x:v>
      </x:c>
      <x:c r="G1678" s="60" t="str">
        <x:v>ENNA'S DREAM</x:v>
      </x:c>
      <x:c r="H1678" s="58" t="str">
        <x:v>LSW / SYS</x:v>
      </x:c>
      <x:c r="I1678" s="58" t="str">
        <x:v>Lost</x:v>
      </x:c>
      <x:c r="J1678" s="58" t="str"/>
      <x:c r="K1678" s="63"/>
      <x:c r="L1678" s="58" t="n">
        <x:v>2</x:v>
      </x:c>
      <x:c r="M1678" s="63" t="n">
        <x:v>-2</x:v>
      </x:c>
      <x:c r="N1678" s="65" t="n">
        <x:f>Summary!$B$5*Summary!$B$6</x:f>
        <x:v>10</x:v>
      </x:c>
      <x:c r="O1678" s="65" t="n">
        <x:f>L1678*N1678</x:f>
        <x:v>20</x:v>
      </x:c>
      <x:c r="P1678" s="65" t="n">
        <x:f>O1678+Q1678</x:f>
        <x:v>0</x:v>
      </x:c>
      <x:c r="Q1678" s="65" t="n">
        <x:f>M1678*N1678</x:f>
        <x:v>-20</x:v>
      </x:c>
      <x:c r="R1678" s="65" t="n">
        <x:f>R1677+Q1678</x:f>
        <x:v>39113.4</x:v>
      </x:c>
    </x:row>
    <x:row r="1679">
      <x:c r="A1679" s="61" t="n">
        <x:v>45878</x:v>
      </x:c>
      <x:c r="B1679" s="27" t="str">
        <x:v>Q3 2025</x:v>
      </x:c>
      <x:c r="C1679" s="27" t="n">
        <x:v>2025</x:v>
      </x:c>
      <x:c r="D1679" s="59" t="str">
        <x:v>MOONEE VALLEY</x:v>
      </x:c>
      <x:c r="E1679" s="27" t="n">
        <x:v>3</x:v>
      </x:c>
      <x:c r="F1679" s="27" t="n">
        <x:v>10</x:v>
      </x:c>
      <x:c r="G1679" s="59" t="str">
        <x:v>VAIN CHAMPAGNE</x:v>
      </x:c>
      <x:c r="H1679" s="27" t="str">
        <x:v>LSW</x:v>
      </x:c>
      <x:c r="I1679" s="27" t="str">
        <x:v>Lost</x:v>
      </x:c>
      <x:c r="J1679" s="27" t="str">
        <x:v>3rd</x:v>
      </x:c>
      <x:c r="K1679" s="30"/>
      <x:c r="L1679" s="27" t="n">
        <x:v>1</x:v>
      </x:c>
      <x:c r="M1679" s="30" t="n">
        <x:v>-1</x:v>
      </x:c>
      <x:c r="N1679" s="64" t="n">
        <x:f>Summary!$B$5*Summary!$B$6</x:f>
        <x:v>10</x:v>
      </x:c>
      <x:c r="O1679" s="64" t="n">
        <x:f>L1679*N1679</x:f>
        <x:v>10</x:v>
      </x:c>
      <x:c r="P1679" s="64" t="n">
        <x:f>O1679+Q1679</x:f>
        <x:v>0</x:v>
      </x:c>
      <x:c r="Q1679" s="64" t="n">
        <x:f>M1679*N1679</x:f>
        <x:v>-10</x:v>
      </x:c>
      <x:c r="R1679" s="64" t="n">
        <x:f>R1678+Q1679</x:f>
        <x:v>39103.4</x:v>
      </x:c>
    </x:row>
    <x:row r="1680">
      <x:c r="A1680" s="61" t="n">
        <x:v>45878</x:v>
      </x:c>
      <x:c r="B1680" s="27" t="str">
        <x:v>Q3 2025</x:v>
      </x:c>
      <x:c r="C1680" s="27" t="n">
        <x:v>2025</x:v>
      </x:c>
      <x:c r="D1680" s="59" t="str">
        <x:v>MOONEE VALLEY</x:v>
      </x:c>
      <x:c r="E1680" s="27" t="n">
        <x:v>4</x:v>
      </x:c>
      <x:c r="F1680" s="27" t="n">
        <x:v>3</x:v>
      </x:c>
      <x:c r="G1680" s="59" t="str">
        <x:v>OAK HILL</x:v>
      </x:c>
      <x:c r="H1680" s="27" t="str">
        <x:v>SYS</x:v>
      </x:c>
      <x:c r="I1680" s="27" t="str">
        <x:v>Won</x:v>
      </x:c>
      <x:c r="J1680" s="27" t="str">
        <x:v>Won</x:v>
      </x:c>
      <x:c r="K1680" s="30" t="n">
        <x:v>2.5</x:v>
      </x:c>
      <x:c r="L1680" s="27" t="n">
        <x:v>1</x:v>
      </x:c>
      <x:c r="M1680" s="30" t="n">
        <x:v>1.5</x:v>
      </x:c>
      <x:c r="N1680" s="64" t="n">
        <x:f>Summary!$B$5*Summary!$B$6</x:f>
        <x:v>10</x:v>
      </x:c>
      <x:c r="O1680" s="64" t="n">
        <x:f>L1680*N1680</x:f>
        <x:v>10</x:v>
      </x:c>
      <x:c r="P1680" s="64" t="n">
        <x:f>O1680+Q1680</x:f>
        <x:v>25</x:v>
      </x:c>
      <x:c r="Q1680" s="64" t="n">
        <x:f>M1680*N1680</x:f>
        <x:v>15</x:v>
      </x:c>
      <x:c r="R1680" s="64" t="n">
        <x:f>R1679+Q1680</x:f>
        <x:v>39118.4</x:v>
      </x:c>
    </x:row>
    <x:row r="1681">
      <x:c r="A1681" s="61" t="n">
        <x:v>45878</x:v>
      </x:c>
      <x:c r="B1681" s="27" t="str">
        <x:v>Q3 2025</x:v>
      </x:c>
      <x:c r="C1681" s="27" t="n">
        <x:v>2025</x:v>
      </x:c>
      <x:c r="D1681" s="59" t="str">
        <x:v>MOONEE VALLEY</x:v>
      </x:c>
      <x:c r="E1681" s="27" t="n">
        <x:v>5</x:v>
      </x:c>
      <x:c r="F1681" s="27" t="n">
        <x:v>7</x:v>
      </x:c>
      <x:c r="G1681" s="59" t="str">
        <x:v>STOLI BOLLI</x:v>
      </x:c>
      <x:c r="H1681" s="27" t="str">
        <x:v>DC</x:v>
      </x:c>
      <x:c r="I1681" s="27" t="str">
        <x:v>Lost</x:v>
      </x:c>
      <x:c r="J1681" s="27" t="str">
        <x:v>3rd</x:v>
      </x:c>
      <x:c r="K1681" s="30"/>
      <x:c r="L1681" s="27" t="n">
        <x:v>1</x:v>
      </x:c>
      <x:c r="M1681" s="30" t="n">
        <x:v>-1</x:v>
      </x:c>
      <x:c r="N1681" s="64" t="n">
        <x:f>Summary!$B$5*Summary!$B$6</x:f>
        <x:v>10</x:v>
      </x:c>
      <x:c r="O1681" s="64" t="n">
        <x:f>L1681*N1681</x:f>
        <x:v>10</x:v>
      </x:c>
      <x:c r="P1681" s="64" t="n">
        <x:f>O1681+Q1681</x:f>
        <x:v>0</x:v>
      </x:c>
      <x:c r="Q1681" s="64" t="n">
        <x:f>M1681*N1681</x:f>
        <x:v>-10</x:v>
      </x:c>
      <x:c r="R1681" s="64" t="n">
        <x:f>R1680+Q1681</x:f>
        <x:v>39108.4</x:v>
      </x:c>
    </x:row>
    <x:row r="1682">
      <x:c r="A1682" s="61" t="n">
        <x:v>45878</x:v>
      </x:c>
      <x:c r="B1682" s="27" t="str">
        <x:v>Q3 2025</x:v>
      </x:c>
      <x:c r="C1682" s="27" t="n">
        <x:v>2025</x:v>
      </x:c>
      <x:c r="D1682" s="59" t="str">
        <x:v>MOONEE VALLEY</x:v>
      </x:c>
      <x:c r="E1682" s="27" t="n">
        <x:v>6</x:v>
      </x:c>
      <x:c r="F1682" s="27" t="n">
        <x:v>4</x:v>
      </x:c>
      <x:c r="G1682" s="59" t="str">
        <x:v>OYSTER LANE</x:v>
      </x:c>
      <x:c r="H1682" s="27" t="str">
        <x:v>FRSR</x:v>
      </x:c>
      <x:c r="I1682" s="27" t="str">
        <x:v>Lost</x:v>
      </x:c>
      <x:c r="J1682" s="27" t="str">
        <x:v>3rd</x:v>
      </x:c>
      <x:c r="K1682" s="30"/>
      <x:c r="L1682" s="27" t="n">
        <x:v>1</x:v>
      </x:c>
      <x:c r="M1682" s="30" t="n">
        <x:v>-1</x:v>
      </x:c>
      <x:c r="N1682" s="64" t="n">
        <x:f>Summary!$B$5*Summary!$B$6</x:f>
        <x:v>10</x:v>
      </x:c>
      <x:c r="O1682" s="64" t="n">
        <x:f>L1682*N1682</x:f>
        <x:v>10</x:v>
      </x:c>
      <x:c r="P1682" s="64" t="n">
        <x:f>O1682+Q1682</x:f>
        <x:v>0</x:v>
      </x:c>
      <x:c r="Q1682" s="64" t="n">
        <x:f>M1682*N1682</x:f>
        <x:v>-10</x:v>
      </x:c>
      <x:c r="R1682" s="64" t="n">
        <x:f>R1681+Q1682</x:f>
        <x:v>39098.4</x:v>
      </x:c>
    </x:row>
    <x:row r="1683">
      <x:c r="A1683" s="62" t="n">
        <x:v>45878</x:v>
      </x:c>
      <x:c r="B1683" s="58" t="str">
        <x:v>Q3 2025</x:v>
      </x:c>
      <x:c r="C1683" s="58" t="n">
        <x:v>2025</x:v>
      </x:c>
      <x:c r="D1683" s="60" t="str">
        <x:v>MOONEE VALLEY</x:v>
      </x:c>
      <x:c r="E1683" s="58" t="n">
        <x:v>6</x:v>
      </x:c>
      <x:c r="F1683" s="58" t="n">
        <x:v>11</x:v>
      </x:c>
      <x:c r="G1683" s="60" t="str">
        <x:v>ESHA</x:v>
      </x:c>
      <x:c r="H1683" s="58" t="str">
        <x:v>DC / SYS</x:v>
      </x:c>
      <x:c r="I1683" s="58" t="str">
        <x:v>Won</x:v>
      </x:c>
      <x:c r="J1683" s="58" t="str">
        <x:v>Won</x:v>
      </x:c>
      <x:c r="K1683" s="63" t="n">
        <x:v>2</x:v>
      </x:c>
      <x:c r="L1683" s="58" t="n">
        <x:v>2</x:v>
      </x:c>
      <x:c r="M1683" s="63" t="n">
        <x:v>2</x:v>
      </x:c>
      <x:c r="N1683" s="65" t="n">
        <x:f>Summary!$B$5*Summary!$B$6</x:f>
        <x:v>10</x:v>
      </x:c>
      <x:c r="O1683" s="65" t="n">
        <x:f>L1683*N1683</x:f>
        <x:v>20</x:v>
      </x:c>
      <x:c r="P1683" s="65" t="n">
        <x:f>O1683+Q1683</x:f>
        <x:v>40</x:v>
      </x:c>
      <x:c r="Q1683" s="65" t="n">
        <x:f>M1683*N1683</x:f>
        <x:v>20</x:v>
      </x:c>
      <x:c r="R1683" s="65" t="n">
        <x:f>R1682+Q1683</x:f>
        <x:v>39118.4</x:v>
      </x:c>
    </x:row>
    <x:row r="1684">
      <x:c r="A1684" s="61" t="n">
        <x:v>45878</x:v>
      </x:c>
      <x:c r="B1684" s="27" t="str">
        <x:v>Q3 2025</x:v>
      </x:c>
      <x:c r="C1684" s="27" t="n">
        <x:v>2025</x:v>
      </x:c>
      <x:c r="D1684" s="59" t="str">
        <x:v>MOONEE VALLEY</x:v>
      </x:c>
      <x:c r="E1684" s="27" t="n">
        <x:v>7</x:v>
      </x:c>
      <x:c r="F1684" s="27" t="n">
        <x:v>1</x:v>
      </x:c>
      <x:c r="G1684" s="59" t="str">
        <x:v>BERKELEY SQUARE</x:v>
      </x:c>
      <x:c r="H1684" s="27" t="str">
        <x:v>DC</x:v>
      </x:c>
      <x:c r="I1684" s="27" t="str">
        <x:v>Lost</x:v>
      </x:c>
      <x:c r="J1684" s="27" t="str">
        <x:v>4th</x:v>
      </x:c>
      <x:c r="K1684" s="30"/>
      <x:c r="L1684" s="27" t="n">
        <x:v>1</x:v>
      </x:c>
      <x:c r="M1684" s="30" t="n">
        <x:v>-1</x:v>
      </x:c>
      <x:c r="N1684" s="64" t="n">
        <x:f>Summary!$B$5*Summary!$B$6</x:f>
        <x:v>10</x:v>
      </x:c>
      <x:c r="O1684" s="64" t="n">
        <x:f>L1684*N1684</x:f>
        <x:v>10</x:v>
      </x:c>
      <x:c r="P1684" s="64" t="n">
        <x:f>O1684+Q1684</x:f>
        <x:v>0</x:v>
      </x:c>
      <x:c r="Q1684" s="64" t="n">
        <x:f>M1684*N1684</x:f>
        <x:v>-10</x:v>
      </x:c>
      <x:c r="R1684" s="64" t="n">
        <x:f>R1683+Q1684</x:f>
        <x:v>39108.4</x:v>
      </x:c>
    </x:row>
    <x:row r="1685">
      <x:c r="A1685" s="62" t="n">
        <x:v>45878</x:v>
      </x:c>
      <x:c r="B1685" s="58" t="str">
        <x:v>Q3 2025</x:v>
      </x:c>
      <x:c r="C1685" s="58" t="n">
        <x:v>2025</x:v>
      </x:c>
      <x:c r="D1685" s="60" t="str">
        <x:v>MOONEE VALLEY</x:v>
      </x:c>
      <x:c r="E1685" s="58" t="n">
        <x:v>7</x:v>
      </x:c>
      <x:c r="F1685" s="58" t="n">
        <x:v>5</x:v>
      </x:c>
      <x:c r="G1685" s="60" t="str">
        <x:v>SAYEDATY SADATY</x:v>
      </x:c>
      <x:c r="H1685" s="58" t="str">
        <x:v>LSW / SYS</x:v>
      </x:c>
      <x:c r="I1685" s="58" t="str">
        <x:v>Lost</x:v>
      </x:c>
      <x:c r="J1685" s="58" t="str">
        <x:v>3rd</x:v>
      </x:c>
      <x:c r="K1685" s="63"/>
      <x:c r="L1685" s="58" t="n">
        <x:v>2</x:v>
      </x:c>
      <x:c r="M1685" s="63" t="n">
        <x:v>-2</x:v>
      </x:c>
      <x:c r="N1685" s="65" t="n">
        <x:f>Summary!$B$5*Summary!$B$6</x:f>
        <x:v>10</x:v>
      </x:c>
      <x:c r="O1685" s="65" t="n">
        <x:f>L1685*N1685</x:f>
        <x:v>20</x:v>
      </x:c>
      <x:c r="P1685" s="65" t="n">
        <x:f>O1685+Q1685</x:f>
        <x:v>0</x:v>
      </x:c>
      <x:c r="Q1685" s="65" t="n">
        <x:f>M1685*N1685</x:f>
        <x:v>-20</x:v>
      </x:c>
      <x:c r="R1685" s="65" t="n">
        <x:f>R1684+Q1685</x:f>
        <x:v>39088.4</x:v>
      </x:c>
    </x:row>
    <x:row r="1686">
      <x:c r="A1686" s="61" t="n">
        <x:v>45878</x:v>
      </x:c>
      <x:c r="B1686" s="27" t="str">
        <x:v>Q3 2025</x:v>
      </x:c>
      <x:c r="C1686" s="27" t="n">
        <x:v>2025</x:v>
      </x:c>
      <x:c r="D1686" s="59" t="str">
        <x:v>MOONEE VALLEY</x:v>
      </x:c>
      <x:c r="E1686" s="27" t="n">
        <x:v>8</x:v>
      </x:c>
      <x:c r="F1686" s="27" t="n">
        <x:v>12</x:v>
      </x:c>
      <x:c r="G1686" s="59" t="str">
        <x:v>SHOELESS</x:v>
      </x:c>
      <x:c r="H1686" s="27" t="str">
        <x:v>LSW</x:v>
      </x:c>
      <x:c r="I1686" s="27" t="str">
        <x:v>Won</x:v>
      </x:c>
      <x:c r="J1686" s="27" t="str">
        <x:v>Won</x:v>
      </x:c>
      <x:c r="K1686" s="30" t="n">
        <x:v>5.7</x:v>
      </x:c>
      <x:c r="L1686" s="27" t="n">
        <x:v>1</x:v>
      </x:c>
      <x:c r="M1686" s="30" t="n">
        <x:v>4.7</x:v>
      </x:c>
      <x:c r="N1686" s="64" t="n">
        <x:f>Summary!$B$5*Summary!$B$6</x:f>
        <x:v>10</x:v>
      </x:c>
      <x:c r="O1686" s="64" t="n">
        <x:f>L1686*N1686</x:f>
        <x:v>10</x:v>
      </x:c>
      <x:c r="P1686" s="64" t="n">
        <x:f>O1686+Q1686</x:f>
        <x:v>57</x:v>
      </x:c>
      <x:c r="Q1686" s="64" t="n">
        <x:f>M1686*N1686</x:f>
        <x:v>47</x:v>
      </x:c>
      <x:c r="R1686" s="64" t="n">
        <x:f>R1685+Q1686</x:f>
        <x:v>39135.4</x:v>
      </x:c>
    </x:row>
    <x:row r="1687">
      <x:c r="A1687" s="62" t="n">
        <x:v>45878</x:v>
      </x:c>
      <x:c r="B1687" s="58" t="str">
        <x:v>Q3 2025</x:v>
      </x:c>
      <x:c r="C1687" s="58" t="n">
        <x:v>2025</x:v>
      </x:c>
      <x:c r="D1687" s="60" t="str">
        <x:v>MOONEE VALLEY</x:v>
      </x:c>
      <x:c r="E1687" s="58" t="n">
        <x:v>9</x:v>
      </x:c>
      <x:c r="F1687" s="58" t="n">
        <x:v>4</x:v>
      </x:c>
      <x:c r="G1687" s="60" t="str">
        <x:v>GREAT MAXIMUS</x:v>
      </x:c>
      <x:c r="H1687" s="58" t="str">
        <x:v>DC / SYS</x:v>
      </x:c>
      <x:c r="I1687" s="58" t="str">
        <x:v>Lost</x:v>
      </x:c>
      <x:c r="J1687" s="58" t="str"/>
      <x:c r="K1687" s="63"/>
      <x:c r="L1687" s="58" t="n">
        <x:v>2</x:v>
      </x:c>
      <x:c r="M1687" s="63" t="n">
        <x:v>-2</x:v>
      </x:c>
      <x:c r="N1687" s="65" t="n">
        <x:f>Summary!$B$5*Summary!$B$6</x:f>
        <x:v>10</x:v>
      </x:c>
      <x:c r="O1687" s="65" t="n">
        <x:f>L1687*N1687</x:f>
        <x:v>20</x:v>
      </x:c>
      <x:c r="P1687" s="65" t="n">
        <x:f>O1687+Q1687</x:f>
        <x:v>0</x:v>
      </x:c>
      <x:c r="Q1687" s="65" t="n">
        <x:f>M1687*N1687</x:f>
        <x:v>-20</x:v>
      </x:c>
      <x:c r="R1687" s="65" t="n">
        <x:f>R1686+Q1687</x:f>
        <x:v>39115.4</x:v>
      </x:c>
    </x:row>
    <x:row r="1688">
      <x:c r="A1688" s="61" t="n">
        <x:v>45885</x:v>
      </x:c>
      <x:c r="B1688" s="27" t="str">
        <x:v>Q3 2025</x:v>
      </x:c>
      <x:c r="C1688" s="27" t="n">
        <x:v>2025</x:v>
      </x:c>
      <x:c r="D1688" s="59" t="str">
        <x:v>CAULFIELD</x:v>
      </x:c>
      <x:c r="E1688" s="27" t="n">
        <x:v>3</x:v>
      </x:c>
      <x:c r="F1688" s="27" t="n">
        <x:v>10</x:v>
      </x:c>
      <x:c r="G1688" s="59" t="str">
        <x:v>BOSSY BENITA</x:v>
      </x:c>
      <x:c r="H1688" s="27" t="str">
        <x:v>FR</x:v>
      </x:c>
      <x:c r="I1688" s="27" t="str">
        <x:v>Won</x:v>
      </x:c>
      <x:c r="J1688" s="27" t="str">
        <x:v>Won</x:v>
      </x:c>
      <x:c r="K1688" s="30" t="n">
        <x:v>3.7</x:v>
      </x:c>
      <x:c r="L1688" s="27" t="n">
        <x:v>1</x:v>
      </x:c>
      <x:c r="M1688" s="30" t="n">
        <x:v>2.7</x:v>
      </x:c>
      <x:c r="N1688" s="64" t="n">
        <x:f>Summary!$B$5*Summary!$B$6</x:f>
        <x:v>10</x:v>
      </x:c>
      <x:c r="O1688" s="64" t="n">
        <x:f>L1688*N1688</x:f>
        <x:v>10</x:v>
      </x:c>
      <x:c r="P1688" s="64" t="n">
        <x:f>O1688+Q1688</x:f>
        <x:v>37</x:v>
      </x:c>
      <x:c r="Q1688" s="64" t="n">
        <x:f>M1688*N1688</x:f>
        <x:v>27</x:v>
      </x:c>
      <x:c r="R1688" s="64" t="n">
        <x:f>R1687+Q1688</x:f>
        <x:v>39142.4</x:v>
      </x:c>
    </x:row>
    <x:row r="1689">
      <x:c r="A1689" s="61" t="n">
        <x:v>45885</x:v>
      </x:c>
      <x:c r="B1689" s="27" t="str">
        <x:v>Q3 2025</x:v>
      </x:c>
      <x:c r="C1689" s="27" t="n">
        <x:v>2025</x:v>
      </x:c>
      <x:c r="D1689" s="59" t="str">
        <x:v>CAULFIELD</x:v>
      </x:c>
      <x:c r="E1689" s="27" t="n">
        <x:v>7</x:v>
      </x:c>
      <x:c r="F1689" s="27" t="n">
        <x:v>10</x:v>
      </x:c>
      <x:c r="G1689" s="59" t="str">
        <x:v>POP AWARD</x:v>
      </x:c>
      <x:c r="H1689" s="27" t="str">
        <x:v>LSW</x:v>
      </x:c>
      <x:c r="I1689" s="27" t="str">
        <x:v>Won</x:v>
      </x:c>
      <x:c r="J1689" s="27" t="str">
        <x:v>Won</x:v>
      </x:c>
      <x:c r="K1689" s="30" t="n">
        <x:v>5.4</x:v>
      </x:c>
      <x:c r="L1689" s="27" t="n">
        <x:v>1</x:v>
      </x:c>
      <x:c r="M1689" s="30" t="n">
        <x:v>4.4</x:v>
      </x:c>
      <x:c r="N1689" s="64" t="n">
        <x:f>Summary!$B$5*Summary!$B$6</x:f>
        <x:v>10</x:v>
      </x:c>
      <x:c r="O1689" s="64" t="n">
        <x:f>L1689*N1689</x:f>
        <x:v>10</x:v>
      </x:c>
      <x:c r="P1689" s="64" t="n">
        <x:f>O1689+Q1689</x:f>
        <x:v>54</x:v>
      </x:c>
      <x:c r="Q1689" s="64" t="n">
        <x:f>M1689*N1689</x:f>
        <x:v>44</x:v>
      </x:c>
      <x:c r="R1689" s="64" t="n">
        <x:f>R1688+Q1689</x:f>
        <x:v>39186.4</x:v>
      </x:c>
    </x:row>
    <x:row r="1690">
      <x:c r="A1690" s="62" t="n">
        <x:v>45885</x:v>
      </x:c>
      <x:c r="B1690" s="58" t="str">
        <x:v>Q3 2025</x:v>
      </x:c>
      <x:c r="C1690" s="58" t="n">
        <x:v>2025</x:v>
      </x:c>
      <x:c r="D1690" s="60" t="str">
        <x:v>CAULFIELD</x:v>
      </x:c>
      <x:c r="E1690" s="58" t="n">
        <x:v>8</x:v>
      </x:c>
      <x:c r="F1690" s="58" t="n">
        <x:v>1</x:v>
      </x:c>
      <x:c r="G1690" s="60" t="str">
        <x:v>PRIVATE EYE</x:v>
      </x:c>
      <x:c r="H1690" s="58" t="str">
        <x:v>DC / SYS</x:v>
      </x:c>
      <x:c r="I1690" s="58" t="str">
        <x:v>Won</x:v>
      </x:c>
      <x:c r="J1690" s="58" t="str">
        <x:v>Won</x:v>
      </x:c>
      <x:c r="K1690" s="63" t="n">
        <x:v>2.7</x:v>
      </x:c>
      <x:c r="L1690" s="58" t="n">
        <x:v>2</x:v>
      </x:c>
      <x:c r="M1690" s="63" t="n">
        <x:v>3.4000000000000004</x:v>
      </x:c>
      <x:c r="N1690" s="65" t="n">
        <x:f>Summary!$B$5*Summary!$B$6</x:f>
        <x:v>10</x:v>
      </x:c>
      <x:c r="O1690" s="65" t="n">
        <x:f>L1690*N1690</x:f>
        <x:v>20</x:v>
      </x:c>
      <x:c r="P1690" s="65" t="n">
        <x:f>O1690+Q1690</x:f>
        <x:v>54</x:v>
      </x:c>
      <x:c r="Q1690" s="65" t="n">
        <x:f>M1690*N1690</x:f>
        <x:v>34</x:v>
      </x:c>
      <x:c r="R1690" s="65" t="n">
        <x:f>R1689+Q1690</x:f>
        <x:v>39220.4</x:v>
      </x:c>
    </x:row>
    <x:row r="1691">
      <x:c r="A1691" s="61" t="n">
        <x:v>45885</x:v>
      </x:c>
      <x:c r="B1691" s="27" t="str">
        <x:v>Q3 2025</x:v>
      </x:c>
      <x:c r="C1691" s="27" t="n">
        <x:v>2025</x:v>
      </x:c>
      <x:c r="D1691" s="59" t="str">
        <x:v>CAULFIELD</x:v>
      </x:c>
      <x:c r="E1691" s="27" t="n">
        <x:v>9</x:v>
      </x:c>
      <x:c r="F1691" s="27" t="n">
        <x:v>12</x:v>
      </x:c>
      <x:c r="G1691" s="59" t="str">
        <x:v>TOO DARN DISCREET</x:v>
      </x:c>
      <x:c r="H1691" s="27" t="str">
        <x:v>DC</x:v>
      </x:c>
      <x:c r="I1691" s="27" t="str">
        <x:v>Lost</x:v>
      </x:c>
      <x:c r="J1691" s="27" t="str">
        <x:v>2nd</x:v>
      </x:c>
      <x:c r="K1691" s="30"/>
      <x:c r="L1691" s="27" t="n">
        <x:v>1</x:v>
      </x:c>
      <x:c r="M1691" s="30" t="n">
        <x:v>-1</x:v>
      </x:c>
      <x:c r="N1691" s="64" t="n">
        <x:f>Summary!$B$5*Summary!$B$6</x:f>
        <x:v>10</x:v>
      </x:c>
      <x:c r="O1691" s="64" t="n">
        <x:f>L1691*N1691</x:f>
        <x:v>10</x:v>
      </x:c>
      <x:c r="P1691" s="64" t="n">
        <x:f>O1691+Q1691</x:f>
        <x:v>0</x:v>
      </x:c>
      <x:c r="Q1691" s="64" t="n">
        <x:f>M1691*N1691</x:f>
        <x:v>-10</x:v>
      </x:c>
      <x:c r="R1691" s="64" t="n">
        <x:f>R1690+Q1691</x:f>
        <x:v>39210.4</x:v>
      </x:c>
    </x:row>
    <x:row r="1692">
      <x:c r="A1692" s="61" t="n">
        <x:v>45892</x:v>
      </x:c>
      <x:c r="B1692" s="27" t="str">
        <x:v>Q3 2025</x:v>
      </x:c>
      <x:c r="C1692" s="27" t="n">
        <x:v>2025</x:v>
      </x:c>
      <x:c r="D1692" s="59" t="str">
        <x:v>MOONEE VALLEY</x:v>
      </x:c>
      <x:c r="E1692" s="27" t="n">
        <x:v>2</x:v>
      </x:c>
      <x:c r="F1692" s="27" t="n">
        <x:v>2</x:v>
      </x:c>
      <x:c r="G1692" s="59" t="str">
        <x:v>BOLD SOUL</x:v>
      </x:c>
      <x:c r="H1692" s="27" t="str">
        <x:v>SYS</x:v>
      </x:c>
      <x:c r="I1692" s="27" t="str">
        <x:v>Lost</x:v>
      </x:c>
      <x:c r="J1692" s="27" t="str">
        <x:v>3rd</x:v>
      </x:c>
      <x:c r="K1692" s="30"/>
      <x:c r="L1692" s="27" t="n">
        <x:v>1</x:v>
      </x:c>
      <x:c r="M1692" s="30" t="n">
        <x:v>-1</x:v>
      </x:c>
      <x:c r="N1692" s="64" t="n">
        <x:f>Summary!$B$5*Summary!$B$6</x:f>
        <x:v>10</x:v>
      </x:c>
      <x:c r="O1692" s="64" t="n">
        <x:f>L1692*N1692</x:f>
        <x:v>10</x:v>
      </x:c>
      <x:c r="P1692" s="64" t="n">
        <x:f>O1692+Q1692</x:f>
        <x:v>0</x:v>
      </x:c>
      <x:c r="Q1692" s="64" t="n">
        <x:f>M1692*N1692</x:f>
        <x:v>-10</x:v>
      </x:c>
      <x:c r="R1692" s="64" t="n">
        <x:f>R1691+Q1692</x:f>
        <x:v>39200.4</x:v>
      </x:c>
    </x:row>
    <x:row r="1693">
      <x:c r="A1693" s="62" t="n">
        <x:v>45892</x:v>
      </x:c>
      <x:c r="B1693" s="58" t="str">
        <x:v>Q3 2025</x:v>
      </x:c>
      <x:c r="C1693" s="58" t="n">
        <x:v>2025</x:v>
      </x:c>
      <x:c r="D1693" s="60" t="str">
        <x:v>MOONEE VALLEY</x:v>
      </x:c>
      <x:c r="E1693" s="58" t="n">
        <x:v>2</x:v>
      </x:c>
      <x:c r="F1693" s="58" t="n">
        <x:v>6</x:v>
      </x:c>
      <x:c r="G1693" s="60" t="str">
        <x:v>JENNIVAMOOSE</x:v>
      </x:c>
      <x:c r="H1693" s="58" t="str">
        <x:v>LSW / SYS</x:v>
      </x:c>
      <x:c r="I1693" s="58" t="str">
        <x:v>Won</x:v>
      </x:c>
      <x:c r="J1693" s="58" t="str">
        <x:v>Won</x:v>
      </x:c>
      <x:c r="K1693" s="63" t="n">
        <x:v>2.7</x:v>
      </x:c>
      <x:c r="L1693" s="58" t="n">
        <x:v>2</x:v>
      </x:c>
      <x:c r="M1693" s="63" t="n">
        <x:v>3.4000000000000004</x:v>
      </x:c>
      <x:c r="N1693" s="65" t="n">
        <x:f>Summary!$B$5*Summary!$B$6</x:f>
        <x:v>10</x:v>
      </x:c>
      <x:c r="O1693" s="65" t="n">
        <x:f>L1693*N1693</x:f>
        <x:v>20</x:v>
      </x:c>
      <x:c r="P1693" s="65" t="n">
        <x:f>O1693+Q1693</x:f>
        <x:v>54</x:v>
      </x:c>
      <x:c r="Q1693" s="65" t="n">
        <x:f>M1693*N1693</x:f>
        <x:v>34</x:v>
      </x:c>
      <x:c r="R1693" s="65" t="n">
        <x:f>R1692+Q1693</x:f>
        <x:v>39234.4</x:v>
      </x:c>
    </x:row>
    <x:row r="1694">
      <x:c r="A1694" s="61" t="n">
        <x:v>45892</x:v>
      </x:c>
      <x:c r="B1694" s="27" t="str">
        <x:v>Q3 2025</x:v>
      </x:c>
      <x:c r="C1694" s="27" t="n">
        <x:v>2025</x:v>
      </x:c>
      <x:c r="D1694" s="59" t="str">
        <x:v>MOONEE VALLEY</x:v>
      </x:c>
      <x:c r="E1694" s="27" t="n">
        <x:v>3</x:v>
      </x:c>
      <x:c r="F1694" s="27" t="n">
        <x:v>2</x:v>
      </x:c>
      <x:c r="G1694" s="59" t="str">
        <x:v>GODTFRED KIRK</x:v>
      </x:c>
      <x:c r="H1694" s="27" t="str">
        <x:v>LSW</x:v>
      </x:c>
      <x:c r="I1694" s="27" t="str">
        <x:v>Lost</x:v>
      </x:c>
      <x:c r="J1694" s="27" t="str">
        <x:v>4th</x:v>
      </x:c>
      <x:c r="K1694" s="30"/>
      <x:c r="L1694" s="27" t="n">
        <x:v>1</x:v>
      </x:c>
      <x:c r="M1694" s="30" t="n">
        <x:v>-1</x:v>
      </x:c>
      <x:c r="N1694" s="64" t="n">
        <x:f>Summary!$B$5*Summary!$B$6</x:f>
        <x:v>10</x:v>
      </x:c>
      <x:c r="O1694" s="64" t="n">
        <x:f>L1694*N1694</x:f>
        <x:v>10</x:v>
      </x:c>
      <x:c r="P1694" s="64" t="n">
        <x:f>O1694+Q1694</x:f>
        <x:v>0</x:v>
      </x:c>
      <x:c r="Q1694" s="64" t="n">
        <x:f>M1694*N1694</x:f>
        <x:v>-10</x:v>
      </x:c>
      <x:c r="R1694" s="64" t="n">
        <x:f>R1693+Q1694</x:f>
        <x:v>39224.4</x:v>
      </x:c>
    </x:row>
    <x:row r="1695">
      <x:c r="A1695" s="62" t="n">
        <x:v>45892</x:v>
      </x:c>
      <x:c r="B1695" s="58" t="str">
        <x:v>Q3 2025</x:v>
      </x:c>
      <x:c r="C1695" s="58" t="n">
        <x:v>2025</x:v>
      </x:c>
      <x:c r="D1695" s="60" t="str">
        <x:v>MOONEE VALLEY</x:v>
      </x:c>
      <x:c r="E1695" s="58" t="n">
        <x:v>3</x:v>
      </x:c>
      <x:c r="F1695" s="58" t="n">
        <x:v>6</x:v>
      </x:c>
      <x:c r="G1695" s="60" t="str">
        <x:v>EXIT</x:v>
      </x:c>
      <x:c r="H1695" s="58" t="str">
        <x:v>BF / SYS</x:v>
      </x:c>
      <x:c r="I1695" s="58" t="str">
        <x:v>Lost</x:v>
      </x:c>
      <x:c r="J1695" s="58" t="str"/>
      <x:c r="K1695" s="63"/>
      <x:c r="L1695" s="58" t="n">
        <x:v>2</x:v>
      </x:c>
      <x:c r="M1695" s="63" t="n">
        <x:v>-2</x:v>
      </x:c>
      <x:c r="N1695" s="65" t="n">
        <x:f>Summary!$B$5*Summary!$B$6</x:f>
        <x:v>10</x:v>
      </x:c>
      <x:c r="O1695" s="65" t="n">
        <x:f>L1695*N1695</x:f>
        <x:v>20</x:v>
      </x:c>
      <x:c r="P1695" s="65" t="n">
        <x:f>O1695+Q1695</x:f>
        <x:v>0</x:v>
      </x:c>
      <x:c r="Q1695" s="65" t="n">
        <x:f>M1695*N1695</x:f>
        <x:v>-20</x:v>
      </x:c>
      <x:c r="R1695" s="65" t="n">
        <x:f>R1694+Q1695</x:f>
        <x:v>39204.4</x:v>
      </x:c>
    </x:row>
    <x:row r="1696">
      <x:c r="A1696" s="61" t="n">
        <x:v>45892</x:v>
      </x:c>
      <x:c r="B1696" s="27" t="str">
        <x:v>Q3 2025</x:v>
      </x:c>
      <x:c r="C1696" s="27" t="n">
        <x:v>2025</x:v>
      </x:c>
      <x:c r="D1696" s="59" t="str">
        <x:v>MOONEE VALLEY</x:v>
      </x:c>
      <x:c r="E1696" s="27" t="n">
        <x:v>4</x:v>
      </x:c>
      <x:c r="F1696" s="27" t="n">
        <x:v>6</x:v>
      </x:c>
      <x:c r="G1696" s="59" t="str">
        <x:v>RISE TO IT</x:v>
      </x:c>
      <x:c r="H1696" s="27" t="str">
        <x:v>DC</x:v>
      </x:c>
      <x:c r="I1696" s="27" t="str">
        <x:v>Lost</x:v>
      </x:c>
      <x:c r="J1696" s="27" t="str">
        <x:v>4th</x:v>
      </x:c>
      <x:c r="K1696" s="30"/>
      <x:c r="L1696" s="27" t="n">
        <x:v>1</x:v>
      </x:c>
      <x:c r="M1696" s="30" t="n">
        <x:v>-1</x:v>
      </x:c>
      <x:c r="N1696" s="64" t="n">
        <x:f>Summary!$B$5*Summary!$B$6</x:f>
        <x:v>10</x:v>
      </x:c>
      <x:c r="O1696" s="64" t="n">
        <x:f>L1696*N1696</x:f>
        <x:v>10</x:v>
      </x:c>
      <x:c r="P1696" s="64" t="n">
        <x:f>O1696+Q1696</x:f>
        <x:v>0</x:v>
      </x:c>
      <x:c r="Q1696" s="64" t="n">
        <x:f>M1696*N1696</x:f>
        <x:v>-10</x:v>
      </x:c>
      <x:c r="R1696" s="64" t="n">
        <x:f>R1695+Q1696</x:f>
        <x:v>39194.4</x:v>
      </x:c>
    </x:row>
    <x:row r="1697">
      <x:c r="A1697" s="61" t="n">
        <x:v>45892</x:v>
      </x:c>
      <x:c r="B1697" s="27" t="str">
        <x:v>Q3 2025</x:v>
      </x:c>
      <x:c r="C1697" s="27" t="n">
        <x:v>2025</x:v>
      </x:c>
      <x:c r="D1697" s="59" t="str">
        <x:v>MOONEE VALLEY</x:v>
      </x:c>
      <x:c r="E1697" s="27" t="n">
        <x:v>6</x:v>
      </x:c>
      <x:c r="F1697" s="27" t="n">
        <x:v>4</x:v>
      </x:c>
      <x:c r="G1697" s="59" t="str">
        <x:v>PUDDING</x:v>
      </x:c>
      <x:c r="H1697" s="27" t="str">
        <x:v>FR</x:v>
      </x:c>
      <x:c r="I1697" s="27" t="str">
        <x:v>Lost</x:v>
      </x:c>
      <x:c r="J1697" s="27" t="str">
        <x:v>2nd</x:v>
      </x:c>
      <x:c r="K1697" s="30"/>
      <x:c r="L1697" s="27" t="n">
        <x:v>1</x:v>
      </x:c>
      <x:c r="M1697" s="30" t="n">
        <x:v>-1</x:v>
      </x:c>
      <x:c r="N1697" s="64" t="n">
        <x:f>Summary!$B$5*Summary!$B$6</x:f>
        <x:v>10</x:v>
      </x:c>
      <x:c r="O1697" s="64" t="n">
        <x:f>L1697*N1697</x:f>
        <x:v>10</x:v>
      </x:c>
      <x:c r="P1697" s="64" t="n">
        <x:f>O1697+Q1697</x:f>
        <x:v>0</x:v>
      </x:c>
      <x:c r="Q1697" s="64" t="n">
        <x:f>M1697*N1697</x:f>
        <x:v>-10</x:v>
      </x:c>
      <x:c r="R1697" s="64" t="n">
        <x:f>R1696+Q1697</x:f>
        <x:v>39184.4</x:v>
      </x:c>
    </x:row>
    <x:row r="1698">
      <x:c r="A1698" s="62" t="n">
        <x:v>45892</x:v>
      </x:c>
      <x:c r="B1698" s="58" t="str">
        <x:v>Q3 2025</x:v>
      </x:c>
      <x:c r="C1698" s="58" t="n">
        <x:v>2025</x:v>
      </x:c>
      <x:c r="D1698" s="60" t="str">
        <x:v>MOONEE VALLEY</x:v>
      </x:c>
      <x:c r="E1698" s="58" t="n">
        <x:v>6</x:v>
      </x:c>
      <x:c r="F1698" s="58" t="n">
        <x:v>5</x:v>
      </x:c>
      <x:c r="G1698" s="60" t="str">
        <x:v>DRAGOON</x:v>
      </x:c>
      <x:c r="H1698" s="58" t="str">
        <x:v>LSW / SYS</x:v>
      </x:c>
      <x:c r="I1698" s="58" t="str">
        <x:v>Lost</x:v>
      </x:c>
      <x:c r="J1698" s="58" t="str"/>
      <x:c r="K1698" s="63"/>
      <x:c r="L1698" s="58" t="n">
        <x:v>2</x:v>
      </x:c>
      <x:c r="M1698" s="63" t="n">
        <x:v>-2</x:v>
      </x:c>
      <x:c r="N1698" s="65" t="n">
        <x:f>Summary!$B$5*Summary!$B$6</x:f>
        <x:v>10</x:v>
      </x:c>
      <x:c r="O1698" s="65" t="n">
        <x:f>L1698*N1698</x:f>
        <x:v>20</x:v>
      </x:c>
      <x:c r="P1698" s="65" t="n">
        <x:f>O1698+Q1698</x:f>
        <x:v>0</x:v>
      </x:c>
      <x:c r="Q1698" s="65" t="n">
        <x:f>M1698*N1698</x:f>
        <x:v>-20</x:v>
      </x:c>
      <x:c r="R1698" s="65" t="n">
        <x:f>R1697+Q1698</x:f>
        <x:v>39164.4</x:v>
      </x:c>
    </x:row>
    <x:row r="1699">
      <x:c r="A1699" s="61" t="n">
        <x:v>45892</x:v>
      </x:c>
      <x:c r="B1699" s="27" t="str">
        <x:v>Q3 2025</x:v>
      </x:c>
      <x:c r="C1699" s="27" t="n">
        <x:v>2025</x:v>
      </x:c>
      <x:c r="D1699" s="59" t="str">
        <x:v>MOONEE VALLEY</x:v>
      </x:c>
      <x:c r="E1699" s="27" t="n">
        <x:v>7</x:v>
      </x:c>
      <x:c r="F1699" s="27" t="n">
        <x:v>2</x:v>
      </x:c>
      <x:c r="G1699" s="59" t="str">
        <x:v>BARAQIEL</x:v>
      </x:c>
      <x:c r="H1699" s="27" t="str">
        <x:v>DC</x:v>
      </x:c>
      <x:c r="I1699" s="27" t="str">
        <x:v>Won</x:v>
      </x:c>
      <x:c r="J1699" s="27" t="str">
        <x:v>Won</x:v>
      </x:c>
      <x:c r="K1699" s="30" t="n">
        <x:v>3.4</x:v>
      </x:c>
      <x:c r="L1699" s="27" t="n">
        <x:v>1</x:v>
      </x:c>
      <x:c r="M1699" s="30" t="n">
        <x:v>2.4</x:v>
      </x:c>
      <x:c r="N1699" s="64" t="n">
        <x:f>Summary!$B$5*Summary!$B$6</x:f>
        <x:v>10</x:v>
      </x:c>
      <x:c r="O1699" s="64" t="n">
        <x:f>L1699*N1699</x:f>
        <x:v>10</x:v>
      </x:c>
      <x:c r="P1699" s="64" t="n">
        <x:f>O1699+Q1699</x:f>
        <x:v>34</x:v>
      </x:c>
      <x:c r="Q1699" s="64" t="n">
        <x:f>M1699*N1699</x:f>
        <x:v>24</x:v>
      </x:c>
      <x:c r="R1699" s="64" t="n">
        <x:f>R1698+Q1699</x:f>
        <x:v>39188.4</x:v>
      </x:c>
    </x:row>
    <x:row r="1700">
      <x:c r="A1700" s="62" t="n">
        <x:v>45892</x:v>
      </x:c>
      <x:c r="B1700" s="58" t="str">
        <x:v>Q3 2025</x:v>
      </x:c>
      <x:c r="C1700" s="58" t="n">
        <x:v>2025</x:v>
      </x:c>
      <x:c r="D1700" s="60" t="str">
        <x:v>MOONEE VALLEY</x:v>
      </x:c>
      <x:c r="E1700" s="58" t="n">
        <x:v>7</x:v>
      </x:c>
      <x:c r="F1700" s="58" t="n">
        <x:v>5</x:v>
      </x:c>
      <x:c r="G1700" s="60" t="str">
        <x:v>OAK HILL</x:v>
      </x:c>
      <x:c r="H1700" s="58" t="str">
        <x:v>LSW / SYS</x:v>
      </x:c>
      <x:c r="I1700" s="58" t="str">
        <x:v>Lost</x:v>
      </x:c>
      <x:c r="J1700" s="58" t="str"/>
      <x:c r="K1700" s="63"/>
      <x:c r="L1700" s="58" t="n">
        <x:v>2</x:v>
      </x:c>
      <x:c r="M1700" s="63" t="n">
        <x:v>-2</x:v>
      </x:c>
      <x:c r="N1700" s="65" t="n">
        <x:f>Summary!$B$5*Summary!$B$6</x:f>
        <x:v>10</x:v>
      </x:c>
      <x:c r="O1700" s="65" t="n">
        <x:f>L1700*N1700</x:f>
        <x:v>20</x:v>
      </x:c>
      <x:c r="P1700" s="65" t="n">
        <x:f>O1700+Q1700</x:f>
        <x:v>0</x:v>
      </x:c>
      <x:c r="Q1700" s="65" t="n">
        <x:f>M1700*N1700</x:f>
        <x:v>-20</x:v>
      </x:c>
      <x:c r="R1700" s="65" t="n">
        <x:f>R1699+Q1700</x:f>
        <x:v>39168.4</x:v>
      </x:c>
    </x:row>
    <x:row r="1701">
      <x:c r="A1701" s="61" t="n">
        <x:v>45892</x:v>
      </x:c>
      <x:c r="B1701" s="27" t="str">
        <x:v>Q3 2025</x:v>
      </x:c>
      <x:c r="C1701" s="27" t="n">
        <x:v>2025</x:v>
      </x:c>
      <x:c r="D1701" s="59" t="str">
        <x:v>MOONEE VALLEY</x:v>
      </x:c>
      <x:c r="E1701" s="27" t="n">
        <x:v>8</x:v>
      </x:c>
      <x:c r="F1701" s="27" t="n">
        <x:v>3</x:v>
      </x:c>
      <x:c r="G1701" s="59" t="str">
        <x:v>GLOBE</x:v>
      </x:c>
      <x:c r="H1701" s="27" t="str">
        <x:v>SYS</x:v>
      </x:c>
      <x:c r="I1701" s="27" t="str">
        <x:v>Lost</x:v>
      </x:c>
      <x:c r="J1701" s="27" t="str">
        <x:v>2nd</x:v>
      </x:c>
      <x:c r="K1701" s="30"/>
      <x:c r="L1701" s="27" t="n">
        <x:v>1</x:v>
      </x:c>
      <x:c r="M1701" s="30" t="n">
        <x:v>-1</x:v>
      </x:c>
      <x:c r="N1701" s="64" t="n">
        <x:f>Summary!$B$5*Summary!$B$6</x:f>
        <x:v>10</x:v>
      </x:c>
      <x:c r="O1701" s="64" t="n">
        <x:f>L1701*N1701</x:f>
        <x:v>10</x:v>
      </x:c>
      <x:c r="P1701" s="64" t="n">
        <x:f>O1701+Q1701</x:f>
        <x:v>0</x:v>
      </x:c>
      <x:c r="Q1701" s="64" t="n">
        <x:f>M1701*N1701</x:f>
        <x:v>-10</x:v>
      </x:c>
      <x:c r="R1701" s="64" t="n">
        <x:f>R1700+Q1701</x:f>
        <x:v>39158.4</x:v>
      </x:c>
    </x:row>
    <x:row r="1702">
      <x:c r="A1702" s="61" t="n">
        <x:v>45892</x:v>
      </x:c>
      <x:c r="B1702" s="27" t="str">
        <x:v>Q3 2025</x:v>
      </x:c>
      <x:c r="C1702" s="27" t="n">
        <x:v>2025</x:v>
      </x:c>
      <x:c r="D1702" s="59" t="str">
        <x:v>MOONEE VALLEY</x:v>
      </x:c>
      <x:c r="E1702" s="27" t="n">
        <x:v>8</x:v>
      </x:c>
      <x:c r="F1702" s="27" t="n">
        <x:v>8</x:v>
      </x:c>
      <x:c r="G1702" s="59" t="str">
        <x:v>RUN HARRY RUN</x:v>
      </x:c>
      <x:c r="H1702" s="27" t="str">
        <x:v>SYS</x:v>
      </x:c>
      <x:c r="I1702" s="27" t="str">
        <x:v>Lost</x:v>
      </x:c>
      <x:c r="J1702" s="27" t="str"/>
      <x:c r="K1702" s="30"/>
      <x:c r="L1702" s="27" t="n">
        <x:v>1</x:v>
      </x:c>
      <x:c r="M1702" s="30" t="n">
        <x:v>-1</x:v>
      </x:c>
      <x:c r="N1702" s="64" t="n">
        <x:f>Summary!$B$5*Summary!$B$6</x:f>
        <x:v>10</x:v>
      </x:c>
      <x:c r="O1702" s="64" t="n">
        <x:f>L1702*N1702</x:f>
        <x:v>10</x:v>
      </x:c>
      <x:c r="P1702" s="64" t="n">
        <x:f>O1702+Q1702</x:f>
        <x:v>0</x:v>
      </x:c>
      <x:c r="Q1702" s="64" t="n">
        <x:f>M1702*N1702</x:f>
        <x:v>-10</x:v>
      </x:c>
      <x:c r="R1702" s="64" t="n">
        <x:f>R1701+Q1702</x:f>
        <x:v>39148.4</x:v>
      </x:c>
    </x:row>
    <x:row r="1703">
      <x:c r="A1703" s="61" t="n">
        <x:v>45892</x:v>
      </x:c>
      <x:c r="B1703" s="27" t="str">
        <x:v>Q3 2025</x:v>
      </x:c>
      <x:c r="C1703" s="27" t="n">
        <x:v>2025</x:v>
      </x:c>
      <x:c r="D1703" s="59" t="str">
        <x:v>MOONEE VALLEY</x:v>
      </x:c>
      <x:c r="E1703" s="27" t="n">
        <x:v>9</x:v>
      </x:c>
      <x:c r="F1703" s="27" t="n">
        <x:v>1</x:v>
      </x:c>
      <x:c r="G1703" s="59" t="str">
        <x:v>RED HOT NICC</x:v>
      </x:c>
      <x:c r="H1703" s="27" t="str">
        <x:v>LSW</x:v>
      </x:c>
      <x:c r="I1703" s="27" t="str">
        <x:v>Won</x:v>
      </x:c>
      <x:c r="J1703" s="27" t="str">
        <x:v>Won</x:v>
      </x:c>
      <x:c r="K1703" s="30" t="n">
        <x:v>7.1</x:v>
      </x:c>
      <x:c r="L1703" s="27" t="n">
        <x:v>1</x:v>
      </x:c>
      <x:c r="M1703" s="30" t="n">
        <x:v>6.1</x:v>
      </x:c>
      <x:c r="N1703" s="64" t="n">
        <x:f>Summary!$B$5*Summary!$B$6</x:f>
        <x:v>10</x:v>
      </x:c>
      <x:c r="O1703" s="64" t="n">
        <x:f>L1703*N1703</x:f>
        <x:v>10</x:v>
      </x:c>
      <x:c r="P1703" s="64" t="n">
        <x:f>O1703+Q1703</x:f>
        <x:v>71</x:v>
      </x:c>
      <x:c r="Q1703" s="64" t="n">
        <x:f>M1703*N1703</x:f>
        <x:v>61</x:v>
      </x:c>
      <x:c r="R1703" s="64" t="n">
        <x:f>R1702+Q1703</x:f>
        <x:v>39209.4</x:v>
      </x:c>
    </x:row>
    <x:row r="1704">
      <x:c r="A1704" s="61" t="n">
        <x:v>45892</x:v>
      </x:c>
      <x:c r="B1704" s="27" t="str">
        <x:v>Q3 2025</x:v>
      </x:c>
      <x:c r="C1704" s="27" t="n">
        <x:v>2025</x:v>
      </x:c>
      <x:c r="D1704" s="59" t="str">
        <x:v>MOONEE VALLEY</x:v>
      </x:c>
      <x:c r="E1704" s="27" t="n">
        <x:v>9</x:v>
      </x:c>
      <x:c r="F1704" s="27" t="n">
        <x:v>12</x:v>
      </x:c>
      <x:c r="G1704" s="59" t="str">
        <x:v>STOLI BOLLI</x:v>
      </x:c>
      <x:c r="H1704" s="27" t="str">
        <x:v>BFSR</x:v>
      </x:c>
      <x:c r="I1704" s="27" t="str">
        <x:v>Lost</x:v>
      </x:c>
      <x:c r="J1704" s="27" t="str">
        <x:v>2nd</x:v>
      </x:c>
      <x:c r="K1704" s="30"/>
      <x:c r="L1704" s="27" t="n">
        <x:v>1</x:v>
      </x:c>
      <x:c r="M1704" s="30" t="n">
        <x:v>-1</x:v>
      </x:c>
      <x:c r="N1704" s="64" t="n">
        <x:f>Summary!$B$5*Summary!$B$6</x:f>
        <x:v>10</x:v>
      </x:c>
      <x:c r="O1704" s="64" t="n">
        <x:f>L1704*N1704</x:f>
        <x:v>10</x:v>
      </x:c>
      <x:c r="P1704" s="64" t="n">
        <x:f>O1704+Q1704</x:f>
        <x:v>0</x:v>
      </x:c>
      <x:c r="Q1704" s="64" t="n">
        <x:f>M1704*N1704</x:f>
        <x:v>-10</x:v>
      </x:c>
      <x:c r="R1704" s="64" t="n">
        <x:f>R1703+Q1704</x:f>
        <x:v>39199.4</x:v>
      </x:c>
    </x:row>
    <x:row r="1705">
      <x:c r="A1705" s="61" t="n">
        <x:v>45899</x:v>
      </x:c>
      <x:c r="B1705" s="27" t="str">
        <x:v>Q3 2025</x:v>
      </x:c>
      <x:c r="C1705" s="27" t="n">
        <x:v>2025</x:v>
      </x:c>
      <x:c r="D1705" s="59" t="str">
        <x:v>CAULFIELD</x:v>
      </x:c>
      <x:c r="E1705" s="27" t="n">
        <x:v>1</x:v>
      </x:c>
      <x:c r="F1705" s="27" t="n">
        <x:v>5</x:v>
      </x:c>
      <x:c r="G1705" s="59" t="str">
        <x:v>GILDED WATER</x:v>
      </x:c>
      <x:c r="H1705" s="27" t="str">
        <x:v>DC</x:v>
      </x:c>
      <x:c r="I1705" s="27" t="str">
        <x:v>Lost</x:v>
      </x:c>
      <x:c r="J1705" s="27" t="str">
        <x:v>3rd</x:v>
      </x:c>
      <x:c r="K1705" s="30"/>
      <x:c r="L1705" s="27" t="n">
        <x:v>1</x:v>
      </x:c>
      <x:c r="M1705" s="30" t="n">
        <x:v>-1</x:v>
      </x:c>
      <x:c r="N1705" s="64" t="n">
        <x:f>Summary!$B$5*Summary!$B$6</x:f>
        <x:v>10</x:v>
      </x:c>
      <x:c r="O1705" s="64" t="n">
        <x:f>L1705*N1705</x:f>
        <x:v>10</x:v>
      </x:c>
      <x:c r="P1705" s="64" t="n">
        <x:f>O1705+Q1705</x:f>
        <x:v>0</x:v>
      </x:c>
      <x:c r="Q1705" s="64" t="n">
        <x:f>M1705*N1705</x:f>
        <x:v>-10</x:v>
      </x:c>
      <x:c r="R1705" s="64" t="n">
        <x:f>R1704+Q1705</x:f>
        <x:v>39189.4</x:v>
      </x:c>
    </x:row>
    <x:row r="1706">
      <x:c r="A1706" s="61" t="n">
        <x:v>45899</x:v>
      </x:c>
      <x:c r="B1706" s="27" t="str">
        <x:v>Q3 2025</x:v>
      </x:c>
      <x:c r="C1706" s="27" t="n">
        <x:v>2025</x:v>
      </x:c>
      <x:c r="D1706" s="59" t="str">
        <x:v>CAULFIELD</x:v>
      </x:c>
      <x:c r="E1706" s="27" t="n">
        <x:v>2</x:v>
      </x:c>
      <x:c r="F1706" s="27" t="n">
        <x:v>1</x:v>
      </x:c>
      <x:c r="G1706" s="59" t="str">
        <x:v>ON DISPLAY</x:v>
      </x:c>
      <x:c r="H1706" s="27" t="str">
        <x:v>DC</x:v>
      </x:c>
      <x:c r="I1706" s="27" t="str">
        <x:v>Won</x:v>
      </x:c>
      <x:c r="J1706" s="27" t="str">
        <x:v>Won</x:v>
      </x:c>
      <x:c r="K1706" s="30" t="n">
        <x:v>3.4</x:v>
      </x:c>
      <x:c r="L1706" s="27" t="n">
        <x:v>1</x:v>
      </x:c>
      <x:c r="M1706" s="30" t="n">
        <x:v>2.4</x:v>
      </x:c>
      <x:c r="N1706" s="64" t="n">
        <x:f>Summary!$B$5*Summary!$B$6</x:f>
        <x:v>10</x:v>
      </x:c>
      <x:c r="O1706" s="64" t="n">
        <x:f>L1706*N1706</x:f>
        <x:v>10</x:v>
      </x:c>
      <x:c r="P1706" s="64" t="n">
        <x:f>O1706+Q1706</x:f>
        <x:v>34</x:v>
      </x:c>
      <x:c r="Q1706" s="64" t="n">
        <x:f>M1706*N1706</x:f>
        <x:v>24</x:v>
      </x:c>
      <x:c r="R1706" s="64" t="n">
        <x:f>R1705+Q1706</x:f>
        <x:v>39213.4</x:v>
      </x:c>
    </x:row>
    <x:row r="1707">
      <x:c r="A1707" s="61" t="n">
        <x:v>45899</x:v>
      </x:c>
      <x:c r="B1707" s="27" t="str">
        <x:v>Q3 2025</x:v>
      </x:c>
      <x:c r="C1707" s="27" t="n">
        <x:v>2025</x:v>
      </x:c>
      <x:c r="D1707" s="59" t="str">
        <x:v>CAULFIELD</x:v>
      </x:c>
      <x:c r="E1707" s="27" t="n">
        <x:v>3</x:v>
      </x:c>
      <x:c r="F1707" s="27" t="n">
        <x:v>6</x:v>
      </x:c>
      <x:c r="G1707" s="59" t="str">
        <x:v>YOSHINOBU</x:v>
      </x:c>
      <x:c r="H1707" s="27" t="str">
        <x:v>BFSR</x:v>
      </x:c>
      <x:c r="I1707" s="27" t="str">
        <x:v>Lost</x:v>
      </x:c>
      <x:c r="J1707" s="27" t="str"/>
      <x:c r="K1707" s="30"/>
      <x:c r="L1707" s="27" t="n">
        <x:v>1</x:v>
      </x:c>
      <x:c r="M1707" s="30" t="n">
        <x:v>-1</x:v>
      </x:c>
      <x:c r="N1707" s="64" t="n">
        <x:f>Summary!$B$5*Summary!$B$6</x:f>
        <x:v>10</x:v>
      </x:c>
      <x:c r="O1707" s="64" t="n">
        <x:f>L1707*N1707</x:f>
        <x:v>10</x:v>
      </x:c>
      <x:c r="P1707" s="64" t="n">
        <x:f>O1707+Q1707</x:f>
        <x:v>0</x:v>
      </x:c>
      <x:c r="Q1707" s="64" t="n">
        <x:f>M1707*N1707</x:f>
        <x:v>-10</x:v>
      </x:c>
      <x:c r="R1707" s="64" t="n">
        <x:f>R1706+Q1707</x:f>
        <x:v>39203.4</x:v>
      </x:c>
    </x:row>
    <x:row r="1708">
      <x:c r="A1708" s="61" t="n">
        <x:v>45899</x:v>
      </x:c>
      <x:c r="B1708" s="27" t="str">
        <x:v>Q3 2025</x:v>
      </x:c>
      <x:c r="C1708" s="27" t="n">
        <x:v>2025</x:v>
      </x:c>
      <x:c r="D1708" s="59" t="str">
        <x:v>CAULFIELD</x:v>
      </x:c>
      <x:c r="E1708" s="27" t="n">
        <x:v>4</x:v>
      </x:c>
      <x:c r="F1708" s="27" t="n">
        <x:v>14</x:v>
      </x:c>
      <x:c r="G1708" s="59" t="str">
        <x:v>REVELARE</x:v>
      </x:c>
      <x:c r="H1708" s="27" t="str">
        <x:v>SYS</x:v>
      </x:c>
      <x:c r="I1708" s="27" t="str">
        <x:v>Won</x:v>
      </x:c>
      <x:c r="J1708" s="27" t="str">
        <x:v>Won</x:v>
      </x:c>
      <x:c r="K1708" s="30" t="n">
        <x:v>3.4</x:v>
      </x:c>
      <x:c r="L1708" s="27" t="n">
        <x:v>1</x:v>
      </x:c>
      <x:c r="M1708" s="30" t="n">
        <x:v>2.4</x:v>
      </x:c>
      <x:c r="N1708" s="64" t="n">
        <x:f>Summary!$B$5*Summary!$B$6</x:f>
        <x:v>10</x:v>
      </x:c>
      <x:c r="O1708" s="64" t="n">
        <x:f>L1708*N1708</x:f>
        <x:v>10</x:v>
      </x:c>
      <x:c r="P1708" s="64" t="n">
        <x:f>O1708+Q1708</x:f>
        <x:v>34</x:v>
      </x:c>
      <x:c r="Q1708" s="64" t="n">
        <x:f>M1708*N1708</x:f>
        <x:v>24</x:v>
      </x:c>
      <x:c r="R1708" s="64" t="n">
        <x:f>R1707+Q1708</x:f>
        <x:v>39227.4</x:v>
      </x:c>
    </x:row>
    <x:row r="1709">
      <x:c r="A1709" s="61" t="n">
        <x:v>45899</x:v>
      </x:c>
      <x:c r="B1709" s="27" t="str">
        <x:v>Q3 2025</x:v>
      </x:c>
      <x:c r="C1709" s="27" t="n">
        <x:v>2025</x:v>
      </x:c>
      <x:c r="D1709" s="59" t="str">
        <x:v>CAULFIELD</x:v>
      </x:c>
      <x:c r="E1709" s="27" t="n">
        <x:v>5</x:v>
      </x:c>
      <x:c r="F1709" s="27" t="n">
        <x:v>15</x:v>
      </x:c>
      <x:c r="G1709" s="59" t="str">
        <x:v>TOO DARN DISCREET</x:v>
      </x:c>
      <x:c r="H1709" s="27" t="str">
        <x:v>DC</x:v>
      </x:c>
      <x:c r="I1709" s="27" t="str">
        <x:v>Won</x:v>
      </x:c>
      <x:c r="J1709" s="27" t="str">
        <x:v>Won</x:v>
      </x:c>
      <x:c r="K1709" s="30" t="n">
        <x:v>3.3</x:v>
      </x:c>
      <x:c r="L1709" s="27" t="n">
        <x:v>1</x:v>
      </x:c>
      <x:c r="M1709" s="30" t="n">
        <x:v>2.3</x:v>
      </x:c>
      <x:c r="N1709" s="64" t="n">
        <x:f>Summary!$B$5*Summary!$B$6</x:f>
        <x:v>10</x:v>
      </x:c>
      <x:c r="O1709" s="64" t="n">
        <x:f>L1709*N1709</x:f>
        <x:v>10</x:v>
      </x:c>
      <x:c r="P1709" s="64" t="n">
        <x:f>O1709+Q1709</x:f>
        <x:v>33</x:v>
      </x:c>
      <x:c r="Q1709" s="64" t="n">
        <x:f>M1709*N1709</x:f>
        <x:v>23</x:v>
      </x:c>
      <x:c r="R1709" s="64" t="n">
        <x:f>R1708+Q1709</x:f>
        <x:v>39250.4</x:v>
      </x:c>
    </x:row>
    <x:row r="1710">
      <x:c r="A1710" s="61" t="n">
        <x:v>45899</x:v>
      </x:c>
      <x:c r="B1710" s="27" t="str">
        <x:v>Q3 2025</x:v>
      </x:c>
      <x:c r="C1710" s="27" t="n">
        <x:v>2025</x:v>
      </x:c>
      <x:c r="D1710" s="59" t="str">
        <x:v>CAULFIELD</x:v>
      </x:c>
      <x:c r="E1710" s="27" t="n">
        <x:v>6</x:v>
      </x:c>
      <x:c r="F1710" s="27" t="n">
        <x:v>2</x:v>
      </x:c>
      <x:c r="G1710" s="59" t="str">
        <x:v>VINROCK</x:v>
      </x:c>
      <x:c r="H1710" s="27" t="str">
        <x:v>SYS</x:v>
      </x:c>
      <x:c r="I1710" s="27" t="str">
        <x:v>Lost</x:v>
      </x:c>
      <x:c r="J1710" s="27" t="str">
        <x:v>4th</x:v>
      </x:c>
      <x:c r="K1710" s="30"/>
      <x:c r="L1710" s="27" t="n">
        <x:v>1</x:v>
      </x:c>
      <x:c r="M1710" s="30" t="n">
        <x:v>-1</x:v>
      </x:c>
      <x:c r="N1710" s="64" t="n">
        <x:f>Summary!$B$5*Summary!$B$6</x:f>
        <x:v>10</x:v>
      </x:c>
      <x:c r="O1710" s="64" t="n">
        <x:f>L1710*N1710</x:f>
        <x:v>10</x:v>
      </x:c>
      <x:c r="P1710" s="64" t="n">
        <x:f>O1710+Q1710</x:f>
        <x:v>0</x:v>
      </x:c>
      <x:c r="Q1710" s="64" t="n">
        <x:f>M1710*N1710</x:f>
        <x:v>-10</x:v>
      </x:c>
      <x:c r="R1710" s="64" t="n">
        <x:f>R1709+Q1710</x:f>
        <x:v>39240.4</x:v>
      </x:c>
    </x:row>
    <x:row r="1711">
      <x:c r="A1711" s="61" t="n">
        <x:v>45899</x:v>
      </x:c>
      <x:c r="B1711" s="27" t="str">
        <x:v>Q3 2025</x:v>
      </x:c>
      <x:c r="C1711" s="27" t="n">
        <x:v>2025</x:v>
      </x:c>
      <x:c r="D1711" s="59" t="str">
        <x:v>CAULFIELD</x:v>
      </x:c>
      <x:c r="E1711" s="27" t="n">
        <x:v>6</x:v>
      </x:c>
      <x:c r="F1711" s="27" t="n">
        <x:v>3</x:v>
      </x:c>
      <x:c r="G1711" s="59" t="str">
        <x:v>TYCOON STAR</x:v>
      </x:c>
      <x:c r="H1711" s="27" t="str">
        <x:v>SYS</x:v>
      </x:c>
      <x:c r="I1711" s="27" t="str">
        <x:v>Won</x:v>
      </x:c>
      <x:c r="J1711" s="27" t="str">
        <x:v>Won</x:v>
      </x:c>
      <x:c r="K1711" s="30" t="n">
        <x:v>4.9</x:v>
      </x:c>
      <x:c r="L1711" s="27" t="n">
        <x:v>1</x:v>
      </x:c>
      <x:c r="M1711" s="30" t="n">
        <x:v>3.9000000000000004</x:v>
      </x:c>
      <x:c r="N1711" s="64" t="n">
        <x:f>Summary!$B$5*Summary!$B$6</x:f>
        <x:v>10</x:v>
      </x:c>
      <x:c r="O1711" s="64" t="n">
        <x:f>L1711*N1711</x:f>
        <x:v>10</x:v>
      </x:c>
      <x:c r="P1711" s="64" t="n">
        <x:f>O1711+Q1711</x:f>
        <x:v>49</x:v>
      </x:c>
      <x:c r="Q1711" s="64" t="n">
        <x:f>M1711*N1711</x:f>
        <x:v>39</x:v>
      </x:c>
      <x:c r="R1711" s="64" t="n">
        <x:f>R1710+Q1711</x:f>
        <x:v>39279.4</x:v>
      </x:c>
    </x:row>
    <x:row r="1712">
      <x:c r="A1712" s="62" t="n">
        <x:v>45899</x:v>
      </x:c>
      <x:c r="B1712" s="58" t="str">
        <x:v>Q3 2025</x:v>
      </x:c>
      <x:c r="C1712" s="58" t="n">
        <x:v>2025</x:v>
      </x:c>
      <x:c r="D1712" s="60" t="str">
        <x:v>CAULFIELD</x:v>
      </x:c>
      <x:c r="E1712" s="58" t="n">
        <x:v>8</x:v>
      </x:c>
      <x:c r="F1712" s="58" t="n">
        <x:v>2</x:v>
      </x:c>
      <x:c r="G1712" s="60" t="str">
        <x:v>MAGIC TIME</x:v>
      </x:c>
      <x:c r="H1712" s="58" t="str">
        <x:v>DC / SYS</x:v>
      </x:c>
      <x:c r="I1712" s="58" t="str">
        <x:v>Won</x:v>
      </x:c>
      <x:c r="J1712" s="58" t="str">
        <x:v>Won</x:v>
      </x:c>
      <x:c r="K1712" s="63" t="n">
        <x:v>4</x:v>
      </x:c>
      <x:c r="L1712" s="58" t="n">
        <x:v>2</x:v>
      </x:c>
      <x:c r="M1712" s="63" t="n">
        <x:v>6</x:v>
      </x:c>
      <x:c r="N1712" s="65" t="n">
        <x:f>Summary!$B$5*Summary!$B$6</x:f>
        <x:v>10</x:v>
      </x:c>
      <x:c r="O1712" s="65" t="n">
        <x:f>L1712*N1712</x:f>
        <x:v>20</x:v>
      </x:c>
      <x:c r="P1712" s="65" t="n">
        <x:f>O1712+Q1712</x:f>
        <x:v>80</x:v>
      </x:c>
      <x:c r="Q1712" s="65" t="n">
        <x:f>M1712*N1712</x:f>
        <x:v>60</x:v>
      </x:c>
      <x:c r="R1712" s="65" t="n">
        <x:f>R1711+Q1712</x:f>
        <x:v>39339.4</x:v>
      </x:c>
    </x:row>
    <x:row r="1713">
      <x:c r="A1713" s="61" t="n">
        <x:v>45899</x:v>
      </x:c>
      <x:c r="B1713" s="27" t="str">
        <x:v>Q3 2025</x:v>
      </x:c>
      <x:c r="C1713" s="27" t="n">
        <x:v>2025</x:v>
      </x:c>
      <x:c r="D1713" s="59" t="str">
        <x:v>CAULFIELD</x:v>
      </x:c>
      <x:c r="E1713" s="27" t="n">
        <x:v>8</x:v>
      </x:c>
      <x:c r="F1713" s="27" t="n">
        <x:v>8</x:v>
      </x:c>
      <x:c r="G1713" s="59" t="str">
        <x:v>DAMASK ROSE</x:v>
      </x:c>
      <x:c r="H1713" s="27" t="str">
        <x:v>SYS</x:v>
      </x:c>
      <x:c r="I1713" s="27" t="str">
        <x:v>Lost</x:v>
      </x:c>
      <x:c r="J1713" s="27" t="str"/>
      <x:c r="K1713" s="30"/>
      <x:c r="L1713" s="27" t="n">
        <x:v>1</x:v>
      </x:c>
      <x:c r="M1713" s="30" t="n">
        <x:v>-1</x:v>
      </x:c>
      <x:c r="N1713" s="64" t="n">
        <x:f>Summary!$B$5*Summary!$B$6</x:f>
        <x:v>10</x:v>
      </x:c>
      <x:c r="O1713" s="64" t="n">
        <x:f>L1713*N1713</x:f>
        <x:v>10</x:v>
      </x:c>
      <x:c r="P1713" s="64" t="n">
        <x:f>O1713+Q1713</x:f>
        <x:v>0</x:v>
      </x:c>
      <x:c r="Q1713" s="64" t="n">
        <x:f>M1713*N1713</x:f>
        <x:v>-10</x:v>
      </x:c>
      <x:c r="R1713" s="64" t="n">
        <x:f>R1712+Q1713</x:f>
        <x:v>39329.4</x:v>
      </x:c>
    </x:row>
    <x:row r="1714">
      <x:c r="A1714" s="61" t="n">
        <x:v>45899</x:v>
      </x:c>
      <x:c r="B1714" s="27" t="str">
        <x:v>Q3 2025</x:v>
      </x:c>
      <x:c r="C1714" s="27" t="n">
        <x:v>2025</x:v>
      </x:c>
      <x:c r="D1714" s="59" t="str">
        <x:v>CAULFIELD</x:v>
      </x:c>
      <x:c r="E1714" s="27" t="n">
        <x:v>9</x:v>
      </x:c>
      <x:c r="F1714" s="27" t="n">
        <x:v>3</x:v>
      </x:c>
      <x:c r="G1714" s="59" t="str">
        <x:v>ANTINO</x:v>
      </x:c>
      <x:c r="H1714" s="27" t="str">
        <x:v>SYS</x:v>
      </x:c>
      <x:c r="I1714" s="27" t="str">
        <x:v>Lost</x:v>
      </x:c>
      <x:c r="J1714" s="27" t="str"/>
      <x:c r="K1714" s="30"/>
      <x:c r="L1714" s="27" t="n">
        <x:v>1</x:v>
      </x:c>
      <x:c r="M1714" s="30" t="n">
        <x:v>-1</x:v>
      </x:c>
      <x:c r="N1714" s="64" t="n">
        <x:f>Summary!$B$5*Summary!$B$6</x:f>
        <x:v>10</x:v>
      </x:c>
      <x:c r="O1714" s="64" t="n">
        <x:f>L1714*N1714</x:f>
        <x:v>10</x:v>
      </x:c>
      <x:c r="P1714" s="64" t="n">
        <x:f>O1714+Q1714</x:f>
        <x:v>0</x:v>
      </x:c>
      <x:c r="Q1714" s="64" t="n">
        <x:f>M1714*N1714</x:f>
        <x:v>-10</x:v>
      </x:c>
      <x:c r="R1714" s="64" t="n">
        <x:f>R1713+Q1714</x:f>
        <x:v>39319.4</x:v>
      </x:c>
    </x:row>
    <x:row r="1715">
      <x:c r="A1715" s="61" t="n">
        <x:v>45899</x:v>
      </x:c>
      <x:c r="B1715" s="27" t="str">
        <x:v>Q3 2025</x:v>
      </x:c>
      <x:c r="C1715" s="27" t="n">
        <x:v>2025</x:v>
      </x:c>
      <x:c r="D1715" s="59" t="str">
        <x:v>CAULFIELD</x:v>
      </x:c>
      <x:c r="E1715" s="27" t="n">
        <x:v>9</x:v>
      </x:c>
      <x:c r="F1715" s="27" t="n">
        <x:v>9</x:v>
      </x:c>
      <x:c r="G1715" s="59" t="str">
        <x:v>FANGIRL</x:v>
      </x:c>
      <x:c r="H1715" s="27" t="str">
        <x:v>SYS</x:v>
      </x:c>
      <x:c r="I1715" s="27" t="str">
        <x:v>Lost</x:v>
      </x:c>
      <x:c r="J1715" s="27" t="str">
        <x:v>4th</x:v>
      </x:c>
      <x:c r="K1715" s="30"/>
      <x:c r="L1715" s="27" t="n">
        <x:v>1</x:v>
      </x:c>
      <x:c r="M1715" s="30" t="n">
        <x:v>-1</x:v>
      </x:c>
      <x:c r="N1715" s="64" t="n">
        <x:f>Summary!$B$5*Summary!$B$6</x:f>
        <x:v>10</x:v>
      </x:c>
      <x:c r="O1715" s="64" t="n">
        <x:f>L1715*N1715</x:f>
        <x:v>10</x:v>
      </x:c>
      <x:c r="P1715" s="64" t="n">
        <x:f>O1715+Q1715</x:f>
        <x:v>0</x:v>
      </x:c>
      <x:c r="Q1715" s="64" t="n">
        <x:f>M1715*N1715</x:f>
        <x:v>-10</x:v>
      </x:c>
      <x:c r="R1715" s="64" t="n">
        <x:f>R1714+Q1715</x:f>
        <x:v>39309.4</x:v>
      </x:c>
    </x:row>
    <x:row r="1716">
      <x:c r="A1716" s="61" t="n">
        <x:v>45906</x:v>
      </x:c>
      <x:c r="B1716" s="27" t="str">
        <x:v>Q3 2025</x:v>
      </x:c>
      <x:c r="C1716" s="27" t="n">
        <x:v>2025</x:v>
      </x:c>
      <x:c r="D1716" s="59" t="str">
        <x:v>MOONEE VALLEY</x:v>
      </x:c>
      <x:c r="E1716" s="27" t="n">
        <x:v>1</x:v>
      </x:c>
      <x:c r="F1716" s="27" t="n">
        <x:v>6</x:v>
      </x:c>
      <x:c r="G1716" s="59" t="str">
        <x:v>MIEWA</x:v>
      </x:c>
      <x:c r="H1716" s="27" t="str">
        <x:v>SYS</x:v>
      </x:c>
      <x:c r="I1716" s="27" t="str">
        <x:v>Won</x:v>
      </x:c>
      <x:c r="J1716" s="27" t="str">
        <x:v>Won</x:v>
      </x:c>
      <x:c r="K1716" s="30" t="n">
        <x:v>3.7</x:v>
      </x:c>
      <x:c r="L1716" s="27" t="n">
        <x:v>1</x:v>
      </x:c>
      <x:c r="M1716" s="30" t="n">
        <x:v>2.7</x:v>
      </x:c>
      <x:c r="N1716" s="64" t="n">
        <x:f>Summary!$B$5*Summary!$B$6</x:f>
        <x:v>10</x:v>
      </x:c>
      <x:c r="O1716" s="64" t="n">
        <x:f>L1716*N1716</x:f>
        <x:v>10</x:v>
      </x:c>
      <x:c r="P1716" s="64" t="n">
        <x:f>O1716+Q1716</x:f>
        <x:v>37</x:v>
      </x:c>
      <x:c r="Q1716" s="64" t="n">
        <x:f>M1716*N1716</x:f>
        <x:v>27</x:v>
      </x:c>
      <x:c r="R1716" s="64" t="n">
        <x:f>R1715+Q1716</x:f>
        <x:v>39336.4</x:v>
      </x:c>
    </x:row>
    <x:row r="1717">
      <x:c r="A1717" s="61" t="n">
        <x:v>45906</x:v>
      </x:c>
      <x:c r="B1717" s="27" t="str">
        <x:v>Q3 2025</x:v>
      </x:c>
      <x:c r="C1717" s="27" t="n">
        <x:v>2025</x:v>
      </x:c>
      <x:c r="D1717" s="59" t="str">
        <x:v>MOONEE VALLEY</x:v>
      </x:c>
      <x:c r="E1717" s="27" t="n">
        <x:v>2</x:v>
      </x:c>
      <x:c r="F1717" s="27" t="n">
        <x:v>4</x:v>
      </x:c>
      <x:c r="G1717" s="59" t="str">
        <x:v>JAZZ AFFAIR</x:v>
      </x:c>
      <x:c r="H1717" s="27" t="str">
        <x:v>FR</x:v>
      </x:c>
      <x:c r="I1717" s="27" t="str">
        <x:v>Won</x:v>
      </x:c>
      <x:c r="J1717" s="27" t="str">
        <x:v>Won</x:v>
      </x:c>
      <x:c r="K1717" s="30" t="n">
        <x:v>7.7</x:v>
      </x:c>
      <x:c r="L1717" s="27" t="n">
        <x:v>1</x:v>
      </x:c>
      <x:c r="M1717" s="30" t="n">
        <x:v>6.7</x:v>
      </x:c>
      <x:c r="N1717" s="64" t="n">
        <x:f>Summary!$B$5*Summary!$B$6</x:f>
        <x:v>10</x:v>
      </x:c>
      <x:c r="O1717" s="64" t="n">
        <x:f>L1717*N1717</x:f>
        <x:v>10</x:v>
      </x:c>
      <x:c r="P1717" s="64" t="n">
        <x:f>O1717+Q1717</x:f>
        <x:v>77</x:v>
      </x:c>
      <x:c r="Q1717" s="64" t="n">
        <x:f>M1717*N1717</x:f>
        <x:v>67</x:v>
      </x:c>
      <x:c r="R1717" s="64" t="n">
        <x:f>R1716+Q1717</x:f>
        <x:v>39403.4</x:v>
      </x:c>
    </x:row>
    <x:row r="1718">
      <x:c r="A1718" s="61" t="n">
        <x:v>45906</x:v>
      </x:c>
      <x:c r="B1718" s="27" t="str">
        <x:v>Q3 2025</x:v>
      </x:c>
      <x:c r="C1718" s="27" t="n">
        <x:v>2025</x:v>
      </x:c>
      <x:c r="D1718" s="59" t="str">
        <x:v>MOONEE VALLEY</x:v>
      </x:c>
      <x:c r="E1718" s="27" t="n">
        <x:v>3</x:v>
      </x:c>
      <x:c r="F1718" s="27" t="n">
        <x:v>7</x:v>
      </x:c>
      <x:c r="G1718" s="59" t="str">
        <x:v>PRESSER</x:v>
      </x:c>
      <x:c r="H1718" s="27" t="str">
        <x:v>M</x:v>
      </x:c>
      <x:c r="I1718" s="27" t="str">
        <x:v>Lost</x:v>
      </x:c>
      <x:c r="J1718" s="27" t="str"/>
      <x:c r="K1718" s="30"/>
      <x:c r="L1718" s="27" t="n">
        <x:v>1</x:v>
      </x:c>
      <x:c r="M1718" s="30" t="n">
        <x:v>-1</x:v>
      </x:c>
      <x:c r="N1718" s="64" t="n">
        <x:f>Summary!$B$5*Summary!$B$6</x:f>
        <x:v>10</x:v>
      </x:c>
      <x:c r="O1718" s="64" t="n">
        <x:f>L1718*N1718</x:f>
        <x:v>10</x:v>
      </x:c>
      <x:c r="P1718" s="64" t="n">
        <x:f>O1718+Q1718</x:f>
        <x:v>0</x:v>
      </x:c>
      <x:c r="Q1718" s="64" t="n">
        <x:f>M1718*N1718</x:f>
        <x:v>-10</x:v>
      </x:c>
      <x:c r="R1718" s="64" t="n">
        <x:f>R1717+Q1718</x:f>
        <x:v>39393.4</x:v>
      </x:c>
    </x:row>
    <x:row r="1719">
      <x:c r="A1719" s="61" t="n">
        <x:v>45906</x:v>
      </x:c>
      <x:c r="B1719" s="27" t="str">
        <x:v>Q3 2025</x:v>
      </x:c>
      <x:c r="C1719" s="27" t="n">
        <x:v>2025</x:v>
      </x:c>
      <x:c r="D1719" s="59" t="str">
        <x:v>MOONEE VALLEY</x:v>
      </x:c>
      <x:c r="E1719" s="27" t="n">
        <x:v>4</x:v>
      </x:c>
      <x:c r="F1719" s="27" t="n">
        <x:v>10</x:v>
      </x:c>
      <x:c r="G1719" s="59" t="str">
        <x:v>NAVY KING</x:v>
      </x:c>
      <x:c r="H1719" s="27" t="str">
        <x:v>LSW</x:v>
      </x:c>
      <x:c r="I1719" s="27" t="str">
        <x:v>Lost</x:v>
      </x:c>
      <x:c r="J1719" s="27" t="str">
        <x:v>4th</x:v>
      </x:c>
      <x:c r="K1719" s="30"/>
      <x:c r="L1719" s="27" t="n">
        <x:v>1</x:v>
      </x:c>
      <x:c r="M1719" s="30" t="n">
        <x:v>-1</x:v>
      </x:c>
      <x:c r="N1719" s="64" t="n">
        <x:f>Summary!$B$5*Summary!$B$6</x:f>
        <x:v>10</x:v>
      </x:c>
      <x:c r="O1719" s="64" t="n">
        <x:f>L1719*N1719</x:f>
        <x:v>10</x:v>
      </x:c>
      <x:c r="P1719" s="64" t="n">
        <x:f>O1719+Q1719</x:f>
        <x:v>0</x:v>
      </x:c>
      <x:c r="Q1719" s="64" t="n">
        <x:f>M1719*N1719</x:f>
        <x:v>-10</x:v>
      </x:c>
      <x:c r="R1719" s="64" t="n">
        <x:f>R1718+Q1719</x:f>
        <x:v>39383.4</x:v>
      </x:c>
    </x:row>
    <x:row r="1720">
      <x:c r="A1720" s="61" t="n">
        <x:v>45906</x:v>
      </x:c>
      <x:c r="B1720" s="27" t="str">
        <x:v>Q3 2025</x:v>
      </x:c>
      <x:c r="C1720" s="27" t="n">
        <x:v>2025</x:v>
      </x:c>
      <x:c r="D1720" s="59" t="str">
        <x:v>MOONEE VALLEY</x:v>
      </x:c>
      <x:c r="E1720" s="27" t="n">
        <x:v>5</x:v>
      </x:c>
      <x:c r="F1720" s="27" t="n">
        <x:v>5</x:v>
      </x:c>
      <x:c r="G1720" s="59" t="str">
        <x:v>RED HOT NICC</x:v>
      </x:c>
      <x:c r="H1720" s="27" t="str">
        <x:v>SYS</x:v>
      </x:c>
      <x:c r="I1720" s="27" t="str">
        <x:v>Lost</x:v>
      </x:c>
      <x:c r="J1720" s="27" t="str"/>
      <x:c r="K1720" s="30"/>
      <x:c r="L1720" s="27" t="n">
        <x:v>1</x:v>
      </x:c>
      <x:c r="M1720" s="30" t="n">
        <x:v>-1</x:v>
      </x:c>
      <x:c r="N1720" s="64" t="n">
        <x:f>Summary!$B$5*Summary!$B$6</x:f>
        <x:v>10</x:v>
      </x:c>
      <x:c r="O1720" s="64" t="n">
        <x:f>L1720*N1720</x:f>
        <x:v>10</x:v>
      </x:c>
      <x:c r="P1720" s="64" t="n">
        <x:f>O1720+Q1720</x:f>
        <x:v>0</x:v>
      </x:c>
      <x:c r="Q1720" s="64" t="n">
        <x:f>M1720*N1720</x:f>
        <x:v>-10</x:v>
      </x:c>
      <x:c r="R1720" s="64" t="n">
        <x:f>R1719+Q1720</x:f>
        <x:v>39373.4</x:v>
      </x:c>
    </x:row>
    <x:row r="1721">
      <x:c r="A1721" s="61" t="n">
        <x:v>45906</x:v>
      </x:c>
      <x:c r="B1721" s="27" t="str">
        <x:v>Q3 2025</x:v>
      </x:c>
      <x:c r="C1721" s="27" t="n">
        <x:v>2025</x:v>
      </x:c>
      <x:c r="D1721" s="59" t="str">
        <x:v>MOONEE VALLEY</x:v>
      </x:c>
      <x:c r="E1721" s="27" t="n">
        <x:v>6</x:v>
      </x:c>
      <x:c r="F1721" s="27" t="n">
        <x:v>1</x:v>
      </x:c>
      <x:c r="G1721" s="59" t="str">
        <x:v>SPACE RIDER</x:v>
      </x:c>
      <x:c r="H1721" s="27" t="str">
        <x:v>SYS</x:v>
      </x:c>
      <x:c r="I1721" s="27" t="str">
        <x:v>Lost</x:v>
      </x:c>
      <x:c r="J1721" s="27" t="str"/>
      <x:c r="K1721" s="30"/>
      <x:c r="L1721" s="27" t="n">
        <x:v>1</x:v>
      </x:c>
      <x:c r="M1721" s="30" t="n">
        <x:v>-1</x:v>
      </x:c>
      <x:c r="N1721" s="64" t="n">
        <x:f>Summary!$B$5*Summary!$B$6</x:f>
        <x:v>10</x:v>
      </x:c>
      <x:c r="O1721" s="64" t="n">
        <x:f>L1721*N1721</x:f>
        <x:v>10</x:v>
      </x:c>
      <x:c r="P1721" s="64" t="n">
        <x:f>O1721+Q1721</x:f>
        <x:v>0</x:v>
      </x:c>
      <x:c r="Q1721" s="64" t="n">
        <x:f>M1721*N1721</x:f>
        <x:v>-10</x:v>
      </x:c>
      <x:c r="R1721" s="64" t="n">
        <x:f>R1720+Q1721</x:f>
        <x:v>39363.4</x:v>
      </x:c>
    </x:row>
    <x:row r="1722">
      <x:c r="A1722" s="61" t="n">
        <x:v>45906</x:v>
      </x:c>
      <x:c r="B1722" s="27" t="str">
        <x:v>Q3 2025</x:v>
      </x:c>
      <x:c r="C1722" s="27" t="n">
        <x:v>2025</x:v>
      </x:c>
      <x:c r="D1722" s="59" t="str">
        <x:v>MOONEE VALLEY</x:v>
      </x:c>
      <x:c r="E1722" s="27" t="n">
        <x:v>6</x:v>
      </x:c>
      <x:c r="F1722" s="27" t="n">
        <x:v>5</x:v>
      </x:c>
      <x:c r="G1722" s="59" t="str">
        <x:v>ESTREMO</x:v>
      </x:c>
      <x:c r="H1722" s="27" t="str">
        <x:v>FRSR</x:v>
      </x:c>
      <x:c r="I1722" s="27" t="str">
        <x:v>Lost</x:v>
      </x:c>
      <x:c r="J1722" s="27" t="str"/>
      <x:c r="K1722" s="30"/>
      <x:c r="L1722" s="27" t="n">
        <x:v>1</x:v>
      </x:c>
      <x:c r="M1722" s="30" t="n">
        <x:v>-1</x:v>
      </x:c>
      <x:c r="N1722" s="64" t="n">
        <x:f>Summary!$B$5*Summary!$B$6</x:f>
        <x:v>10</x:v>
      </x:c>
      <x:c r="O1722" s="64" t="n">
        <x:f>L1722*N1722</x:f>
        <x:v>10</x:v>
      </x:c>
      <x:c r="P1722" s="64" t="n">
        <x:f>O1722+Q1722</x:f>
        <x:v>0</x:v>
      </x:c>
      <x:c r="Q1722" s="64" t="n">
        <x:f>M1722*N1722</x:f>
        <x:v>-10</x:v>
      </x:c>
      <x:c r="R1722" s="64" t="n">
        <x:f>R1721+Q1722</x:f>
        <x:v>39353.4</x:v>
      </x:c>
    </x:row>
    <x:row r="1723">
      <x:c r="A1723" s="61" t="n">
        <x:v>45906</x:v>
      </x:c>
      <x:c r="B1723" s="27" t="str">
        <x:v>Q3 2025</x:v>
      </x:c>
      <x:c r="C1723" s="27" t="n">
        <x:v>2025</x:v>
      </x:c>
      <x:c r="D1723" s="59" t="str">
        <x:v>MOONEE VALLEY</x:v>
      </x:c>
      <x:c r="E1723" s="27" t="n">
        <x:v>8</x:v>
      </x:c>
      <x:c r="F1723" s="27" t="n">
        <x:v>4</x:v>
      </x:c>
      <x:c r="G1723" s="59" t="str">
        <x:v>DESERT LIGHTNING</x:v>
      </x:c>
      <x:c r="H1723" s="27" t="str">
        <x:v>SYS</x:v>
      </x:c>
      <x:c r="I1723" s="27" t="str">
        <x:v>Won</x:v>
      </x:c>
      <x:c r="J1723" s="27" t="str">
        <x:v>Won</x:v>
      </x:c>
      <x:c r="K1723" s="30" t="n">
        <x:v>2.3</x:v>
      </x:c>
      <x:c r="L1723" s="27" t="n">
        <x:v>1</x:v>
      </x:c>
      <x:c r="M1723" s="30" t="n">
        <x:v>1.2999999999999998</x:v>
      </x:c>
      <x:c r="N1723" s="64" t="n">
        <x:f>Summary!$B$5*Summary!$B$6</x:f>
        <x:v>10</x:v>
      </x:c>
      <x:c r="O1723" s="64" t="n">
        <x:f>L1723*N1723</x:f>
        <x:v>10</x:v>
      </x:c>
      <x:c r="P1723" s="64" t="n">
        <x:f>O1723+Q1723</x:f>
        <x:v>23</x:v>
      </x:c>
      <x:c r="Q1723" s="64" t="n">
        <x:f>M1723*N1723</x:f>
        <x:v>12.999999999999998</x:v>
      </x:c>
      <x:c r="R1723" s="64" t="n">
        <x:f>R1722+Q1723</x:f>
        <x:v>39366.4</x:v>
      </x:c>
    </x:row>
    <x:row r="1724">
      <x:c r="A1724" s="61" t="n">
        <x:v>45906</x:v>
      </x:c>
      <x:c r="B1724" s="27" t="str">
        <x:v>Q3 2025</x:v>
      </x:c>
      <x:c r="C1724" s="27" t="n">
        <x:v>2025</x:v>
      </x:c>
      <x:c r="D1724" s="59" t="str">
        <x:v>MOONEE VALLEY</x:v>
      </x:c>
      <x:c r="E1724" s="27" t="n">
        <x:v>9</x:v>
      </x:c>
      <x:c r="F1724" s="27" t="n">
        <x:v>7</x:v>
      </x:c>
      <x:c r="G1724" s="59" t="str">
        <x:v>BARAQIEL</x:v>
      </x:c>
      <x:c r="H1724" s="27" t="str">
        <x:v>DC</x:v>
      </x:c>
      <x:c r="I1724" s="27" t="str">
        <x:v>Won</x:v>
      </x:c>
      <x:c r="J1724" s="27" t="str">
        <x:v>Won</x:v>
      </x:c>
      <x:c r="K1724" s="30" t="n">
        <x:v>6.8</x:v>
      </x:c>
      <x:c r="L1724" s="27" t="n">
        <x:v>1</x:v>
      </x:c>
      <x:c r="M1724" s="30" t="n">
        <x:v>5.8</x:v>
      </x:c>
      <x:c r="N1724" s="64" t="n">
        <x:f>Summary!$B$5*Summary!$B$6</x:f>
        <x:v>10</x:v>
      </x:c>
      <x:c r="O1724" s="64" t="n">
        <x:f>L1724*N1724</x:f>
        <x:v>10</x:v>
      </x:c>
      <x:c r="P1724" s="64" t="n">
        <x:f>O1724+Q1724</x:f>
        <x:v>68</x:v>
      </x:c>
      <x:c r="Q1724" s="64" t="n">
        <x:f>M1724*N1724</x:f>
        <x:v>58</x:v>
      </x:c>
      <x:c r="R1724" s="64" t="n">
        <x:f>R1723+Q1724</x:f>
        <x:v>39424.4</x:v>
      </x:c>
    </x:row>
    <x:row r="1725">
      <x:c r="A1725" s="62" t="n">
        <x:v>45906</x:v>
      </x:c>
      <x:c r="B1725" s="58" t="str">
        <x:v>Q3 2025</x:v>
      </x:c>
      <x:c r="C1725" s="58" t="n">
        <x:v>2025</x:v>
      </x:c>
      <x:c r="D1725" s="60" t="str">
        <x:v>MOONEE VALLEY</x:v>
      </x:c>
      <x:c r="E1725" s="58" t="n">
        <x:v>10</x:v>
      </x:c>
      <x:c r="F1725" s="58" t="n">
        <x:v>1</x:v>
      </x:c>
      <x:c r="G1725" s="60" t="str">
        <x:v>LA FRACAS</x:v>
      </x:c>
      <x:c r="H1725" s="58" t="str">
        <x:v>DC / SYS</x:v>
      </x:c>
      <x:c r="I1725" s="58" t="str">
        <x:v>Won</x:v>
      </x:c>
      <x:c r="J1725" s="58" t="str">
        <x:v>Won</x:v>
      </x:c>
      <x:c r="K1725" s="63" t="n">
        <x:v>3.8</x:v>
      </x:c>
      <x:c r="L1725" s="58" t="n">
        <x:v>2</x:v>
      </x:c>
      <x:c r="M1725" s="63" t="n">
        <x:v>5.6</x:v>
      </x:c>
      <x:c r="N1725" s="65" t="n">
        <x:f>Summary!$B$5*Summary!$B$6</x:f>
        <x:v>10</x:v>
      </x:c>
      <x:c r="O1725" s="65" t="n">
        <x:f>L1725*N1725</x:f>
        <x:v>20</x:v>
      </x:c>
      <x:c r="P1725" s="65" t="n">
        <x:f>O1725+Q1725</x:f>
        <x:v>76</x:v>
      </x:c>
      <x:c r="Q1725" s="65" t="n">
        <x:f>M1725*N1725</x:f>
        <x:v>56</x:v>
      </x:c>
      <x:c r="R1725" s="65" t="n">
        <x:f>R1724+Q1725</x:f>
        <x:v>39480.4</x:v>
      </x:c>
    </x:row>
    <x:row r="1726">
      <x:c r="A1726" s="62" t="n">
        <x:v>45906</x:v>
      </x:c>
      <x:c r="B1726" s="58" t="str">
        <x:v>Q3 2025</x:v>
      </x:c>
      <x:c r="C1726" s="58" t="n">
        <x:v>2025</x:v>
      </x:c>
      <x:c r="D1726" s="60" t="str">
        <x:v>MOONEE VALLEY</x:v>
      </x:c>
      <x:c r="E1726" s="58" t="n">
        <x:v>10</x:v>
      </x:c>
      <x:c r="F1726" s="58" t="n">
        <x:v>10</x:v>
      </x:c>
      <x:c r="G1726" s="60" t="str">
        <x:v>PRINCESS QUE</x:v>
      </x:c>
      <x:c r="H1726" s="58" t="str">
        <x:v>LSW / SYS</x:v>
      </x:c>
      <x:c r="I1726" s="58" t="str">
        <x:v>Lost</x:v>
      </x:c>
      <x:c r="J1726" s="58" t="str">
        <x:v>2nd</x:v>
      </x:c>
      <x:c r="K1726" s="63"/>
      <x:c r="L1726" s="58" t="n">
        <x:v>2</x:v>
      </x:c>
      <x:c r="M1726" s="63" t="n">
        <x:v>-2</x:v>
      </x:c>
      <x:c r="N1726" s="65" t="n">
        <x:f>Summary!$B$5*Summary!$B$6</x:f>
        <x:v>10</x:v>
      </x:c>
      <x:c r="O1726" s="65" t="n">
        <x:f>L1726*N1726</x:f>
        <x:v>20</x:v>
      </x:c>
      <x:c r="P1726" s="65" t="n">
        <x:f>O1726+Q1726</x:f>
        <x:v>0</x:v>
      </x:c>
      <x:c r="Q1726" s="65" t="n">
        <x:f>M1726*N1726</x:f>
        <x:v>-20</x:v>
      </x:c>
      <x:c r="R1726" s="65" t="n">
        <x:f>R1725+Q1726</x:f>
        <x:v>39460.4</x:v>
      </x:c>
    </x:row>
    <x:row r="1727">
      <x:c r="A1727" s="61" t="n">
        <x:v>45913</x:v>
      </x:c>
      <x:c r="B1727" s="27" t="str">
        <x:v>Q3 2025</x:v>
      </x:c>
      <x:c r="C1727" s="27" t="n">
        <x:v>2025</x:v>
      </x:c>
      <x:c r="D1727" s="59" t="str">
        <x:v>FLEMINGTON</x:v>
      </x:c>
      <x:c r="E1727" s="27" t="n">
        <x:v>1</x:v>
      </x:c>
      <x:c r="F1727" s="27" t="n">
        <x:v>8</x:v>
      </x:c>
      <x:c r="G1727" s="59" t="str">
        <x:v>TONKIN</x:v>
      </x:c>
      <x:c r="H1727" s="27" t="str">
        <x:v>LSW</x:v>
      </x:c>
      <x:c r="I1727" s="27" t="str">
        <x:v>Lost</x:v>
      </x:c>
      <x:c r="J1727" s="27" t="str">
        <x:v>2nd</x:v>
      </x:c>
      <x:c r="K1727" s="30"/>
      <x:c r="L1727" s="27" t="n">
        <x:v>1</x:v>
      </x:c>
      <x:c r="M1727" s="30" t="n">
        <x:v>-1</x:v>
      </x:c>
      <x:c r="N1727" s="64" t="n">
        <x:f>Summary!$B$5*Summary!$B$6</x:f>
        <x:v>10</x:v>
      </x:c>
      <x:c r="O1727" s="64" t="n">
        <x:f>L1727*N1727</x:f>
        <x:v>10</x:v>
      </x:c>
      <x:c r="P1727" s="64" t="n">
        <x:f>O1727+Q1727</x:f>
        <x:v>0</x:v>
      </x:c>
      <x:c r="Q1727" s="64" t="n">
        <x:f>M1727*N1727</x:f>
        <x:v>-10</x:v>
      </x:c>
      <x:c r="R1727" s="64" t="n">
        <x:f>R1726+Q1727</x:f>
        <x:v>39450.4</x:v>
      </x:c>
    </x:row>
    <x:row r="1728">
      <x:c r="A1728" s="61" t="n">
        <x:v>45913</x:v>
      </x:c>
      <x:c r="B1728" s="27" t="str">
        <x:v>Q3 2025</x:v>
      </x:c>
      <x:c r="C1728" s="27" t="n">
        <x:v>2025</x:v>
      </x:c>
      <x:c r="D1728" s="59" t="str">
        <x:v>FLEMINGTON</x:v>
      </x:c>
      <x:c r="E1728" s="27" t="n">
        <x:v>2</x:v>
      </x:c>
      <x:c r="F1728" s="27" t="n">
        <x:v>2</x:v>
      </x:c>
      <x:c r="G1728" s="59" t="str">
        <x:v>TYCOON STAR</x:v>
      </x:c>
      <x:c r="H1728" s="27" t="str">
        <x:v>SYS</x:v>
      </x:c>
      <x:c r="I1728" s="27" t="str">
        <x:v>Lost</x:v>
      </x:c>
      <x:c r="J1728" s="27" t="str">
        <x:v>3rd</x:v>
      </x:c>
      <x:c r="K1728" s="30"/>
      <x:c r="L1728" s="27" t="n">
        <x:v>1</x:v>
      </x:c>
      <x:c r="M1728" s="30" t="n">
        <x:v>-1</x:v>
      </x:c>
      <x:c r="N1728" s="64" t="n">
        <x:f>Summary!$B$5*Summary!$B$6</x:f>
        <x:v>10</x:v>
      </x:c>
      <x:c r="O1728" s="64" t="n">
        <x:f>L1728*N1728</x:f>
        <x:v>10</x:v>
      </x:c>
      <x:c r="P1728" s="64" t="n">
        <x:f>O1728+Q1728</x:f>
        <x:v>0</x:v>
      </x:c>
      <x:c r="Q1728" s="64" t="n">
        <x:f>M1728*N1728</x:f>
        <x:v>-10</x:v>
      </x:c>
      <x:c r="R1728" s="64" t="n">
        <x:f>R1727+Q1728</x:f>
        <x:v>39440.4</x:v>
      </x:c>
    </x:row>
    <x:row r="1729">
      <x:c r="A1729" s="61" t="n">
        <x:v>45913</x:v>
      </x:c>
      <x:c r="B1729" s="27" t="str">
        <x:v>Q3 2025</x:v>
      </x:c>
      <x:c r="C1729" s="27" t="n">
        <x:v>2025</x:v>
      </x:c>
      <x:c r="D1729" s="59" t="str">
        <x:v>FLEMINGTON</x:v>
      </x:c>
      <x:c r="E1729" s="27" t="n">
        <x:v>3</x:v>
      </x:c>
      <x:c r="F1729" s="27" t="n">
        <x:v>1</x:v>
      </x:c>
      <x:c r="G1729" s="59" t="str">
        <x:v>VINROCK</x:v>
      </x:c>
      <x:c r="H1729" s="27" t="str">
        <x:v>BFSR</x:v>
      </x:c>
      <x:c r="I1729" s="27" t="str">
        <x:v>Won</x:v>
      </x:c>
      <x:c r="J1729" s="27" t="str">
        <x:v>Won</x:v>
      </x:c>
      <x:c r="K1729" s="30" t="n">
        <x:v>3</x:v>
      </x:c>
      <x:c r="L1729" s="27" t="n">
        <x:v>1</x:v>
      </x:c>
      <x:c r="M1729" s="30" t="n">
        <x:v>2</x:v>
      </x:c>
      <x:c r="N1729" s="64" t="n">
        <x:f>Summary!$B$5*Summary!$B$6</x:f>
        <x:v>10</x:v>
      </x:c>
      <x:c r="O1729" s="64" t="n">
        <x:f>L1729*N1729</x:f>
        <x:v>10</x:v>
      </x:c>
      <x:c r="P1729" s="64" t="n">
        <x:f>O1729+Q1729</x:f>
        <x:v>30</x:v>
      </x:c>
      <x:c r="Q1729" s="64" t="n">
        <x:f>M1729*N1729</x:f>
        <x:v>20</x:v>
      </x:c>
      <x:c r="R1729" s="64" t="n">
        <x:f>R1728+Q1729</x:f>
        <x:v>39460.4</x:v>
      </x:c>
    </x:row>
    <x:row r="1730">
      <x:c r="A1730" s="61" t="n">
        <x:v>45913</x:v>
      </x:c>
      <x:c r="B1730" s="27" t="str">
        <x:v>Q3 2025</x:v>
      </x:c>
      <x:c r="C1730" s="27" t="n">
        <x:v>2025</x:v>
      </x:c>
      <x:c r="D1730" s="59" t="str">
        <x:v>FLEMINGTON</x:v>
      </x:c>
      <x:c r="E1730" s="27" t="n">
        <x:v>4</x:v>
      </x:c>
      <x:c r="F1730" s="27" t="n">
        <x:v>4</x:v>
      </x:c>
      <x:c r="G1730" s="59" t="str">
        <x:v>INKARUNA</x:v>
      </x:c>
      <x:c r="H1730" s="27" t="str">
        <x:v>M</x:v>
      </x:c>
      <x:c r="I1730" s="27" t="str">
        <x:v>Lost</x:v>
      </x:c>
      <x:c r="J1730" s="27" t="str">
        <x:v>3rd</x:v>
      </x:c>
      <x:c r="K1730" s="30"/>
      <x:c r="L1730" s="27" t="n">
        <x:v>1</x:v>
      </x:c>
      <x:c r="M1730" s="30" t="n">
        <x:v>-1</x:v>
      </x:c>
      <x:c r="N1730" s="64" t="n">
        <x:f>Summary!$B$5*Summary!$B$6</x:f>
        <x:v>10</x:v>
      </x:c>
      <x:c r="O1730" s="64" t="n">
        <x:f>L1730*N1730</x:f>
        <x:v>10</x:v>
      </x:c>
      <x:c r="P1730" s="64" t="n">
        <x:f>O1730+Q1730</x:f>
        <x:v>0</x:v>
      </x:c>
      <x:c r="Q1730" s="64" t="n">
        <x:f>M1730*N1730</x:f>
        <x:v>-10</x:v>
      </x:c>
      <x:c r="R1730" s="64" t="n">
        <x:f>R1729+Q1730</x:f>
        <x:v>39450.4</x:v>
      </x:c>
    </x:row>
    <x:row r="1731">
      <x:c r="A1731" s="61" t="n">
        <x:v>45913</x:v>
      </x:c>
      <x:c r="B1731" s="27" t="str">
        <x:v>Q3 2025</x:v>
      </x:c>
      <x:c r="C1731" s="27" t="n">
        <x:v>2025</x:v>
      </x:c>
      <x:c r="D1731" s="59" t="str">
        <x:v>FLEMINGTON</x:v>
      </x:c>
      <x:c r="E1731" s="27" t="n">
        <x:v>4</x:v>
      </x:c>
      <x:c r="F1731" s="27" t="n">
        <x:v>7</x:v>
      </x:c>
      <x:c r="G1731" s="59" t="str">
        <x:v>SCENIC POINT</x:v>
      </x:c>
      <x:c r="H1731" s="27" t="str">
        <x:v>FRSR</x:v>
      </x:c>
      <x:c r="I1731" s="27" t="str">
        <x:v>Lost</x:v>
      </x:c>
      <x:c r="J1731" s="27" t="str"/>
      <x:c r="K1731" s="30"/>
      <x:c r="L1731" s="27" t="n">
        <x:v>1</x:v>
      </x:c>
      <x:c r="M1731" s="30" t="n">
        <x:v>-1</x:v>
      </x:c>
      <x:c r="N1731" s="64" t="n">
        <x:f>Summary!$B$5*Summary!$B$6</x:f>
        <x:v>10</x:v>
      </x:c>
      <x:c r="O1731" s="64" t="n">
        <x:f>L1731*N1731</x:f>
        <x:v>10</x:v>
      </x:c>
      <x:c r="P1731" s="64" t="n">
        <x:f>O1731+Q1731</x:f>
        <x:v>0</x:v>
      </x:c>
      <x:c r="Q1731" s="64" t="n">
        <x:f>M1731*N1731</x:f>
        <x:v>-10</x:v>
      </x:c>
      <x:c r="R1731" s="64" t="n">
        <x:f>R1730+Q1731</x:f>
        <x:v>39440.4</x:v>
      </x:c>
    </x:row>
    <x:row r="1732">
      <x:c r="A1732" s="62" t="n">
        <x:v>45913</x:v>
      </x:c>
      <x:c r="B1732" s="58" t="str">
        <x:v>Q3 2025</x:v>
      </x:c>
      <x:c r="C1732" s="58" t="n">
        <x:v>2025</x:v>
      </x:c>
      <x:c r="D1732" s="60" t="str">
        <x:v>FLEMINGTON</x:v>
      </x:c>
      <x:c r="E1732" s="58" t="n">
        <x:v>6</x:v>
      </x:c>
      <x:c r="F1732" s="58" t="n">
        <x:v>4</x:v>
      </x:c>
      <x:c r="G1732" s="60" t="str">
        <x:v>ARKANSAW KID</x:v>
      </x:c>
      <x:c r="H1732" s="58" t="str">
        <x:v>FRSR / SYS</x:v>
      </x:c>
      <x:c r="I1732" s="58" t="str">
        <x:v>Won</x:v>
      </x:c>
      <x:c r="J1732" s="58" t="str">
        <x:v>Won</x:v>
      </x:c>
      <x:c r="K1732" s="63" t="n">
        <x:v>2.85</x:v>
      </x:c>
      <x:c r="L1732" s="58" t="n">
        <x:v>2</x:v>
      </x:c>
      <x:c r="M1732" s="63" t="n">
        <x:v>3.7</x:v>
      </x:c>
      <x:c r="N1732" s="65" t="n">
        <x:f>Summary!$B$5*Summary!$B$6</x:f>
        <x:v>10</x:v>
      </x:c>
      <x:c r="O1732" s="65" t="n">
        <x:f>L1732*N1732</x:f>
        <x:v>20</x:v>
      </x:c>
      <x:c r="P1732" s="65" t="n">
        <x:f>O1732+Q1732</x:f>
        <x:v>57</x:v>
      </x:c>
      <x:c r="Q1732" s="65" t="n">
        <x:f>M1732*N1732</x:f>
        <x:v>37</x:v>
      </x:c>
      <x:c r="R1732" s="65" t="n">
        <x:f>R1731+Q1732</x:f>
        <x:v>39477.4</x:v>
      </x:c>
    </x:row>
    <x:row r="1733">
      <x:c r="A1733" s="61" t="n">
        <x:v>45913</x:v>
      </x:c>
      <x:c r="B1733" s="27" t="str">
        <x:v>Q3 2025</x:v>
      </x:c>
      <x:c r="C1733" s="27" t="n">
        <x:v>2025</x:v>
      </x:c>
      <x:c r="D1733" s="59" t="str">
        <x:v>FLEMINGTON</x:v>
      </x:c>
      <x:c r="E1733" s="27" t="n">
        <x:v>7</x:v>
      </x:c>
      <x:c r="F1733" s="27" t="n">
        <x:v>6</x:v>
      </x:c>
      <x:c r="G1733" s="59" t="str">
        <x:v>JENNIVAMOOSE</x:v>
      </x:c>
      <x:c r="H1733" s="27" t="str">
        <x:v>SYS</x:v>
      </x:c>
      <x:c r="I1733" s="27" t="str">
        <x:v>Lost</x:v>
      </x:c>
      <x:c r="J1733" s="27" t="str">
        <x:v>4th</x:v>
      </x:c>
      <x:c r="K1733" s="30"/>
      <x:c r="L1733" s="27" t="n">
        <x:v>1</x:v>
      </x:c>
      <x:c r="M1733" s="30" t="n">
        <x:v>-1</x:v>
      </x:c>
      <x:c r="N1733" s="64" t="n">
        <x:f>Summary!$B$5*Summary!$B$6</x:f>
        <x:v>10</x:v>
      </x:c>
      <x:c r="O1733" s="64" t="n">
        <x:f>L1733*N1733</x:f>
        <x:v>10</x:v>
      </x:c>
      <x:c r="P1733" s="64" t="n">
        <x:f>O1733+Q1733</x:f>
        <x:v>0</x:v>
      </x:c>
      <x:c r="Q1733" s="64" t="n">
        <x:f>M1733*N1733</x:f>
        <x:v>-10</x:v>
      </x:c>
      <x:c r="R1733" s="64" t="n">
        <x:f>R1732+Q1733</x:f>
        <x:v>39467.4</x:v>
      </x:c>
    </x:row>
    <x:row r="1734">
      <x:c r="A1734" s="62" t="n">
        <x:v>45913</x:v>
      </x:c>
      <x:c r="B1734" s="58" t="str">
        <x:v>Q3 2025</x:v>
      </x:c>
      <x:c r="C1734" s="58" t="n">
        <x:v>2025</x:v>
      </x:c>
      <x:c r="D1734" s="60" t="str">
        <x:v>FLEMINGTON</x:v>
      </x:c>
      <x:c r="E1734" s="58" t="n">
        <x:v>8</x:v>
      </x:c>
      <x:c r="F1734" s="58" t="n">
        <x:v>5</x:v>
      </x:c>
      <x:c r="G1734" s="60" t="str">
        <x:v>VIA SISTINA</x:v>
      </x:c>
      <x:c r="H1734" s="58" t="str">
        <x:v>LSW / SYS</x:v>
      </x:c>
      <x:c r="I1734" s="58" t="str">
        <x:v>Lost</x:v>
      </x:c>
      <x:c r="J1734" s="58" t="str">
        <x:v>3rd</x:v>
      </x:c>
      <x:c r="K1734" s="63"/>
      <x:c r="L1734" s="58" t="n">
        <x:v>2</x:v>
      </x:c>
      <x:c r="M1734" s="63" t="n">
        <x:v>-2</x:v>
      </x:c>
      <x:c r="N1734" s="65" t="n">
        <x:f>Summary!$B$5*Summary!$B$6</x:f>
        <x:v>10</x:v>
      </x:c>
      <x:c r="O1734" s="65" t="n">
        <x:f>L1734*N1734</x:f>
        <x:v>20</x:v>
      </x:c>
      <x:c r="P1734" s="65" t="n">
        <x:f>O1734+Q1734</x:f>
        <x:v>0</x:v>
      </x:c>
      <x:c r="Q1734" s="65" t="n">
        <x:f>M1734*N1734</x:f>
        <x:v>-20</x:v>
      </x:c>
      <x:c r="R1734" s="65" t="n">
        <x:f>R1733+Q1734</x:f>
        <x:v>39447.4</x:v>
      </x:c>
    </x:row>
    <x:row r="1735">
      <x:c r="A1735" s="62" t="n">
        <x:v>45913</x:v>
      </x:c>
      <x:c r="B1735" s="58" t="str">
        <x:v>Q3 2025</x:v>
      </x:c>
      <x:c r="C1735" s="58" t="n">
        <x:v>2025</x:v>
      </x:c>
      <x:c r="D1735" s="60" t="str">
        <x:v>FLEMINGTON</x:v>
      </x:c>
      <x:c r="E1735" s="58" t="n">
        <x:v>9</x:v>
      </x:c>
      <x:c r="F1735" s="58" t="n">
        <x:v>3</x:v>
      </x:c>
      <x:c r="G1735" s="60" t="str">
        <x:v>LAZZURA</x:v>
      </x:c>
      <x:c r="H1735" s="58" t="str">
        <x:v>LSW / SYS</x:v>
      </x:c>
      <x:c r="I1735" s="58" t="str">
        <x:v>Won</x:v>
      </x:c>
      <x:c r="J1735" s="58" t="str">
        <x:v>Won</x:v>
      </x:c>
      <x:c r="K1735" s="63" t="n">
        <x:v>2.3</x:v>
      </x:c>
      <x:c r="L1735" s="58" t="n">
        <x:v>2</x:v>
      </x:c>
      <x:c r="M1735" s="63" t="n">
        <x:v>2.5999999999999996</x:v>
      </x:c>
      <x:c r="N1735" s="65" t="n">
        <x:f>Summary!$B$5*Summary!$B$6</x:f>
        <x:v>10</x:v>
      </x:c>
      <x:c r="O1735" s="65" t="n">
        <x:f>L1735*N1735</x:f>
        <x:v>20</x:v>
      </x:c>
      <x:c r="P1735" s="65" t="n">
        <x:f>O1735+Q1735</x:f>
        <x:v>46</x:v>
      </x:c>
      <x:c r="Q1735" s="65" t="n">
        <x:f>M1735*N1735</x:f>
        <x:v>25.999999999999996</x:v>
      </x:c>
      <x:c r="R1735" s="65" t="n">
        <x:f>R1734+Q1735</x:f>
        <x:v>39473.4</x:v>
      </x:c>
    </x:row>
    <x:row r="1736">
      <x:c r="A1736" s="61" t="n">
        <x:v>45913</x:v>
      </x:c>
      <x:c r="B1736" s="27" t="str">
        <x:v>Q3 2025</x:v>
      </x:c>
      <x:c r="C1736" s="27" t="n">
        <x:v>2025</x:v>
      </x:c>
      <x:c r="D1736" s="59" t="str">
        <x:v>FLEMINGTON</x:v>
      </x:c>
      <x:c r="E1736" s="27" t="n">
        <x:v>9</x:v>
      </x:c>
      <x:c r="F1736" s="27" t="n">
        <x:v>10</x:v>
      </x:c>
      <x:c r="G1736" s="59" t="str">
        <x:v>OH TOO GOOD</x:v>
      </x:c>
      <x:c r="H1736" s="27" t="str">
        <x:v>BFSR</x:v>
      </x:c>
      <x:c r="I1736" s="27" t="str">
        <x:v>Lost</x:v>
      </x:c>
      <x:c r="J1736" s="27" t="str">
        <x:v>2nd</x:v>
      </x:c>
      <x:c r="K1736" s="30"/>
      <x:c r="L1736" s="27" t="n">
        <x:v>1</x:v>
      </x:c>
      <x:c r="M1736" s="30" t="n">
        <x:v>-1</x:v>
      </x:c>
      <x:c r="N1736" s="64" t="n">
        <x:f>Summary!$B$5*Summary!$B$6</x:f>
        <x:v>10</x:v>
      </x:c>
      <x:c r="O1736" s="64" t="n">
        <x:f>L1736*N1736</x:f>
        <x:v>10</x:v>
      </x:c>
      <x:c r="P1736" s="64" t="n">
        <x:f>O1736+Q1736</x:f>
        <x:v>0</x:v>
      </x:c>
      <x:c r="Q1736" s="64" t="n">
        <x:f>M1736*N1736</x:f>
        <x:v>-10</x:v>
      </x:c>
      <x:c r="R1736" s="64" t="n">
        <x:f>R1735+Q1736</x:f>
        <x:v>39463.4</x:v>
      </x:c>
    </x:row>
    <x:row r="1737">
      <x:c r="A1737" s="61" t="n">
        <x:v>45913</x:v>
      </x:c>
      <x:c r="B1737" s="27" t="str">
        <x:v>Q3 2025</x:v>
      </x:c>
      <x:c r="C1737" s="27" t="n">
        <x:v>2025</x:v>
      </x:c>
      <x:c r="D1737" s="59" t="str">
        <x:v>FLEMINGTON</x:v>
      </x:c>
      <x:c r="E1737" s="27" t="n">
        <x:v>10</x:v>
      </x:c>
      <x:c r="F1737" s="27" t="n">
        <x:v>1</x:v>
      </x:c>
      <x:c r="G1737" s="59" t="str">
        <x:v>GOLDEN PATH</x:v>
      </x:c>
      <x:c r="H1737" s="27" t="str">
        <x:v>M</x:v>
      </x:c>
      <x:c r="I1737" s="27" t="str">
        <x:v>Won</x:v>
      </x:c>
      <x:c r="J1737" s="27" t="str">
        <x:v>Won</x:v>
      </x:c>
      <x:c r="K1737" s="30" t="n">
        <x:v>8.3</x:v>
      </x:c>
      <x:c r="L1737" s="27" t="n">
        <x:v>1</x:v>
      </x:c>
      <x:c r="M1737" s="30" t="n">
        <x:v>7.300000000000001</x:v>
      </x:c>
      <x:c r="N1737" s="64" t="n">
        <x:f>Summary!$B$5*Summary!$B$6</x:f>
        <x:v>10</x:v>
      </x:c>
      <x:c r="O1737" s="64" t="n">
        <x:f>L1737*N1737</x:f>
        <x:v>10</x:v>
      </x:c>
      <x:c r="P1737" s="64" t="n">
        <x:f>O1737+Q1737</x:f>
        <x:v>83</x:v>
      </x:c>
      <x:c r="Q1737" s="64" t="n">
        <x:f>M1737*N1737</x:f>
        <x:v>73</x:v>
      </x:c>
      <x:c r="R1737" s="64" t="n">
        <x:f>R1736+Q1737</x:f>
        <x:v>39536.4</x:v>
      </x:c>
    </x:row>
    <x:row r="1738">
      <x:c r="A1738" s="62" t="n">
        <x:v>45920</x:v>
      </x:c>
      <x:c r="B1738" s="58" t="str">
        <x:v>Q3 2025</x:v>
      </x:c>
      <x:c r="C1738" s="58" t="n">
        <x:v>2025</x:v>
      </x:c>
      <x:c r="D1738" s="60" t="str">
        <x:v>CAULFIELD</x:v>
      </x:c>
      <x:c r="E1738" s="58" t="n">
        <x:v>1</x:v>
      </x:c>
      <x:c r="F1738" s="58" t="n">
        <x:v>4</x:v>
      </x:c>
      <x:c r="G1738" s="60" t="str">
        <x:v>AL DUCA</x:v>
      </x:c>
      <x:c r="H1738" s="58" t="str">
        <x:v>LSW / SYS</x:v>
      </x:c>
      <x:c r="I1738" s="58" t="str">
        <x:v>Won</x:v>
      </x:c>
      <x:c r="J1738" s="58" t="str">
        <x:v>Won</x:v>
      </x:c>
      <x:c r="K1738" s="63" t="n">
        <x:v>4</x:v>
      </x:c>
      <x:c r="L1738" s="58" t="n">
        <x:v>2</x:v>
      </x:c>
      <x:c r="M1738" s="63" t="n">
        <x:v>6</x:v>
      </x:c>
      <x:c r="N1738" s="65" t="n">
        <x:f>Summary!$B$5*Summary!$B$6</x:f>
        <x:v>10</x:v>
      </x:c>
      <x:c r="O1738" s="65" t="n">
        <x:f>L1738*N1738</x:f>
        <x:v>20</x:v>
      </x:c>
      <x:c r="P1738" s="65" t="n">
        <x:f>O1738+Q1738</x:f>
        <x:v>80</x:v>
      </x:c>
      <x:c r="Q1738" s="65" t="n">
        <x:f>M1738*N1738</x:f>
        <x:v>60</x:v>
      </x:c>
      <x:c r="R1738" s="65" t="n">
        <x:f>R1737+Q1738</x:f>
        <x:v>39596.4</x:v>
      </x:c>
    </x:row>
    <x:row r="1739">
      <x:c r="A1739" s="61" t="n">
        <x:v>45920</x:v>
      </x:c>
      <x:c r="B1739" s="27" t="str">
        <x:v>Q3 2025</x:v>
      </x:c>
      <x:c r="C1739" s="27" t="n">
        <x:v>2025</x:v>
      </x:c>
      <x:c r="D1739" s="59" t="str">
        <x:v>CAULFIELD</x:v>
      </x:c>
      <x:c r="E1739" s="27" t="n">
        <x:v>1</x:v>
      </x:c>
      <x:c r="F1739" s="27" t="n">
        <x:v>8</x:v>
      </x:c>
      <x:c r="G1739" s="59" t="str">
        <x:v>PRESSER</x:v>
      </x:c>
      <x:c r="H1739" s="27" t="str">
        <x:v>FRSR</x:v>
      </x:c>
      <x:c r="I1739" s="27" t="str">
        <x:v>Lost</x:v>
      </x:c>
      <x:c r="J1739" s="27" t="str">
        <x:v>2nd</x:v>
      </x:c>
      <x:c r="K1739" s="30"/>
      <x:c r="L1739" s="27" t="n">
        <x:v>1</x:v>
      </x:c>
      <x:c r="M1739" s="30" t="n">
        <x:v>-1</x:v>
      </x:c>
      <x:c r="N1739" s="64" t="n">
        <x:f>Summary!$B$5*Summary!$B$6</x:f>
        <x:v>10</x:v>
      </x:c>
      <x:c r="O1739" s="64" t="n">
        <x:f>L1739*N1739</x:f>
        <x:v>10</x:v>
      </x:c>
      <x:c r="P1739" s="64" t="n">
        <x:f>O1739+Q1739</x:f>
        <x:v>0</x:v>
      </x:c>
      <x:c r="Q1739" s="64" t="n">
        <x:f>M1739*N1739</x:f>
        <x:v>-10</x:v>
      </x:c>
      <x:c r="R1739" s="64" t="n">
        <x:f>R1738+Q1739</x:f>
        <x:v>39586.4</x:v>
      </x:c>
    </x:row>
    <x:row r="1740">
      <x:c r="A1740" s="61" t="n">
        <x:v>45920</x:v>
      </x:c>
      <x:c r="B1740" s="27" t="str">
        <x:v>Q3 2025</x:v>
      </x:c>
      <x:c r="C1740" s="27" t="n">
        <x:v>2025</x:v>
      </x:c>
      <x:c r="D1740" s="59" t="str">
        <x:v>CAULFIELD</x:v>
      </x:c>
      <x:c r="E1740" s="27" t="n">
        <x:v>2</x:v>
      </x:c>
      <x:c r="F1740" s="27" t="n">
        <x:v>6</x:v>
      </x:c>
      <x:c r="G1740" s="59" t="str">
        <x:v>DEEP PLEASURE</x:v>
      </x:c>
      <x:c r="H1740" s="27" t="str">
        <x:v>FRSR</x:v>
      </x:c>
      <x:c r="I1740" s="27" t="str">
        <x:v>Lost</x:v>
      </x:c>
      <x:c r="J1740" s="27" t="str"/>
      <x:c r="K1740" s="30"/>
      <x:c r="L1740" s="27" t="n">
        <x:v>1</x:v>
      </x:c>
      <x:c r="M1740" s="30" t="n">
        <x:v>-1</x:v>
      </x:c>
      <x:c r="N1740" s="64" t="n">
        <x:f>Summary!$B$5*Summary!$B$6</x:f>
        <x:v>10</x:v>
      </x:c>
      <x:c r="O1740" s="64" t="n">
        <x:f>L1740*N1740</x:f>
        <x:v>10</x:v>
      </x:c>
      <x:c r="P1740" s="64" t="n">
        <x:f>O1740+Q1740</x:f>
        <x:v>0</x:v>
      </x:c>
      <x:c r="Q1740" s="64" t="n">
        <x:f>M1740*N1740</x:f>
        <x:v>-10</x:v>
      </x:c>
      <x:c r="R1740" s="64" t="n">
        <x:f>R1739+Q1740</x:f>
        <x:v>39576.4</x:v>
      </x:c>
    </x:row>
    <x:row r="1741">
      <x:c r="A1741" s="61" t="n">
        <x:v>45920</x:v>
      </x:c>
      <x:c r="B1741" s="27" t="str">
        <x:v>Q3 2025</x:v>
      </x:c>
      <x:c r="C1741" s="27" t="n">
        <x:v>2025</x:v>
      </x:c>
      <x:c r="D1741" s="59" t="str">
        <x:v>CAULFIELD</x:v>
      </x:c>
      <x:c r="E1741" s="27" t="n">
        <x:v>2</x:v>
      </x:c>
      <x:c r="F1741" s="27" t="n">
        <x:v>9</x:v>
      </x:c>
      <x:c r="G1741" s="59" t="str">
        <x:v>SHADHAVAR</x:v>
      </x:c>
      <x:c r="H1741" s="27" t="str">
        <x:v>FRSR</x:v>
      </x:c>
      <x:c r="I1741" s="27" t="str">
        <x:v>Won</x:v>
      </x:c>
      <x:c r="J1741" s="27" t="str">
        <x:v>Won</x:v>
      </x:c>
      <x:c r="K1741" s="30" t="n">
        <x:v>3.2</x:v>
      </x:c>
      <x:c r="L1741" s="27" t="n">
        <x:v>1</x:v>
      </x:c>
      <x:c r="M1741" s="30" t="n">
        <x:v>2.2</x:v>
      </x:c>
      <x:c r="N1741" s="64" t="n">
        <x:f>Summary!$B$5*Summary!$B$6</x:f>
        <x:v>10</x:v>
      </x:c>
      <x:c r="O1741" s="64" t="n">
        <x:f>L1741*N1741</x:f>
        <x:v>10</x:v>
      </x:c>
      <x:c r="P1741" s="64" t="n">
        <x:f>O1741+Q1741</x:f>
        <x:v>32</x:v>
      </x:c>
      <x:c r="Q1741" s="64" t="n">
        <x:f>M1741*N1741</x:f>
        <x:v>22</x:v>
      </x:c>
      <x:c r="R1741" s="64" t="n">
        <x:f>R1740+Q1741</x:f>
        <x:v>39598.4</x:v>
      </x:c>
    </x:row>
    <x:row r="1742">
      <x:c r="A1742" s="61" t="n">
        <x:v>45920</x:v>
      </x:c>
      <x:c r="B1742" s="27" t="str">
        <x:v>Q3 2025</x:v>
      </x:c>
      <x:c r="C1742" s="27" t="n">
        <x:v>2025</x:v>
      </x:c>
      <x:c r="D1742" s="59" t="str">
        <x:v>CAULFIELD</x:v>
      </x:c>
      <x:c r="E1742" s="27" t="n">
        <x:v>4</x:v>
      </x:c>
      <x:c r="F1742" s="27" t="n">
        <x:v>3</x:v>
      </x:c>
      <x:c r="G1742" s="59" t="str">
        <x:v>RECOMMENDATION</x:v>
      </x:c>
      <x:c r="H1742" s="27" t="str">
        <x:v>FRSR</x:v>
      </x:c>
      <x:c r="I1742" s="27" t="str">
        <x:v>Lost</x:v>
      </x:c>
      <x:c r="J1742" s="27" t="str"/>
      <x:c r="K1742" s="30"/>
      <x:c r="L1742" s="27" t="n">
        <x:v>1</x:v>
      </x:c>
      <x:c r="M1742" s="30" t="n">
        <x:v>-1</x:v>
      </x:c>
      <x:c r="N1742" s="64" t="n">
        <x:f>Summary!$B$5*Summary!$B$6</x:f>
        <x:v>10</x:v>
      </x:c>
      <x:c r="O1742" s="64" t="n">
        <x:f>L1742*N1742</x:f>
        <x:v>10</x:v>
      </x:c>
      <x:c r="P1742" s="64" t="n">
        <x:f>O1742+Q1742</x:f>
        <x:v>0</x:v>
      </x:c>
      <x:c r="Q1742" s="64" t="n">
        <x:f>M1742*N1742</x:f>
        <x:v>-10</x:v>
      </x:c>
      <x:c r="R1742" s="64" t="n">
        <x:f>R1741+Q1742</x:f>
        <x:v>39588.4</x:v>
      </x:c>
    </x:row>
    <x:row r="1743">
      <x:c r="A1743" s="62" t="n">
        <x:v>45920</x:v>
      </x:c>
      <x:c r="B1743" s="58" t="str">
        <x:v>Q3 2025</x:v>
      </x:c>
      <x:c r="C1743" s="58" t="n">
        <x:v>2025</x:v>
      </x:c>
      <x:c r="D1743" s="60" t="str">
        <x:v>CAULFIELD</x:v>
      </x:c>
      <x:c r="E1743" s="58" t="n">
        <x:v>4</x:v>
      </x:c>
      <x:c r="F1743" s="58" t="n">
        <x:v>4</x:v>
      </x:c>
      <x:c r="G1743" s="60" t="str">
        <x:v>OAK HILL</x:v>
      </x:c>
      <x:c r="H1743" s="58" t="str">
        <x:v>DC / SYS</x:v>
      </x:c>
      <x:c r="I1743" s="58" t="str">
        <x:v>Lost</x:v>
      </x:c>
      <x:c r="J1743" s="58" t="str">
        <x:v>2nd</x:v>
      </x:c>
      <x:c r="K1743" s="63"/>
      <x:c r="L1743" s="58" t="n">
        <x:v>2</x:v>
      </x:c>
      <x:c r="M1743" s="63" t="n">
        <x:v>-2</x:v>
      </x:c>
      <x:c r="N1743" s="65" t="n">
        <x:f>Summary!$B$5*Summary!$B$6</x:f>
        <x:v>10</x:v>
      </x:c>
      <x:c r="O1743" s="65" t="n">
        <x:f>L1743*N1743</x:f>
        <x:v>20</x:v>
      </x:c>
      <x:c r="P1743" s="65" t="n">
        <x:f>O1743+Q1743</x:f>
        <x:v>0</x:v>
      </x:c>
      <x:c r="Q1743" s="65" t="n">
        <x:f>M1743*N1743</x:f>
        <x:v>-20</x:v>
      </x:c>
      <x:c r="R1743" s="65" t="n">
        <x:f>R1742+Q1743</x:f>
        <x:v>39568.4</x:v>
      </x:c>
    </x:row>
    <x:row r="1744">
      <x:c r="A1744" s="61" t="n">
        <x:v>45920</x:v>
      </x:c>
      <x:c r="B1744" s="27" t="str">
        <x:v>Q3 2025</x:v>
      </x:c>
      <x:c r="C1744" s="27" t="n">
        <x:v>2025</x:v>
      </x:c>
      <x:c r="D1744" s="59" t="str">
        <x:v>CAULFIELD</x:v>
      </x:c>
      <x:c r="E1744" s="27" t="n">
        <x:v>5</x:v>
      </x:c>
      <x:c r="F1744" s="27" t="n">
        <x:v>4</x:v>
      </x:c>
      <x:c r="G1744" s="59" t="str">
        <x:v>BINGI</x:v>
      </x:c>
      <x:c r="H1744" s="27" t="str">
        <x:v>LSW</x:v>
      </x:c>
      <x:c r="I1744" s="27" t="str">
        <x:v>Lost</x:v>
      </x:c>
      <x:c r="J1744" s="27" t="str"/>
      <x:c r="K1744" s="30"/>
      <x:c r="L1744" s="27" t="n">
        <x:v>1</x:v>
      </x:c>
      <x:c r="M1744" s="30" t="n">
        <x:v>-1</x:v>
      </x:c>
      <x:c r="N1744" s="64" t="n">
        <x:f>Summary!$B$5*Summary!$B$6</x:f>
        <x:v>10</x:v>
      </x:c>
      <x:c r="O1744" s="64" t="n">
        <x:f>L1744*N1744</x:f>
        <x:v>10</x:v>
      </x:c>
      <x:c r="P1744" s="64" t="n">
        <x:f>O1744+Q1744</x:f>
        <x:v>0</x:v>
      </x:c>
      <x:c r="Q1744" s="64" t="n">
        <x:f>M1744*N1744</x:f>
        <x:v>-10</x:v>
      </x:c>
      <x:c r="R1744" s="64" t="n">
        <x:f>R1743+Q1744</x:f>
        <x:v>39558.4</x:v>
      </x:c>
    </x:row>
    <x:row r="1745">
      <x:c r="A1745" s="61" t="n">
        <x:v>45920</x:v>
      </x:c>
      <x:c r="B1745" s="27" t="str">
        <x:v>Q3 2025</x:v>
      </x:c>
      <x:c r="C1745" s="27" t="n">
        <x:v>2025</x:v>
      </x:c>
      <x:c r="D1745" s="59" t="str">
        <x:v>CAULFIELD</x:v>
      </x:c>
      <x:c r="E1745" s="27" t="n">
        <x:v>6</x:v>
      </x:c>
      <x:c r="F1745" s="27" t="n">
        <x:v>6</x:v>
      </x:c>
      <x:c r="G1745" s="59" t="str">
        <x:v>VIVID SUN</x:v>
      </x:c>
      <x:c r="H1745" s="27" t="str">
        <x:v>SYS</x:v>
      </x:c>
      <x:c r="I1745" s="27" t="str">
        <x:v>Lost</x:v>
      </x:c>
      <x:c r="J1745" s="27" t="str"/>
      <x:c r="K1745" s="30"/>
      <x:c r="L1745" s="27" t="n">
        <x:v>1</x:v>
      </x:c>
      <x:c r="M1745" s="30" t="n">
        <x:v>-1</x:v>
      </x:c>
      <x:c r="N1745" s="64" t="n">
        <x:f>Summary!$B$5*Summary!$B$6</x:f>
        <x:v>10</x:v>
      </x:c>
      <x:c r="O1745" s="64" t="n">
        <x:f>L1745*N1745</x:f>
        <x:v>10</x:v>
      </x:c>
      <x:c r="P1745" s="64" t="n">
        <x:f>O1745+Q1745</x:f>
        <x:v>0</x:v>
      </x:c>
      <x:c r="Q1745" s="64" t="n">
        <x:f>M1745*N1745</x:f>
        <x:v>-10</x:v>
      </x:c>
      <x:c r="R1745" s="64" t="n">
        <x:f>R1744+Q1745</x:f>
        <x:v>39548.4</x:v>
      </x:c>
    </x:row>
    <x:row r="1746">
      <x:c r="A1746" s="62" t="n">
        <x:v>45920</x:v>
      </x:c>
      <x:c r="B1746" s="58" t="str">
        <x:v>Q3 2025</x:v>
      </x:c>
      <x:c r="C1746" s="58" t="n">
        <x:v>2025</x:v>
      </x:c>
      <x:c r="D1746" s="60" t="str">
        <x:v>CAULFIELD</x:v>
      </x:c>
      <x:c r="E1746" s="58" t="n">
        <x:v>7</x:v>
      </x:c>
      <x:c r="F1746" s="58" t="n">
        <x:v>10</x:v>
      </x:c>
      <x:c r="G1746" s="60" t="str">
        <x:v>MOIRA</x:v>
      </x:c>
      <x:c r="H1746" s="58" t="str">
        <x:v>BF / SYS</x:v>
      </x:c>
      <x:c r="I1746" s="58" t="str">
        <x:v>Lost</x:v>
      </x:c>
      <x:c r="J1746" s="58" t="str">
        <x:v>4th</x:v>
      </x:c>
      <x:c r="K1746" s="63"/>
      <x:c r="L1746" s="58" t="n">
        <x:v>2</x:v>
      </x:c>
      <x:c r="M1746" s="63" t="n">
        <x:v>-2</x:v>
      </x:c>
      <x:c r="N1746" s="65" t="n">
        <x:f>Summary!$B$5*Summary!$B$6</x:f>
        <x:v>10</x:v>
      </x:c>
      <x:c r="O1746" s="65" t="n">
        <x:f>L1746*N1746</x:f>
        <x:v>20</x:v>
      </x:c>
      <x:c r="P1746" s="65" t="n">
        <x:f>O1746+Q1746</x:f>
        <x:v>0</x:v>
      </x:c>
      <x:c r="Q1746" s="65" t="n">
        <x:f>M1746*N1746</x:f>
        <x:v>-20</x:v>
      </x:c>
      <x:c r="R1746" s="65" t="n">
        <x:f>R1745+Q1746</x:f>
        <x:v>39528.4</x:v>
      </x:c>
    </x:row>
    <x:row r="1747">
      <x:c r="A1747" s="61" t="n">
        <x:v>45920</x:v>
      </x:c>
      <x:c r="B1747" s="27" t="str">
        <x:v>Q3 2025</x:v>
      </x:c>
      <x:c r="C1747" s="27" t="n">
        <x:v>2025</x:v>
      </x:c>
      <x:c r="D1747" s="59" t="str">
        <x:v>CAULFIELD</x:v>
      </x:c>
      <x:c r="E1747" s="27" t="n">
        <x:v>8</x:v>
      </x:c>
      <x:c r="F1747" s="27" t="n">
        <x:v>1</x:v>
      </x:c>
      <x:c r="G1747" s="59" t="str">
        <x:v>ANOTHER WIL</x:v>
      </x:c>
      <x:c r="H1747" s="27" t="str">
        <x:v>BF</x:v>
      </x:c>
      <x:c r="I1747" s="27" t="str">
        <x:v>Lost</x:v>
      </x:c>
      <x:c r="J1747" s="27" t="str"/>
      <x:c r="K1747" s="30"/>
      <x:c r="L1747" s="27" t="n">
        <x:v>1</x:v>
      </x:c>
      <x:c r="M1747" s="30" t="n">
        <x:v>-1</x:v>
      </x:c>
      <x:c r="N1747" s="64" t="n">
        <x:f>Summary!$B$5*Summary!$B$6</x:f>
        <x:v>10</x:v>
      </x:c>
      <x:c r="O1747" s="64" t="n">
        <x:f>L1747*N1747</x:f>
        <x:v>10</x:v>
      </x:c>
      <x:c r="P1747" s="64" t="n">
        <x:f>O1747+Q1747</x:f>
        <x:v>0</x:v>
      </x:c>
      <x:c r="Q1747" s="64" t="n">
        <x:f>M1747*N1747</x:f>
        <x:v>-10</x:v>
      </x:c>
      <x:c r="R1747" s="64" t="n">
        <x:f>R1746+Q1747</x:f>
        <x:v>39518.4</x:v>
      </x:c>
    </x:row>
    <x:row r="1748">
      <x:c r="A1748" s="62" t="n">
        <x:v>45920</x:v>
      </x:c>
      <x:c r="B1748" s="58" t="str">
        <x:v>Q3 2025</x:v>
      </x:c>
      <x:c r="C1748" s="58" t="n">
        <x:v>2025</x:v>
      </x:c>
      <x:c r="D1748" s="60" t="str">
        <x:v>CAULFIELD</x:v>
      </x:c>
      <x:c r="E1748" s="58" t="n">
        <x:v>8</x:v>
      </x:c>
      <x:c r="F1748" s="58" t="n">
        <x:v>16</x:v>
      </x:c>
      <x:c r="G1748" s="60" t="str">
        <x:v>SEPALS</x:v>
      </x:c>
      <x:c r="H1748" s="58" t="str">
        <x:v>LSW / SYS</x:v>
      </x:c>
      <x:c r="I1748" s="58" t="str">
        <x:v>Won</x:v>
      </x:c>
      <x:c r="J1748" s="58" t="str">
        <x:v>Won</x:v>
      </x:c>
      <x:c r="K1748" s="63" t="n">
        <x:v>3</x:v>
      </x:c>
      <x:c r="L1748" s="58" t="n">
        <x:v>2</x:v>
      </x:c>
      <x:c r="M1748" s="63" t="n">
        <x:v>4</x:v>
      </x:c>
      <x:c r="N1748" s="65" t="n">
        <x:f>Summary!$B$5*Summary!$B$6</x:f>
        <x:v>10</x:v>
      </x:c>
      <x:c r="O1748" s="65" t="n">
        <x:f>L1748*N1748</x:f>
        <x:v>20</x:v>
      </x:c>
      <x:c r="P1748" s="65" t="n">
        <x:f>O1748+Q1748</x:f>
        <x:v>60</x:v>
      </x:c>
      <x:c r="Q1748" s="65" t="n">
        <x:f>M1748*N1748</x:f>
        <x:v>40</x:v>
      </x:c>
      <x:c r="R1748" s="65" t="n">
        <x:f>R1747+Q1748</x:f>
        <x:v>39558.4</x:v>
      </x:c>
    </x:row>
    <x:row r="1749">
      <x:c r="A1749" s="62" t="n">
        <x:v>45920</x:v>
      </x:c>
      <x:c r="B1749" s="58" t="str">
        <x:v>Q3 2025</x:v>
      </x:c>
      <x:c r="C1749" s="58" t="n">
        <x:v>2025</x:v>
      </x:c>
      <x:c r="D1749" s="60" t="str">
        <x:v>CAULFIELD</x:v>
      </x:c>
      <x:c r="E1749" s="58" t="n">
        <x:v>9</x:v>
      </x:c>
      <x:c r="F1749" s="58" t="n">
        <x:v>17</x:v>
      </x:c>
      <x:c r="G1749" s="60" t="str">
        <x:v>HALF YOURS</x:v>
      </x:c>
      <x:c r="H1749" s="58" t="str">
        <x:v>LSW / SYS</x:v>
      </x:c>
      <x:c r="I1749" s="58" t="str">
        <x:v>Won</x:v>
      </x:c>
      <x:c r="J1749" s="58" t="str">
        <x:v>Won</x:v>
      </x:c>
      <x:c r="K1749" s="63" t="n">
        <x:v>2.3</x:v>
      </x:c>
      <x:c r="L1749" s="58" t="n">
        <x:v>2</x:v>
      </x:c>
      <x:c r="M1749" s="63" t="n">
        <x:v>2.5999999999999996</x:v>
      </x:c>
      <x:c r="N1749" s="65" t="n">
        <x:f>Summary!$B$5*Summary!$B$6</x:f>
        <x:v>10</x:v>
      </x:c>
      <x:c r="O1749" s="65" t="n">
        <x:f>L1749*N1749</x:f>
        <x:v>20</x:v>
      </x:c>
      <x:c r="P1749" s="65" t="n">
        <x:f>O1749+Q1749</x:f>
        <x:v>46</x:v>
      </x:c>
      <x:c r="Q1749" s="65" t="n">
        <x:f>M1749*N1749</x:f>
        <x:v>25.999999999999996</x:v>
      </x:c>
      <x:c r="R1749" s="65" t="n">
        <x:f>R1748+Q1749</x:f>
        <x:v>39584.4</x:v>
      </x:c>
    </x:row>
    <x:row r="1750">
      <x:c r="A1750" s="61" t="n">
        <x:v>45920</x:v>
      </x:c>
      <x:c r="B1750" s="27" t="str">
        <x:v>Q3 2025</x:v>
      </x:c>
      <x:c r="C1750" s="27" t="n">
        <x:v>2025</x:v>
      </x:c>
      <x:c r="D1750" s="59" t="str">
        <x:v>CAULFIELD</x:v>
      </x:c>
      <x:c r="E1750" s="27" t="n">
        <x:v>10</x:v>
      </x:c>
      <x:c r="F1750" s="27" t="n">
        <x:v>8</x:v>
      </x:c>
      <x:c r="G1750" s="59" t="str">
        <x:v>GILDED WATER</x:v>
      </x:c>
      <x:c r="H1750" s="27" t="str">
        <x:v>SYS</x:v>
      </x:c>
      <x:c r="I1750" s="27" t="str">
        <x:v>Won</x:v>
      </x:c>
      <x:c r="J1750" s="27" t="str">
        <x:v>Won</x:v>
      </x:c>
      <x:c r="K1750" s="30" t="n">
        <x:v>2.6</x:v>
      </x:c>
      <x:c r="L1750" s="27" t="n">
        <x:v>1</x:v>
      </x:c>
      <x:c r="M1750" s="30" t="n">
        <x:v>1.6</x:v>
      </x:c>
      <x:c r="N1750" s="64" t="n">
        <x:f>Summary!$B$5*Summary!$B$6</x:f>
        <x:v>10</x:v>
      </x:c>
      <x:c r="O1750" s="64" t="n">
        <x:f>L1750*N1750</x:f>
        <x:v>10</x:v>
      </x:c>
      <x:c r="P1750" s="64" t="n">
        <x:f>O1750+Q1750</x:f>
        <x:v>26</x:v>
      </x:c>
      <x:c r="Q1750" s="64" t="n">
        <x:f>M1750*N1750</x:f>
        <x:v>16</x:v>
      </x:c>
      <x:c r="R1750" s="64" t="n">
        <x:f>R1749+Q1750</x:f>
        <x:v>39600.4</x:v>
      </x:c>
    </x:row>
    <x:row r="1751">
      <x:c r="A1751" s="61" t="n">
        <x:v>45926</x:v>
      </x:c>
      <x:c r="B1751" s="27" t="str">
        <x:v>Q3 2025</x:v>
      </x:c>
      <x:c r="C1751" s="27" t="n">
        <x:v>2025</x:v>
      </x:c>
      <x:c r="D1751" s="59" t="str">
        <x:v>MOONEE VALLEY</x:v>
      </x:c>
      <x:c r="E1751" s="27" t="n">
        <x:v>1</x:v>
      </x:c>
      <x:c r="F1751" s="27" t="n">
        <x:v>8</x:v>
      </x:c>
      <x:c r="G1751" s="59" t="str">
        <x:v>CHARCOALS</x:v>
      </x:c>
      <x:c r="H1751" s="27" t="str">
        <x:v>LSW</x:v>
      </x:c>
      <x:c r="I1751" s="27" t="str">
        <x:v>Won</x:v>
      </x:c>
      <x:c r="J1751" s="27" t="str">
        <x:v>Won</x:v>
      </x:c>
      <x:c r="K1751" s="30" t="n">
        <x:v>10.1</x:v>
      </x:c>
      <x:c r="L1751" s="27" t="n">
        <x:v>1</x:v>
      </x:c>
      <x:c r="M1751" s="30" t="n">
        <x:v>9.1</x:v>
      </x:c>
      <x:c r="N1751" s="64" t="n">
        <x:f>Summary!$B$5*Summary!$B$6</x:f>
        <x:v>10</x:v>
      </x:c>
      <x:c r="O1751" s="64" t="n">
        <x:f>L1751*N1751</x:f>
        <x:v>10</x:v>
      </x:c>
      <x:c r="P1751" s="64" t="n">
        <x:f>O1751+Q1751</x:f>
        <x:v>101</x:v>
      </x:c>
      <x:c r="Q1751" s="64" t="n">
        <x:f>M1751*N1751</x:f>
        <x:v>91</x:v>
      </x:c>
      <x:c r="R1751" s="64" t="n">
        <x:f>R1750+Q1751</x:f>
        <x:v>39691.4</x:v>
      </x:c>
    </x:row>
    <x:row r="1752">
      <x:c r="A1752" s="61" t="n">
        <x:v>45926</x:v>
      </x:c>
      <x:c r="B1752" s="27" t="str">
        <x:v>Q3 2025</x:v>
      </x:c>
      <x:c r="C1752" s="27" t="n">
        <x:v>2025</x:v>
      </x:c>
      <x:c r="D1752" s="59" t="str">
        <x:v>MOONEE VALLEY</x:v>
      </x:c>
      <x:c r="E1752" s="27" t="n">
        <x:v>1</x:v>
      </x:c>
      <x:c r="F1752" s="27" t="n">
        <x:v>11</x:v>
      </x:c>
      <x:c r="G1752" s="59" t="str">
        <x:v>PRINCESS QUE</x:v>
      </x:c>
      <x:c r="H1752" s="27" t="str">
        <x:v>M</x:v>
      </x:c>
      <x:c r="I1752" s="27" t="str">
        <x:v>Lost</x:v>
      </x:c>
      <x:c r="J1752" s="27" t="str"/>
      <x:c r="K1752" s="30"/>
      <x:c r="L1752" s="27" t="n">
        <x:v>1</x:v>
      </x:c>
      <x:c r="M1752" s="30" t="n">
        <x:v>-1</x:v>
      </x:c>
      <x:c r="N1752" s="64" t="n">
        <x:f>Summary!$B$5*Summary!$B$6</x:f>
        <x:v>10</x:v>
      </x:c>
      <x:c r="O1752" s="64" t="n">
        <x:f>L1752*N1752</x:f>
        <x:v>10</x:v>
      </x:c>
      <x:c r="P1752" s="64" t="n">
        <x:f>O1752+Q1752</x:f>
        <x:v>0</x:v>
      </x:c>
      <x:c r="Q1752" s="64" t="n">
        <x:f>M1752*N1752</x:f>
        <x:v>-10</x:v>
      </x:c>
      <x:c r="R1752" s="64" t="n">
        <x:f>R1751+Q1752</x:f>
        <x:v>39681.4</x:v>
      </x:c>
    </x:row>
    <x:row r="1753">
      <x:c r="A1753" s="61" t="n">
        <x:v>45926</x:v>
      </x:c>
      <x:c r="B1753" s="27" t="str">
        <x:v>Q3 2025</x:v>
      </x:c>
      <x:c r="C1753" s="27" t="n">
        <x:v>2025</x:v>
      </x:c>
      <x:c r="D1753" s="59" t="str">
        <x:v>MOONEE VALLEY</x:v>
      </x:c>
      <x:c r="E1753" s="27" t="n">
        <x:v>2</x:v>
      </x:c>
      <x:c r="F1753" s="27" t="n">
        <x:v>1</x:v>
      </x:c>
      <x:c r="G1753" s="59" t="str">
        <x:v>PRESTAR</x:v>
      </x:c>
      <x:c r="H1753" s="27" t="str">
        <x:v>SYS</x:v>
      </x:c>
      <x:c r="I1753" s="27" t="str">
        <x:v>Lost</x:v>
      </x:c>
      <x:c r="J1753" s="27" t="str">
        <x:v>2nd</x:v>
      </x:c>
      <x:c r="K1753" s="30"/>
      <x:c r="L1753" s="27" t="n">
        <x:v>1</x:v>
      </x:c>
      <x:c r="M1753" s="30" t="n">
        <x:v>-1</x:v>
      </x:c>
      <x:c r="N1753" s="64" t="n">
        <x:f>Summary!$B$5*Summary!$B$6</x:f>
        <x:v>10</x:v>
      </x:c>
      <x:c r="O1753" s="64" t="n">
        <x:f>L1753*N1753</x:f>
        <x:v>10</x:v>
      </x:c>
      <x:c r="P1753" s="64" t="n">
        <x:f>O1753+Q1753</x:f>
        <x:v>0</x:v>
      </x:c>
      <x:c r="Q1753" s="64" t="n">
        <x:f>M1753*N1753</x:f>
        <x:v>-10</x:v>
      </x:c>
      <x:c r="R1753" s="64" t="n">
        <x:f>R1752+Q1753</x:f>
        <x:v>39671.4</x:v>
      </x:c>
    </x:row>
    <x:row r="1754">
      <x:c r="A1754" s="61" t="n">
        <x:v>45926</x:v>
      </x:c>
      <x:c r="B1754" s="27" t="str">
        <x:v>Q3 2025</x:v>
      </x:c>
      <x:c r="C1754" s="27" t="n">
        <x:v>2025</x:v>
      </x:c>
      <x:c r="D1754" s="59" t="str">
        <x:v>MOONEE VALLEY</x:v>
      </x:c>
      <x:c r="E1754" s="27" t="n">
        <x:v>3</x:v>
      </x:c>
      <x:c r="F1754" s="27" t="n">
        <x:v>3</x:v>
      </x:c>
      <x:c r="G1754" s="59" t="str">
        <x:v>BEAST MODE</x:v>
      </x:c>
      <x:c r="H1754" s="27" t="str">
        <x:v>BF</x:v>
      </x:c>
      <x:c r="I1754" s="27" t="str">
        <x:v>Won</x:v>
      </x:c>
      <x:c r="J1754" s="27" t="str">
        <x:v>Won</x:v>
      </x:c>
      <x:c r="K1754" s="30" t="n">
        <x:v>9.8</x:v>
      </x:c>
      <x:c r="L1754" s="27" t="n">
        <x:v>1</x:v>
      </x:c>
      <x:c r="M1754" s="30" t="n">
        <x:v>8.8</x:v>
      </x:c>
      <x:c r="N1754" s="64" t="n">
        <x:f>Summary!$B$5*Summary!$B$6</x:f>
        <x:v>10</x:v>
      </x:c>
      <x:c r="O1754" s="64" t="n">
        <x:f>L1754*N1754</x:f>
        <x:v>10</x:v>
      </x:c>
      <x:c r="P1754" s="64" t="n">
        <x:f>O1754+Q1754</x:f>
        <x:v>98</x:v>
      </x:c>
      <x:c r="Q1754" s="64" t="n">
        <x:f>M1754*N1754</x:f>
        <x:v>88</x:v>
      </x:c>
      <x:c r="R1754" s="64" t="n">
        <x:f>R1753+Q1754</x:f>
        <x:v>39759.4</x:v>
      </x:c>
    </x:row>
    <x:row r="1755">
      <x:c r="A1755" s="62" t="n">
        <x:v>45926</x:v>
      </x:c>
      <x:c r="B1755" s="58" t="str">
        <x:v>Q3 2025</x:v>
      </x:c>
      <x:c r="C1755" s="58" t="n">
        <x:v>2025</x:v>
      </x:c>
      <x:c r="D1755" s="60" t="str">
        <x:v>MOONEE VALLEY</x:v>
      </x:c>
      <x:c r="E1755" s="58" t="n">
        <x:v>4</x:v>
      </x:c>
      <x:c r="F1755" s="58" t="n">
        <x:v>1</x:v>
      </x:c>
      <x:c r="G1755" s="60" t="str">
        <x:v>VINROCK</x:v>
      </x:c>
      <x:c r="H1755" s="58" t="str">
        <x:v>LSW / SYS</x:v>
      </x:c>
      <x:c r="I1755" s="58" t="str">
        <x:v>Lost</x:v>
      </x:c>
      <x:c r="J1755" s="58" t="str"/>
      <x:c r="K1755" s="63"/>
      <x:c r="L1755" s="58" t="n">
        <x:v>2</x:v>
      </x:c>
      <x:c r="M1755" s="63" t="n">
        <x:v>-2</x:v>
      </x:c>
      <x:c r="N1755" s="65" t="n">
        <x:f>Summary!$B$5*Summary!$B$6</x:f>
        <x:v>10</x:v>
      </x:c>
      <x:c r="O1755" s="65" t="n">
        <x:f>L1755*N1755</x:f>
        <x:v>20</x:v>
      </x:c>
      <x:c r="P1755" s="65" t="n">
        <x:f>O1755+Q1755</x:f>
        <x:v>0</x:v>
      </x:c>
      <x:c r="Q1755" s="65" t="n">
        <x:f>M1755*N1755</x:f>
        <x:v>-20</x:v>
      </x:c>
      <x:c r="R1755" s="65" t="n">
        <x:f>R1754+Q1755</x:f>
        <x:v>39739.4</x:v>
      </x:c>
    </x:row>
    <x:row r="1756">
      <x:c r="A1756" s="61" t="n">
        <x:v>45926</x:v>
      </x:c>
      <x:c r="B1756" s="27" t="str">
        <x:v>Q3 2025</x:v>
      </x:c>
      <x:c r="C1756" s="27" t="n">
        <x:v>2025</x:v>
      </x:c>
      <x:c r="D1756" s="59" t="str">
        <x:v>MOONEE VALLEY</x:v>
      </x:c>
      <x:c r="E1756" s="27" t="n">
        <x:v>4</x:v>
      </x:c>
      <x:c r="F1756" s="27" t="n">
        <x:v>2</x:v>
      </x:c>
      <x:c r="G1756" s="59" t="str">
        <x:v>WEST OF SWINDON</x:v>
      </x:c>
      <x:c r="H1756" s="27" t="str">
        <x:v>SYS</x:v>
      </x:c>
      <x:c r="I1756" s="27" t="str">
        <x:v>Won</x:v>
      </x:c>
      <x:c r="J1756" s="27" t="str">
        <x:v>Won</x:v>
      </x:c>
      <x:c r="K1756" s="30" t="n">
        <x:v>4.8</x:v>
      </x:c>
      <x:c r="L1756" s="27" t="n">
        <x:v>1</x:v>
      </x:c>
      <x:c r="M1756" s="30" t="n">
        <x:v>3.8</x:v>
      </x:c>
      <x:c r="N1756" s="64" t="n">
        <x:f>Summary!$B$5*Summary!$B$6</x:f>
        <x:v>10</x:v>
      </x:c>
      <x:c r="O1756" s="64" t="n">
        <x:f>L1756*N1756</x:f>
        <x:v>10</x:v>
      </x:c>
      <x:c r="P1756" s="64" t="n">
        <x:f>O1756+Q1756</x:f>
        <x:v>48</x:v>
      </x:c>
      <x:c r="Q1756" s="64" t="n">
        <x:f>M1756*N1756</x:f>
        <x:v>38</x:v>
      </x:c>
      <x:c r="R1756" s="64" t="n">
        <x:f>R1755+Q1756</x:f>
        <x:v>39777.4</x:v>
      </x:c>
    </x:row>
    <x:row r="1757">
      <x:c r="A1757" s="61" t="n">
        <x:v>45926</x:v>
      </x:c>
      <x:c r="B1757" s="27" t="str">
        <x:v>Q3 2025</x:v>
      </x:c>
      <x:c r="C1757" s="27" t="n">
        <x:v>2025</x:v>
      </x:c>
      <x:c r="D1757" s="59" t="str">
        <x:v>MOONEE VALLEY</x:v>
      </x:c>
      <x:c r="E1757" s="27" t="n">
        <x:v>4</x:v>
      </x:c>
      <x:c r="F1757" s="27" t="n">
        <x:v>6</x:v>
      </x:c>
      <x:c r="G1757" s="59" t="str">
        <x:v>BINGI</x:v>
      </x:c>
      <x:c r="H1757" s="27" t="str">
        <x:v>SYS</x:v>
      </x:c>
      <x:c r="I1757" s="27" t="str">
        <x:v>Lost</x:v>
      </x:c>
      <x:c r="J1757" s="27" t="str"/>
      <x:c r="K1757" s="30"/>
      <x:c r="L1757" s="27" t="n">
        <x:v>1</x:v>
      </x:c>
      <x:c r="M1757" s="30" t="n">
        <x:v>-1</x:v>
      </x:c>
      <x:c r="N1757" s="64" t="n">
        <x:f>Summary!$B$5*Summary!$B$6</x:f>
        <x:v>10</x:v>
      </x:c>
      <x:c r="O1757" s="64" t="n">
        <x:f>L1757*N1757</x:f>
        <x:v>10</x:v>
      </x:c>
      <x:c r="P1757" s="64" t="n">
        <x:f>O1757+Q1757</x:f>
        <x:v>0</x:v>
      </x:c>
      <x:c r="Q1757" s="64" t="n">
        <x:f>M1757*N1757</x:f>
        <x:v>-10</x:v>
      </x:c>
      <x:c r="R1757" s="64" t="n">
        <x:f>R1756+Q1757</x:f>
        <x:v>39767.4</x:v>
      </x:c>
    </x:row>
    <x:row r="1758">
      <x:c r="A1758" s="61" t="n">
        <x:v>45926</x:v>
      </x:c>
      <x:c r="B1758" s="27" t="str">
        <x:v>Q3 2025</x:v>
      </x:c>
      <x:c r="C1758" s="27" t="n">
        <x:v>2025</x:v>
      </x:c>
      <x:c r="D1758" s="59" t="str">
        <x:v>MOONEE VALLEY</x:v>
      </x:c>
      <x:c r="E1758" s="27" t="n">
        <x:v>5</x:v>
      </x:c>
      <x:c r="F1758" s="27" t="n">
        <x:v>9</x:v>
      </x:c>
      <x:c r="G1758" s="59" t="str">
        <x:v>POINT BARROW</x:v>
      </x:c>
      <x:c r="H1758" s="27" t="str">
        <x:v>LSW</x:v>
      </x:c>
      <x:c r="I1758" s="27" t="str">
        <x:v>Lost</x:v>
      </x:c>
      <x:c r="J1758" s="27" t="str">
        <x:v>3rd</x:v>
      </x:c>
      <x:c r="K1758" s="30"/>
      <x:c r="L1758" s="27" t="n">
        <x:v>1</x:v>
      </x:c>
      <x:c r="M1758" s="30" t="n">
        <x:v>-1</x:v>
      </x:c>
      <x:c r="N1758" s="64" t="n">
        <x:f>Summary!$B$5*Summary!$B$6</x:f>
        <x:v>10</x:v>
      </x:c>
      <x:c r="O1758" s="64" t="n">
        <x:f>L1758*N1758</x:f>
        <x:v>10</x:v>
      </x:c>
      <x:c r="P1758" s="64" t="n">
        <x:f>O1758+Q1758</x:f>
        <x:v>0</x:v>
      </x:c>
      <x:c r="Q1758" s="64" t="n">
        <x:f>M1758*N1758</x:f>
        <x:v>-10</x:v>
      </x:c>
      <x:c r="R1758" s="64" t="n">
        <x:f>R1757+Q1758</x:f>
        <x:v>39757.4</x:v>
      </x:c>
    </x:row>
    <x:row r="1759">
      <x:c r="A1759" s="62" t="n">
        <x:v>45926</x:v>
      </x:c>
      <x:c r="B1759" s="58" t="str">
        <x:v>Q3 2025</x:v>
      </x:c>
      <x:c r="C1759" s="58" t="n">
        <x:v>2025</x:v>
      </x:c>
      <x:c r="D1759" s="60" t="str">
        <x:v>MOONEE VALLEY</x:v>
      </x:c>
      <x:c r="E1759" s="58" t="n">
        <x:v>6</x:v>
      </x:c>
      <x:c r="F1759" s="58" t="n">
        <x:v>6</x:v>
      </x:c>
      <x:c r="G1759" s="60" t="str">
        <x:v>TREASURETHE MOMENT</x:v>
      </x:c>
      <x:c r="H1759" s="58" t="str">
        <x:v>LSW / SYS</x:v>
      </x:c>
      <x:c r="I1759" s="58" t="str">
        <x:v>Lost</x:v>
      </x:c>
      <x:c r="J1759" s="58" t="str">
        <x:v>2nd</x:v>
      </x:c>
      <x:c r="K1759" s="63"/>
      <x:c r="L1759" s="58" t="n">
        <x:v>2</x:v>
      </x:c>
      <x:c r="M1759" s="63" t="n">
        <x:v>-2</x:v>
      </x:c>
      <x:c r="N1759" s="65" t="n">
        <x:f>Summary!$B$5*Summary!$B$6</x:f>
        <x:v>10</x:v>
      </x:c>
      <x:c r="O1759" s="65" t="n">
        <x:f>L1759*N1759</x:f>
        <x:v>20</x:v>
      </x:c>
      <x:c r="P1759" s="65" t="n">
        <x:f>O1759+Q1759</x:f>
        <x:v>0</x:v>
      </x:c>
      <x:c r="Q1759" s="65" t="n">
        <x:f>M1759*N1759</x:f>
        <x:v>-20</x:v>
      </x:c>
      <x:c r="R1759" s="65" t="n">
        <x:f>R1758+Q1759</x:f>
        <x:v>39737.4</x:v>
      </x:c>
    </x:row>
    <x:row r="1760">
      <x:c r="A1760" s="62" t="n">
        <x:v>45926</x:v>
      </x:c>
      <x:c r="B1760" s="58" t="str">
        <x:v>Q3 2025</x:v>
      </x:c>
      <x:c r="C1760" s="58" t="n">
        <x:v>2025</x:v>
      </x:c>
      <x:c r="D1760" s="60" t="str">
        <x:v>MOONEE VALLEY</x:v>
      </x:c>
      <x:c r="E1760" s="58" t="n">
        <x:v>7</x:v>
      </x:c>
      <x:c r="F1760" s="58" t="n">
        <x:v>2</x:v>
      </x:c>
      <x:c r="G1760" s="60" t="str">
        <x:v>BARAQIEL</x:v>
      </x:c>
      <x:c r="H1760" s="58" t="str">
        <x:v>LSW / SYS</x:v>
      </x:c>
      <x:c r="I1760" s="58" t="str">
        <x:v>Lost</x:v>
      </x:c>
      <x:c r="J1760" s="58" t="str">
        <x:v>2nd</x:v>
      </x:c>
      <x:c r="K1760" s="63"/>
      <x:c r="L1760" s="58" t="n">
        <x:v>2</x:v>
      </x:c>
      <x:c r="M1760" s="63" t="n">
        <x:v>-2</x:v>
      </x:c>
      <x:c r="N1760" s="65" t="n">
        <x:f>Summary!$B$5*Summary!$B$6</x:f>
        <x:v>10</x:v>
      </x:c>
      <x:c r="O1760" s="65" t="n">
        <x:f>L1760*N1760</x:f>
        <x:v>20</x:v>
      </x:c>
      <x:c r="P1760" s="65" t="n">
        <x:f>O1760+Q1760</x:f>
        <x:v>0</x:v>
      </x:c>
      <x:c r="Q1760" s="65" t="n">
        <x:f>M1760*N1760</x:f>
        <x:v>-20</x:v>
      </x:c>
      <x:c r="R1760" s="65" t="n">
        <x:f>R1759+Q1760</x:f>
        <x:v>39717.4</x:v>
      </x:c>
    </x:row>
    <x:row r="1761">
      <x:c r="A1761" s="61" t="n">
        <x:v>45926</x:v>
      </x:c>
      <x:c r="B1761" s="27" t="str">
        <x:v>Q3 2025</x:v>
      </x:c>
      <x:c r="C1761" s="27" t="n">
        <x:v>2025</x:v>
      </x:c>
      <x:c r="D1761" s="59" t="str">
        <x:v>MOONEE VALLEY</x:v>
      </x:c>
      <x:c r="E1761" s="27" t="n">
        <x:v>7</x:v>
      </x:c>
      <x:c r="F1761" s="27" t="n">
        <x:v>5</x:v>
      </x:c>
      <x:c r="G1761" s="59" t="str">
        <x:v>MAGIC TIME</x:v>
      </x:c>
      <x:c r="H1761" s="27" t="str">
        <x:v>LSW</x:v>
      </x:c>
      <x:c r="I1761" s="27" t="str">
        <x:v>Lost</x:v>
      </x:c>
      <x:c r="J1761" s="27" t="str">
        <x:v>3rd</x:v>
      </x:c>
      <x:c r="K1761" s="30"/>
      <x:c r="L1761" s="27" t="n">
        <x:v>1</x:v>
      </x:c>
      <x:c r="M1761" s="30" t="n">
        <x:v>-1</x:v>
      </x:c>
      <x:c r="N1761" s="64" t="n">
        <x:f>Summary!$B$5*Summary!$B$6</x:f>
        <x:v>10</x:v>
      </x:c>
      <x:c r="O1761" s="64" t="n">
        <x:f>L1761*N1761</x:f>
        <x:v>10</x:v>
      </x:c>
      <x:c r="P1761" s="64" t="n">
        <x:f>O1761+Q1761</x:f>
        <x:v>0</x:v>
      </x:c>
      <x:c r="Q1761" s="64" t="n">
        <x:f>M1761*N1761</x:f>
        <x:v>-10</x:v>
      </x:c>
      <x:c r="R1761" s="64" t="n">
        <x:f>R1760+Q1761</x:f>
        <x:v>39707.4</x:v>
      </x:c>
    </x:row>
    <x:row r="1762">
      <x:c r="A1762" s="61" t="n">
        <x:v>45926</x:v>
      </x:c>
      <x:c r="B1762" s="27" t="str">
        <x:v>Q3 2025</x:v>
      </x:c>
      <x:c r="C1762" s="27" t="n">
        <x:v>2025</x:v>
      </x:c>
      <x:c r="D1762" s="59" t="str">
        <x:v>MOONEE VALLEY</x:v>
      </x:c>
      <x:c r="E1762" s="27" t="n">
        <x:v>8</x:v>
      </x:c>
      <x:c r="F1762" s="27" t="n">
        <x:v>5</x:v>
      </x:c>
      <x:c r="G1762" s="59" t="str">
        <x:v>ABOUNDING</x:v>
      </x:c>
      <x:c r="H1762" s="27" t="str">
        <x:v>FRSR</x:v>
      </x:c>
      <x:c r="I1762" s="27" t="str">
        <x:v>Lost</x:v>
      </x:c>
      <x:c r="J1762" s="27" t="str">
        <x:v>2nd</x:v>
      </x:c>
      <x:c r="K1762" s="30"/>
      <x:c r="L1762" s="27" t="n">
        <x:v>1</x:v>
      </x:c>
      <x:c r="M1762" s="30" t="n">
        <x:v>-1</x:v>
      </x:c>
      <x:c r="N1762" s="64" t="n">
        <x:f>Summary!$B$5*Summary!$B$6</x:f>
        <x:v>10</x:v>
      </x:c>
      <x:c r="O1762" s="64" t="n">
        <x:f>L1762*N1762</x:f>
        <x:v>10</x:v>
      </x:c>
      <x:c r="P1762" s="64" t="n">
        <x:f>O1762+Q1762</x:f>
        <x:v>0</x:v>
      </x:c>
      <x:c r="Q1762" s="64" t="n">
        <x:f>M1762*N1762</x:f>
        <x:v>-10</x:v>
      </x:c>
      <x:c r="R1762" s="64" t="n">
        <x:f>R1761+Q1762</x:f>
        <x:v>39697.4</x:v>
      </x:c>
    </x:row>
    <x:row r="1763">
      <x:c r="A1763" s="61" t="n">
        <x:v>45926</x:v>
      </x:c>
      <x:c r="B1763" s="27" t="str">
        <x:v>Q3 2025</x:v>
      </x:c>
      <x:c r="C1763" s="27" t="n">
        <x:v>2025</x:v>
      </x:c>
      <x:c r="D1763" s="59" t="str">
        <x:v>MOONEE VALLEY</x:v>
      </x:c>
      <x:c r="E1763" s="27" t="n">
        <x:v>8</x:v>
      </x:c>
      <x:c r="F1763" s="27" t="n">
        <x:v>7</x:v>
      </x:c>
      <x:c r="G1763" s="59" t="str">
        <x:v>OH TOO GOOD</x:v>
      </x:c>
      <x:c r="H1763" s="27" t="str">
        <x:v>SYS</x:v>
      </x:c>
      <x:c r="I1763" s="27" t="str">
        <x:v>Lost</x:v>
      </x:c>
      <x:c r="J1763" s="27" t="str"/>
      <x:c r="K1763" s="30"/>
      <x:c r="L1763" s="27" t="n">
        <x:v>1</x:v>
      </x:c>
      <x:c r="M1763" s="30" t="n">
        <x:v>-1</x:v>
      </x:c>
      <x:c r="N1763" s="64" t="n">
        <x:f>Summary!$B$5*Summary!$B$6</x:f>
        <x:v>10</x:v>
      </x:c>
      <x:c r="O1763" s="64" t="n">
        <x:f>L1763*N1763</x:f>
        <x:v>10</x:v>
      </x:c>
      <x:c r="P1763" s="64" t="n">
        <x:f>O1763+Q1763</x:f>
        <x:v>0</x:v>
      </x:c>
      <x:c r="Q1763" s="64" t="n">
        <x:f>M1763*N1763</x:f>
        <x:v>-10</x:v>
      </x:c>
      <x:c r="R1763" s="64" t="n">
        <x:f>R1762+Q1763</x:f>
        <x:v>39687.4</x:v>
      </x:c>
    </x:row>
    <x:row r="1764">
      <x:c r="A1764" s="61" t="n">
        <x:v>45927</x:v>
      </x:c>
      <x:c r="B1764" s="27" t="str">
        <x:v>Q3 2025</x:v>
      </x:c>
      <x:c r="C1764" s="27" t="n">
        <x:v>2025</x:v>
      </x:c>
      <x:c r="D1764" s="59" t="str">
        <x:v>SANDOWN</x:v>
      </x:c>
      <x:c r="E1764" s="27" t="n">
        <x:v>1</x:v>
      </x:c>
      <x:c r="F1764" s="27" t="n">
        <x:v>2</x:v>
      </x:c>
      <x:c r="G1764" s="59" t="str">
        <x:v>GOLD MEDALLIST</x:v>
      </x:c>
      <x:c r="H1764" s="27" t="str">
        <x:v>SYS</x:v>
      </x:c>
      <x:c r="I1764" s="27" t="str">
        <x:v>Won</x:v>
      </x:c>
      <x:c r="J1764" s="27" t="str">
        <x:v>Won</x:v>
      </x:c>
      <x:c r="K1764" s="30" t="n">
        <x:v>2.6</x:v>
      </x:c>
      <x:c r="L1764" s="27" t="n">
        <x:v>1</x:v>
      </x:c>
      <x:c r="M1764" s="30" t="n">
        <x:v>1.6</x:v>
      </x:c>
      <x:c r="N1764" s="64" t="n">
        <x:f>Summary!$B$5*Summary!$B$6</x:f>
        <x:v>10</x:v>
      </x:c>
      <x:c r="O1764" s="64" t="n">
        <x:f>L1764*N1764</x:f>
        <x:v>10</x:v>
      </x:c>
      <x:c r="P1764" s="64" t="n">
        <x:f>O1764+Q1764</x:f>
        <x:v>26</x:v>
      </x:c>
      <x:c r="Q1764" s="64" t="n">
        <x:f>M1764*N1764</x:f>
        <x:v>16</x:v>
      </x:c>
      <x:c r="R1764" s="64" t="n">
        <x:f>R1763+Q1764</x:f>
        <x:v>39703.4</x:v>
      </x:c>
    </x:row>
    <x:row r="1765">
      <x:c r="A1765" s="62" t="n">
        <x:v>45927</x:v>
      </x:c>
      <x:c r="B1765" s="58" t="str">
        <x:v>Q3 2025</x:v>
      </x:c>
      <x:c r="C1765" s="58" t="n">
        <x:v>2025</x:v>
      </x:c>
      <x:c r="D1765" s="60" t="str">
        <x:v>SANDOWN</x:v>
      </x:c>
      <x:c r="E1765" s="58" t="n">
        <x:v>2</x:v>
      </x:c>
      <x:c r="F1765" s="58" t="n">
        <x:v>1</x:v>
      </x:c>
      <x:c r="G1765" s="60" t="str">
        <x:v>AL DUCA</x:v>
      </x:c>
      <x:c r="H1765" s="58" t="str">
        <x:v>LSW / SYS</x:v>
      </x:c>
      <x:c r="I1765" s="58" t="str">
        <x:v>Lost</x:v>
      </x:c>
      <x:c r="J1765" s="58" t="str">
        <x:v>4th</x:v>
      </x:c>
      <x:c r="K1765" s="63"/>
      <x:c r="L1765" s="58" t="n">
        <x:v>2</x:v>
      </x:c>
      <x:c r="M1765" s="63" t="n">
        <x:v>-2</x:v>
      </x:c>
      <x:c r="N1765" s="65" t="n">
        <x:f>Summary!$B$5*Summary!$B$6</x:f>
        <x:v>10</x:v>
      </x:c>
      <x:c r="O1765" s="65" t="n">
        <x:f>L1765*N1765</x:f>
        <x:v>20</x:v>
      </x:c>
      <x:c r="P1765" s="65" t="n">
        <x:f>O1765+Q1765</x:f>
        <x:v>0</x:v>
      </x:c>
      <x:c r="Q1765" s="65" t="n">
        <x:f>M1765*N1765</x:f>
        <x:v>-20</x:v>
      </x:c>
      <x:c r="R1765" s="65" t="n">
        <x:f>R1764+Q1765</x:f>
        <x:v>39683.4</x:v>
      </x:c>
    </x:row>
    <x:row r="1766">
      <x:c r="A1766" s="61" t="n">
        <x:v>45927</x:v>
      </x:c>
      <x:c r="B1766" s="27" t="str">
        <x:v>Q3 2025</x:v>
      </x:c>
      <x:c r="C1766" s="27" t="n">
        <x:v>2025</x:v>
      </x:c>
      <x:c r="D1766" s="59" t="str">
        <x:v>SANDOWN</x:v>
      </x:c>
      <x:c r="E1766" s="27" t="n">
        <x:v>2</x:v>
      </x:c>
      <x:c r="F1766" s="27" t="n">
        <x:v>5</x:v>
      </x:c>
      <x:c r="G1766" s="59" t="str">
        <x:v>FARHH FLUNG</x:v>
      </x:c>
      <x:c r="H1766" s="27" t="str">
        <x:v>SYS</x:v>
      </x:c>
      <x:c r="I1766" s="27" t="str">
        <x:v>Won</x:v>
      </x:c>
      <x:c r="J1766" s="27" t="str">
        <x:v>Won</x:v>
      </x:c>
      <x:c r="K1766" s="30" t="n">
        <x:v>6.6</x:v>
      </x:c>
      <x:c r="L1766" s="27" t="n">
        <x:v>1</x:v>
      </x:c>
      <x:c r="M1766" s="30" t="n">
        <x:v>5.6</x:v>
      </x:c>
      <x:c r="N1766" s="64" t="n">
        <x:f>Summary!$B$5*Summary!$B$6</x:f>
        <x:v>10</x:v>
      </x:c>
      <x:c r="O1766" s="64" t="n">
        <x:f>L1766*N1766</x:f>
        <x:v>10</x:v>
      </x:c>
      <x:c r="P1766" s="64" t="n">
        <x:f>O1766+Q1766</x:f>
        <x:v>66</x:v>
      </x:c>
      <x:c r="Q1766" s="64" t="n">
        <x:f>M1766*N1766</x:f>
        <x:v>56</x:v>
      </x:c>
      <x:c r="R1766" s="64" t="n">
        <x:f>R1765+Q1766</x:f>
        <x:v>39739.4</x:v>
      </x:c>
    </x:row>
    <x:row r="1767">
      <x:c r="A1767" s="61" t="n">
        <x:v>45927</x:v>
      </x:c>
      <x:c r="B1767" s="27" t="str">
        <x:v>Q3 2025</x:v>
      </x:c>
      <x:c r="C1767" s="27" t="n">
        <x:v>2025</x:v>
      </x:c>
      <x:c r="D1767" s="59" t="str">
        <x:v>SANDOWN</x:v>
      </x:c>
      <x:c r="E1767" s="27" t="n">
        <x:v>2</x:v>
      </x:c>
      <x:c r="F1767" s="27" t="n">
        <x:v>12</x:v>
      </x:c>
      <x:c r="G1767" s="59" t="str">
        <x:v>AUTUMN SLIDE</x:v>
      </x:c>
      <x:c r="H1767" s="27" t="str">
        <x:v>LSW</x:v>
      </x:c>
      <x:c r="I1767" s="27" t="str">
        <x:v>Lost</x:v>
      </x:c>
      <x:c r="J1767" s="27" t="str"/>
      <x:c r="K1767" s="30"/>
      <x:c r="L1767" s="27" t="n">
        <x:v>1</x:v>
      </x:c>
      <x:c r="M1767" s="30" t="n">
        <x:v>-1</x:v>
      </x:c>
      <x:c r="N1767" s="64" t="n">
        <x:f>Summary!$B$5*Summary!$B$6</x:f>
        <x:v>10</x:v>
      </x:c>
      <x:c r="O1767" s="64" t="n">
        <x:f>L1767*N1767</x:f>
        <x:v>10</x:v>
      </x:c>
      <x:c r="P1767" s="64" t="n">
        <x:f>O1767+Q1767</x:f>
        <x:v>0</x:v>
      </x:c>
      <x:c r="Q1767" s="64" t="n">
        <x:f>M1767*N1767</x:f>
        <x:v>-10</x:v>
      </x:c>
      <x:c r="R1767" s="64" t="n">
        <x:f>R1766+Q1767</x:f>
        <x:v>39729.4</x:v>
      </x:c>
    </x:row>
    <x:row r="1768">
      <x:c r="A1768" s="61" t="n">
        <x:v>45927</x:v>
      </x:c>
      <x:c r="B1768" s="27" t="str">
        <x:v>Q3 2025</x:v>
      </x:c>
      <x:c r="C1768" s="27" t="n">
        <x:v>2025</x:v>
      </x:c>
      <x:c r="D1768" s="59" t="str">
        <x:v>SANDOWN</x:v>
      </x:c>
      <x:c r="E1768" s="27" t="n">
        <x:v>3</x:v>
      </x:c>
      <x:c r="F1768" s="27" t="n">
        <x:v>4</x:v>
      </x:c>
      <x:c r="G1768" s="59" t="str">
        <x:v>ALEPPO PINE</x:v>
      </x:c>
      <x:c r="H1768" s="27" t="str">
        <x:v>FR</x:v>
      </x:c>
      <x:c r="I1768" s="27" t="str">
        <x:v>Won</x:v>
      </x:c>
      <x:c r="J1768" s="27" t="str">
        <x:v>Won</x:v>
      </x:c>
      <x:c r="K1768" s="30" t="n">
        <x:v>3.3</x:v>
      </x:c>
      <x:c r="L1768" s="27" t="n">
        <x:v>1</x:v>
      </x:c>
      <x:c r="M1768" s="30" t="n">
        <x:v>2.3</x:v>
      </x:c>
      <x:c r="N1768" s="64" t="n">
        <x:f>Summary!$B$5*Summary!$B$6</x:f>
        <x:v>10</x:v>
      </x:c>
      <x:c r="O1768" s="64" t="n">
        <x:f>L1768*N1768</x:f>
        <x:v>10</x:v>
      </x:c>
      <x:c r="P1768" s="64" t="n">
        <x:f>O1768+Q1768</x:f>
        <x:v>33</x:v>
      </x:c>
      <x:c r="Q1768" s="64" t="n">
        <x:f>M1768*N1768</x:f>
        <x:v>23</x:v>
      </x:c>
      <x:c r="R1768" s="64" t="n">
        <x:f>R1767+Q1768</x:f>
        <x:v>39752.4</x:v>
      </x:c>
    </x:row>
    <x:row r="1769">
      <x:c r="A1769" s="61" t="n">
        <x:v>45927</x:v>
      </x:c>
      <x:c r="B1769" s="27" t="str">
        <x:v>Q3 2025</x:v>
      </x:c>
      <x:c r="C1769" s="27" t="n">
        <x:v>2025</x:v>
      </x:c>
      <x:c r="D1769" s="59" t="str">
        <x:v>SANDOWN</x:v>
      </x:c>
      <x:c r="E1769" s="27" t="n">
        <x:v>4</x:v>
      </x:c>
      <x:c r="F1769" s="27" t="n">
        <x:v>1</x:v>
      </x:c>
      <x:c r="G1769" s="59" t="str">
        <x:v>KING ZEPHYR</x:v>
      </x:c>
      <x:c r="H1769" s="27" t="str">
        <x:v>BFSR</x:v>
      </x:c>
      <x:c r="I1769" s="27" t="str">
        <x:v>Won</x:v>
      </x:c>
      <x:c r="J1769" s="27" t="str">
        <x:v>Won</x:v>
      </x:c>
      <x:c r="K1769" s="30" t="n">
        <x:v>2.2</x:v>
      </x:c>
      <x:c r="L1769" s="27" t="n">
        <x:v>1</x:v>
      </x:c>
      <x:c r="M1769" s="30" t="n">
        <x:v>1.2000000000000002</x:v>
      </x:c>
      <x:c r="N1769" s="64" t="n">
        <x:f>Summary!$B$5*Summary!$B$6</x:f>
        <x:v>10</x:v>
      </x:c>
      <x:c r="O1769" s="64" t="n">
        <x:f>L1769*N1769</x:f>
        <x:v>10</x:v>
      </x:c>
      <x:c r="P1769" s="64" t="n">
        <x:f>O1769+Q1769</x:f>
        <x:v>22</x:v>
      </x:c>
      <x:c r="Q1769" s="64" t="n">
        <x:f>M1769*N1769</x:f>
        <x:v>12.000000000000002</x:v>
      </x:c>
      <x:c r="R1769" s="64" t="n">
        <x:f>R1768+Q1769</x:f>
        <x:v>39764.4</x:v>
      </x:c>
    </x:row>
    <x:row r="1770">
      <x:c r="A1770" s="61" t="n">
        <x:v>45927</x:v>
      </x:c>
      <x:c r="B1770" s="27" t="str">
        <x:v>Q3 2025</x:v>
      </x:c>
      <x:c r="C1770" s="27" t="n">
        <x:v>2025</x:v>
      </x:c>
      <x:c r="D1770" s="59" t="str">
        <x:v>SANDOWN</x:v>
      </x:c>
      <x:c r="E1770" s="27" t="n">
        <x:v>4</x:v>
      </x:c>
      <x:c r="F1770" s="27" t="n">
        <x:v>7</x:v>
      </x:c>
      <x:c r="G1770" s="59" t="str">
        <x:v>JUSTADEEL</x:v>
      </x:c>
      <x:c r="H1770" s="27" t="str">
        <x:v>LSW</x:v>
      </x:c>
      <x:c r="I1770" s="27" t="str">
        <x:v>Lost</x:v>
      </x:c>
      <x:c r="J1770" s="27" t="str"/>
      <x:c r="K1770" s="30"/>
      <x:c r="L1770" s="27" t="n">
        <x:v>1</x:v>
      </x:c>
      <x:c r="M1770" s="30" t="n">
        <x:v>-1</x:v>
      </x:c>
      <x:c r="N1770" s="64" t="n">
        <x:f>Summary!$B$5*Summary!$B$6</x:f>
        <x:v>10</x:v>
      </x:c>
      <x:c r="O1770" s="64" t="n">
        <x:f>L1770*N1770</x:f>
        <x:v>10</x:v>
      </x:c>
      <x:c r="P1770" s="64" t="n">
        <x:f>O1770+Q1770</x:f>
        <x:v>0</x:v>
      </x:c>
      <x:c r="Q1770" s="64" t="n">
        <x:f>M1770*N1770</x:f>
        <x:v>-10</x:v>
      </x:c>
      <x:c r="R1770" s="64" t="n">
        <x:f>R1769+Q1770</x:f>
        <x:v>39754.4</x:v>
      </x:c>
    </x:row>
    <x:row r="1771">
      <x:c r="A1771" s="61" t="n">
        <x:v>45927</x:v>
      </x:c>
      <x:c r="B1771" s="27" t="str">
        <x:v>Q3 2025</x:v>
      </x:c>
      <x:c r="C1771" s="27" t="n">
        <x:v>2025</x:v>
      </x:c>
      <x:c r="D1771" s="59" t="str">
        <x:v>SANDOWN</x:v>
      </x:c>
      <x:c r="E1771" s="27" t="n">
        <x:v>5</x:v>
      </x:c>
      <x:c r="F1771" s="27" t="n">
        <x:v>1</x:v>
      </x:c>
      <x:c r="G1771" s="59" t="str">
        <x:v>NAVY PILOT</x:v>
      </x:c>
      <x:c r="H1771" s="27" t="str">
        <x:v>SYS</x:v>
      </x:c>
      <x:c r="I1771" s="27" t="str">
        <x:v>Won</x:v>
      </x:c>
      <x:c r="J1771" s="27" t="str">
        <x:v>Won</x:v>
      </x:c>
      <x:c r="K1771" s="30" t="n">
        <x:v>4.7</x:v>
      </x:c>
      <x:c r="L1771" s="27" t="n">
        <x:v>1</x:v>
      </x:c>
      <x:c r="M1771" s="30" t="n">
        <x:v>3.7</x:v>
      </x:c>
      <x:c r="N1771" s="64" t="n">
        <x:f>Summary!$B$5*Summary!$B$6</x:f>
        <x:v>10</x:v>
      </x:c>
      <x:c r="O1771" s="64" t="n">
        <x:f>L1771*N1771</x:f>
        <x:v>10</x:v>
      </x:c>
      <x:c r="P1771" s="64" t="n">
        <x:f>O1771+Q1771</x:f>
        <x:v>47</x:v>
      </x:c>
      <x:c r="Q1771" s="64" t="n">
        <x:f>M1771*N1771</x:f>
        <x:v>37</x:v>
      </x:c>
      <x:c r="R1771" s="64" t="n">
        <x:f>R1770+Q1771</x:f>
        <x:v>39791.4</x:v>
      </x:c>
    </x:row>
    <x:row r="1772">
      <x:c r="A1772" s="62" t="n">
        <x:v>45927</x:v>
      </x:c>
      <x:c r="B1772" s="58" t="str">
        <x:v>Q3 2025</x:v>
      </x:c>
      <x:c r="C1772" s="58" t="n">
        <x:v>2025</x:v>
      </x:c>
      <x:c r="D1772" s="60" t="str">
        <x:v>SANDOWN</x:v>
      </x:c>
      <x:c r="E1772" s="58" t="n">
        <x:v>6</x:v>
      </x:c>
      <x:c r="F1772" s="58" t="n">
        <x:v>1</x:v>
      </x:c>
      <x:c r="G1772" s="60" t="str">
        <x:v>FERIVIA</x:v>
      </x:c>
      <x:c r="H1772" s="58" t="str">
        <x:v>M / SYS</x:v>
      </x:c>
      <x:c r="I1772" s="58" t="str">
        <x:v>Won</x:v>
      </x:c>
      <x:c r="J1772" s="58" t="str">
        <x:v>Won</x:v>
      </x:c>
      <x:c r="K1772" s="63" t="n">
        <x:v>9.4</x:v>
      </x:c>
      <x:c r="L1772" s="58" t="n">
        <x:v>2</x:v>
      </x:c>
      <x:c r="M1772" s="63" t="n">
        <x:v>16.8</x:v>
      </x:c>
      <x:c r="N1772" s="65" t="n">
        <x:f>Summary!$B$5*Summary!$B$6</x:f>
        <x:v>10</x:v>
      </x:c>
      <x:c r="O1772" s="65" t="n">
        <x:f>L1772*N1772</x:f>
        <x:v>20</x:v>
      </x:c>
      <x:c r="P1772" s="65" t="n">
        <x:f>O1772+Q1772</x:f>
        <x:v>188</x:v>
      </x:c>
      <x:c r="Q1772" s="65" t="n">
        <x:f>M1772*N1772</x:f>
        <x:v>168</x:v>
      </x:c>
      <x:c r="R1772" s="65" t="n">
        <x:f>R1771+Q1772</x:f>
        <x:v>39959.4</x:v>
      </x:c>
    </x:row>
    <x:row r="1773">
      <x:c r="A1773" s="62" t="n">
        <x:v>45927</x:v>
      </x:c>
      <x:c r="B1773" s="58" t="str">
        <x:v>Q3 2025</x:v>
      </x:c>
      <x:c r="C1773" s="58" t="n">
        <x:v>2025</x:v>
      </x:c>
      <x:c r="D1773" s="60" t="str">
        <x:v>SANDOWN</x:v>
      </x:c>
      <x:c r="E1773" s="58" t="n">
        <x:v>6</x:v>
      </x:c>
      <x:c r="F1773" s="58" t="n">
        <x:v>5</x:v>
      </x:c>
      <x:c r="G1773" s="60" t="str">
        <x:v>OLE DANCER</x:v>
      </x:c>
      <x:c r="H1773" s="58" t="str">
        <x:v>BFSR / SYS</x:v>
      </x:c>
      <x:c r="I1773" s="58" t="str">
        <x:v>Lost</x:v>
      </x:c>
      <x:c r="J1773" s="58" t="str">
        <x:v>2nd</x:v>
      </x:c>
      <x:c r="K1773" s="63"/>
      <x:c r="L1773" s="58" t="n">
        <x:v>2</x:v>
      </x:c>
      <x:c r="M1773" s="63" t="n">
        <x:v>-2</x:v>
      </x:c>
      <x:c r="N1773" s="65" t="n">
        <x:f>Summary!$B$5*Summary!$B$6</x:f>
        <x:v>10</x:v>
      </x:c>
      <x:c r="O1773" s="65" t="n">
        <x:f>L1773*N1773</x:f>
        <x:v>20</x:v>
      </x:c>
      <x:c r="P1773" s="65" t="n">
        <x:f>O1773+Q1773</x:f>
        <x:v>0</x:v>
      </x:c>
      <x:c r="Q1773" s="65" t="n">
        <x:f>M1773*N1773</x:f>
        <x:v>-20</x:v>
      </x:c>
      <x:c r="R1773" s="65" t="n">
        <x:f>R1772+Q1773</x:f>
        <x:v>39939.4</x:v>
      </x:c>
    </x:row>
    <x:row r="1774">
      <x:c r="A1774" s="61" t="n">
        <x:v>45927</x:v>
      </x:c>
      <x:c r="B1774" s="27" t="str">
        <x:v>Q3 2025</x:v>
      </x:c>
      <x:c r="C1774" s="27" t="n">
        <x:v>2025</x:v>
      </x:c>
      <x:c r="D1774" s="59" t="str">
        <x:v>SANDOWN</x:v>
      </x:c>
      <x:c r="E1774" s="27" t="n">
        <x:v>7</x:v>
      </x:c>
      <x:c r="F1774" s="27" t="n">
        <x:v>1</x:v>
      </x:c>
      <x:c r="G1774" s="59" t="str">
        <x:v>EVAPORATE</x:v>
      </x:c>
      <x:c r="H1774" s="27" t="str">
        <x:v>SYS</x:v>
      </x:c>
      <x:c r="I1774" s="27" t="str">
        <x:v>Won</x:v>
      </x:c>
      <x:c r="J1774" s="27" t="str">
        <x:v>Won</x:v>
      </x:c>
      <x:c r="K1774" s="30" t="n">
        <x:v>3.6</x:v>
      </x:c>
      <x:c r="L1774" s="27" t="n">
        <x:v>1</x:v>
      </x:c>
      <x:c r="M1774" s="30" t="n">
        <x:v>2.6</x:v>
      </x:c>
      <x:c r="N1774" s="64" t="n">
        <x:f>Summary!$B$5*Summary!$B$6</x:f>
        <x:v>10</x:v>
      </x:c>
      <x:c r="O1774" s="64" t="n">
        <x:f>L1774*N1774</x:f>
        <x:v>10</x:v>
      </x:c>
      <x:c r="P1774" s="64" t="n">
        <x:f>O1774+Q1774</x:f>
        <x:v>36</x:v>
      </x:c>
      <x:c r="Q1774" s="64" t="n">
        <x:f>M1774*N1774</x:f>
        <x:v>26</x:v>
      </x:c>
      <x:c r="R1774" s="64" t="n">
        <x:f>R1773+Q1774</x:f>
        <x:v>39965.4</x:v>
      </x:c>
    </x:row>
    <x:row r="1775">
      <x:c r="A1775" s="62" t="n">
        <x:v>45927</x:v>
      </x:c>
      <x:c r="B1775" s="58" t="str">
        <x:v>Q3 2025</x:v>
      </x:c>
      <x:c r="C1775" s="58" t="n">
        <x:v>2025</x:v>
      </x:c>
      <x:c r="D1775" s="60" t="str">
        <x:v>SANDOWN</x:v>
      </x:c>
      <x:c r="E1775" s="58" t="n">
        <x:v>7</x:v>
      </x:c>
      <x:c r="F1775" s="58" t="n">
        <x:v>3</x:v>
      </x:c>
      <x:c r="G1775" s="60" t="str">
        <x:v>TRANSATLANTIC</x:v>
      </x:c>
      <x:c r="H1775" s="58" t="str">
        <x:v>BFSR / SYS</x:v>
      </x:c>
      <x:c r="I1775" s="58" t="str">
        <x:v>Lost</x:v>
      </x:c>
      <x:c r="J1775" s="58" t="str">
        <x:v>2nd</x:v>
      </x:c>
      <x:c r="K1775" s="63"/>
      <x:c r="L1775" s="58" t="n">
        <x:v>2</x:v>
      </x:c>
      <x:c r="M1775" s="63" t="n">
        <x:v>-2</x:v>
      </x:c>
      <x:c r="N1775" s="65" t="n">
        <x:f>Summary!$B$5*Summary!$B$6</x:f>
        <x:v>10</x:v>
      </x:c>
      <x:c r="O1775" s="65" t="n">
        <x:f>L1775*N1775</x:f>
        <x:v>20</x:v>
      </x:c>
      <x:c r="P1775" s="65" t="n">
        <x:f>O1775+Q1775</x:f>
        <x:v>0</x:v>
      </x:c>
      <x:c r="Q1775" s="65" t="n">
        <x:f>M1775*N1775</x:f>
        <x:v>-20</x:v>
      </x:c>
      <x:c r="R1775" s="65" t="n">
        <x:f>R1774+Q1775</x:f>
        <x:v>39945.4</x:v>
      </x:c>
    </x:row>
    <x:row r="1776">
      <x:c r="A1776" s="61" t="n">
        <x:v>45927</x:v>
      </x:c>
      <x:c r="B1776" s="27" t="str">
        <x:v>Q3 2025</x:v>
      </x:c>
      <x:c r="C1776" s="27" t="n">
        <x:v>2025</x:v>
      </x:c>
      <x:c r="D1776" s="59" t="str">
        <x:v>SANDOWN</x:v>
      </x:c>
      <x:c r="E1776" s="27" t="n">
        <x:v>8</x:v>
      </x:c>
      <x:c r="F1776" s="27" t="n">
        <x:v>2</x:v>
      </x:c>
      <x:c r="G1776" s="59" t="str">
        <x:v>GLOBE</x:v>
      </x:c>
      <x:c r="H1776" s="27" t="str">
        <x:v>BFSR</x:v>
      </x:c>
      <x:c r="I1776" s="27" t="str">
        <x:v>Lost</x:v>
      </x:c>
      <x:c r="J1776" s="27" t="str">
        <x:v>2nd</x:v>
      </x:c>
      <x:c r="K1776" s="30"/>
      <x:c r="L1776" s="27" t="n">
        <x:v>1</x:v>
      </x:c>
      <x:c r="M1776" s="30" t="n">
        <x:v>-1</x:v>
      </x:c>
      <x:c r="N1776" s="64" t="n">
        <x:f>Summary!$B$5*Summary!$B$6</x:f>
        <x:v>10</x:v>
      </x:c>
      <x:c r="O1776" s="64" t="n">
        <x:f>L1776*N1776</x:f>
        <x:v>10</x:v>
      </x:c>
      <x:c r="P1776" s="64" t="n">
        <x:f>O1776+Q1776</x:f>
        <x:v>0</x:v>
      </x:c>
      <x:c r="Q1776" s="64" t="n">
        <x:f>M1776*N1776</x:f>
        <x:v>-10</x:v>
      </x:c>
      <x:c r="R1776" s="64" t="n">
        <x:f>R1775+Q1776</x:f>
        <x:v>39935.4</x:v>
      </x:c>
    </x:row>
    <x:row r="1777">
      <x:c r="A1777" s="61" t="n">
        <x:v>45934</x:v>
      </x:c>
      <x:c r="B1777" s="27" t="str">
        <x:v>Q4 2025</x:v>
      </x:c>
      <x:c r="C1777" s="27" t="n">
        <x:v>2025</x:v>
      </x:c>
      <x:c r="D1777" s="59" t="str">
        <x:v>FLEMINGTON</x:v>
      </x:c>
      <x:c r="E1777" s="27" t="n">
        <x:v>1</x:v>
      </x:c>
      <x:c r="F1777" s="27" t="n">
        <x:v>10</x:v>
      </x:c>
      <x:c r="G1777" s="59" t="str">
        <x:v>STOLI BOLLI</x:v>
      </x:c>
      <x:c r="H1777" s="27" t="str">
        <x:v>FRSR</x:v>
      </x:c>
      <x:c r="I1777" s="27" t="str">
        <x:v>Lost</x:v>
      </x:c>
      <x:c r="J1777" s="27" t="str">
        <x:v>2nd</x:v>
      </x:c>
      <x:c r="K1777" s="30"/>
      <x:c r="L1777" s="27" t="n">
        <x:v>1</x:v>
      </x:c>
      <x:c r="M1777" s="30" t="n">
        <x:v>-1</x:v>
      </x:c>
      <x:c r="N1777" s="64" t="n">
        <x:f>Summary!$B$5*Summary!$B$6</x:f>
        <x:v>10</x:v>
      </x:c>
      <x:c r="O1777" s="64" t="n">
        <x:f>L1777*N1777</x:f>
        <x:v>10</x:v>
      </x:c>
      <x:c r="P1777" s="64" t="n">
        <x:f>O1777+Q1777</x:f>
        <x:v>0</x:v>
      </x:c>
      <x:c r="Q1777" s="64" t="n">
        <x:f>M1777*N1777</x:f>
        <x:v>-10</x:v>
      </x:c>
      <x:c r="R1777" s="64" t="n">
        <x:f>R1776+Q1777</x:f>
        <x:v>39925.4</x:v>
      </x:c>
    </x:row>
    <x:row r="1778">
      <x:c r="A1778" s="62" t="n">
        <x:v>45934</x:v>
      </x:c>
      <x:c r="B1778" s="58" t="str">
        <x:v>Q4 2025</x:v>
      </x:c>
      <x:c r="C1778" s="58" t="n">
        <x:v>2025</x:v>
      </x:c>
      <x:c r="D1778" s="60" t="str">
        <x:v>FLEMINGTON</x:v>
      </x:c>
      <x:c r="E1778" s="58" t="n">
        <x:v>3</x:v>
      </x:c>
      <x:c r="F1778" s="58" t="n">
        <x:v>4</x:v>
      </x:c>
      <x:c r="G1778" s="60" t="str">
        <x:v>OPTIONS</x:v>
      </x:c>
      <x:c r="H1778" s="58" t="str">
        <x:v>BFSR / SYS</x:v>
      </x:c>
      <x:c r="I1778" s="58" t="str">
        <x:v>Won</x:v>
      </x:c>
      <x:c r="J1778" s="58" t="str">
        <x:v>Won</x:v>
      </x:c>
      <x:c r="K1778" s="63" t="n">
        <x:v>5.3</x:v>
      </x:c>
      <x:c r="L1778" s="58" t="n">
        <x:v>2</x:v>
      </x:c>
      <x:c r="M1778" s="63" t="n">
        <x:v>8.6</x:v>
      </x:c>
      <x:c r="N1778" s="65" t="n">
        <x:f>Summary!$B$5*Summary!$B$6</x:f>
        <x:v>10</x:v>
      </x:c>
      <x:c r="O1778" s="65" t="n">
        <x:f>L1778*N1778</x:f>
        <x:v>20</x:v>
      </x:c>
      <x:c r="P1778" s="65" t="n">
        <x:f>O1778+Q1778</x:f>
        <x:v>106</x:v>
      </x:c>
      <x:c r="Q1778" s="65" t="n">
        <x:f>M1778*N1778</x:f>
        <x:v>86</x:v>
      </x:c>
      <x:c r="R1778" s="65" t="n">
        <x:f>R1777+Q1778</x:f>
        <x:v>40011.4</x:v>
      </x:c>
    </x:row>
    <x:row r="1779">
      <x:c r="A1779" s="61" t="n">
        <x:v>45934</x:v>
      </x:c>
      <x:c r="B1779" s="27" t="str">
        <x:v>Q4 2025</x:v>
      </x:c>
      <x:c r="C1779" s="27" t="n">
        <x:v>2025</x:v>
      </x:c>
      <x:c r="D1779" s="59" t="str">
        <x:v>FLEMINGTON</x:v>
      </x:c>
      <x:c r="E1779" s="27" t="n">
        <x:v>4</x:v>
      </x:c>
      <x:c r="F1779" s="27" t="n">
        <x:v>4</x:v>
      </x:c>
      <x:c r="G1779" s="59" t="str">
        <x:v>YUM</x:v>
      </x:c>
      <x:c r="H1779" s="27" t="str">
        <x:v>LSW</x:v>
      </x:c>
      <x:c r="I1779" s="27" t="str">
        <x:v>Lost</x:v>
      </x:c>
      <x:c r="J1779" s="27" t="str"/>
      <x:c r="K1779" s="30"/>
      <x:c r="L1779" s="27" t="n">
        <x:v>1</x:v>
      </x:c>
      <x:c r="M1779" s="30" t="n">
        <x:v>-1</x:v>
      </x:c>
      <x:c r="N1779" s="64" t="n">
        <x:f>Summary!$B$5*Summary!$B$6</x:f>
        <x:v>10</x:v>
      </x:c>
      <x:c r="O1779" s="64" t="n">
        <x:f>L1779*N1779</x:f>
        <x:v>10</x:v>
      </x:c>
      <x:c r="P1779" s="64" t="n">
        <x:f>O1779+Q1779</x:f>
        <x:v>0</x:v>
      </x:c>
      <x:c r="Q1779" s="64" t="n">
        <x:f>M1779*N1779</x:f>
        <x:v>-10</x:v>
      </x:c>
      <x:c r="R1779" s="64" t="n">
        <x:f>R1778+Q1779</x:f>
        <x:v>40001.4</x:v>
      </x:c>
    </x:row>
    <x:row r="1780">
      <x:c r="A1780" s="62" t="n">
        <x:v>45934</x:v>
      </x:c>
      <x:c r="B1780" s="58" t="str">
        <x:v>Q4 2025</x:v>
      </x:c>
      <x:c r="C1780" s="58" t="n">
        <x:v>2025</x:v>
      </x:c>
      <x:c r="D1780" s="60" t="str">
        <x:v>FLEMINGTON</x:v>
      </x:c>
      <x:c r="E1780" s="58" t="n">
        <x:v>5</x:v>
      </x:c>
      <x:c r="F1780" s="58" t="n">
        <x:v>2</x:v>
      </x:c>
      <x:c r="G1780" s="60" t="str">
        <x:v>MIRAVAL ROSE</x:v>
      </x:c>
      <x:c r="H1780" s="58" t="str">
        <x:v>LSW / SYS</x:v>
      </x:c>
      <x:c r="I1780" s="58" t="str">
        <x:v>Won</x:v>
      </x:c>
      <x:c r="J1780" s="58" t="str">
        <x:v>Won</x:v>
      </x:c>
      <x:c r="K1780" s="63" t="n">
        <x:v>4.9</x:v>
      </x:c>
      <x:c r="L1780" s="58" t="n">
        <x:v>2</x:v>
      </x:c>
      <x:c r="M1780" s="63" t="n">
        <x:v>7.800000000000001</x:v>
      </x:c>
      <x:c r="N1780" s="65" t="n">
        <x:f>Summary!$B$5*Summary!$B$6</x:f>
        <x:v>10</x:v>
      </x:c>
      <x:c r="O1780" s="65" t="n">
        <x:f>L1780*N1780</x:f>
        <x:v>20</x:v>
      </x:c>
      <x:c r="P1780" s="65" t="n">
        <x:f>O1780+Q1780</x:f>
        <x:v>98</x:v>
      </x:c>
      <x:c r="Q1780" s="65" t="n">
        <x:f>M1780*N1780</x:f>
        <x:v>78</x:v>
      </x:c>
      <x:c r="R1780" s="65" t="n">
        <x:f>R1779+Q1780</x:f>
        <x:v>40079.4</x:v>
      </x:c>
    </x:row>
    <x:row r="1781">
      <x:c r="A1781" s="61" t="n">
        <x:v>45934</x:v>
      </x:c>
      <x:c r="B1781" s="27" t="str">
        <x:v>Q4 2025</x:v>
      </x:c>
      <x:c r="C1781" s="27" t="n">
        <x:v>2025</x:v>
      </x:c>
      <x:c r="D1781" s="59" t="str">
        <x:v>FLEMINGTON</x:v>
      </x:c>
      <x:c r="E1781" s="27" t="n">
        <x:v>5</x:v>
      </x:c>
      <x:c r="F1781" s="27" t="n">
        <x:v>3</x:v>
      </x:c>
      <x:c r="G1781" s="59" t="str">
        <x:v>POP AWARD</x:v>
      </x:c>
      <x:c r="H1781" s="27" t="str">
        <x:v>DC</x:v>
      </x:c>
      <x:c r="I1781" s="27" t="str">
        <x:v>Lost</x:v>
      </x:c>
      <x:c r="J1781" s="27" t="str"/>
      <x:c r="K1781" s="30"/>
      <x:c r="L1781" s="27" t="n">
        <x:v>1</x:v>
      </x:c>
      <x:c r="M1781" s="30" t="n">
        <x:v>-1</x:v>
      </x:c>
      <x:c r="N1781" s="64" t="n">
        <x:f>Summary!$B$5*Summary!$B$6</x:f>
        <x:v>10</x:v>
      </x:c>
      <x:c r="O1781" s="64" t="n">
        <x:f>L1781*N1781</x:f>
        <x:v>10</x:v>
      </x:c>
      <x:c r="P1781" s="64" t="n">
        <x:f>O1781+Q1781</x:f>
        <x:v>0</x:v>
      </x:c>
      <x:c r="Q1781" s="64" t="n">
        <x:f>M1781*N1781</x:f>
        <x:v>-10</x:v>
      </x:c>
      <x:c r="R1781" s="64" t="n">
        <x:f>R1780+Q1781</x:f>
        <x:v>40069.4</x:v>
      </x:c>
    </x:row>
    <x:row r="1782">
      <x:c r="A1782" s="61" t="n">
        <x:v>45934</x:v>
      </x:c>
      <x:c r="B1782" s="27" t="str">
        <x:v>Q4 2025</x:v>
      </x:c>
      <x:c r="C1782" s="27" t="n">
        <x:v>2025</x:v>
      </x:c>
      <x:c r="D1782" s="59" t="str">
        <x:v>FLEMINGTON</x:v>
      </x:c>
      <x:c r="E1782" s="27" t="n">
        <x:v>6</x:v>
      </x:c>
      <x:c r="F1782" s="27" t="n">
        <x:v>8</x:v>
      </x:c>
      <x:c r="G1782" s="59" t="str">
        <x:v>MY GLADIOLA</x:v>
      </x:c>
      <x:c r="H1782" s="27" t="str">
        <x:v>SYS</x:v>
      </x:c>
      <x:c r="I1782" s="27" t="str">
        <x:v>Lost</x:v>
      </x:c>
      <x:c r="J1782" s="27" t="str">
        <x:v>2nd</x:v>
      </x:c>
      <x:c r="K1782" s="30"/>
      <x:c r="L1782" s="27" t="n">
        <x:v>1</x:v>
      </x:c>
      <x:c r="M1782" s="30" t="n">
        <x:v>-1</x:v>
      </x:c>
      <x:c r="N1782" s="64" t="n">
        <x:f>Summary!$B$5*Summary!$B$6</x:f>
        <x:v>10</x:v>
      </x:c>
      <x:c r="O1782" s="64" t="n">
        <x:f>L1782*N1782</x:f>
        <x:v>10</x:v>
      </x:c>
      <x:c r="P1782" s="64" t="n">
        <x:f>O1782+Q1782</x:f>
        <x:v>0</x:v>
      </x:c>
      <x:c r="Q1782" s="64" t="n">
        <x:f>M1782*N1782</x:f>
        <x:v>-10</x:v>
      </x:c>
      <x:c r="R1782" s="64" t="n">
        <x:f>R1781+Q1782</x:f>
        <x:v>40059.4</x:v>
      </x:c>
    </x:row>
    <x:row r="1783">
      <x:c r="A1783" s="61" t="n">
        <x:v>45934</x:v>
      </x:c>
      <x:c r="B1783" s="27" t="str">
        <x:v>Q4 2025</x:v>
      </x:c>
      <x:c r="C1783" s="27" t="n">
        <x:v>2025</x:v>
      </x:c>
      <x:c r="D1783" s="59" t="str">
        <x:v>FLEMINGTON</x:v>
      </x:c>
      <x:c r="E1783" s="27" t="n">
        <x:v>7</x:v>
      </x:c>
      <x:c r="F1783" s="27" t="n">
        <x:v>2</x:v>
      </x:c>
      <x:c r="G1783" s="59" t="str">
        <x:v>REVELARE</x:v>
      </x:c>
      <x:c r="H1783" s="27" t="str">
        <x:v>LSW</x:v>
      </x:c>
      <x:c r="I1783" s="27" t="str">
        <x:v>Lost</x:v>
      </x:c>
      <x:c r="J1783" s="27" t="str"/>
      <x:c r="K1783" s="30"/>
      <x:c r="L1783" s="27" t="n">
        <x:v>1</x:v>
      </x:c>
      <x:c r="M1783" s="30" t="n">
        <x:v>-1</x:v>
      </x:c>
      <x:c r="N1783" s="64" t="n">
        <x:f>Summary!$B$5*Summary!$B$6</x:f>
        <x:v>10</x:v>
      </x:c>
      <x:c r="O1783" s="64" t="n">
        <x:f>L1783*N1783</x:f>
        <x:v>10</x:v>
      </x:c>
      <x:c r="P1783" s="64" t="n">
        <x:f>O1783+Q1783</x:f>
        <x:v>0</x:v>
      </x:c>
      <x:c r="Q1783" s="64" t="n">
        <x:f>M1783*N1783</x:f>
        <x:v>-10</x:v>
      </x:c>
      <x:c r="R1783" s="64" t="n">
        <x:f>R1782+Q1783</x:f>
        <x:v>40049.4</x:v>
      </x:c>
    </x:row>
    <x:row r="1784">
      <x:c r="A1784" s="61" t="n">
        <x:v>45934</x:v>
      </x:c>
      <x:c r="B1784" s="27" t="str">
        <x:v>Q4 2025</x:v>
      </x:c>
      <x:c r="C1784" s="27" t="n">
        <x:v>2025</x:v>
      </x:c>
      <x:c r="D1784" s="59" t="str">
        <x:v>FLEMINGTON</x:v>
      </x:c>
      <x:c r="E1784" s="27" t="n">
        <x:v>7</x:v>
      </x:c>
      <x:c r="F1784" s="27" t="n">
        <x:v>12</x:v>
      </x:c>
      <x:c r="G1784" s="59" t="str">
        <x:v>MORMONA</x:v>
      </x:c>
      <x:c r="H1784" s="27" t="str">
        <x:v>FRSR</x:v>
      </x:c>
      <x:c r="I1784" s="27" t="str">
        <x:v>Lost</x:v>
      </x:c>
      <x:c r="J1784" s="27" t="str"/>
      <x:c r="K1784" s="30"/>
      <x:c r="L1784" s="27" t="n">
        <x:v>1</x:v>
      </x:c>
      <x:c r="M1784" s="30" t="n">
        <x:v>-1</x:v>
      </x:c>
      <x:c r="N1784" s="64" t="n">
        <x:f>Summary!$B$5*Summary!$B$6</x:f>
        <x:v>10</x:v>
      </x:c>
      <x:c r="O1784" s="64" t="n">
        <x:f>L1784*N1784</x:f>
        <x:v>10</x:v>
      </x:c>
      <x:c r="P1784" s="64" t="n">
        <x:f>O1784+Q1784</x:f>
        <x:v>0</x:v>
      </x:c>
      <x:c r="Q1784" s="64" t="n">
        <x:f>M1784*N1784</x:f>
        <x:v>-10</x:v>
      </x:c>
      <x:c r="R1784" s="64" t="n">
        <x:f>R1783+Q1784</x:f>
        <x:v>40039.4</x:v>
      </x:c>
    </x:row>
    <x:row r="1785">
      <x:c r="A1785" s="61" t="n">
        <x:v>45934</x:v>
      </x:c>
      <x:c r="B1785" s="27" t="str">
        <x:v>Q4 2025</x:v>
      </x:c>
      <x:c r="C1785" s="27" t="n">
        <x:v>2025</x:v>
      </x:c>
      <x:c r="D1785" s="59" t="str">
        <x:v>FLEMINGTON</x:v>
      </x:c>
      <x:c r="E1785" s="27" t="n">
        <x:v>7</x:v>
      </x:c>
      <x:c r="F1785" s="27" t="n">
        <x:v>15</x:v>
      </x:c>
      <x:c r="G1785" s="59" t="str">
        <x:v>GILDED WATER</x:v>
      </x:c>
      <x:c r="H1785" s="27" t="str">
        <x:v>SYS</x:v>
      </x:c>
      <x:c r="I1785" s="27" t="str">
        <x:v>Lost</x:v>
      </x:c>
      <x:c r="J1785" s="27" t="str">
        <x:v>3rd</x:v>
      </x:c>
      <x:c r="K1785" s="30"/>
      <x:c r="L1785" s="27" t="n">
        <x:v>1</x:v>
      </x:c>
      <x:c r="M1785" s="30" t="n">
        <x:v>-1</x:v>
      </x:c>
      <x:c r="N1785" s="64" t="n">
        <x:f>Summary!$B$5*Summary!$B$6</x:f>
        <x:v>10</x:v>
      </x:c>
      <x:c r="O1785" s="64" t="n">
        <x:f>L1785*N1785</x:f>
        <x:v>10</x:v>
      </x:c>
      <x:c r="P1785" s="64" t="n">
        <x:f>O1785+Q1785</x:f>
        <x:v>0</x:v>
      </x:c>
      <x:c r="Q1785" s="64" t="n">
        <x:f>M1785*N1785</x:f>
        <x:v>-10</x:v>
      </x:c>
      <x:c r="R1785" s="64" t="n">
        <x:f>R1784+Q1785</x:f>
        <x:v>40029.4</x:v>
      </x:c>
    </x:row>
    <x:row r="1786">
      <x:c r="A1786" s="61" t="n">
        <x:v>45941</x:v>
      </x:c>
      <x:c r="B1786" s="27" t="str">
        <x:v>Q4 2025</x:v>
      </x:c>
      <x:c r="C1786" s="27" t="n">
        <x:v>2025</x:v>
      </x:c>
      <x:c r="D1786" s="59" t="str">
        <x:v>CAULFIELD</x:v>
      </x:c>
      <x:c r="E1786" s="27" t="n">
        <x:v>1</x:v>
      </x:c>
      <x:c r="F1786" s="27" t="n">
        <x:v>10</x:v>
      </x:c>
      <x:c r="G1786" s="59" t="str">
        <x:v>OVERACTIVE</x:v>
      </x:c>
      <x:c r="H1786" s="27" t="str">
        <x:v>BFSR</x:v>
      </x:c>
      <x:c r="I1786" s="27" t="str">
        <x:v>Lost</x:v>
      </x:c>
      <x:c r="J1786" s="27" t="str"/>
      <x:c r="K1786" s="30"/>
      <x:c r="L1786" s="27" t="n">
        <x:v>1</x:v>
      </x:c>
      <x:c r="M1786" s="30" t="n">
        <x:v>-1</x:v>
      </x:c>
      <x:c r="N1786" s="64" t="n">
        <x:f>Summary!$B$5*Summary!$B$6</x:f>
        <x:v>10</x:v>
      </x:c>
      <x:c r="O1786" s="64" t="n">
        <x:f>L1786*N1786</x:f>
        <x:v>10</x:v>
      </x:c>
      <x:c r="P1786" s="64" t="n">
        <x:f>O1786+Q1786</x:f>
        <x:v>0</x:v>
      </x:c>
      <x:c r="Q1786" s="64" t="n">
        <x:f>M1786*N1786</x:f>
        <x:v>-10</x:v>
      </x:c>
      <x:c r="R1786" s="64" t="n">
        <x:f>R1785+Q1786</x:f>
        <x:v>40019.4</x:v>
      </x:c>
    </x:row>
    <x:row r="1787">
      <x:c r="A1787" s="62" t="n">
        <x:v>45941</x:v>
      </x:c>
      <x:c r="B1787" s="58" t="str">
        <x:v>Q4 2025</x:v>
      </x:c>
      <x:c r="C1787" s="58" t="n">
        <x:v>2025</x:v>
      </x:c>
      <x:c r="D1787" s="60" t="str">
        <x:v>CAULFIELD</x:v>
      </x:c>
      <x:c r="E1787" s="58" t="n">
        <x:v>2</x:v>
      </x:c>
      <x:c r="F1787" s="58" t="n">
        <x:v>5</x:v>
      </x:c>
      <x:c r="G1787" s="60" t="str">
        <x:v>POINT BARROW</x:v>
      </x:c>
      <x:c r="H1787" s="58" t="str">
        <x:v>M / SYS</x:v>
      </x:c>
      <x:c r="I1787" s="58" t="str">
        <x:v>Won</x:v>
      </x:c>
      <x:c r="J1787" s="58" t="str">
        <x:v>Won</x:v>
      </x:c>
      <x:c r="K1787" s="63" t="n">
        <x:v>2.8</x:v>
      </x:c>
      <x:c r="L1787" s="58" t="n">
        <x:v>2</x:v>
      </x:c>
      <x:c r="M1787" s="63" t="n">
        <x:v>3.5999999999999996</x:v>
      </x:c>
      <x:c r="N1787" s="65" t="n">
        <x:f>Summary!$B$5*Summary!$B$6</x:f>
        <x:v>10</x:v>
      </x:c>
      <x:c r="O1787" s="65" t="n">
        <x:f>L1787*N1787</x:f>
        <x:v>20</x:v>
      </x:c>
      <x:c r="P1787" s="65" t="n">
        <x:f>O1787+Q1787</x:f>
        <x:v>56</x:v>
      </x:c>
      <x:c r="Q1787" s="65" t="n">
        <x:f>M1787*N1787</x:f>
        <x:v>36</x:v>
      </x:c>
      <x:c r="R1787" s="65" t="n">
        <x:f>R1786+Q1787</x:f>
        <x:v>40055.4</x:v>
      </x:c>
    </x:row>
    <x:row r="1788">
      <x:c r="A1788" s="61" t="n">
        <x:v>45941</x:v>
      </x:c>
      <x:c r="B1788" s="27" t="str">
        <x:v>Q4 2025</x:v>
      </x:c>
      <x:c r="C1788" s="27" t="n">
        <x:v>2025</x:v>
      </x:c>
      <x:c r="D1788" s="59" t="str">
        <x:v>CAULFIELD</x:v>
      </x:c>
      <x:c r="E1788" s="27" t="n">
        <x:v>3</x:v>
      </x:c>
      <x:c r="F1788" s="27" t="n">
        <x:v>5</x:v>
      </x:c>
      <x:c r="G1788" s="59" t="str">
        <x:v>WHISKY ON THE HILL</x:v>
      </x:c>
      <x:c r="H1788" s="27" t="str">
        <x:v>LSW</x:v>
      </x:c>
      <x:c r="I1788" s="27" t="str">
        <x:v>Lost</x:v>
      </x:c>
      <x:c r="J1788" s="27" t="str">
        <x:v>3rd</x:v>
      </x:c>
      <x:c r="K1788" s="30"/>
      <x:c r="L1788" s="27" t="n">
        <x:v>1</x:v>
      </x:c>
      <x:c r="M1788" s="30" t="n">
        <x:v>-1</x:v>
      </x:c>
      <x:c r="N1788" s="64" t="n">
        <x:f>Summary!$B$5*Summary!$B$6</x:f>
        <x:v>10</x:v>
      </x:c>
      <x:c r="O1788" s="64" t="n">
        <x:f>L1788*N1788</x:f>
        <x:v>10</x:v>
      </x:c>
      <x:c r="P1788" s="64" t="n">
        <x:f>O1788+Q1788</x:f>
        <x:v>0</x:v>
      </x:c>
      <x:c r="Q1788" s="64" t="n">
        <x:f>M1788*N1788</x:f>
        <x:v>-10</x:v>
      </x:c>
      <x:c r="R1788" s="64" t="n">
        <x:f>R1787+Q1788</x:f>
        <x:v>40045.4</x:v>
      </x:c>
    </x:row>
    <x:row r="1789">
      <x:c r="A1789" s="61" t="n">
        <x:v>45941</x:v>
      </x:c>
      <x:c r="B1789" s="27" t="str">
        <x:v>Q4 2025</x:v>
      </x:c>
      <x:c r="C1789" s="27" t="n">
        <x:v>2025</x:v>
      </x:c>
      <x:c r="D1789" s="59" t="str">
        <x:v>CAULFIELD</x:v>
      </x:c>
      <x:c r="E1789" s="27" t="n">
        <x:v>3</x:v>
      </x:c>
      <x:c r="F1789" s="27" t="n">
        <x:v>9</x:v>
      </x:c>
      <x:c r="G1789" s="59" t="str">
        <x:v>PLYMOUTH</x:v>
      </x:c>
      <x:c r="H1789" s="27" t="str">
        <x:v>SYS</x:v>
      </x:c>
      <x:c r="I1789" s="27" t="str">
        <x:v>Lost</x:v>
      </x:c>
      <x:c r="J1789" s="27" t="str">
        <x:v>2nd</x:v>
      </x:c>
      <x:c r="K1789" s="30"/>
      <x:c r="L1789" s="27" t="n">
        <x:v>1</x:v>
      </x:c>
      <x:c r="M1789" s="30" t="n">
        <x:v>-1</x:v>
      </x:c>
      <x:c r="N1789" s="64" t="n">
        <x:f>Summary!$B$5*Summary!$B$6</x:f>
        <x:v>10</x:v>
      </x:c>
      <x:c r="O1789" s="64" t="n">
        <x:f>L1789*N1789</x:f>
        <x:v>10</x:v>
      </x:c>
      <x:c r="P1789" s="64" t="n">
        <x:f>O1789+Q1789</x:f>
        <x:v>0</x:v>
      </x:c>
      <x:c r="Q1789" s="64" t="n">
        <x:f>M1789*N1789</x:f>
        <x:v>-10</x:v>
      </x:c>
      <x:c r="R1789" s="64" t="n">
        <x:f>R1788+Q1789</x:f>
        <x:v>40035.4</x:v>
      </x:c>
    </x:row>
    <x:row r="1790">
      <x:c r="A1790" s="61" t="n">
        <x:v>45941</x:v>
      </x:c>
      <x:c r="B1790" s="27" t="str">
        <x:v>Q4 2025</x:v>
      </x:c>
      <x:c r="C1790" s="27" t="n">
        <x:v>2025</x:v>
      </x:c>
      <x:c r="D1790" s="59" t="str">
        <x:v>CAULFIELD</x:v>
      </x:c>
      <x:c r="E1790" s="27" t="n">
        <x:v>3</x:v>
      </x:c>
      <x:c r="F1790" s="27" t="n">
        <x:v>10</x:v>
      </x:c>
      <x:c r="G1790" s="59" t="str">
        <x:v>SCARY</x:v>
      </x:c>
      <x:c r="H1790" s="27" t="str">
        <x:v>LSW</x:v>
      </x:c>
      <x:c r="I1790" s="27" t="str">
        <x:v>Lost</x:v>
      </x:c>
      <x:c r="J1790" s="27" t="str"/>
      <x:c r="K1790" s="30"/>
      <x:c r="L1790" s="27" t="n">
        <x:v>1</x:v>
      </x:c>
      <x:c r="M1790" s="30" t="n">
        <x:v>-1</x:v>
      </x:c>
      <x:c r="N1790" s="64" t="n">
        <x:f>Summary!$B$5*Summary!$B$6</x:f>
        <x:v>10</x:v>
      </x:c>
      <x:c r="O1790" s="64" t="n">
        <x:f>L1790*N1790</x:f>
        <x:v>10</x:v>
      </x:c>
      <x:c r="P1790" s="64" t="n">
        <x:f>O1790+Q1790</x:f>
        <x:v>0</x:v>
      </x:c>
      <x:c r="Q1790" s="64" t="n">
        <x:f>M1790*N1790</x:f>
        <x:v>-10</x:v>
      </x:c>
      <x:c r="R1790" s="64" t="n">
        <x:f>R1789+Q1790</x:f>
        <x:v>40025.4</x:v>
      </x:c>
    </x:row>
    <x:row r="1791">
      <x:c r="A1791" s="61" t="n">
        <x:v>45941</x:v>
      </x:c>
      <x:c r="B1791" s="27" t="str">
        <x:v>Q4 2025</x:v>
      </x:c>
      <x:c r="C1791" s="27" t="n">
        <x:v>2025</x:v>
      </x:c>
      <x:c r="D1791" s="59" t="str">
        <x:v>CAULFIELD</x:v>
      </x:c>
      <x:c r="E1791" s="27" t="n">
        <x:v>4</x:v>
      </x:c>
      <x:c r="F1791" s="27" t="n">
        <x:v>5</x:v>
      </x:c>
      <x:c r="G1791" s="59" t="str">
        <x:v>OH TOO GOOD</x:v>
      </x:c>
      <x:c r="H1791" s="27" t="str">
        <x:v>BF</x:v>
      </x:c>
      <x:c r="I1791" s="27" t="str">
        <x:v>Won</x:v>
      </x:c>
      <x:c r="J1791" s="27" t="str">
        <x:v>Won</x:v>
      </x:c>
      <x:c r="K1791" s="30" t="n">
        <x:v>2.05</x:v>
      </x:c>
      <x:c r="L1791" s="27" t="n">
        <x:v>1</x:v>
      </x:c>
      <x:c r="M1791" s="30" t="n">
        <x:v>1.0499999999999998</x:v>
      </x:c>
      <x:c r="N1791" s="64" t="n">
        <x:f>Summary!$B$5*Summary!$B$6</x:f>
        <x:v>10</x:v>
      </x:c>
      <x:c r="O1791" s="64" t="n">
        <x:f>L1791*N1791</x:f>
        <x:v>10</x:v>
      </x:c>
      <x:c r="P1791" s="64" t="n">
        <x:f>O1791+Q1791</x:f>
        <x:v>20.5</x:v>
      </x:c>
      <x:c r="Q1791" s="64" t="n">
        <x:f>M1791*N1791</x:f>
        <x:v>10.499999999999998</x:v>
      </x:c>
      <x:c r="R1791" s="64" t="n">
        <x:f>R1790+Q1791</x:f>
        <x:v>40035.9</x:v>
      </x:c>
    </x:row>
    <x:row r="1792">
      <x:c r="A1792" s="61" t="n">
        <x:v>45941</x:v>
      </x:c>
      <x:c r="B1792" s="27" t="str">
        <x:v>Q4 2025</x:v>
      </x:c>
      <x:c r="C1792" s="27" t="n">
        <x:v>2025</x:v>
      </x:c>
      <x:c r="D1792" s="59" t="str">
        <x:v>CAULFIELD</x:v>
      </x:c>
      <x:c r="E1792" s="27" t="n">
        <x:v>5</x:v>
      </x:c>
      <x:c r="F1792" s="27" t="n">
        <x:v>2</x:v>
      </x:c>
      <x:c r="G1792" s="59" t="str">
        <x:v>BENAGIL</x:v>
      </x:c>
      <x:c r="H1792" s="27" t="str">
        <x:v>M</x:v>
      </x:c>
      <x:c r="I1792" s="27" t="str">
        <x:v>Lost</x:v>
      </x:c>
      <x:c r="J1792" s="27" t="str">
        <x:v>3rd</x:v>
      </x:c>
      <x:c r="K1792" s="30"/>
      <x:c r="L1792" s="27" t="n">
        <x:v>1</x:v>
      </x:c>
      <x:c r="M1792" s="30" t="n">
        <x:v>-1</x:v>
      </x:c>
      <x:c r="N1792" s="64" t="n">
        <x:f>Summary!$B$5*Summary!$B$6</x:f>
        <x:v>10</x:v>
      </x:c>
      <x:c r="O1792" s="64" t="n">
        <x:f>L1792*N1792</x:f>
        <x:v>10</x:v>
      </x:c>
      <x:c r="P1792" s="64" t="n">
        <x:f>O1792+Q1792</x:f>
        <x:v>0</x:v>
      </x:c>
      <x:c r="Q1792" s="64" t="n">
        <x:f>M1792*N1792</x:f>
        <x:v>-10</x:v>
      </x:c>
      <x:c r="R1792" s="64" t="n">
        <x:f>R1791+Q1792</x:f>
        <x:v>40025.9</x:v>
      </x:c>
    </x:row>
    <x:row r="1793">
      <x:c r="A1793" s="61" t="n">
        <x:v>45941</x:v>
      </x:c>
      <x:c r="B1793" s="27" t="str">
        <x:v>Q4 2025</x:v>
      </x:c>
      <x:c r="C1793" s="27" t="n">
        <x:v>2025</x:v>
      </x:c>
      <x:c r="D1793" s="59" t="str">
        <x:v>CAULFIELD</x:v>
      </x:c>
      <x:c r="E1793" s="27" t="n">
        <x:v>5</x:v>
      </x:c>
      <x:c r="F1793" s="27" t="n">
        <x:v>3</x:v>
      </x:c>
      <x:c r="G1793" s="59" t="str">
        <x:v>ZOU SENSATION</x:v>
      </x:c>
      <x:c r="H1793" s="27" t="str">
        <x:v>SYS</x:v>
      </x:c>
      <x:c r="I1793" s="27" t="str">
        <x:v>Won</x:v>
      </x:c>
      <x:c r="J1793" s="27" t="str">
        <x:v>Won</x:v>
      </x:c>
      <x:c r="K1793" s="30" t="n">
        <x:v>5.15</x:v>
      </x:c>
      <x:c r="L1793" s="27" t="n">
        <x:v>1</x:v>
      </x:c>
      <x:c r="M1793" s="30" t="n">
        <x:v>4.15</x:v>
      </x:c>
      <x:c r="N1793" s="64" t="n">
        <x:f>Summary!$B$5*Summary!$B$6</x:f>
        <x:v>10</x:v>
      </x:c>
      <x:c r="O1793" s="64" t="n">
        <x:f>L1793*N1793</x:f>
        <x:v>10</x:v>
      </x:c>
      <x:c r="P1793" s="64" t="n">
        <x:f>O1793+Q1793</x:f>
        <x:v>51.5</x:v>
      </x:c>
      <x:c r="Q1793" s="64" t="n">
        <x:f>M1793*N1793</x:f>
        <x:v>41.5</x:v>
      </x:c>
      <x:c r="R1793" s="64" t="n">
        <x:f>R1792+Q1793</x:f>
        <x:v>40067.4</x:v>
      </x:c>
    </x:row>
    <x:row r="1794">
      <x:c r="A1794" s="62" t="n">
        <x:v>45941</x:v>
      </x:c>
      <x:c r="B1794" s="58" t="str">
        <x:v>Q4 2025</x:v>
      </x:c>
      <x:c r="C1794" s="58" t="n">
        <x:v>2025</x:v>
      </x:c>
      <x:c r="D1794" s="60" t="str">
        <x:v>CAULFIELD</x:v>
      </x:c>
      <x:c r="E1794" s="58" t="n">
        <x:v>5</x:v>
      </x:c>
      <x:c r="F1794" s="58" t="n">
        <x:v>8</x:v>
      </x:c>
      <x:c r="G1794" s="60" t="str">
        <x:v>KING ZEPHYR</x:v>
      </x:c>
      <x:c r="H1794" s="58" t="str">
        <x:v>LSW / SYS</x:v>
      </x:c>
      <x:c r="I1794" s="58" t="str">
        <x:v>Lost</x:v>
      </x:c>
      <x:c r="J1794" s="58" t="str">
        <x:v>2nd</x:v>
      </x:c>
      <x:c r="K1794" s="63"/>
      <x:c r="L1794" s="58" t="n">
        <x:v>2</x:v>
      </x:c>
      <x:c r="M1794" s="63" t="n">
        <x:v>-2</x:v>
      </x:c>
      <x:c r="N1794" s="65" t="n">
        <x:f>Summary!$B$5*Summary!$B$6</x:f>
        <x:v>10</x:v>
      </x:c>
      <x:c r="O1794" s="65" t="n">
        <x:f>L1794*N1794</x:f>
        <x:v>20</x:v>
      </x:c>
      <x:c r="P1794" s="65" t="n">
        <x:f>O1794+Q1794</x:f>
        <x:v>0</x:v>
      </x:c>
      <x:c r="Q1794" s="65" t="n">
        <x:f>M1794*N1794</x:f>
        <x:v>-20</x:v>
      </x:c>
      <x:c r="R1794" s="65" t="n">
        <x:f>R1793+Q1794</x:f>
        <x:v>40047.4</x:v>
      </x:c>
    </x:row>
    <x:row r="1795">
      <x:c r="A1795" s="61" t="n">
        <x:v>45941</x:v>
      </x:c>
      <x:c r="B1795" s="27" t="str">
        <x:v>Q4 2025</x:v>
      </x:c>
      <x:c r="C1795" s="27" t="n">
        <x:v>2025</x:v>
      </x:c>
      <x:c r="D1795" s="59" t="str">
        <x:v>CAULFIELD</x:v>
      </x:c>
      <x:c r="E1795" s="27" t="n">
        <x:v>6</x:v>
      </x:c>
      <x:c r="F1795" s="27" t="n">
        <x:v>5</x:v>
      </x:c>
      <x:c r="G1795" s="59" t="str">
        <x:v>TREASURETHE MOMENT</x:v>
      </x:c>
      <x:c r="H1795" s="27" t="str">
        <x:v>SYS</x:v>
      </x:c>
      <x:c r="I1795" s="27" t="str">
        <x:v>Lost</x:v>
      </x:c>
      <x:c r="J1795" s="27" t="str">
        <x:v>2nd</x:v>
      </x:c>
      <x:c r="K1795" s="30"/>
      <x:c r="L1795" s="27" t="n">
        <x:v>1</x:v>
      </x:c>
      <x:c r="M1795" s="30" t="n">
        <x:v>-1</x:v>
      </x:c>
      <x:c r="N1795" s="64" t="n">
        <x:f>Summary!$B$5*Summary!$B$6</x:f>
        <x:v>10</x:v>
      </x:c>
      <x:c r="O1795" s="64" t="n">
        <x:f>L1795*N1795</x:f>
        <x:v>10</x:v>
      </x:c>
      <x:c r="P1795" s="64" t="n">
        <x:f>O1795+Q1795</x:f>
        <x:v>0</x:v>
      </x:c>
      <x:c r="Q1795" s="64" t="n">
        <x:f>M1795*N1795</x:f>
        <x:v>-10</x:v>
      </x:c>
      <x:c r="R1795" s="64" t="n">
        <x:f>R1794+Q1795</x:f>
        <x:v>40037.4</x:v>
      </x:c>
    </x:row>
    <x:row r="1796">
      <x:c r="A1796" s="61" t="n">
        <x:v>45941</x:v>
      </x:c>
      <x:c r="B1796" s="27" t="str">
        <x:v>Q4 2025</x:v>
      </x:c>
      <x:c r="C1796" s="27" t="n">
        <x:v>2025</x:v>
      </x:c>
      <x:c r="D1796" s="59" t="str">
        <x:v>CAULFIELD</x:v>
      </x:c>
      <x:c r="E1796" s="27" t="n">
        <x:v>7</x:v>
      </x:c>
      <x:c r="F1796" s="27" t="n">
        <x:v>3</x:v>
      </x:c>
      <x:c r="G1796" s="59" t="str">
        <x:v>EVAPORATE</x:v>
      </x:c>
      <x:c r="H1796" s="27" t="str">
        <x:v>LSW</x:v>
      </x:c>
      <x:c r="I1796" s="27" t="str">
        <x:v>Lost</x:v>
      </x:c>
      <x:c r="J1796" s="27" t="str">
        <x:v>2nd</x:v>
      </x:c>
      <x:c r="K1796" s="30"/>
      <x:c r="L1796" s="27" t="n">
        <x:v>1</x:v>
      </x:c>
      <x:c r="M1796" s="30" t="n">
        <x:v>-1</x:v>
      </x:c>
      <x:c r="N1796" s="64" t="n">
        <x:f>Summary!$B$5*Summary!$B$6</x:f>
        <x:v>10</x:v>
      </x:c>
      <x:c r="O1796" s="64" t="n">
        <x:f>L1796*N1796</x:f>
        <x:v>10</x:v>
      </x:c>
      <x:c r="P1796" s="64" t="n">
        <x:f>O1796+Q1796</x:f>
        <x:v>0</x:v>
      </x:c>
      <x:c r="Q1796" s="64" t="n">
        <x:f>M1796*N1796</x:f>
        <x:v>-10</x:v>
      </x:c>
      <x:c r="R1796" s="64" t="n">
        <x:f>R1795+Q1796</x:f>
        <x:v>40027.4</x:v>
      </x:c>
    </x:row>
    <x:row r="1797">
      <x:c r="A1797" s="61" t="n">
        <x:v>45941</x:v>
      </x:c>
      <x:c r="B1797" s="27" t="str">
        <x:v>Q4 2025</x:v>
      </x:c>
      <x:c r="C1797" s="27" t="n">
        <x:v>2025</x:v>
      </x:c>
      <x:c r="D1797" s="59" t="str">
        <x:v>CAULFIELD</x:v>
      </x:c>
      <x:c r="E1797" s="27" t="n">
        <x:v>7</x:v>
      </x:c>
      <x:c r="F1797" s="27" t="n">
        <x:v>6</x:v>
      </x:c>
      <x:c r="G1797" s="59" t="str">
        <x:v>TRANSATLANTIC</x:v>
      </x:c>
      <x:c r="H1797" s="27" t="str">
        <x:v>BF</x:v>
      </x:c>
      <x:c r="I1797" s="27" t="str">
        <x:v>Won</x:v>
      </x:c>
      <x:c r="J1797" s="27" t="str">
        <x:v>Won</x:v>
      </x:c>
      <x:c r="K1797" s="30" t="n">
        <x:v>9.65</x:v>
      </x:c>
      <x:c r="L1797" s="27" t="n">
        <x:v>1</x:v>
      </x:c>
      <x:c r="M1797" s="30" t="n">
        <x:v>8.65</x:v>
      </x:c>
      <x:c r="N1797" s="64" t="n">
        <x:f>Summary!$B$5*Summary!$B$6</x:f>
        <x:v>10</x:v>
      </x:c>
      <x:c r="O1797" s="64" t="n">
        <x:f>L1797*N1797</x:f>
        <x:v>10</x:v>
      </x:c>
      <x:c r="P1797" s="64" t="n">
        <x:f>O1797+Q1797</x:f>
        <x:v>96.5</x:v>
      </x:c>
      <x:c r="Q1797" s="64" t="n">
        <x:f>M1797*N1797</x:f>
        <x:v>86.5</x:v>
      </x:c>
      <x:c r="R1797" s="64" t="n">
        <x:f>R1796+Q1797</x:f>
        <x:v>40113.9</x:v>
      </x:c>
    </x:row>
    <x:row r="1798">
      <x:c r="A1798" s="62" t="n">
        <x:v>45941</x:v>
      </x:c>
      <x:c r="B1798" s="58" t="str">
        <x:v>Q4 2025</x:v>
      </x:c>
      <x:c r="C1798" s="58" t="n">
        <x:v>2025</x:v>
      </x:c>
      <x:c r="D1798" s="60" t="str">
        <x:v>CAULFIELD</x:v>
      </x:c>
      <x:c r="E1798" s="58" t="n">
        <x:v>9</x:v>
      </x:c>
      <x:c r="F1798" s="58" t="n">
        <x:v>1</x:v>
      </x:c>
      <x:c r="G1798" s="60" t="str">
        <x:v>GIGA KICK</x:v>
      </x:c>
      <x:c r="H1798" s="58" t="str">
        <x:v>DC / SYS</x:v>
      </x:c>
      <x:c r="I1798" s="58" t="str">
        <x:v>Won</x:v>
      </x:c>
      <x:c r="J1798" s="58" t="str">
        <x:v>Won</x:v>
      </x:c>
      <x:c r="K1798" s="63" t="n">
        <x:v>7.5</x:v>
      </x:c>
      <x:c r="L1798" s="58" t="n">
        <x:v>2</x:v>
      </x:c>
      <x:c r="M1798" s="63" t="n">
        <x:v>13</x:v>
      </x:c>
      <x:c r="N1798" s="65" t="n">
        <x:f>Summary!$B$5*Summary!$B$6</x:f>
        <x:v>10</x:v>
      </x:c>
      <x:c r="O1798" s="65" t="n">
        <x:f>L1798*N1798</x:f>
        <x:v>20</x:v>
      </x:c>
      <x:c r="P1798" s="65" t="n">
        <x:f>O1798+Q1798</x:f>
        <x:v>150</x:v>
      </x:c>
      <x:c r="Q1798" s="65" t="n">
        <x:f>M1798*N1798</x:f>
        <x:v>130</x:v>
      </x:c>
      <x:c r="R1798" s="65" t="n">
        <x:f>R1797+Q1798</x:f>
        <x:v>40243.9</x:v>
      </x:c>
    </x:row>
    <x:row r="1799">
      <x:c r="A1799" s="61" t="n">
        <x:v>45941</x:v>
      </x:c>
      <x:c r="B1799" s="27" t="str">
        <x:v>Q4 2025</x:v>
      </x:c>
      <x:c r="C1799" s="27" t="n">
        <x:v>2025</x:v>
      </x:c>
      <x:c r="D1799" s="59" t="str">
        <x:v>CAULFIELD</x:v>
      </x:c>
      <x:c r="E1799" s="27" t="n">
        <x:v>9</x:v>
      </x:c>
      <x:c r="F1799" s="27" t="n">
        <x:v>4</x:v>
      </x:c>
      <x:c r="G1799" s="59" t="str">
        <x:v>NADAL</x:v>
      </x:c>
      <x:c r="H1799" s="27" t="str">
        <x:v>BFSR</x:v>
      </x:c>
      <x:c r="I1799" s="27" t="str">
        <x:v>Lost</x:v>
      </x:c>
      <x:c r="J1799" s="27" t="str"/>
      <x:c r="K1799" s="30"/>
      <x:c r="L1799" s="27" t="n">
        <x:v>1</x:v>
      </x:c>
      <x:c r="M1799" s="30" t="n">
        <x:v>-1</x:v>
      </x:c>
      <x:c r="N1799" s="64" t="n">
        <x:f>Summary!$B$5*Summary!$B$6</x:f>
        <x:v>10</x:v>
      </x:c>
      <x:c r="O1799" s="64" t="n">
        <x:f>L1799*N1799</x:f>
        <x:v>10</x:v>
      </x:c>
      <x:c r="P1799" s="64" t="n">
        <x:f>O1799+Q1799</x:f>
        <x:v>0</x:v>
      </x:c>
      <x:c r="Q1799" s="64" t="n">
        <x:f>M1799*N1799</x:f>
        <x:v>-10</x:v>
      </x:c>
      <x:c r="R1799" s="64" t="n">
        <x:f>R1798+Q1799</x:f>
        <x:v>40233.9</x:v>
      </x:c>
    </x:row>
    <x:row r="1800">
      <x:c r="A1800" s="61" t="n">
        <x:v>45948</x:v>
      </x:c>
      <x:c r="B1800" s="27" t="str">
        <x:v>Q4 2025</x:v>
      </x:c>
      <x:c r="C1800" s="27" t="n">
        <x:v>2025</x:v>
      </x:c>
      <x:c r="D1800" s="59" t="str">
        <x:v>CAULFIELD</x:v>
      </x:c>
      <x:c r="E1800" s="27" t="n">
        <x:v>1</x:v>
      </x:c>
      <x:c r="F1800" s="27" t="n">
        <x:v>1</x:v>
      </x:c>
      <x:c r="G1800" s="59" t="str">
        <x:v>MATAHGA</x:v>
      </x:c>
      <x:c r="H1800" s="27" t="str">
        <x:v>SYS</x:v>
      </x:c>
      <x:c r="I1800" s="27" t="str">
        <x:v>Lost</x:v>
      </x:c>
      <x:c r="J1800" s="27" t="str"/>
      <x:c r="K1800" s="30"/>
      <x:c r="L1800" s="27" t="n">
        <x:v>1</x:v>
      </x:c>
      <x:c r="M1800" s="30" t="n">
        <x:v>-1</x:v>
      </x:c>
      <x:c r="N1800" s="64" t="n">
        <x:f>Summary!$B$5*Summary!$B$6</x:f>
        <x:v>10</x:v>
      </x:c>
      <x:c r="O1800" s="64" t="n">
        <x:f>L1800*N1800</x:f>
        <x:v>10</x:v>
      </x:c>
      <x:c r="P1800" s="64" t="n">
        <x:f>O1800+Q1800</x:f>
        <x:v>0</x:v>
      </x:c>
      <x:c r="Q1800" s="64" t="n">
        <x:f>M1800*N1800</x:f>
        <x:v>-10</x:v>
      </x:c>
      <x:c r="R1800" s="64" t="n">
        <x:f>R1799+Q1800</x:f>
        <x:v>40223.9</x:v>
      </x:c>
    </x:row>
    <x:row r="1801">
      <x:c r="A1801" s="61" t="n">
        <x:v>45948</x:v>
      </x:c>
      <x:c r="B1801" s="27" t="str">
        <x:v>Q4 2025</x:v>
      </x:c>
      <x:c r="C1801" s="27" t="n">
        <x:v>2025</x:v>
      </x:c>
      <x:c r="D1801" s="59" t="str">
        <x:v>CAULFIELD</x:v>
      </x:c>
      <x:c r="E1801" s="27" t="n">
        <x:v>1</x:v>
      </x:c>
      <x:c r="F1801" s="27" t="n">
        <x:v>4</x:v>
      </x:c>
      <x:c r="G1801" s="59" t="str">
        <x:v>CALL DA VINCI</x:v>
      </x:c>
      <x:c r="H1801" s="27" t="str">
        <x:v>SYS</x:v>
      </x:c>
      <x:c r="I1801" s="27" t="str">
        <x:v>Lost</x:v>
      </x:c>
      <x:c r="J1801" s="27" t="str">
        <x:v>2nd</x:v>
      </x:c>
      <x:c r="K1801" s="30"/>
      <x:c r="L1801" s="27" t="n">
        <x:v>1</x:v>
      </x:c>
      <x:c r="M1801" s="30" t="n">
        <x:v>-1</x:v>
      </x:c>
      <x:c r="N1801" s="64" t="n">
        <x:f>Summary!$B$5*Summary!$B$6</x:f>
        <x:v>10</x:v>
      </x:c>
      <x:c r="O1801" s="64" t="n">
        <x:f>L1801*N1801</x:f>
        <x:v>10</x:v>
      </x:c>
      <x:c r="P1801" s="64" t="n">
        <x:f>O1801+Q1801</x:f>
        <x:v>0</x:v>
      </x:c>
      <x:c r="Q1801" s="64" t="n">
        <x:f>M1801*N1801</x:f>
        <x:v>-10</x:v>
      </x:c>
      <x:c r="R1801" s="64" t="n">
        <x:f>R1800+Q1801</x:f>
        <x:v>40213.9</x:v>
      </x:c>
    </x:row>
    <x:row r="1802">
      <x:c r="A1802" s="61" t="n">
        <x:v>45948</x:v>
      </x:c>
      <x:c r="B1802" s="27" t="str">
        <x:v>Q4 2025</x:v>
      </x:c>
      <x:c r="C1802" s="27" t="n">
        <x:v>2025</x:v>
      </x:c>
      <x:c r="D1802" s="59" t="str">
        <x:v>CAULFIELD</x:v>
      </x:c>
      <x:c r="E1802" s="27" t="n">
        <x:v>1</x:v>
      </x:c>
      <x:c r="F1802" s="27" t="n">
        <x:v>5</x:v>
      </x:c>
      <x:c r="G1802" s="59" t="str">
        <x:v>BACASH</x:v>
      </x:c>
      <x:c r="H1802" s="27" t="str">
        <x:v>FRSR</x:v>
      </x:c>
      <x:c r="I1802" s="27" t="str">
        <x:v>Won</x:v>
      </x:c>
      <x:c r="J1802" s="27" t="str">
        <x:v>Won</x:v>
      </x:c>
      <x:c r="K1802" s="30" t="n">
        <x:v>2.4</x:v>
      </x:c>
      <x:c r="L1802" s="27" t="n">
        <x:v>1</x:v>
      </x:c>
      <x:c r="M1802" s="30" t="n">
        <x:v>1.4</x:v>
      </x:c>
      <x:c r="N1802" s="64" t="n">
        <x:f>Summary!$B$5*Summary!$B$6</x:f>
        <x:v>10</x:v>
      </x:c>
      <x:c r="O1802" s="64" t="n">
        <x:f>L1802*N1802</x:f>
        <x:v>10</x:v>
      </x:c>
      <x:c r="P1802" s="64" t="n">
        <x:f>O1802+Q1802</x:f>
        <x:v>24</x:v>
      </x:c>
      <x:c r="Q1802" s="64" t="n">
        <x:f>M1802*N1802</x:f>
        <x:v>14</x:v>
      </x:c>
      <x:c r="R1802" s="64" t="n">
        <x:f>R1801+Q1802</x:f>
        <x:v>40227.9</x:v>
      </x:c>
    </x:row>
    <x:row r="1803">
      <x:c r="A1803" s="61" t="n">
        <x:v>45948</x:v>
      </x:c>
      <x:c r="B1803" s="27" t="str">
        <x:v>Q4 2025</x:v>
      </x:c>
      <x:c r="C1803" s="27" t="n">
        <x:v>2025</x:v>
      </x:c>
      <x:c r="D1803" s="59" t="str">
        <x:v>CAULFIELD</x:v>
      </x:c>
      <x:c r="E1803" s="27" t="n">
        <x:v>1</x:v>
      </x:c>
      <x:c r="F1803" s="27" t="n">
        <x:v>9</x:v>
      </x:c>
      <x:c r="G1803" s="59" t="str">
        <x:v>SULEK</x:v>
      </x:c>
      <x:c r="H1803" s="27" t="str">
        <x:v>LSW</x:v>
      </x:c>
      <x:c r="I1803" s="27" t="str">
        <x:v>Lost</x:v>
      </x:c>
      <x:c r="J1803" s="27" t="str">
        <x:v>3rd</x:v>
      </x:c>
      <x:c r="K1803" s="30"/>
      <x:c r="L1803" s="27" t="n">
        <x:v>1</x:v>
      </x:c>
      <x:c r="M1803" s="30" t="n">
        <x:v>-1</x:v>
      </x:c>
      <x:c r="N1803" s="64" t="n">
        <x:f>Summary!$B$5*Summary!$B$6</x:f>
        <x:v>10</x:v>
      </x:c>
      <x:c r="O1803" s="64" t="n">
        <x:f>L1803*N1803</x:f>
        <x:v>10</x:v>
      </x:c>
      <x:c r="P1803" s="64" t="n">
        <x:f>O1803+Q1803</x:f>
        <x:v>0</x:v>
      </x:c>
      <x:c r="Q1803" s="64" t="n">
        <x:f>M1803*N1803</x:f>
        <x:v>-10</x:v>
      </x:c>
      <x:c r="R1803" s="64" t="n">
        <x:f>R1802+Q1803</x:f>
        <x:v>40217.9</x:v>
      </x:c>
    </x:row>
    <x:row r="1804">
      <x:c r="A1804" s="62" t="n">
        <x:v>45948</x:v>
      </x:c>
      <x:c r="B1804" s="58" t="str">
        <x:v>Q4 2025</x:v>
      </x:c>
      <x:c r="C1804" s="58" t="n">
        <x:v>2025</x:v>
      </x:c>
      <x:c r="D1804" s="60" t="str">
        <x:v>CAULFIELD</x:v>
      </x:c>
      <x:c r="E1804" s="58" t="n">
        <x:v>2</x:v>
      </x:c>
      <x:c r="F1804" s="58" t="n">
        <x:v>2</x:v>
      </x:c>
      <x:c r="G1804" s="60" t="str">
        <x:v>MIEWA</x:v>
      </x:c>
      <x:c r="H1804" s="58" t="str">
        <x:v>BFSR / SYS</x:v>
      </x:c>
      <x:c r="I1804" s="58" t="str">
        <x:v>Lost</x:v>
      </x:c>
      <x:c r="J1804" s="58" t="str">
        <x:v>2nd</x:v>
      </x:c>
      <x:c r="K1804" s="63"/>
      <x:c r="L1804" s="58" t="n">
        <x:v>2</x:v>
      </x:c>
      <x:c r="M1804" s="63" t="n">
        <x:v>-2</x:v>
      </x:c>
      <x:c r="N1804" s="65" t="n">
        <x:f>Summary!$B$5*Summary!$B$6</x:f>
        <x:v>10</x:v>
      </x:c>
      <x:c r="O1804" s="65" t="n">
        <x:f>L1804*N1804</x:f>
        <x:v>20</x:v>
      </x:c>
      <x:c r="P1804" s="65" t="n">
        <x:f>O1804+Q1804</x:f>
        <x:v>0</x:v>
      </x:c>
      <x:c r="Q1804" s="65" t="n">
        <x:f>M1804*N1804</x:f>
        <x:v>-20</x:v>
      </x:c>
      <x:c r="R1804" s="65" t="n">
        <x:f>R1803+Q1804</x:f>
        <x:v>40197.9</x:v>
      </x:c>
    </x:row>
    <x:row r="1805">
      <x:c r="A1805" s="61" t="n">
        <x:v>45948</x:v>
      </x:c>
      <x:c r="B1805" s="27" t="str">
        <x:v>Q4 2025</x:v>
      </x:c>
      <x:c r="C1805" s="27" t="n">
        <x:v>2025</x:v>
      </x:c>
      <x:c r="D1805" s="59" t="str">
        <x:v>CAULFIELD</x:v>
      </x:c>
      <x:c r="E1805" s="27" t="n">
        <x:v>2</x:v>
      </x:c>
      <x:c r="F1805" s="27" t="n">
        <x:v>3</x:v>
      </x:c>
      <x:c r="G1805" s="59" t="str">
        <x:v>AUTUMN MYSTERY</x:v>
      </x:c>
      <x:c r="H1805" s="27" t="str">
        <x:v>LSW</x:v>
      </x:c>
      <x:c r="I1805" s="27" t="str">
        <x:v>Won</x:v>
      </x:c>
      <x:c r="J1805" s="27" t="str">
        <x:v>Won</x:v>
      </x:c>
      <x:c r="K1805" s="30" t="n">
        <x:v>4.9</x:v>
      </x:c>
      <x:c r="L1805" s="27" t="n">
        <x:v>1</x:v>
      </x:c>
      <x:c r="M1805" s="30" t="n">
        <x:v>3.9000000000000004</x:v>
      </x:c>
      <x:c r="N1805" s="64" t="n">
        <x:f>Summary!$B$5*Summary!$B$6</x:f>
        <x:v>10</x:v>
      </x:c>
      <x:c r="O1805" s="64" t="n">
        <x:f>L1805*N1805</x:f>
        <x:v>10</x:v>
      </x:c>
      <x:c r="P1805" s="64" t="n">
        <x:f>O1805+Q1805</x:f>
        <x:v>49</x:v>
      </x:c>
      <x:c r="Q1805" s="64" t="n">
        <x:f>M1805*N1805</x:f>
        <x:v>39</x:v>
      </x:c>
      <x:c r="R1805" s="64" t="n">
        <x:f>R1804+Q1805</x:f>
        <x:v>40236.9</x:v>
      </x:c>
    </x:row>
    <x:row r="1806">
      <x:c r="A1806" s="61" t="n">
        <x:v>45948</x:v>
      </x:c>
      <x:c r="B1806" s="27" t="str">
        <x:v>Q4 2025</x:v>
      </x:c>
      <x:c r="C1806" s="27" t="n">
        <x:v>2025</x:v>
      </x:c>
      <x:c r="D1806" s="59" t="str">
        <x:v>CAULFIELD</x:v>
      </x:c>
      <x:c r="E1806" s="27" t="n">
        <x:v>3</x:v>
      </x:c>
      <x:c r="F1806" s="27" t="n">
        <x:v>1</x:v>
      </x:c>
      <x:c r="G1806" s="59" t="str">
        <x:v>SPICY LU</x:v>
      </x:c>
      <x:c r="H1806" s="27" t="str">
        <x:v>DC</x:v>
      </x:c>
      <x:c r="I1806" s="27" t="str">
        <x:v>Won</x:v>
      </x:c>
      <x:c r="J1806" s="27" t="str">
        <x:v>Won</x:v>
      </x:c>
      <x:c r="K1806" s="30" t="n">
        <x:v>6.3</x:v>
      </x:c>
      <x:c r="L1806" s="27" t="n">
        <x:v>1</x:v>
      </x:c>
      <x:c r="M1806" s="30" t="n">
        <x:v>5.3</x:v>
      </x:c>
      <x:c r="N1806" s="64" t="n">
        <x:f>Summary!$B$5*Summary!$B$6</x:f>
        <x:v>10</x:v>
      </x:c>
      <x:c r="O1806" s="64" t="n">
        <x:f>L1806*N1806</x:f>
        <x:v>10</x:v>
      </x:c>
      <x:c r="P1806" s="64" t="n">
        <x:f>O1806+Q1806</x:f>
        <x:v>63</x:v>
      </x:c>
      <x:c r="Q1806" s="64" t="n">
        <x:f>M1806*N1806</x:f>
        <x:v>53</x:v>
      </x:c>
      <x:c r="R1806" s="64" t="n">
        <x:f>R1805+Q1806</x:f>
        <x:v>40289.9</x:v>
      </x:c>
    </x:row>
    <x:row r="1807">
      <x:c r="A1807" s="62" t="n">
        <x:v>45948</x:v>
      </x:c>
      <x:c r="B1807" s="58" t="str">
        <x:v>Q4 2025</x:v>
      </x:c>
      <x:c r="C1807" s="58" t="n">
        <x:v>2025</x:v>
      </x:c>
      <x:c r="D1807" s="60" t="str">
        <x:v>CAULFIELD</x:v>
      </x:c>
      <x:c r="E1807" s="58" t="n">
        <x:v>3</x:v>
      </x:c>
      <x:c r="F1807" s="58" t="n">
        <x:v>3</x:v>
      </x:c>
      <x:c r="G1807" s="60" t="str">
        <x:v>JUST A JOURNEY</x:v>
      </x:c>
      <x:c r="H1807" s="58" t="str">
        <x:v>BF / SYS</x:v>
      </x:c>
      <x:c r="I1807" s="58" t="str">
        <x:v>Lost</x:v>
      </x:c>
      <x:c r="J1807" s="58" t="str">
        <x:v>2nd</x:v>
      </x:c>
      <x:c r="K1807" s="63"/>
      <x:c r="L1807" s="58" t="n">
        <x:v>2</x:v>
      </x:c>
      <x:c r="M1807" s="63" t="n">
        <x:v>-2</x:v>
      </x:c>
      <x:c r="N1807" s="65" t="n">
        <x:f>Summary!$B$5*Summary!$B$6</x:f>
        <x:v>10</x:v>
      </x:c>
      <x:c r="O1807" s="65" t="n">
        <x:f>L1807*N1807</x:f>
        <x:v>20</x:v>
      </x:c>
      <x:c r="P1807" s="65" t="n">
        <x:f>O1807+Q1807</x:f>
        <x:v>0</x:v>
      </x:c>
      <x:c r="Q1807" s="65" t="n">
        <x:f>M1807*N1807</x:f>
        <x:v>-20</x:v>
      </x:c>
      <x:c r="R1807" s="65" t="n">
        <x:f>R1806+Q1807</x:f>
        <x:v>40269.9</x:v>
      </x:c>
    </x:row>
    <x:row r="1808">
      <x:c r="A1808" s="61" t="n">
        <x:v>45948</x:v>
      </x:c>
      <x:c r="B1808" s="27" t="str">
        <x:v>Q4 2025</x:v>
      </x:c>
      <x:c r="C1808" s="27" t="n">
        <x:v>2025</x:v>
      </x:c>
      <x:c r="D1808" s="59" t="str">
        <x:v>CAULFIELD</x:v>
      </x:c>
      <x:c r="E1808" s="27" t="n">
        <x:v>3</x:v>
      </x:c>
      <x:c r="F1808" s="27" t="n">
        <x:v>5</x:v>
      </x:c>
      <x:c r="G1808" s="59" t="str">
        <x:v>AFTER SUMMER</x:v>
      </x:c>
      <x:c r="H1808" s="27" t="str">
        <x:v>DC</x:v>
      </x:c>
      <x:c r="I1808" s="27" t="str">
        <x:v>Lost</x:v>
      </x:c>
      <x:c r="J1808" s="27" t="str">
        <x:v>3rd</x:v>
      </x:c>
      <x:c r="K1808" s="30"/>
      <x:c r="L1808" s="27" t="n">
        <x:v>1</x:v>
      </x:c>
      <x:c r="M1808" s="30" t="n">
        <x:v>-1</x:v>
      </x:c>
      <x:c r="N1808" s="64" t="n">
        <x:f>Summary!$B$5*Summary!$B$6</x:f>
        <x:v>10</x:v>
      </x:c>
      <x:c r="O1808" s="64" t="n">
        <x:f>L1808*N1808</x:f>
        <x:v>10</x:v>
      </x:c>
      <x:c r="P1808" s="64" t="n">
        <x:f>O1808+Q1808</x:f>
        <x:v>0</x:v>
      </x:c>
      <x:c r="Q1808" s="64" t="n">
        <x:f>M1808*N1808</x:f>
        <x:v>-10</x:v>
      </x:c>
      <x:c r="R1808" s="64" t="n">
        <x:f>R1807+Q1808</x:f>
        <x:v>40259.9</x:v>
      </x:c>
    </x:row>
    <x:row r="1809">
      <x:c r="A1809" s="61" t="n">
        <x:v>45948</x:v>
      </x:c>
      <x:c r="B1809" s="27" t="str">
        <x:v>Q4 2025</x:v>
      </x:c>
      <x:c r="C1809" s="27" t="n">
        <x:v>2025</x:v>
      </x:c>
      <x:c r="D1809" s="59" t="str">
        <x:v>CAULFIELD</x:v>
      </x:c>
      <x:c r="E1809" s="27" t="n">
        <x:v>5</x:v>
      </x:c>
      <x:c r="F1809" s="27" t="n">
        <x:v>7</x:v>
      </x:c>
      <x:c r="G1809" s="59" t="str">
        <x:v>STRETAN ANGEL</x:v>
      </x:c>
      <x:c r="H1809" s="27" t="str">
        <x:v>SYS</x:v>
      </x:c>
      <x:c r="I1809" s="27" t="str">
        <x:v>Won</x:v>
      </x:c>
      <x:c r="J1809" s="27" t="str">
        <x:v>Won</x:v>
      </x:c>
      <x:c r="K1809" s="30" t="n">
        <x:v>10</x:v>
      </x:c>
      <x:c r="L1809" s="27" t="n">
        <x:v>1</x:v>
      </x:c>
      <x:c r="M1809" s="30" t="n">
        <x:v>9</x:v>
      </x:c>
      <x:c r="N1809" s="64" t="n">
        <x:f>Summary!$B$5*Summary!$B$6</x:f>
        <x:v>10</x:v>
      </x:c>
      <x:c r="O1809" s="64" t="n">
        <x:f>L1809*N1809</x:f>
        <x:v>10</x:v>
      </x:c>
      <x:c r="P1809" s="64" t="n">
        <x:f>O1809+Q1809</x:f>
        <x:v>100</x:v>
      </x:c>
      <x:c r="Q1809" s="64" t="n">
        <x:f>M1809*N1809</x:f>
        <x:v>90</x:v>
      </x:c>
      <x:c r="R1809" s="64" t="n">
        <x:f>R1808+Q1809</x:f>
        <x:v>40349.9</x:v>
      </x:c>
    </x:row>
    <x:row r="1810">
      <x:c r="A1810" s="61" t="n">
        <x:v>45948</x:v>
      </x:c>
      <x:c r="B1810" s="27" t="str">
        <x:v>Q4 2025</x:v>
      </x:c>
      <x:c r="C1810" s="27" t="n">
        <x:v>2025</x:v>
      </x:c>
      <x:c r="D1810" s="59" t="str">
        <x:v>CAULFIELD</x:v>
      </x:c>
      <x:c r="E1810" s="27" t="n">
        <x:v>6</x:v>
      </x:c>
      <x:c r="F1810" s="27" t="n">
        <x:v>1</x:v>
      </x:c>
      <x:c r="G1810" s="59" t="str">
        <x:v>REY MAGNERIO</x:v>
      </x:c>
      <x:c r="H1810" s="27" t="str">
        <x:v>M</x:v>
      </x:c>
      <x:c r="I1810" s="27" t="str">
        <x:v>Won</x:v>
      </x:c>
      <x:c r="J1810" s="27" t="str">
        <x:v>Won</x:v>
      </x:c>
      <x:c r="K1810" s="30" t="n">
        <x:v>7</x:v>
      </x:c>
      <x:c r="L1810" s="27" t="n">
        <x:v>1</x:v>
      </x:c>
      <x:c r="M1810" s="30" t="n">
        <x:v>6</x:v>
      </x:c>
      <x:c r="N1810" s="64" t="n">
        <x:f>Summary!$B$5*Summary!$B$6</x:f>
        <x:v>10</x:v>
      </x:c>
      <x:c r="O1810" s="64" t="n">
        <x:f>L1810*N1810</x:f>
        <x:v>10</x:v>
      </x:c>
      <x:c r="P1810" s="64" t="n">
        <x:f>O1810+Q1810</x:f>
        <x:v>70</x:v>
      </x:c>
      <x:c r="Q1810" s="64" t="n">
        <x:f>M1810*N1810</x:f>
        <x:v>60</x:v>
      </x:c>
      <x:c r="R1810" s="64" t="n">
        <x:f>R1809+Q1810</x:f>
        <x:v>40409.9</x:v>
      </x:c>
    </x:row>
    <x:row r="1811">
      <x:c r="A1811" s="61" t="n">
        <x:v>45948</x:v>
      </x:c>
      <x:c r="B1811" s="27" t="str">
        <x:v>Q4 2025</x:v>
      </x:c>
      <x:c r="C1811" s="27" t="n">
        <x:v>2025</x:v>
      </x:c>
      <x:c r="D1811" s="59" t="str">
        <x:v>CAULFIELD</x:v>
      </x:c>
      <x:c r="E1811" s="27" t="n">
        <x:v>6</x:v>
      </x:c>
      <x:c r="F1811" s="27" t="n">
        <x:v>7</x:v>
      </x:c>
      <x:c r="G1811" s="59" t="str">
        <x:v>ZEALOUSLY</x:v>
      </x:c>
      <x:c r="H1811" s="27" t="str">
        <x:v>LSW</x:v>
      </x:c>
      <x:c r="I1811" s="27" t="str">
        <x:v>Lost</x:v>
      </x:c>
      <x:c r="J1811" s="27" t="str">
        <x:v>3rd</x:v>
      </x:c>
      <x:c r="K1811" s="30"/>
      <x:c r="L1811" s="27" t="n">
        <x:v>1</x:v>
      </x:c>
      <x:c r="M1811" s="30" t="n">
        <x:v>-1</x:v>
      </x:c>
      <x:c r="N1811" s="64" t="n">
        <x:f>Summary!$B$5*Summary!$B$6</x:f>
        <x:v>10</x:v>
      </x:c>
      <x:c r="O1811" s="64" t="n">
        <x:f>L1811*N1811</x:f>
        <x:v>10</x:v>
      </x:c>
      <x:c r="P1811" s="64" t="n">
        <x:f>O1811+Q1811</x:f>
        <x:v>0</x:v>
      </x:c>
      <x:c r="Q1811" s="64" t="n">
        <x:f>M1811*N1811</x:f>
        <x:v>-10</x:v>
      </x:c>
      <x:c r="R1811" s="64" t="n">
        <x:f>R1810+Q1811</x:f>
        <x:v>40399.9</x:v>
      </x:c>
    </x:row>
    <x:row r="1812">
      <x:c r="A1812" s="61" t="n">
        <x:v>45948</x:v>
      </x:c>
      <x:c r="B1812" s="27" t="str">
        <x:v>Q4 2025</x:v>
      </x:c>
      <x:c r="C1812" s="27" t="n">
        <x:v>2025</x:v>
      </x:c>
      <x:c r="D1812" s="59" t="str">
        <x:v>CAULFIELD</x:v>
      </x:c>
      <x:c r="E1812" s="27" t="n">
        <x:v>7</x:v>
      </x:c>
      <x:c r="F1812" s="27" t="n">
        <x:v>1</x:v>
      </x:c>
      <x:c r="G1812" s="59" t="str">
        <x:v>APOCALYPTIC</x:v>
      </x:c>
      <x:c r="H1812" s="27" t="str">
        <x:v>LSW</x:v>
      </x:c>
      <x:c r="I1812" s="27" t="str">
        <x:v>Lost</x:v>
      </x:c>
      <x:c r="J1812" s="27" t="str">
        <x:v>2nd</x:v>
      </x:c>
      <x:c r="K1812" s="30"/>
      <x:c r="L1812" s="27" t="n">
        <x:v>1</x:v>
      </x:c>
      <x:c r="M1812" s="30" t="n">
        <x:v>-1</x:v>
      </x:c>
      <x:c r="N1812" s="64" t="n">
        <x:f>Summary!$B$5*Summary!$B$6</x:f>
        <x:v>10</x:v>
      </x:c>
      <x:c r="O1812" s="64" t="n">
        <x:f>L1812*N1812</x:f>
        <x:v>10</x:v>
      </x:c>
      <x:c r="P1812" s="64" t="n">
        <x:f>O1812+Q1812</x:f>
        <x:v>0</x:v>
      </x:c>
      <x:c r="Q1812" s="64" t="n">
        <x:f>M1812*N1812</x:f>
        <x:v>-10</x:v>
      </x:c>
      <x:c r="R1812" s="64" t="n">
        <x:f>R1811+Q1812</x:f>
        <x:v>40389.9</x:v>
      </x:c>
    </x:row>
    <x:row r="1813">
      <x:c r="A1813" s="61" t="n">
        <x:v>45948</x:v>
      </x:c>
      <x:c r="B1813" s="27" t="str">
        <x:v>Q4 2025</x:v>
      </x:c>
      <x:c r="C1813" s="27" t="n">
        <x:v>2025</x:v>
      </x:c>
      <x:c r="D1813" s="59" t="str">
        <x:v>CAULFIELD</x:v>
      </x:c>
      <x:c r="E1813" s="27" t="n">
        <x:v>8</x:v>
      </x:c>
      <x:c r="F1813" s="27" t="n">
        <x:v>2</x:v>
      </x:c>
      <x:c r="G1813" s="59" t="str">
        <x:v>PRIVATE EYE</x:v>
      </x:c>
      <x:c r="H1813" s="27" t="str">
        <x:v>FR</x:v>
      </x:c>
      <x:c r="I1813" s="27" t="str">
        <x:v>Won</x:v>
      </x:c>
      <x:c r="J1813" s="27" t="str">
        <x:v>Won</x:v>
      </x:c>
      <x:c r="K1813" s="30" t="n">
        <x:v>2.1</x:v>
      </x:c>
      <x:c r="L1813" s="27" t="n">
        <x:v>1</x:v>
      </x:c>
      <x:c r="M1813" s="30" t="n">
        <x:v>1.1</x:v>
      </x:c>
      <x:c r="N1813" s="64" t="n">
        <x:f>Summary!$B$5*Summary!$B$6</x:f>
        <x:v>10</x:v>
      </x:c>
      <x:c r="O1813" s="64" t="n">
        <x:f>L1813*N1813</x:f>
        <x:v>10</x:v>
      </x:c>
      <x:c r="P1813" s="64" t="n">
        <x:f>O1813+Q1813</x:f>
        <x:v>21</x:v>
      </x:c>
      <x:c r="Q1813" s="64" t="n">
        <x:f>M1813*N1813</x:f>
        <x:v>11</x:v>
      </x:c>
      <x:c r="R1813" s="64" t="n">
        <x:f>R1812+Q1813</x:f>
        <x:v>40400.9</x:v>
      </x:c>
    </x:row>
    <x:row r="1814">
      <x:c r="A1814" s="61" t="n">
        <x:v>45948</x:v>
      </x:c>
      <x:c r="B1814" s="27" t="str">
        <x:v>Q4 2025</x:v>
      </x:c>
      <x:c r="C1814" s="27" t="n">
        <x:v>2025</x:v>
      </x:c>
      <x:c r="D1814" s="59" t="str">
        <x:v>CAULFIELD</x:v>
      </x:c>
      <x:c r="E1814" s="27" t="n">
        <x:v>8</x:v>
      </x:c>
      <x:c r="F1814" s="27" t="n">
        <x:v>9</x:v>
      </x:c>
      <x:c r="G1814" s="59" t="str">
        <x:v>PAYLINE</x:v>
      </x:c>
      <x:c r="H1814" s="27" t="str">
        <x:v>SYS</x:v>
      </x:c>
      <x:c r="I1814" s="27" t="str">
        <x:v>Lost</x:v>
      </x:c>
      <x:c r="J1814" s="27" t="str">
        <x:v>4th</x:v>
      </x:c>
      <x:c r="K1814" s="30"/>
      <x:c r="L1814" s="27" t="n">
        <x:v>1</x:v>
      </x:c>
      <x:c r="M1814" s="30" t="n">
        <x:v>-1</x:v>
      </x:c>
      <x:c r="N1814" s="64" t="n">
        <x:f>Summary!$B$5*Summary!$B$6</x:f>
        <x:v>10</x:v>
      </x:c>
      <x:c r="O1814" s="64" t="n">
        <x:f>L1814*N1814</x:f>
        <x:v>10</x:v>
      </x:c>
      <x:c r="P1814" s="64" t="n">
        <x:f>O1814+Q1814</x:f>
        <x:v>0</x:v>
      </x:c>
      <x:c r="Q1814" s="64" t="n">
        <x:f>M1814*N1814</x:f>
        <x:v>-10</x:v>
      </x:c>
      <x:c r="R1814" s="64" t="n">
        <x:f>R1813+Q1814</x:f>
        <x:v>40390.9</x:v>
      </x:c>
    </x:row>
    <x:row r="1815">
      <x:c r="A1815" s="61" t="n">
        <x:v>45948</x:v>
      </x:c>
      <x:c r="B1815" s="27" t="str">
        <x:v>Q4 2025</x:v>
      </x:c>
      <x:c r="C1815" s="27" t="n">
        <x:v>2025</x:v>
      </x:c>
      <x:c r="D1815" s="59" t="str">
        <x:v>CAULFIELD</x:v>
      </x:c>
      <x:c r="E1815" s="27" t="n">
        <x:v>9</x:v>
      </x:c>
      <x:c r="F1815" s="27" t="n">
        <x:v>16</x:v>
      </x:c>
      <x:c r="G1815" s="59" t="str">
        <x:v>ROYAL SUPREMACY</x:v>
      </x:c>
      <x:c r="H1815" s="27" t="str">
        <x:v>DC</x:v>
      </x:c>
      <x:c r="I1815" s="27" t="str">
        <x:v>Lost</x:v>
      </x:c>
      <x:c r="J1815" s="27" t="str"/>
      <x:c r="K1815" s="30"/>
      <x:c r="L1815" s="27" t="n">
        <x:v>1</x:v>
      </x:c>
      <x:c r="M1815" s="30" t="n">
        <x:v>-1</x:v>
      </x:c>
      <x:c r="N1815" s="64" t="n">
        <x:f>Summary!$B$5*Summary!$B$6</x:f>
        <x:v>10</x:v>
      </x:c>
      <x:c r="O1815" s="64" t="n">
        <x:f>L1815*N1815</x:f>
        <x:v>10</x:v>
      </x:c>
      <x:c r="P1815" s="64" t="n">
        <x:f>O1815+Q1815</x:f>
        <x:v>0</x:v>
      </x:c>
      <x:c r="Q1815" s="64" t="n">
        <x:f>M1815*N1815</x:f>
        <x:v>-10</x:v>
      </x:c>
      <x:c r="R1815" s="64" t="n">
        <x:f>R1814+Q1815</x:f>
        <x:v>40380.9</x:v>
      </x:c>
    </x:row>
    <x:row r="1816">
      <x:c r="A1816" s="62" t="n">
        <x:v>45948</x:v>
      </x:c>
      <x:c r="B1816" s="58" t="str">
        <x:v>Q4 2025</x:v>
      </x:c>
      <x:c r="C1816" s="58" t="n">
        <x:v>2025</x:v>
      </x:c>
      <x:c r="D1816" s="60" t="str">
        <x:v>CAULFIELD</x:v>
      </x:c>
      <x:c r="E1816" s="58" t="n">
        <x:v>10</x:v>
      </x:c>
      <x:c r="F1816" s="58" t="n">
        <x:v>5</x:v>
      </x:c>
      <x:c r="G1816" s="60" t="str">
        <x:v>ABOUNDING</x:v>
      </x:c>
      <x:c r="H1816" s="58" t="str">
        <x:v>FRSR / SYS</x:v>
      </x:c>
      <x:c r="I1816" s="58" t="str">
        <x:v>Won</x:v>
      </x:c>
      <x:c r="J1816" s="58" t="str">
        <x:v>Won</x:v>
      </x:c>
      <x:c r="K1816" s="63" t="n">
        <x:v>2.8</x:v>
      </x:c>
      <x:c r="L1816" s="58" t="n">
        <x:v>2</x:v>
      </x:c>
      <x:c r="M1816" s="63" t="n">
        <x:v>3.5999999999999996</x:v>
      </x:c>
      <x:c r="N1816" s="65" t="n">
        <x:f>Summary!$B$5*Summary!$B$6</x:f>
        <x:v>10</x:v>
      </x:c>
      <x:c r="O1816" s="65" t="n">
        <x:f>L1816*N1816</x:f>
        <x:v>20</x:v>
      </x:c>
      <x:c r="P1816" s="65" t="n">
        <x:f>O1816+Q1816</x:f>
        <x:v>56</x:v>
      </x:c>
      <x:c r="Q1816" s="65" t="n">
        <x:f>M1816*N1816</x:f>
        <x:v>36</x:v>
      </x:c>
      <x:c r="R1816" s="65" t="n">
        <x:f>R1815+Q1816</x:f>
        <x:v>40416.9</x:v>
      </x:c>
    </x:row>
    <x:row r="1817">
      <x:c r="A1817" s="62" t="n">
        <x:v>45954</x:v>
      </x:c>
      <x:c r="B1817" s="58" t="str">
        <x:v>Q4 2025</x:v>
      </x:c>
      <x:c r="C1817" s="58" t="n">
        <x:v>2025</x:v>
      </x:c>
      <x:c r="D1817" s="60" t="str">
        <x:v>MOONEE VALLEY</x:v>
      </x:c>
      <x:c r="E1817" s="58" t="n">
        <x:v>1</x:v>
      </x:c>
      <x:c r="F1817" s="58" t="n">
        <x:v>5</x:v>
      </x:c>
      <x:c r="G1817" s="60" t="str">
        <x:v>A DIVA</x:v>
      </x:c>
      <x:c r="H1817" s="58" t="str">
        <x:v>LSW / SYS</x:v>
      </x:c>
      <x:c r="I1817" s="58" t="str">
        <x:v>Lost</x:v>
      </x:c>
      <x:c r="J1817" s="58" t="str"/>
      <x:c r="K1817" s="63"/>
      <x:c r="L1817" s="58" t="n">
        <x:v>2</x:v>
      </x:c>
      <x:c r="M1817" s="63" t="n">
        <x:v>-2</x:v>
      </x:c>
      <x:c r="N1817" s="65" t="n">
        <x:f>Summary!$B$5*Summary!$B$6</x:f>
        <x:v>10</x:v>
      </x:c>
      <x:c r="O1817" s="65" t="n">
        <x:f>L1817*N1817</x:f>
        <x:v>20</x:v>
      </x:c>
      <x:c r="P1817" s="65" t="n">
        <x:f>O1817+Q1817</x:f>
        <x:v>0</x:v>
      </x:c>
      <x:c r="Q1817" s="65" t="n">
        <x:f>M1817*N1817</x:f>
        <x:v>-20</x:v>
      </x:c>
      <x:c r="R1817" s="65" t="n">
        <x:f>R1816+Q1817</x:f>
        <x:v>40396.9</x:v>
      </x:c>
    </x:row>
    <x:row r="1818">
      <x:c r="A1818" s="61" t="n">
        <x:v>45954</x:v>
      </x:c>
      <x:c r="B1818" s="27" t="str">
        <x:v>Q4 2025</x:v>
      </x:c>
      <x:c r="C1818" s="27" t="n">
        <x:v>2025</x:v>
      </x:c>
      <x:c r="D1818" s="59" t="str">
        <x:v>MOONEE VALLEY</x:v>
      </x:c>
      <x:c r="E1818" s="27" t="n">
        <x:v>1</x:v>
      </x:c>
      <x:c r="F1818" s="27" t="n">
        <x:v>8</x:v>
      </x:c>
      <x:c r="G1818" s="59" t="str">
        <x:v>YACHIYO</x:v>
      </x:c>
      <x:c r="H1818" s="27" t="str">
        <x:v>FRSR</x:v>
      </x:c>
      <x:c r="I1818" s="27" t="str">
        <x:v>Lost</x:v>
      </x:c>
      <x:c r="J1818" s="27" t="str"/>
      <x:c r="K1818" s="30"/>
      <x:c r="L1818" s="27" t="n">
        <x:v>1</x:v>
      </x:c>
      <x:c r="M1818" s="30" t="n">
        <x:v>-1</x:v>
      </x:c>
      <x:c r="N1818" s="64" t="n">
        <x:f>Summary!$B$5*Summary!$B$6</x:f>
        <x:v>10</x:v>
      </x:c>
      <x:c r="O1818" s="64" t="n">
        <x:f>L1818*N1818</x:f>
        <x:v>10</x:v>
      </x:c>
      <x:c r="P1818" s="64" t="n">
        <x:f>O1818+Q1818</x:f>
        <x:v>0</x:v>
      </x:c>
      <x:c r="Q1818" s="64" t="n">
        <x:f>M1818*N1818</x:f>
        <x:v>-10</x:v>
      </x:c>
      <x:c r="R1818" s="64" t="n">
        <x:f>R1817+Q1818</x:f>
        <x:v>40386.9</x:v>
      </x:c>
    </x:row>
    <x:row r="1819">
      <x:c r="A1819" s="61" t="n">
        <x:v>45954</x:v>
      </x:c>
      <x:c r="B1819" s="27" t="str">
        <x:v>Q4 2025</x:v>
      </x:c>
      <x:c r="C1819" s="27" t="n">
        <x:v>2025</x:v>
      </x:c>
      <x:c r="D1819" s="59" t="str">
        <x:v>MOONEE VALLEY</x:v>
      </x:c>
      <x:c r="E1819" s="27" t="n">
        <x:v>2</x:v>
      </x:c>
      <x:c r="F1819" s="27" t="n">
        <x:v>4</x:v>
      </x:c>
      <x:c r="G1819" s="59" t="str">
        <x:v>INVINCIBLE WOMAN</x:v>
      </x:c>
      <x:c r="H1819" s="27" t="str">
        <x:v>DC</x:v>
      </x:c>
      <x:c r="I1819" s="27" t="str">
        <x:v>Lost</x:v>
      </x:c>
      <x:c r="J1819" s="27" t="str">
        <x:v>3rd</x:v>
      </x:c>
      <x:c r="K1819" s="30"/>
      <x:c r="L1819" s="27" t="n">
        <x:v>1</x:v>
      </x:c>
      <x:c r="M1819" s="30" t="n">
        <x:v>-1</x:v>
      </x:c>
      <x:c r="N1819" s="64" t="n">
        <x:f>Summary!$B$5*Summary!$B$6</x:f>
        <x:v>10</x:v>
      </x:c>
      <x:c r="O1819" s="64" t="n">
        <x:f>L1819*N1819</x:f>
        <x:v>10</x:v>
      </x:c>
      <x:c r="P1819" s="64" t="n">
        <x:f>O1819+Q1819</x:f>
        <x:v>0</x:v>
      </x:c>
      <x:c r="Q1819" s="64" t="n">
        <x:f>M1819*N1819</x:f>
        <x:v>-10</x:v>
      </x:c>
      <x:c r="R1819" s="64" t="n">
        <x:f>R1818+Q1819</x:f>
        <x:v>40376.9</x:v>
      </x:c>
    </x:row>
    <x:row r="1820">
      <x:c r="A1820" s="61" t="n">
        <x:v>45954</x:v>
      </x:c>
      <x:c r="B1820" s="27" t="str">
        <x:v>Q4 2025</x:v>
      </x:c>
      <x:c r="C1820" s="27" t="n">
        <x:v>2025</x:v>
      </x:c>
      <x:c r="D1820" s="59" t="str">
        <x:v>MOONEE VALLEY</x:v>
      </x:c>
      <x:c r="E1820" s="27" t="n">
        <x:v>4</x:v>
      </x:c>
      <x:c r="F1820" s="27" t="n">
        <x:v>2</x:v>
      </x:c>
      <x:c r="G1820" s="59" t="str">
        <x:v>MYTEMPTATION</x:v>
      </x:c>
      <x:c r="H1820" s="27" t="str">
        <x:v>DC</x:v>
      </x:c>
      <x:c r="I1820" s="27" t="str">
        <x:v>Lost</x:v>
      </x:c>
      <x:c r="J1820" s="27" t="str">
        <x:v>2nd</x:v>
      </x:c>
      <x:c r="K1820" s="30"/>
      <x:c r="L1820" s="27" t="n">
        <x:v>1</x:v>
      </x:c>
      <x:c r="M1820" s="30" t="n">
        <x:v>-1</x:v>
      </x:c>
      <x:c r="N1820" s="64" t="n">
        <x:f>Summary!$B$5*Summary!$B$6</x:f>
        <x:v>10</x:v>
      </x:c>
      <x:c r="O1820" s="64" t="n">
        <x:f>L1820*N1820</x:f>
        <x:v>10</x:v>
      </x:c>
      <x:c r="P1820" s="64" t="n">
        <x:f>O1820+Q1820</x:f>
        <x:v>0</x:v>
      </x:c>
      <x:c r="Q1820" s="64" t="n">
        <x:f>M1820*N1820</x:f>
        <x:v>-10</x:v>
      </x:c>
      <x:c r="R1820" s="64" t="n">
        <x:f>R1819+Q1820</x:f>
        <x:v>40366.9</x:v>
      </x:c>
    </x:row>
    <x:row r="1821">
      <x:c r="A1821" s="61" t="n">
        <x:v>45954</x:v>
      </x:c>
      <x:c r="B1821" s="27" t="str">
        <x:v>Q4 2025</x:v>
      </x:c>
      <x:c r="C1821" s="27" t="n">
        <x:v>2025</x:v>
      </x:c>
      <x:c r="D1821" s="59" t="str">
        <x:v>MOONEE VALLEY</x:v>
      </x:c>
      <x:c r="E1821" s="27" t="n">
        <x:v>4</x:v>
      </x:c>
      <x:c r="F1821" s="27" t="n">
        <x:v>4</x:v>
      </x:c>
      <x:c r="G1821" s="59" t="str">
        <x:v>CAPPER THIRTYNINE</x:v>
      </x:c>
      <x:c r="H1821" s="27" t="str">
        <x:v>DC</x:v>
      </x:c>
      <x:c r="I1821" s="27" t="str">
        <x:v>Lost</x:v>
      </x:c>
      <x:c r="J1821" s="27" t="str">
        <x:v>3rd</x:v>
      </x:c>
      <x:c r="K1821" s="30"/>
      <x:c r="L1821" s="27" t="n">
        <x:v>1</x:v>
      </x:c>
      <x:c r="M1821" s="30" t="n">
        <x:v>-1</x:v>
      </x:c>
      <x:c r="N1821" s="64" t="n">
        <x:f>Summary!$B$5*Summary!$B$6</x:f>
        <x:v>10</x:v>
      </x:c>
      <x:c r="O1821" s="64" t="n">
        <x:f>L1821*N1821</x:f>
        <x:v>10</x:v>
      </x:c>
      <x:c r="P1821" s="64" t="n">
        <x:f>O1821+Q1821</x:f>
        <x:v>0</x:v>
      </x:c>
      <x:c r="Q1821" s="64" t="n">
        <x:f>M1821*N1821</x:f>
        <x:v>-10</x:v>
      </x:c>
      <x:c r="R1821" s="64" t="n">
        <x:f>R1820+Q1821</x:f>
        <x:v>40356.9</x:v>
      </x:c>
    </x:row>
    <x:row r="1822">
      <x:c r="A1822" s="61" t="n">
        <x:v>45954</x:v>
      </x:c>
      <x:c r="B1822" s="27" t="str">
        <x:v>Q4 2025</x:v>
      </x:c>
      <x:c r="C1822" s="27" t="n">
        <x:v>2025</x:v>
      </x:c>
      <x:c r="D1822" s="59" t="str">
        <x:v>MOONEE VALLEY</x:v>
      </x:c>
      <x:c r="E1822" s="27" t="n">
        <x:v>5</x:v>
      </x:c>
      <x:c r="F1822" s="27" t="n">
        <x:v>1</x:v>
      </x:c>
      <x:c r="G1822" s="59" t="str">
        <x:v>SHIRSHOV</x:v>
      </x:c>
      <x:c r="H1822" s="27" t="str">
        <x:v>DC</x:v>
      </x:c>
      <x:c r="I1822" s="27" t="str">
        <x:v>Lost</x:v>
      </x:c>
      <x:c r="J1822" s="27" t="str">
        <x:v>4th</x:v>
      </x:c>
      <x:c r="K1822" s="30"/>
      <x:c r="L1822" s="27" t="n">
        <x:v>1</x:v>
      </x:c>
      <x:c r="M1822" s="30" t="n">
        <x:v>-1</x:v>
      </x:c>
      <x:c r="N1822" s="64" t="n">
        <x:f>Summary!$B$5*Summary!$B$6</x:f>
        <x:v>10</x:v>
      </x:c>
      <x:c r="O1822" s="64" t="n">
        <x:f>L1822*N1822</x:f>
        <x:v>10</x:v>
      </x:c>
      <x:c r="P1822" s="64" t="n">
        <x:f>O1822+Q1822</x:f>
        <x:v>0</x:v>
      </x:c>
      <x:c r="Q1822" s="64" t="n">
        <x:f>M1822*N1822</x:f>
        <x:v>-10</x:v>
      </x:c>
      <x:c r="R1822" s="64" t="n">
        <x:f>R1821+Q1822</x:f>
        <x:v>40346.9</x:v>
      </x:c>
    </x:row>
    <x:row r="1823">
      <x:c r="A1823" s="61" t="n">
        <x:v>45954</x:v>
      </x:c>
      <x:c r="B1823" s="27" t="str">
        <x:v>Q4 2025</x:v>
      </x:c>
      <x:c r="C1823" s="27" t="n">
        <x:v>2025</x:v>
      </x:c>
      <x:c r="D1823" s="59" t="str">
        <x:v>MOONEE VALLEY</x:v>
      </x:c>
      <x:c r="E1823" s="27" t="n">
        <x:v>5</x:v>
      </x:c>
      <x:c r="F1823" s="27" t="n">
        <x:v>2</x:v>
      </x:c>
      <x:c r="G1823" s="59" t="str">
        <x:v>GIN A TONIC</x:v>
      </x:c>
      <x:c r="H1823" s="27" t="str">
        <x:v>M</x:v>
      </x:c>
      <x:c r="I1823" s="27" t="str">
        <x:v>Won</x:v>
      </x:c>
      <x:c r="J1823" s="27" t="str">
        <x:v>Won</x:v>
      </x:c>
      <x:c r="K1823" s="30" t="n">
        <x:v>11.1</x:v>
      </x:c>
      <x:c r="L1823" s="27" t="n">
        <x:v>1</x:v>
      </x:c>
      <x:c r="M1823" s="30" t="n">
        <x:v>10.1</x:v>
      </x:c>
      <x:c r="N1823" s="64" t="n">
        <x:f>Summary!$B$5*Summary!$B$6</x:f>
        <x:v>10</x:v>
      </x:c>
      <x:c r="O1823" s="64" t="n">
        <x:f>L1823*N1823</x:f>
        <x:v>10</x:v>
      </x:c>
      <x:c r="P1823" s="64" t="n">
        <x:f>O1823+Q1823</x:f>
        <x:v>111</x:v>
      </x:c>
      <x:c r="Q1823" s="64" t="n">
        <x:f>M1823*N1823</x:f>
        <x:v>101</x:v>
      </x:c>
      <x:c r="R1823" s="64" t="n">
        <x:f>R1822+Q1823</x:f>
        <x:v>40447.9</x:v>
      </x:c>
    </x:row>
    <x:row r="1824">
      <x:c r="A1824" s="61" t="n">
        <x:v>45954</x:v>
      </x:c>
      <x:c r="B1824" s="27" t="str">
        <x:v>Q4 2025</x:v>
      </x:c>
      <x:c r="C1824" s="27" t="n">
        <x:v>2025</x:v>
      </x:c>
      <x:c r="D1824" s="59" t="str">
        <x:v>MOONEE VALLEY</x:v>
      </x:c>
      <x:c r="E1824" s="27" t="n">
        <x:v>5</x:v>
      </x:c>
      <x:c r="F1824" s="27" t="n">
        <x:v>10</x:v>
      </x:c>
      <x:c r="G1824" s="59" t="str">
        <x:v>ONE HARD LADY</x:v>
      </x:c>
      <x:c r="H1824" s="27" t="str">
        <x:v>LSW</x:v>
      </x:c>
      <x:c r="I1824" s="27" t="str">
        <x:v>Lost</x:v>
      </x:c>
      <x:c r="J1824" s="27" t="str">
        <x:v>2nd</x:v>
      </x:c>
      <x:c r="K1824" s="30"/>
      <x:c r="L1824" s="27" t="n">
        <x:v>1</x:v>
      </x:c>
      <x:c r="M1824" s="30" t="n">
        <x:v>-1</x:v>
      </x:c>
      <x:c r="N1824" s="64" t="n">
        <x:f>Summary!$B$5*Summary!$B$6</x:f>
        <x:v>10</x:v>
      </x:c>
      <x:c r="O1824" s="64" t="n">
        <x:f>L1824*N1824</x:f>
        <x:v>10</x:v>
      </x:c>
      <x:c r="P1824" s="64" t="n">
        <x:f>O1824+Q1824</x:f>
        <x:v>0</x:v>
      </x:c>
      <x:c r="Q1824" s="64" t="n">
        <x:f>M1824*N1824</x:f>
        <x:v>-10</x:v>
      </x:c>
      <x:c r="R1824" s="64" t="n">
        <x:f>R1823+Q1824</x:f>
        <x:v>40437.9</x:v>
      </x:c>
    </x:row>
    <x:row r="1825">
      <x:c r="A1825" s="61" t="n">
        <x:v>45954</x:v>
      </x:c>
      <x:c r="B1825" s="27" t="str">
        <x:v>Q4 2025</x:v>
      </x:c>
      <x:c r="C1825" s="27" t="n">
        <x:v>2025</x:v>
      </x:c>
      <x:c r="D1825" s="59" t="str">
        <x:v>MOONEE VALLEY</x:v>
      </x:c>
      <x:c r="E1825" s="27" t="n">
        <x:v>6</x:v>
      </x:c>
      <x:c r="F1825" s="27" t="n">
        <x:v>2</x:v>
      </x:c>
      <x:c r="G1825" s="59" t="str">
        <x:v>APULIA</x:v>
      </x:c>
      <x:c r="H1825" s="27" t="str">
        <x:v>DC</x:v>
      </x:c>
      <x:c r="I1825" s="27" t="str">
        <x:v>Won</x:v>
      </x:c>
      <x:c r="J1825" s="27" t="str">
        <x:v>Won</x:v>
      </x:c>
      <x:c r="K1825" s="30" t="n">
        <x:v>5.7</x:v>
      </x:c>
      <x:c r="L1825" s="27" t="n">
        <x:v>1</x:v>
      </x:c>
      <x:c r="M1825" s="30" t="n">
        <x:v>4.7</x:v>
      </x:c>
      <x:c r="N1825" s="64" t="n">
        <x:f>Summary!$B$5*Summary!$B$6</x:f>
        <x:v>10</x:v>
      </x:c>
      <x:c r="O1825" s="64" t="n">
        <x:f>L1825*N1825</x:f>
        <x:v>10</x:v>
      </x:c>
      <x:c r="P1825" s="64" t="n">
        <x:f>O1825+Q1825</x:f>
        <x:v>57</x:v>
      </x:c>
      <x:c r="Q1825" s="64" t="n">
        <x:f>M1825*N1825</x:f>
        <x:v>47</x:v>
      </x:c>
      <x:c r="R1825" s="64" t="n">
        <x:f>R1824+Q1825</x:f>
        <x:v>40484.9</x:v>
      </x:c>
    </x:row>
    <x:row r="1826">
      <x:c r="A1826" s="61" t="n">
        <x:v>45954</x:v>
      </x:c>
      <x:c r="B1826" s="27" t="str">
        <x:v>Q4 2025</x:v>
      </x:c>
      <x:c r="C1826" s="27" t="n">
        <x:v>2025</x:v>
      </x:c>
      <x:c r="D1826" s="59" t="str">
        <x:v>MOONEE VALLEY</x:v>
      </x:c>
      <x:c r="E1826" s="27" t="n">
        <x:v>8</x:v>
      </x:c>
      <x:c r="F1826" s="27" t="n">
        <x:v>5</x:v>
      </x:c>
      <x:c r="G1826" s="59" t="str">
        <x:v>HE'LL RIP</x:v>
      </x:c>
      <x:c r="H1826" s="27" t="str">
        <x:v>LSW</x:v>
      </x:c>
      <x:c r="I1826" s="27" t="str">
        <x:v>Lost</x:v>
      </x:c>
      <x:c r="J1826" s="27" t="str">
        <x:v>3rd</x:v>
      </x:c>
      <x:c r="K1826" s="30"/>
      <x:c r="L1826" s="27" t="n">
        <x:v>1</x:v>
      </x:c>
      <x:c r="M1826" s="30" t="n">
        <x:v>-1</x:v>
      </x:c>
      <x:c r="N1826" s="64" t="n">
        <x:f>Summary!$B$5*Summary!$B$6</x:f>
        <x:v>10</x:v>
      </x:c>
      <x:c r="O1826" s="64" t="n">
        <x:f>L1826*N1826</x:f>
        <x:v>10</x:v>
      </x:c>
      <x:c r="P1826" s="64" t="n">
        <x:f>O1826+Q1826</x:f>
        <x:v>0</x:v>
      </x:c>
      <x:c r="Q1826" s="64" t="n">
        <x:f>M1826*N1826</x:f>
        <x:v>-10</x:v>
      </x:c>
      <x:c r="R1826" s="64" t="n">
        <x:f>R1825+Q1826</x:f>
        <x:v>40474.9</x:v>
      </x:c>
    </x:row>
    <x:row r="1827">
      <x:c r="A1827" s="61" t="n">
        <x:v>45954</x:v>
      </x:c>
      <x:c r="B1827" s="27" t="str">
        <x:v>Q4 2025</x:v>
      </x:c>
      <x:c r="C1827" s="27" t="n">
        <x:v>2025</x:v>
      </x:c>
      <x:c r="D1827" s="59" t="str">
        <x:v>MOONEE VALLEY</x:v>
      </x:c>
      <x:c r="E1827" s="27" t="n">
        <x:v>8</x:v>
      </x:c>
      <x:c r="F1827" s="27" t="n">
        <x:v>12</x:v>
      </x:c>
      <x:c r="G1827" s="59" t="str">
        <x:v>INNCOURT</x:v>
      </x:c>
      <x:c r="H1827" s="27" t="str">
        <x:v>LSW</x:v>
      </x:c>
      <x:c r="I1827" s="27" t="str">
        <x:v>Lost</x:v>
      </x:c>
      <x:c r="J1827" s="27" t="str"/>
      <x:c r="K1827" s="30"/>
      <x:c r="L1827" s="27" t="n">
        <x:v>1</x:v>
      </x:c>
      <x:c r="M1827" s="30" t="n">
        <x:v>-1</x:v>
      </x:c>
      <x:c r="N1827" s="64" t="n">
        <x:f>Summary!$B$5*Summary!$B$6</x:f>
        <x:v>10</x:v>
      </x:c>
      <x:c r="O1827" s="64" t="n">
        <x:f>L1827*N1827</x:f>
        <x:v>10</x:v>
      </x:c>
      <x:c r="P1827" s="64" t="n">
        <x:f>O1827+Q1827</x:f>
        <x:v>0</x:v>
      </x:c>
      <x:c r="Q1827" s="64" t="n">
        <x:f>M1827*N1827</x:f>
        <x:v>-10</x:v>
      </x:c>
      <x:c r="R1827" s="64" t="n">
        <x:f>R1826+Q1827</x:f>
        <x:v>40464.9</x:v>
      </x:c>
    </x:row>
    <x:row r="1828">
      <x:c r="A1828" s="62" t="n">
        <x:v>45955</x:v>
      </x:c>
      <x:c r="B1828" s="58" t="str">
        <x:v>Q4 2025</x:v>
      </x:c>
      <x:c r="C1828" s="58" t="n">
        <x:v>2025</x:v>
      </x:c>
      <x:c r="D1828" s="60" t="str">
        <x:v>MOONEE VALLEY</x:v>
      </x:c>
      <x:c r="E1828" s="58" t="n">
        <x:v>1</x:v>
      </x:c>
      <x:c r="F1828" s="58" t="n">
        <x:v>7</x:v>
      </x:c>
      <x:c r="G1828" s="60" t="str">
        <x:v>BEAST MODE</x:v>
      </x:c>
      <x:c r="H1828" s="58" t="str">
        <x:v>DC / SYS</x:v>
      </x:c>
      <x:c r="I1828" s="58" t="str">
        <x:v>Won</x:v>
      </x:c>
      <x:c r="J1828" s="58" t="str">
        <x:v>Won</x:v>
      </x:c>
      <x:c r="K1828" s="63" t="n">
        <x:v>3.35</x:v>
      </x:c>
      <x:c r="L1828" s="58" t="n">
        <x:v>2</x:v>
      </x:c>
      <x:c r="M1828" s="63" t="n">
        <x:v>4.7</x:v>
      </x:c>
      <x:c r="N1828" s="65" t="n">
        <x:f>Summary!$B$5*Summary!$B$6</x:f>
        <x:v>10</x:v>
      </x:c>
      <x:c r="O1828" s="65" t="n">
        <x:f>L1828*N1828</x:f>
        <x:v>20</x:v>
      </x:c>
      <x:c r="P1828" s="65" t="n">
        <x:f>O1828+Q1828</x:f>
        <x:v>67</x:v>
      </x:c>
      <x:c r="Q1828" s="65" t="n">
        <x:f>M1828*N1828</x:f>
        <x:v>47</x:v>
      </x:c>
      <x:c r="R1828" s="65" t="n">
        <x:f>R1827+Q1828</x:f>
        <x:v>40511.9</x:v>
      </x:c>
    </x:row>
    <x:row r="1829">
      <x:c r="A1829" s="62" t="n">
        <x:v>45955</x:v>
      </x:c>
      <x:c r="B1829" s="58" t="str">
        <x:v>Q4 2025</x:v>
      </x:c>
      <x:c r="C1829" s="58" t="n">
        <x:v>2025</x:v>
      </x:c>
      <x:c r="D1829" s="60" t="str">
        <x:v>MOONEE VALLEY</x:v>
      </x:c>
      <x:c r="E1829" s="58" t="n">
        <x:v>2</x:v>
      </x:c>
      <x:c r="F1829" s="58" t="n">
        <x:v>2</x:v>
      </x:c>
      <x:c r="G1829" s="60" t="str">
        <x:v>NAPOLEONIC</x:v>
      </x:c>
      <x:c r="H1829" s="58" t="str">
        <x:v>M / SYS</x:v>
      </x:c>
      <x:c r="I1829" s="58" t="str">
        <x:v>Won</x:v>
      </x:c>
      <x:c r="J1829" s="58" t="str">
        <x:v>Won</x:v>
      </x:c>
      <x:c r="K1829" s="63" t="n">
        <x:v>3.1</x:v>
      </x:c>
      <x:c r="L1829" s="58" t="n">
        <x:v>2</x:v>
      </x:c>
      <x:c r="M1829" s="63" t="n">
        <x:v>4.2</x:v>
      </x:c>
      <x:c r="N1829" s="65" t="n">
        <x:f>Summary!$B$5*Summary!$B$6</x:f>
        <x:v>10</x:v>
      </x:c>
      <x:c r="O1829" s="65" t="n">
        <x:f>L1829*N1829</x:f>
        <x:v>20</x:v>
      </x:c>
      <x:c r="P1829" s="65" t="n">
        <x:f>O1829+Q1829</x:f>
        <x:v>62</x:v>
      </x:c>
      <x:c r="Q1829" s="65" t="n">
        <x:f>M1829*N1829</x:f>
        <x:v>42</x:v>
      </x:c>
      <x:c r="R1829" s="65" t="n">
        <x:f>R1828+Q1829</x:f>
        <x:v>40553.9</x:v>
      </x:c>
    </x:row>
    <x:row r="1830">
      <x:c r="A1830" s="61" t="n">
        <x:v>45955</x:v>
      </x:c>
      <x:c r="B1830" s="27" t="str">
        <x:v>Q4 2025</x:v>
      </x:c>
      <x:c r="C1830" s="27" t="n">
        <x:v>2025</x:v>
      </x:c>
      <x:c r="D1830" s="59" t="str">
        <x:v>MOONEE VALLEY</x:v>
      </x:c>
      <x:c r="E1830" s="27" t="n">
        <x:v>2</x:v>
      </x:c>
      <x:c r="F1830" s="27" t="n">
        <x:v>3</x:v>
      </x:c>
      <x:c r="G1830" s="59" t="str">
        <x:v>VIRTUAL ILLUSION</x:v>
      </x:c>
      <x:c r="H1830" s="27" t="str">
        <x:v>SYS</x:v>
      </x:c>
      <x:c r="I1830" s="27" t="str">
        <x:v>Lost</x:v>
      </x:c>
      <x:c r="J1830" s="27" t="str"/>
      <x:c r="K1830" s="30"/>
      <x:c r="L1830" s="27" t="n">
        <x:v>1</x:v>
      </x:c>
      <x:c r="M1830" s="30" t="n">
        <x:v>-1</x:v>
      </x:c>
      <x:c r="N1830" s="64" t="n">
        <x:f>Summary!$B$5*Summary!$B$6</x:f>
        <x:v>10</x:v>
      </x:c>
      <x:c r="O1830" s="64" t="n">
        <x:f>L1830*N1830</x:f>
        <x:v>10</x:v>
      </x:c>
      <x:c r="P1830" s="64" t="n">
        <x:f>O1830+Q1830</x:f>
        <x:v>0</x:v>
      </x:c>
      <x:c r="Q1830" s="64" t="n">
        <x:f>M1830*N1830</x:f>
        <x:v>-10</x:v>
      </x:c>
      <x:c r="R1830" s="64" t="n">
        <x:f>R1829+Q1830</x:f>
        <x:v>40543.9</x:v>
      </x:c>
    </x:row>
    <x:row r="1831">
      <x:c r="A1831" s="61" t="n">
        <x:v>45955</x:v>
      </x:c>
      <x:c r="B1831" s="27" t="str">
        <x:v>Q4 2025</x:v>
      </x:c>
      <x:c r="C1831" s="27" t="n">
        <x:v>2025</x:v>
      </x:c>
      <x:c r="D1831" s="59" t="str">
        <x:v>MOONEE VALLEY</x:v>
      </x:c>
      <x:c r="E1831" s="27" t="n">
        <x:v>3</x:v>
      </x:c>
      <x:c r="F1831" s="27" t="n">
        <x:v>2</x:v>
      </x:c>
      <x:c r="G1831" s="59" t="str">
        <x:v>STARDOM</x:v>
      </x:c>
      <x:c r="H1831" s="27" t="str">
        <x:v>SYS</x:v>
      </x:c>
      <x:c r="I1831" s="27" t="str">
        <x:v>Won</x:v>
      </x:c>
      <x:c r="J1831" s="27" t="str">
        <x:v>Won</x:v>
      </x:c>
      <x:c r="K1831" s="30" t="n">
        <x:v>5.05</x:v>
      </x:c>
      <x:c r="L1831" s="27" t="n">
        <x:v>1</x:v>
      </x:c>
      <x:c r="M1831" s="30" t="n">
        <x:v>4.05</x:v>
      </x:c>
      <x:c r="N1831" s="64" t="n">
        <x:f>Summary!$B$5*Summary!$B$6</x:f>
        <x:v>10</x:v>
      </x:c>
      <x:c r="O1831" s="64" t="n">
        <x:f>L1831*N1831</x:f>
        <x:v>10</x:v>
      </x:c>
      <x:c r="P1831" s="64" t="n">
        <x:f>O1831+Q1831</x:f>
        <x:v>50.5</x:v>
      </x:c>
      <x:c r="Q1831" s="64" t="n">
        <x:f>M1831*N1831</x:f>
        <x:v>40.5</x:v>
      </x:c>
      <x:c r="R1831" s="64" t="n">
        <x:f>R1830+Q1831</x:f>
        <x:v>40584.4</x:v>
      </x:c>
    </x:row>
    <x:row r="1832">
      <x:c r="A1832" s="61" t="n">
        <x:v>45955</x:v>
      </x:c>
      <x:c r="B1832" s="27" t="str">
        <x:v>Q4 2025</x:v>
      </x:c>
      <x:c r="C1832" s="27" t="n">
        <x:v>2025</x:v>
      </x:c>
      <x:c r="D1832" s="59" t="str">
        <x:v>MOONEE VALLEY</x:v>
      </x:c>
      <x:c r="E1832" s="27" t="n">
        <x:v>3</x:v>
      </x:c>
      <x:c r="F1832" s="27" t="n">
        <x:v>10</x:v>
      </x:c>
      <x:c r="G1832" s="59" t="str">
        <x:v>PROFICIENT</x:v>
      </x:c>
      <x:c r="H1832" s="27" t="str">
        <x:v>SYS</x:v>
      </x:c>
      <x:c r="I1832" s="27" t="str">
        <x:v>Lost</x:v>
      </x:c>
      <x:c r="J1832" s="27" t="str"/>
      <x:c r="K1832" s="30"/>
      <x:c r="L1832" s="27" t="n">
        <x:v>1</x:v>
      </x:c>
      <x:c r="M1832" s="30" t="n">
        <x:v>-1</x:v>
      </x:c>
      <x:c r="N1832" s="64" t="n">
        <x:f>Summary!$B$5*Summary!$B$6</x:f>
        <x:v>10</x:v>
      </x:c>
      <x:c r="O1832" s="64" t="n">
        <x:f>L1832*N1832</x:f>
        <x:v>10</x:v>
      </x:c>
      <x:c r="P1832" s="64" t="n">
        <x:f>O1832+Q1832</x:f>
        <x:v>0</x:v>
      </x:c>
      <x:c r="Q1832" s="64" t="n">
        <x:f>M1832*N1832</x:f>
        <x:v>-10</x:v>
      </x:c>
      <x:c r="R1832" s="64" t="n">
        <x:f>R1831+Q1832</x:f>
        <x:v>40574.4</x:v>
      </x:c>
    </x:row>
    <x:row r="1833">
      <x:c r="A1833" s="61" t="n">
        <x:v>45955</x:v>
      </x:c>
      <x:c r="B1833" s="27" t="str">
        <x:v>Q4 2025</x:v>
      </x:c>
      <x:c r="C1833" s="27" t="n">
        <x:v>2025</x:v>
      </x:c>
      <x:c r="D1833" s="59" t="str">
        <x:v>MOONEE VALLEY</x:v>
      </x:c>
      <x:c r="E1833" s="27" t="n">
        <x:v>3</x:v>
      </x:c>
      <x:c r="F1833" s="27" t="n">
        <x:v>11</x:v>
      </x:c>
      <x:c r="G1833" s="59" t="str">
        <x:v>EXCENIA</x:v>
      </x:c>
      <x:c r="H1833" s="27" t="str">
        <x:v>SYS</x:v>
      </x:c>
      <x:c r="I1833" s="27" t="str">
        <x:v>Lost</x:v>
      </x:c>
      <x:c r="J1833" s="27" t="str"/>
      <x:c r="K1833" s="30"/>
      <x:c r="L1833" s="27" t="n">
        <x:v>1</x:v>
      </x:c>
      <x:c r="M1833" s="30" t="n">
        <x:v>-1</x:v>
      </x:c>
      <x:c r="N1833" s="64" t="n">
        <x:f>Summary!$B$5*Summary!$B$6</x:f>
        <x:v>10</x:v>
      </x:c>
      <x:c r="O1833" s="64" t="n">
        <x:f>L1833*N1833</x:f>
        <x:v>10</x:v>
      </x:c>
      <x:c r="P1833" s="64" t="n">
        <x:f>O1833+Q1833</x:f>
        <x:v>0</x:v>
      </x:c>
      <x:c r="Q1833" s="64" t="n">
        <x:f>M1833*N1833</x:f>
        <x:v>-10</x:v>
      </x:c>
      <x:c r="R1833" s="64" t="n">
        <x:f>R1832+Q1833</x:f>
        <x:v>40564.4</x:v>
      </x:c>
    </x:row>
    <x:row r="1834">
      <x:c r="A1834" s="62" t="n">
        <x:v>45955</x:v>
      </x:c>
      <x:c r="B1834" s="58" t="str">
        <x:v>Q4 2025</x:v>
      </x:c>
      <x:c r="C1834" s="58" t="n">
        <x:v>2025</x:v>
      </x:c>
      <x:c r="D1834" s="60" t="str">
        <x:v>MOONEE VALLEY</x:v>
      </x:c>
      <x:c r="E1834" s="58" t="n">
        <x:v>4</x:v>
      </x:c>
      <x:c r="F1834" s="58" t="n">
        <x:v>1</x:v>
      </x:c>
      <x:c r="G1834" s="60" t="str">
        <x:v>SALTY PEARL</x:v>
      </x:c>
      <x:c r="H1834" s="58" t="str">
        <x:v>DC / SYS</x:v>
      </x:c>
      <x:c r="I1834" s="58" t="str">
        <x:v>Won</x:v>
      </x:c>
      <x:c r="J1834" s="58" t="str">
        <x:v>Won</x:v>
      </x:c>
      <x:c r="K1834" s="63" t="n">
        <x:v>1.75</x:v>
      </x:c>
      <x:c r="L1834" s="58" t="n">
        <x:v>2</x:v>
      </x:c>
      <x:c r="M1834" s="63" t="n">
        <x:v>1.5</x:v>
      </x:c>
      <x:c r="N1834" s="65" t="n">
        <x:f>Summary!$B$5*Summary!$B$6</x:f>
        <x:v>10</x:v>
      </x:c>
      <x:c r="O1834" s="65" t="n">
        <x:f>L1834*N1834</x:f>
        <x:v>20</x:v>
      </x:c>
      <x:c r="P1834" s="65" t="n">
        <x:f>O1834+Q1834</x:f>
        <x:v>35</x:v>
      </x:c>
      <x:c r="Q1834" s="65" t="n">
        <x:f>M1834*N1834</x:f>
        <x:v>15</x:v>
      </x:c>
      <x:c r="R1834" s="65" t="n">
        <x:f>R1833+Q1834</x:f>
        <x:v>40579.4</x:v>
      </x:c>
    </x:row>
    <x:row r="1835">
      <x:c r="A1835" s="61" t="n">
        <x:v>45955</x:v>
      </x:c>
      <x:c r="B1835" s="27" t="str">
        <x:v>Q4 2025</x:v>
      </x:c>
      <x:c r="C1835" s="27" t="n">
        <x:v>2025</x:v>
      </x:c>
      <x:c r="D1835" s="59" t="str">
        <x:v>MOONEE VALLEY</x:v>
      </x:c>
      <x:c r="E1835" s="27" t="n">
        <x:v>5</x:v>
      </x:c>
      <x:c r="F1835" s="27" t="n">
        <x:v>4</x:v>
      </x:c>
      <x:c r="G1835" s="59" t="str">
        <x:v>FUTURE HISTORY</x:v>
      </x:c>
      <x:c r="H1835" s="27" t="str">
        <x:v>DC</x:v>
      </x:c>
      <x:c r="I1835" s="27" t="str">
        <x:v>Lost</x:v>
      </x:c>
      <x:c r="J1835" s="27" t="str">
        <x:v>4th</x:v>
      </x:c>
      <x:c r="K1835" s="30"/>
      <x:c r="L1835" s="27" t="n">
        <x:v>1</x:v>
      </x:c>
      <x:c r="M1835" s="30" t="n">
        <x:v>-1</x:v>
      </x:c>
      <x:c r="N1835" s="64" t="n">
        <x:f>Summary!$B$5*Summary!$B$6</x:f>
        <x:v>10</x:v>
      </x:c>
      <x:c r="O1835" s="64" t="n">
        <x:f>L1835*N1835</x:f>
        <x:v>10</x:v>
      </x:c>
      <x:c r="P1835" s="64" t="n">
        <x:f>O1835+Q1835</x:f>
        <x:v>0</x:v>
      </x:c>
      <x:c r="Q1835" s="64" t="n">
        <x:f>M1835*N1835</x:f>
        <x:v>-10</x:v>
      </x:c>
      <x:c r="R1835" s="64" t="n">
        <x:f>R1834+Q1835</x:f>
        <x:v>40569.4</x:v>
      </x:c>
    </x:row>
    <x:row r="1836">
      <x:c r="A1836" s="61" t="n">
        <x:v>45955</x:v>
      </x:c>
      <x:c r="B1836" s="27" t="str">
        <x:v>Q4 2025</x:v>
      </x:c>
      <x:c r="C1836" s="27" t="n">
        <x:v>2025</x:v>
      </x:c>
      <x:c r="D1836" s="59" t="str">
        <x:v>MOONEE VALLEY</x:v>
      </x:c>
      <x:c r="E1836" s="27" t="n">
        <x:v>6</x:v>
      </x:c>
      <x:c r="F1836" s="27" t="n">
        <x:v>8</x:v>
      </x:c>
      <x:c r="G1836" s="59" t="str">
        <x:v>SHE'S A HUSTLER</x:v>
      </x:c>
      <x:c r="H1836" s="27" t="str">
        <x:v>LSW</x:v>
      </x:c>
      <x:c r="I1836" s="27" t="str">
        <x:v>Won</x:v>
      </x:c>
      <x:c r="J1836" s="27" t="str">
        <x:v>Won</x:v>
      </x:c>
      <x:c r="K1836" s="30" t="n">
        <x:v>4.25</x:v>
      </x:c>
      <x:c r="L1836" s="27" t="n">
        <x:v>1</x:v>
      </x:c>
      <x:c r="M1836" s="30" t="n">
        <x:v>3.25</x:v>
      </x:c>
      <x:c r="N1836" s="64" t="n">
        <x:f>Summary!$B$5*Summary!$B$6</x:f>
        <x:v>10</x:v>
      </x:c>
      <x:c r="O1836" s="64" t="n">
        <x:f>L1836*N1836</x:f>
        <x:v>10</x:v>
      </x:c>
      <x:c r="P1836" s="64" t="n">
        <x:f>O1836+Q1836</x:f>
        <x:v>42.5</x:v>
      </x:c>
      <x:c r="Q1836" s="64" t="n">
        <x:f>M1836*N1836</x:f>
        <x:v>32.5</x:v>
      </x:c>
      <x:c r="R1836" s="64" t="n">
        <x:f>R1835+Q1836</x:f>
        <x:v>40601.9</x:v>
      </x:c>
    </x:row>
    <x:row r="1837">
      <x:c r="A1837" s="61" t="n">
        <x:v>45955</x:v>
      </x:c>
      <x:c r="B1837" s="27" t="str">
        <x:v>Q4 2025</x:v>
      </x:c>
      <x:c r="C1837" s="27" t="n">
        <x:v>2025</x:v>
      </x:c>
      <x:c r="D1837" s="59" t="str">
        <x:v>MOONEE VALLEY</x:v>
      </x:c>
      <x:c r="E1837" s="27" t="n">
        <x:v>6</x:v>
      </x:c>
      <x:c r="F1837" s="27" t="n">
        <x:v>9</x:v>
      </x:c>
      <x:c r="G1837" s="59" t="str">
        <x:v>SHE'S UNUSUAL</x:v>
      </x:c>
      <x:c r="H1837" s="27" t="str">
        <x:v>LSW</x:v>
      </x:c>
      <x:c r="I1837" s="27" t="str">
        <x:v>Lost</x:v>
      </x:c>
      <x:c r="J1837" s="27" t="str"/>
      <x:c r="K1837" s="30"/>
      <x:c r="L1837" s="27" t="n">
        <x:v>1</x:v>
      </x:c>
      <x:c r="M1837" s="30" t="n">
        <x:v>-1</x:v>
      </x:c>
      <x:c r="N1837" s="64" t="n">
        <x:f>Summary!$B$5*Summary!$B$6</x:f>
        <x:v>10</x:v>
      </x:c>
      <x:c r="O1837" s="64" t="n">
        <x:f>L1837*N1837</x:f>
        <x:v>10</x:v>
      </x:c>
      <x:c r="P1837" s="64" t="n">
        <x:f>O1837+Q1837</x:f>
        <x:v>0</x:v>
      </x:c>
      <x:c r="Q1837" s="64" t="n">
        <x:f>M1837*N1837</x:f>
        <x:v>-10</x:v>
      </x:c>
      <x:c r="R1837" s="64" t="n">
        <x:f>R1836+Q1837</x:f>
        <x:v>40591.9</x:v>
      </x:c>
    </x:row>
    <x:row r="1838">
      <x:c r="A1838" s="61" t="n">
        <x:v>45955</x:v>
      </x:c>
      <x:c r="B1838" s="27" t="str">
        <x:v>Q4 2025</x:v>
      </x:c>
      <x:c r="C1838" s="27" t="n">
        <x:v>2025</x:v>
      </x:c>
      <x:c r="D1838" s="59" t="str">
        <x:v>MOONEE VALLEY</x:v>
      </x:c>
      <x:c r="E1838" s="27" t="n">
        <x:v>7</x:v>
      </x:c>
      <x:c r="F1838" s="27" t="n">
        <x:v>8</x:v>
      </x:c>
      <x:c r="G1838" s="59" t="str">
        <x:v>OH TOO GOOD</x:v>
      </x:c>
      <x:c r="H1838" s="27" t="str">
        <x:v>SYS</x:v>
      </x:c>
      <x:c r="I1838" s="27" t="str">
        <x:v>Lost</x:v>
      </x:c>
      <x:c r="J1838" s="27" t="str">
        <x:v>4th</x:v>
      </x:c>
      <x:c r="K1838" s="30"/>
      <x:c r="L1838" s="27" t="n">
        <x:v>1</x:v>
      </x:c>
      <x:c r="M1838" s="30" t="n">
        <x:v>-1</x:v>
      </x:c>
      <x:c r="N1838" s="64" t="n">
        <x:f>Summary!$B$5*Summary!$B$6</x:f>
        <x:v>10</x:v>
      </x:c>
      <x:c r="O1838" s="64" t="n">
        <x:f>L1838*N1838</x:f>
        <x:v>10</x:v>
      </x:c>
      <x:c r="P1838" s="64" t="n">
        <x:f>O1838+Q1838</x:f>
        <x:v>0</x:v>
      </x:c>
      <x:c r="Q1838" s="64" t="n">
        <x:f>M1838*N1838</x:f>
        <x:v>-10</x:v>
      </x:c>
      <x:c r="R1838" s="64" t="n">
        <x:f>R1837+Q1838</x:f>
        <x:v>40581.9</x:v>
      </x:c>
    </x:row>
    <x:row r="1839">
      <x:c r="A1839" s="61" t="n">
        <x:v>45955</x:v>
      </x:c>
      <x:c r="B1839" s="27" t="str">
        <x:v>Q4 2025</x:v>
      </x:c>
      <x:c r="C1839" s="27" t="n">
        <x:v>2025</x:v>
      </x:c>
      <x:c r="D1839" s="59" t="str">
        <x:v>MOONEE VALLEY</x:v>
      </x:c>
      <x:c r="E1839" s="27" t="n">
        <x:v>8</x:v>
      </x:c>
      <x:c r="F1839" s="27" t="n">
        <x:v>7</x:v>
      </x:c>
      <x:c r="G1839" s="59" t="str">
        <x:v>NIANCE</x:v>
      </x:c>
      <x:c r="H1839" s="27" t="str">
        <x:v>FRSR</x:v>
      </x:c>
      <x:c r="I1839" s="27" t="str">
        <x:v>Lost</x:v>
      </x:c>
      <x:c r="J1839" s="27" t="str"/>
      <x:c r="K1839" s="30"/>
      <x:c r="L1839" s="27" t="n">
        <x:v>1</x:v>
      </x:c>
      <x:c r="M1839" s="30" t="n">
        <x:v>-1</x:v>
      </x:c>
      <x:c r="N1839" s="64" t="n">
        <x:f>Summary!$B$5*Summary!$B$6</x:f>
        <x:v>10</x:v>
      </x:c>
      <x:c r="O1839" s="64" t="n">
        <x:f>L1839*N1839</x:f>
        <x:v>10</x:v>
      </x:c>
      <x:c r="P1839" s="64" t="n">
        <x:f>O1839+Q1839</x:f>
        <x:v>0</x:v>
      </x:c>
      <x:c r="Q1839" s="64" t="n">
        <x:f>M1839*N1839</x:f>
        <x:v>-10</x:v>
      </x:c>
      <x:c r="R1839" s="64" t="n">
        <x:f>R1838+Q1839</x:f>
        <x:v>40571.9</x:v>
      </x:c>
    </x:row>
    <x:row r="1840">
      <x:c r="A1840" s="61" t="n">
        <x:v>45955</x:v>
      </x:c>
      <x:c r="B1840" s="27" t="str">
        <x:v>Q4 2025</x:v>
      </x:c>
      <x:c r="C1840" s="27" t="n">
        <x:v>2025</x:v>
      </x:c>
      <x:c r="D1840" s="59" t="str">
        <x:v>MOONEE VALLEY</x:v>
      </x:c>
      <x:c r="E1840" s="27" t="n">
        <x:v>9</x:v>
      </x:c>
      <x:c r="F1840" s="27" t="n">
        <x:v>1</x:v>
      </x:c>
      <x:c r="G1840" s="59" t="str">
        <x:v>OBSERVER</x:v>
      </x:c>
      <x:c r="H1840" s="27" t="str">
        <x:v>DC</x:v>
      </x:c>
      <x:c r="I1840" s="27" t="str">
        <x:v>Won</x:v>
      </x:c>
      <x:c r="J1840" s="27" t="str">
        <x:v>Won</x:v>
      </x:c>
      <x:c r="K1840" s="30" t="n">
        <x:v>1.6</x:v>
      </x:c>
      <x:c r="L1840" s="27" t="n">
        <x:v>1</x:v>
      </x:c>
      <x:c r="M1840" s="30" t="n">
        <x:v>0.6000000000000001</x:v>
      </x:c>
      <x:c r="N1840" s="64" t="n">
        <x:f>Summary!$B$5*Summary!$B$6</x:f>
        <x:v>10</x:v>
      </x:c>
      <x:c r="O1840" s="64" t="n">
        <x:f>L1840*N1840</x:f>
        <x:v>10</x:v>
      </x:c>
      <x:c r="P1840" s="64" t="n">
        <x:f>O1840+Q1840</x:f>
        <x:v>16</x:v>
      </x:c>
      <x:c r="Q1840" s="64" t="n">
        <x:f>M1840*N1840</x:f>
        <x:v>6.000000000000001</x:v>
      </x:c>
      <x:c r="R1840" s="64" t="n">
        <x:f>R1839+Q1840</x:f>
        <x:v>40577.9</x:v>
      </x:c>
    </x:row>
    <x:row r="1841">
      <x:c r="A1841" s="61" t="n">
        <x:v>45955</x:v>
      </x:c>
      <x:c r="B1841" s="27" t="str">
        <x:v>Q4 2025</x:v>
      </x:c>
      <x:c r="C1841" s="27" t="n">
        <x:v>2025</x:v>
      </x:c>
      <x:c r="D1841" s="59" t="str">
        <x:v>MOONEE VALLEY</x:v>
      </x:c>
      <x:c r="E1841" s="27" t="n">
        <x:v>10</x:v>
      </x:c>
      <x:c r="F1841" s="27" t="n">
        <x:v>6</x:v>
      </x:c>
      <x:c r="G1841" s="59" t="str">
        <x:v>VIA SISTINA</x:v>
      </x:c>
      <x:c r="H1841" s="27" t="str">
        <x:v>BF</x:v>
      </x:c>
      <x:c r="I1841" s="27" t="str">
        <x:v>Won</x:v>
      </x:c>
      <x:c r="J1841" s="27" t="str">
        <x:v>Won</x:v>
      </x:c>
      <x:c r="K1841" s="30" t="n">
        <x:v>1.95</x:v>
      </x:c>
      <x:c r="L1841" s="27" t="n">
        <x:v>1</x:v>
      </x:c>
      <x:c r="M1841" s="30" t="n">
        <x:v>0.95</x:v>
      </x:c>
      <x:c r="N1841" s="64" t="n">
        <x:f>Summary!$B$5*Summary!$B$6</x:f>
        <x:v>10</x:v>
      </x:c>
      <x:c r="O1841" s="64" t="n">
        <x:f>L1841*N1841</x:f>
        <x:v>10</x:v>
      </x:c>
      <x:c r="P1841" s="64" t="n">
        <x:f>O1841+Q1841</x:f>
        <x:v>19.5</x:v>
      </x:c>
      <x:c r="Q1841" s="64" t="n">
        <x:f>M1841*N1841</x:f>
        <x:v>9.5</x:v>
      </x:c>
      <x:c r="R1841" s="64" t="n">
        <x:f>R1840+Q1841</x:f>
        <x:v>40587.4</x:v>
      </x:c>
    </x:row>
    <x:row r="1842">
      <x:c r="A1842" s="61" t="n">
        <x:v>45962</x:v>
      </x:c>
      <x:c r="B1842" s="27" t="str">
        <x:v>Q4 2025</x:v>
      </x:c>
      <x:c r="C1842" s="27" t="n">
        <x:v>2025</x:v>
      </x:c>
      <x:c r="D1842" s="59" t="str">
        <x:v>FLEMINGTON</x:v>
      </x:c>
      <x:c r="E1842" s="27" t="n">
        <x:v>1</x:v>
      </x:c>
      <x:c r="F1842" s="27" t="n">
        <x:v>2</x:v>
      </x:c>
      <x:c r="G1842" s="59" t="str">
        <x:v>WEST OF SWINDON</x:v>
      </x:c>
      <x:c r="H1842" s="27" t="str">
        <x:v>DC</x:v>
      </x:c>
      <x:c r="I1842" s="27" t="str">
        <x:v>Lost</x:v>
      </x:c>
      <x:c r="J1842" s="27" t="str">
        <x:v>4th</x:v>
      </x:c>
      <x:c r="K1842" s="30"/>
      <x:c r="L1842" s="27" t="n">
        <x:v>1</x:v>
      </x:c>
      <x:c r="M1842" s="30" t="n">
        <x:v>-1</x:v>
      </x:c>
      <x:c r="N1842" s="64" t="n">
        <x:f>Summary!$B$5*Summary!$B$6</x:f>
        <x:v>10</x:v>
      </x:c>
      <x:c r="O1842" s="64" t="n">
        <x:f>L1842*N1842</x:f>
        <x:v>10</x:v>
      </x:c>
      <x:c r="P1842" s="64" t="n">
        <x:f>O1842+Q1842</x:f>
        <x:v>0</x:v>
      </x:c>
      <x:c r="Q1842" s="64" t="n">
        <x:f>M1842*N1842</x:f>
        <x:v>-10</x:v>
      </x:c>
      <x:c r="R1842" s="64" t="n">
        <x:f>R1841+Q1842</x:f>
        <x:v>40577.4</x:v>
      </x:c>
    </x:row>
    <x:row r="1843">
      <x:c r="A1843" s="62" t="n">
        <x:v>45962</x:v>
      </x:c>
      <x:c r="B1843" s="58" t="str">
        <x:v>Q4 2025</x:v>
      </x:c>
      <x:c r="C1843" s="58" t="n">
        <x:v>2025</x:v>
      </x:c>
      <x:c r="D1843" s="60" t="str">
        <x:v>FLEMINGTON</x:v>
      </x:c>
      <x:c r="E1843" s="58" t="n">
        <x:v>1</x:v>
      </x:c>
      <x:c r="F1843" s="58" t="n">
        <x:v>5</x:v>
      </x:c>
      <x:c r="G1843" s="60" t="str">
        <x:v>REGAL AWARD</x:v>
      </x:c>
      <x:c r="H1843" s="58" t="str">
        <x:v>LSW / SYS</x:v>
      </x:c>
      <x:c r="I1843" s="58" t="str">
        <x:v>Lost</x:v>
      </x:c>
      <x:c r="J1843" s="58" t="str">
        <x:v>2nd</x:v>
      </x:c>
      <x:c r="K1843" s="63"/>
      <x:c r="L1843" s="58" t="n">
        <x:v>2</x:v>
      </x:c>
      <x:c r="M1843" s="63" t="n">
        <x:v>-2</x:v>
      </x:c>
      <x:c r="N1843" s="65" t="n">
        <x:f>Summary!$B$5*Summary!$B$6</x:f>
        <x:v>10</x:v>
      </x:c>
      <x:c r="O1843" s="65" t="n">
        <x:f>L1843*N1843</x:f>
        <x:v>20</x:v>
      </x:c>
      <x:c r="P1843" s="65" t="n">
        <x:f>O1843+Q1843</x:f>
        <x:v>0</x:v>
      </x:c>
      <x:c r="Q1843" s="65" t="n">
        <x:f>M1843*N1843</x:f>
        <x:v>-20</x:v>
      </x:c>
      <x:c r="R1843" s="65" t="n">
        <x:f>R1842+Q1843</x:f>
        <x:v>40557.4</x:v>
      </x:c>
    </x:row>
    <x:row r="1844">
      <x:c r="A1844" s="61" t="n">
        <x:v>45962</x:v>
      </x:c>
      <x:c r="B1844" s="27" t="str">
        <x:v>Q4 2025</x:v>
      </x:c>
      <x:c r="C1844" s="27" t="n">
        <x:v>2025</x:v>
      </x:c>
      <x:c r="D1844" s="59" t="str">
        <x:v>FLEMINGTON</x:v>
      </x:c>
      <x:c r="E1844" s="27" t="n">
        <x:v>1</x:v>
      </x:c>
      <x:c r="F1844" s="27" t="n">
        <x:v>9</x:v>
      </x:c>
      <x:c r="G1844" s="59" t="str">
        <x:v>PANOVA</x:v>
      </x:c>
      <x:c r="H1844" s="27" t="str">
        <x:v>LSW</x:v>
      </x:c>
      <x:c r="I1844" s="27" t="str">
        <x:v>Won</x:v>
      </x:c>
      <x:c r="J1844" s="27" t="str">
        <x:v>Won</x:v>
      </x:c>
      <x:c r="K1844" s="30" t="n">
        <x:v>5.1</x:v>
      </x:c>
      <x:c r="L1844" s="27" t="n">
        <x:v>1</x:v>
      </x:c>
      <x:c r="M1844" s="30" t="n">
        <x:v>4.1</x:v>
      </x:c>
      <x:c r="N1844" s="64" t="n">
        <x:f>Summary!$B$5*Summary!$B$6</x:f>
        <x:v>10</x:v>
      </x:c>
      <x:c r="O1844" s="64" t="n">
        <x:f>L1844*N1844</x:f>
        <x:v>10</x:v>
      </x:c>
      <x:c r="P1844" s="64" t="n">
        <x:f>O1844+Q1844</x:f>
        <x:v>51</x:v>
      </x:c>
      <x:c r="Q1844" s="64" t="n">
        <x:f>M1844*N1844</x:f>
        <x:v>41</x:v>
      </x:c>
      <x:c r="R1844" s="64" t="n">
        <x:f>R1843+Q1844</x:f>
        <x:v>40598.4</x:v>
      </x:c>
    </x:row>
    <x:row r="1845">
      <x:c r="A1845" s="61" t="n">
        <x:v>45962</x:v>
      </x:c>
      <x:c r="B1845" s="27" t="str">
        <x:v>Q4 2025</x:v>
      </x:c>
      <x:c r="C1845" s="27" t="n">
        <x:v>2025</x:v>
      </x:c>
      <x:c r="D1845" s="59" t="str">
        <x:v>FLEMINGTON</x:v>
      </x:c>
      <x:c r="E1845" s="27" t="n">
        <x:v>2</x:v>
      </x:c>
      <x:c r="F1845" s="27" t="n">
        <x:v>2</x:v>
      </x:c>
      <x:c r="G1845" s="59" t="str">
        <x:v>STARDOM</x:v>
      </x:c>
      <x:c r="H1845" s="27" t="str">
        <x:v>LSW</x:v>
      </x:c>
      <x:c r="I1845" s="27" t="str">
        <x:v>Lost</x:v>
      </x:c>
      <x:c r="J1845" s="27" t="str"/>
      <x:c r="K1845" s="30"/>
      <x:c r="L1845" s="27" t="n">
        <x:v>1</x:v>
      </x:c>
      <x:c r="M1845" s="30" t="n">
        <x:v>-1</x:v>
      </x:c>
      <x:c r="N1845" s="64" t="n">
        <x:f>Summary!$B$5*Summary!$B$6</x:f>
        <x:v>10</x:v>
      </x:c>
      <x:c r="O1845" s="64" t="n">
        <x:f>L1845*N1845</x:f>
        <x:v>10</x:v>
      </x:c>
      <x:c r="P1845" s="64" t="n">
        <x:f>O1845+Q1845</x:f>
        <x:v>0</x:v>
      </x:c>
      <x:c r="Q1845" s="64" t="n">
        <x:f>M1845*N1845</x:f>
        <x:v>-10</x:v>
      </x:c>
      <x:c r="R1845" s="64" t="n">
        <x:f>R1844+Q1845</x:f>
        <x:v>40588.4</x:v>
      </x:c>
    </x:row>
    <x:row r="1846">
      <x:c r="A1846" s="61" t="n">
        <x:v>45962</x:v>
      </x:c>
      <x:c r="B1846" s="27" t="str">
        <x:v>Q4 2025</x:v>
      </x:c>
      <x:c r="C1846" s="27" t="n">
        <x:v>2025</x:v>
      </x:c>
      <x:c r="D1846" s="59" t="str">
        <x:v>FLEMINGTON</x:v>
      </x:c>
      <x:c r="E1846" s="27" t="n">
        <x:v>2</x:v>
      </x:c>
      <x:c r="F1846" s="27" t="n">
        <x:v>4</x:v>
      </x:c>
      <x:c r="G1846" s="59" t="str">
        <x:v>SHEZA ALIBI</x:v>
      </x:c>
      <x:c r="H1846" s="27" t="str">
        <x:v>SYS</x:v>
      </x:c>
      <x:c r="I1846" s="27" t="str">
        <x:v>Won</x:v>
      </x:c>
      <x:c r="J1846" s="27" t="str">
        <x:v>Won</x:v>
      </x:c>
      <x:c r="K1846" s="30" t="n">
        <x:v>2.2</x:v>
      </x:c>
      <x:c r="L1846" s="27" t="n">
        <x:v>1</x:v>
      </x:c>
      <x:c r="M1846" s="30" t="n">
        <x:v>1.2000000000000002</x:v>
      </x:c>
      <x:c r="N1846" s="64" t="n">
        <x:f>Summary!$B$5*Summary!$B$6</x:f>
        <x:v>10</x:v>
      </x:c>
      <x:c r="O1846" s="64" t="n">
        <x:f>L1846*N1846</x:f>
        <x:v>10</x:v>
      </x:c>
      <x:c r="P1846" s="64" t="n">
        <x:f>O1846+Q1846</x:f>
        <x:v>22</x:v>
      </x:c>
      <x:c r="Q1846" s="64" t="n">
        <x:f>M1846*N1846</x:f>
        <x:v>12.000000000000002</x:v>
      </x:c>
      <x:c r="R1846" s="64" t="n">
        <x:f>R1845+Q1846</x:f>
        <x:v>40600.4</x:v>
      </x:c>
    </x:row>
    <x:row r="1847">
      <x:c r="A1847" s="61" t="n">
        <x:v>45962</x:v>
      </x:c>
      <x:c r="B1847" s="27" t="str">
        <x:v>Q4 2025</x:v>
      </x:c>
      <x:c r="C1847" s="27" t="n">
        <x:v>2025</x:v>
      </x:c>
      <x:c r="D1847" s="59" t="str">
        <x:v>FLEMINGTON</x:v>
      </x:c>
      <x:c r="E1847" s="27" t="n">
        <x:v>3</x:v>
      </x:c>
      <x:c r="F1847" s="27" t="n">
        <x:v>5</x:v>
      </x:c>
      <x:c r="G1847" s="59" t="str">
        <x:v>CABALLUS</x:v>
      </x:c>
      <x:c r="H1847" s="27" t="str">
        <x:v>SYS</x:v>
      </x:c>
      <x:c r="I1847" s="27" t="str">
        <x:v>Won</x:v>
      </x:c>
      <x:c r="J1847" s="27" t="str">
        <x:v>Won</x:v>
      </x:c>
      <x:c r="K1847" s="30" t="n">
        <x:v>4.5</x:v>
      </x:c>
      <x:c r="L1847" s="27" t="n">
        <x:v>1</x:v>
      </x:c>
      <x:c r="M1847" s="30" t="n">
        <x:v>3.5</x:v>
      </x:c>
      <x:c r="N1847" s="64" t="n">
        <x:f>Summary!$B$5*Summary!$B$6</x:f>
        <x:v>10</x:v>
      </x:c>
      <x:c r="O1847" s="64" t="n">
        <x:f>L1847*N1847</x:f>
        <x:v>10</x:v>
      </x:c>
      <x:c r="P1847" s="64" t="n">
        <x:f>O1847+Q1847</x:f>
        <x:v>45</x:v>
      </x:c>
      <x:c r="Q1847" s="64" t="n">
        <x:f>M1847*N1847</x:f>
        <x:v>35</x:v>
      </x:c>
      <x:c r="R1847" s="64" t="n">
        <x:f>R1846+Q1847</x:f>
        <x:v>40635.4</x:v>
      </x:c>
    </x:row>
    <x:row r="1848">
      <x:c r="A1848" s="61" t="n">
        <x:v>45962</x:v>
      </x:c>
      <x:c r="B1848" s="27" t="str">
        <x:v>Q4 2025</x:v>
      </x:c>
      <x:c r="C1848" s="27" t="n">
        <x:v>2025</x:v>
      </x:c>
      <x:c r="D1848" s="59" t="str">
        <x:v>FLEMINGTON</x:v>
      </x:c>
      <x:c r="E1848" s="27" t="n">
        <x:v>4</x:v>
      </x:c>
      <x:c r="F1848" s="27" t="n">
        <x:v>1</x:v>
      </x:c>
      <x:c r="G1848" s="59" t="str">
        <x:v>GETTA GOOD FEELING</x:v>
      </x:c>
      <x:c r="H1848" s="27" t="str">
        <x:v>SYS</x:v>
      </x:c>
      <x:c r="I1848" s="27" t="str">
        <x:v>Won</x:v>
      </x:c>
      <x:c r="J1848" s="27" t="str">
        <x:v>Won</x:v>
      </x:c>
      <x:c r="K1848" s="30" t="n">
        <x:v>1.45</x:v>
      </x:c>
      <x:c r="L1848" s="27" t="n">
        <x:v>1</x:v>
      </x:c>
      <x:c r="M1848" s="30" t="n">
        <x:v>0.44999999999999996</x:v>
      </x:c>
      <x:c r="N1848" s="64" t="n">
        <x:f>Summary!$B$5*Summary!$B$6</x:f>
        <x:v>10</x:v>
      </x:c>
      <x:c r="O1848" s="64" t="n">
        <x:f>L1848*N1848</x:f>
        <x:v>10</x:v>
      </x:c>
      <x:c r="P1848" s="64" t="n">
        <x:f>O1848+Q1848</x:f>
        <x:v>14.5</x:v>
      </x:c>
      <x:c r="Q1848" s="64" t="n">
        <x:f>M1848*N1848</x:f>
        <x:v>4.5</x:v>
      </x:c>
      <x:c r="R1848" s="64" t="n">
        <x:f>R1847+Q1848</x:f>
        <x:v>40639.9</x:v>
      </x:c>
    </x:row>
    <x:row r="1849">
      <x:c r="A1849" s="62" t="n">
        <x:v>45962</x:v>
      </x:c>
      <x:c r="B1849" s="58" t="str">
        <x:v>Q4 2025</x:v>
      </x:c>
      <x:c r="C1849" s="58" t="n">
        <x:v>2025</x:v>
      </x:c>
      <x:c r="D1849" s="60" t="str">
        <x:v>FLEMINGTON</x:v>
      </x:c>
      <x:c r="E1849" s="58" t="n">
        <x:v>5</x:v>
      </x:c>
      <x:c r="F1849" s="58" t="n">
        <x:v>6</x:v>
      </x:c>
      <x:c r="G1849" s="60" t="str">
        <x:v>WARNIE</x:v>
      </x:c>
      <x:c r="H1849" s="58" t="str">
        <x:v>DC / SYS</x:v>
      </x:c>
      <x:c r="I1849" s="58" t="str">
        <x:v>Won</x:v>
      </x:c>
      <x:c r="J1849" s="58" t="str">
        <x:v>Won</x:v>
      </x:c>
      <x:c r="K1849" s="63" t="n">
        <x:v>5.05</x:v>
      </x:c>
      <x:c r="L1849" s="58" t="n">
        <x:v>2</x:v>
      </x:c>
      <x:c r="M1849" s="63" t="n">
        <x:v>8.1</x:v>
      </x:c>
      <x:c r="N1849" s="65" t="n">
        <x:f>Summary!$B$5*Summary!$B$6</x:f>
        <x:v>10</x:v>
      </x:c>
      <x:c r="O1849" s="65" t="n">
        <x:f>L1849*N1849</x:f>
        <x:v>20</x:v>
      </x:c>
      <x:c r="P1849" s="65" t="n">
        <x:f>O1849+Q1849</x:f>
        <x:v>101</x:v>
      </x:c>
      <x:c r="Q1849" s="65" t="n">
        <x:f>M1849*N1849</x:f>
        <x:v>81</x:v>
      </x:c>
      <x:c r="R1849" s="65" t="n">
        <x:f>R1848+Q1849</x:f>
        <x:v>40720.9</x:v>
      </x:c>
    </x:row>
    <x:row r="1850">
      <x:c r="A1850" s="61" t="n">
        <x:v>45962</x:v>
      </x:c>
      <x:c r="B1850" s="27" t="str">
        <x:v>Q4 2025</x:v>
      </x:c>
      <x:c r="C1850" s="27" t="n">
        <x:v>2025</x:v>
      </x:c>
      <x:c r="D1850" s="59" t="str">
        <x:v>FLEMINGTON</x:v>
      </x:c>
      <x:c r="E1850" s="27" t="n">
        <x:v>5</x:v>
      </x:c>
      <x:c r="F1850" s="27" t="n">
        <x:v>13</x:v>
      </x:c>
      <x:c r="G1850" s="59" t="str">
        <x:v>KING ZEPHYR</x:v>
      </x:c>
      <x:c r="H1850" s="27" t="str">
        <x:v>SYS</x:v>
      </x:c>
      <x:c r="I1850" s="27" t="str">
        <x:v>Lost</x:v>
      </x:c>
      <x:c r="J1850" s="27" t="str"/>
      <x:c r="K1850" s="30"/>
      <x:c r="L1850" s="27" t="n">
        <x:v>1</x:v>
      </x:c>
      <x:c r="M1850" s="30" t="n">
        <x:v>-1</x:v>
      </x:c>
      <x:c r="N1850" s="64" t="n">
        <x:f>Summary!$B$5*Summary!$B$6</x:f>
        <x:v>10</x:v>
      </x:c>
      <x:c r="O1850" s="64" t="n">
        <x:f>L1850*N1850</x:f>
        <x:v>10</x:v>
      </x:c>
      <x:c r="P1850" s="64" t="n">
        <x:f>O1850+Q1850</x:f>
        <x:v>0</x:v>
      </x:c>
      <x:c r="Q1850" s="64" t="n">
        <x:f>M1850*N1850</x:f>
        <x:v>-10</x:v>
      </x:c>
      <x:c r="R1850" s="64" t="n">
        <x:f>R1849+Q1850</x:f>
        <x:v>40710.9</x:v>
      </x:c>
    </x:row>
    <x:row r="1851">
      <x:c r="A1851" s="62" t="n">
        <x:v>45962</x:v>
      </x:c>
      <x:c r="B1851" s="58" t="str">
        <x:v>Q4 2025</x:v>
      </x:c>
      <x:c r="C1851" s="58" t="n">
        <x:v>2025</x:v>
      </x:c>
      <x:c r="D1851" s="60" t="str">
        <x:v>FLEMINGTON</x:v>
      </x:c>
      <x:c r="E1851" s="58" t="n">
        <x:v>6</x:v>
      </x:c>
      <x:c r="F1851" s="58" t="n">
        <x:v>1</x:v>
      </x:c>
      <x:c r="G1851" s="60" t="str">
        <x:v>BEIWACHT</x:v>
      </x:c>
      <x:c r="H1851" s="58" t="str">
        <x:v>DC / SYS</x:v>
      </x:c>
      <x:c r="I1851" s="58" t="str">
        <x:v>Lost</x:v>
      </x:c>
      <x:c r="J1851" s="58" t="str">
        <x:v>4th</x:v>
      </x:c>
      <x:c r="K1851" s="63"/>
      <x:c r="L1851" s="58" t="n">
        <x:v>2</x:v>
      </x:c>
      <x:c r="M1851" s="63" t="n">
        <x:v>-2</x:v>
      </x:c>
      <x:c r="N1851" s="65" t="n">
        <x:f>Summary!$B$5*Summary!$B$6</x:f>
        <x:v>10</x:v>
      </x:c>
      <x:c r="O1851" s="65" t="n">
        <x:f>L1851*N1851</x:f>
        <x:v>20</x:v>
      </x:c>
      <x:c r="P1851" s="65" t="n">
        <x:f>O1851+Q1851</x:f>
        <x:v>0</x:v>
      </x:c>
      <x:c r="Q1851" s="65" t="n">
        <x:f>M1851*N1851</x:f>
        <x:v>-20</x:v>
      </x:c>
      <x:c r="R1851" s="65" t="n">
        <x:f>R1850+Q1851</x:f>
        <x:v>40690.9</x:v>
      </x:c>
    </x:row>
    <x:row r="1852">
      <x:c r="A1852" s="61" t="n">
        <x:v>45962</x:v>
      </x:c>
      <x:c r="B1852" s="27" t="str">
        <x:v>Q4 2025</x:v>
      </x:c>
      <x:c r="C1852" s="27" t="n">
        <x:v>2025</x:v>
      </x:c>
      <x:c r="D1852" s="59" t="str">
        <x:v>FLEMINGTON</x:v>
      </x:c>
      <x:c r="E1852" s="27" t="n">
        <x:v>7</x:v>
      </x:c>
      <x:c r="F1852" s="27" t="n">
        <x:v>3</x:v>
      </x:c>
      <x:c r="G1852" s="59" t="str">
        <x:v>AUTUMN MYSTERY</x:v>
      </x:c>
      <x:c r="H1852" s="27" t="str">
        <x:v>FRSR</x:v>
      </x:c>
      <x:c r="I1852" s="27" t="str">
        <x:v>Lost</x:v>
      </x:c>
      <x:c r="J1852" s="27" t="str"/>
      <x:c r="K1852" s="30"/>
      <x:c r="L1852" s="27" t="n">
        <x:v>1</x:v>
      </x:c>
      <x:c r="M1852" s="30" t="n">
        <x:v>-1</x:v>
      </x:c>
      <x:c r="N1852" s="64" t="n">
        <x:f>Summary!$B$5*Summary!$B$6</x:f>
        <x:v>10</x:v>
      </x:c>
      <x:c r="O1852" s="64" t="n">
        <x:f>L1852*N1852</x:f>
        <x:v>10</x:v>
      </x:c>
      <x:c r="P1852" s="64" t="n">
        <x:f>O1852+Q1852</x:f>
        <x:v>0</x:v>
      </x:c>
      <x:c r="Q1852" s="64" t="n">
        <x:f>M1852*N1852</x:f>
        <x:v>-10</x:v>
      </x:c>
      <x:c r="R1852" s="64" t="n">
        <x:f>R1851+Q1852</x:f>
        <x:v>40680.9</x:v>
      </x:c>
    </x:row>
    <x:row r="1853">
      <x:c r="A1853" s="62" t="n">
        <x:v>45962</x:v>
      </x:c>
      <x:c r="B1853" s="58" t="str">
        <x:v>Q4 2025</x:v>
      </x:c>
      <x:c r="C1853" s="58" t="n">
        <x:v>2025</x:v>
      </x:c>
      <x:c r="D1853" s="60" t="str">
        <x:v>FLEMINGTON</x:v>
      </x:c>
      <x:c r="E1853" s="58" t="n">
        <x:v>8</x:v>
      </x:c>
      <x:c r="F1853" s="58" t="n">
        <x:v>1</x:v>
      </x:c>
      <x:c r="G1853" s="60" t="str">
        <x:v>PRIDE OF JENNI</x:v>
      </x:c>
      <x:c r="H1853" s="58" t="str">
        <x:v>DC / SYS</x:v>
      </x:c>
      <x:c r="I1853" s="58" t="str">
        <x:v>Won</x:v>
      </x:c>
      <x:c r="J1853" s="58" t="str">
        <x:v>Won</x:v>
      </x:c>
      <x:c r="K1853" s="63" t="n">
        <x:v>4.9</x:v>
      </x:c>
      <x:c r="L1853" s="58" t="n">
        <x:v>2</x:v>
      </x:c>
      <x:c r="M1853" s="63" t="n">
        <x:v>7.800000000000001</x:v>
      </x:c>
      <x:c r="N1853" s="65" t="n">
        <x:f>Summary!$B$5*Summary!$B$6</x:f>
        <x:v>10</x:v>
      </x:c>
      <x:c r="O1853" s="65" t="n">
        <x:f>L1853*N1853</x:f>
        <x:v>20</x:v>
      </x:c>
      <x:c r="P1853" s="65" t="n">
        <x:f>O1853+Q1853</x:f>
        <x:v>98</x:v>
      </x:c>
      <x:c r="Q1853" s="65" t="n">
        <x:f>M1853*N1853</x:f>
        <x:v>78</x:v>
      </x:c>
      <x:c r="R1853" s="65" t="n">
        <x:f>R1852+Q1853</x:f>
        <x:v>40758.9</x:v>
      </x:c>
    </x:row>
    <x:row r="1854">
      <x:c r="A1854" s="61" t="n">
        <x:v>45962</x:v>
      </x:c>
      <x:c r="B1854" s="27" t="str">
        <x:v>Q4 2025</x:v>
      </x:c>
      <x:c r="C1854" s="27" t="n">
        <x:v>2025</x:v>
      </x:c>
      <x:c r="D1854" s="59" t="str">
        <x:v>FLEMINGTON</x:v>
      </x:c>
      <x:c r="E1854" s="27" t="n">
        <x:v>8</x:v>
      </x:c>
      <x:c r="F1854" s="27" t="n">
        <x:v>2</x:v>
      </x:c>
      <x:c r="G1854" s="59" t="str">
        <x:v>FANGIRL</x:v>
      </x:c>
      <x:c r="H1854" s="27" t="str">
        <x:v>DC</x:v>
      </x:c>
      <x:c r="I1854" s="27" t="str">
        <x:v>Lost</x:v>
      </x:c>
      <x:c r="J1854" s="27" t="str">
        <x:v>4th</x:v>
      </x:c>
      <x:c r="K1854" s="30"/>
      <x:c r="L1854" s="27" t="n">
        <x:v>1</x:v>
      </x:c>
      <x:c r="M1854" s="30" t="n">
        <x:v>-1</x:v>
      </x:c>
      <x:c r="N1854" s="64" t="n">
        <x:f>Summary!$B$5*Summary!$B$6</x:f>
        <x:v>10</x:v>
      </x:c>
      <x:c r="O1854" s="64" t="n">
        <x:f>L1854*N1854</x:f>
        <x:v>10</x:v>
      </x:c>
      <x:c r="P1854" s="64" t="n">
        <x:f>O1854+Q1854</x:f>
        <x:v>0</x:v>
      </x:c>
      <x:c r="Q1854" s="64" t="n">
        <x:f>M1854*N1854</x:f>
        <x:v>-10</x:v>
      </x:c>
      <x:c r="R1854" s="64" t="n">
        <x:f>R1853+Q1854</x:f>
        <x:v>40748.9</x:v>
      </x:c>
    </x:row>
    <x:row r="1855">
      <x:c r="A1855" s="61" t="n">
        <x:v>45962</x:v>
      </x:c>
      <x:c r="B1855" s="27" t="str">
        <x:v>Q4 2025</x:v>
      </x:c>
      <x:c r="C1855" s="27" t="n">
        <x:v>2025</x:v>
      </x:c>
      <x:c r="D1855" s="59" t="str">
        <x:v>FLEMINGTON</x:v>
      </x:c>
      <x:c r="E1855" s="27" t="n">
        <x:v>9</x:v>
      </x:c>
      <x:c r="F1855" s="27" t="n">
        <x:v>13</x:v>
      </x:c>
      <x:c r="G1855" s="59" t="str">
        <x:v>SOFT LOVE</x:v>
      </x:c>
      <x:c r="H1855" s="27" t="str">
        <x:v>DC</x:v>
      </x:c>
      <x:c r="I1855" s="27" t="str">
        <x:v>Lost</x:v>
      </x:c>
      <x:c r="J1855" s="27" t="str"/>
      <x:c r="K1855" s="30"/>
      <x:c r="L1855" s="27" t="n">
        <x:v>1</x:v>
      </x:c>
      <x:c r="M1855" s="30" t="n">
        <x:v>-1</x:v>
      </x:c>
      <x:c r="N1855" s="64" t="n">
        <x:f>Summary!$B$5*Summary!$B$6</x:f>
        <x:v>10</x:v>
      </x:c>
      <x:c r="O1855" s="64" t="n">
        <x:f>L1855*N1855</x:f>
        <x:v>10</x:v>
      </x:c>
      <x:c r="P1855" s="64" t="n">
        <x:f>O1855+Q1855</x:f>
        <x:v>0</x:v>
      </x:c>
      <x:c r="Q1855" s="64" t="n">
        <x:f>M1855*N1855</x:f>
        <x:v>-10</x:v>
      </x:c>
      <x:c r="R1855" s="64" t="n">
        <x:f>R1854+Q1855</x:f>
        <x:v>40738.9</x:v>
      </x:c>
    </x:row>
    <x:row r="1856">
      <x:c r="A1856" s="61" t="n">
        <x:v>45965</x:v>
      </x:c>
      <x:c r="B1856" s="27" t="str">
        <x:v>Q4 2025</x:v>
      </x:c>
      <x:c r="C1856" s="27" t="n">
        <x:v>2025</x:v>
      </x:c>
      <x:c r="D1856" s="59" t="str">
        <x:v>FLEMINGTON</x:v>
      </x:c>
      <x:c r="E1856" s="27" t="n">
        <x:v>1</x:v>
      </x:c>
      <x:c r="F1856" s="27" t="n">
        <x:v>1</x:v>
      </x:c>
      <x:c r="G1856" s="59" t="str">
        <x:v>KNURL</x:v>
      </x:c>
      <x:c r="H1856" s="27" t="str">
        <x:v>SYS</x:v>
      </x:c>
      <x:c r="I1856" s="27" t="str">
        <x:v>Lost</x:v>
      </x:c>
      <x:c r="J1856" s="27" t="str"/>
      <x:c r="K1856" s="30"/>
      <x:c r="L1856" s="27" t="n">
        <x:v>1</x:v>
      </x:c>
      <x:c r="M1856" s="30" t="n">
        <x:v>-1</x:v>
      </x:c>
      <x:c r="N1856" s="64" t="n">
        <x:f>Summary!$B$5*Summary!$B$6</x:f>
        <x:v>10</x:v>
      </x:c>
      <x:c r="O1856" s="64" t="n">
        <x:f>L1856*N1856</x:f>
        <x:v>10</x:v>
      </x:c>
      <x:c r="P1856" s="64" t="n">
        <x:f>O1856+Q1856</x:f>
        <x:v>0</x:v>
      </x:c>
      <x:c r="Q1856" s="64" t="n">
        <x:f>M1856*N1856</x:f>
        <x:v>-10</x:v>
      </x:c>
      <x:c r="R1856" s="64" t="n">
        <x:f>R1855+Q1856</x:f>
        <x:v>40728.9</x:v>
      </x:c>
    </x:row>
    <x:row r="1857">
      <x:c r="A1857" s="62" t="n">
        <x:v>45965</x:v>
      </x:c>
      <x:c r="B1857" s="58" t="str">
        <x:v>Q4 2025</x:v>
      </x:c>
      <x:c r="C1857" s="58" t="n">
        <x:v>2025</x:v>
      </x:c>
      <x:c r="D1857" s="60" t="str">
        <x:v>FLEMINGTON</x:v>
      </x:c>
      <x:c r="E1857" s="58" t="n">
        <x:v>1</x:v>
      </x:c>
      <x:c r="F1857" s="58" t="n">
        <x:v>2</x:v>
      </x:c>
      <x:c r="G1857" s="60" t="str">
        <x:v>TORNADO VALLEY</x:v>
      </x:c>
      <x:c r="H1857" s="58" t="str">
        <x:v>FRSR / SYS</x:v>
      </x:c>
      <x:c r="I1857" s="58" t="str">
        <x:v>Won</x:v>
      </x:c>
      <x:c r="J1857" s="58" t="str">
        <x:v>Won</x:v>
      </x:c>
      <x:c r="K1857" s="63" t="n">
        <x:v>4.7</x:v>
      </x:c>
      <x:c r="L1857" s="58" t="n">
        <x:v>2</x:v>
      </x:c>
      <x:c r="M1857" s="63" t="n">
        <x:v>7.4</x:v>
      </x:c>
      <x:c r="N1857" s="65" t="n">
        <x:f>Summary!$B$5*Summary!$B$6</x:f>
        <x:v>10</x:v>
      </x:c>
      <x:c r="O1857" s="65" t="n">
        <x:f>L1857*N1857</x:f>
        <x:v>20</x:v>
      </x:c>
      <x:c r="P1857" s="65" t="n">
        <x:f>O1857+Q1857</x:f>
        <x:v>94</x:v>
      </x:c>
      <x:c r="Q1857" s="65" t="n">
        <x:f>M1857*N1857</x:f>
        <x:v>74</x:v>
      </x:c>
      <x:c r="R1857" s="65" t="n">
        <x:f>R1856+Q1857</x:f>
        <x:v>40802.9</x:v>
      </x:c>
    </x:row>
    <x:row r="1858">
      <x:c r="A1858" s="61" t="n">
        <x:v>45965</x:v>
      </x:c>
      <x:c r="B1858" s="27" t="str">
        <x:v>Q4 2025</x:v>
      </x:c>
      <x:c r="C1858" s="27" t="n">
        <x:v>2025</x:v>
      </x:c>
      <x:c r="D1858" s="59" t="str">
        <x:v>FLEMINGTON</x:v>
      </x:c>
      <x:c r="E1858" s="27" t="n">
        <x:v>1</x:v>
      </x:c>
      <x:c r="F1858" s="27" t="n">
        <x:v>4</x:v>
      </x:c>
      <x:c r="G1858" s="59" t="str">
        <x:v>CARNEVALE</x:v>
      </x:c>
      <x:c r="H1858" s="27" t="str">
        <x:v>DC</x:v>
      </x:c>
      <x:c r="I1858" s="27" t="str">
        <x:v>Lost</x:v>
      </x:c>
      <x:c r="J1858" s="27" t="str">
        <x:v>4th</x:v>
      </x:c>
      <x:c r="K1858" s="30"/>
      <x:c r="L1858" s="27" t="n">
        <x:v>1</x:v>
      </x:c>
      <x:c r="M1858" s="30" t="n">
        <x:v>-1</x:v>
      </x:c>
      <x:c r="N1858" s="64" t="n">
        <x:f>Summary!$B$5*Summary!$B$6</x:f>
        <x:v>10</x:v>
      </x:c>
      <x:c r="O1858" s="64" t="n">
        <x:f>L1858*N1858</x:f>
        <x:v>10</x:v>
      </x:c>
      <x:c r="P1858" s="64" t="n">
        <x:f>O1858+Q1858</x:f>
        <x:v>0</x:v>
      </x:c>
      <x:c r="Q1858" s="64" t="n">
        <x:f>M1858*N1858</x:f>
        <x:v>-10</x:v>
      </x:c>
      <x:c r="R1858" s="64" t="n">
        <x:f>R1857+Q1858</x:f>
        <x:v>40792.9</x:v>
      </x:c>
    </x:row>
    <x:row r="1859">
      <x:c r="A1859" s="61" t="n">
        <x:v>45965</x:v>
      </x:c>
      <x:c r="B1859" s="27" t="str">
        <x:v>Q4 2025</x:v>
      </x:c>
      <x:c r="C1859" s="27" t="n">
        <x:v>2025</x:v>
      </x:c>
      <x:c r="D1859" s="59" t="str">
        <x:v>FLEMINGTON</x:v>
      </x:c>
      <x:c r="E1859" s="27" t="n">
        <x:v>3</x:v>
      </x:c>
      <x:c r="F1859" s="27" t="n">
        <x:v>10</x:v>
      </x:c>
      <x:c r="G1859" s="59" t="str">
        <x:v>ZENTORNO</x:v>
      </x:c>
      <x:c r="H1859" s="27" t="str">
        <x:v>BFSR</x:v>
      </x:c>
      <x:c r="I1859" s="27" t="str">
        <x:v>Lost</x:v>
      </x:c>
      <x:c r="J1859" s="27" t="str"/>
      <x:c r="K1859" s="30"/>
      <x:c r="L1859" s="27" t="n">
        <x:v>1</x:v>
      </x:c>
      <x:c r="M1859" s="30" t="n">
        <x:v>-1</x:v>
      </x:c>
      <x:c r="N1859" s="64" t="n">
        <x:f>Summary!$B$5*Summary!$B$6</x:f>
        <x:v>10</x:v>
      </x:c>
      <x:c r="O1859" s="64" t="n">
        <x:f>L1859*N1859</x:f>
        <x:v>10</x:v>
      </x:c>
      <x:c r="P1859" s="64" t="n">
        <x:f>O1859+Q1859</x:f>
        <x:v>0</x:v>
      </x:c>
      <x:c r="Q1859" s="64" t="n">
        <x:f>M1859*N1859</x:f>
        <x:v>-10</x:v>
      </x:c>
      <x:c r="R1859" s="64" t="n">
        <x:f>R1858+Q1859</x:f>
        <x:v>40782.9</x:v>
      </x:c>
    </x:row>
    <x:row r="1860">
      <x:c r="A1860" s="61" t="n">
        <x:v>45965</x:v>
      </x:c>
      <x:c r="B1860" s="27" t="str">
        <x:v>Q4 2025</x:v>
      </x:c>
      <x:c r="C1860" s="27" t="n">
        <x:v>2025</x:v>
      </x:c>
      <x:c r="D1860" s="59" t="str">
        <x:v>FLEMINGTON</x:v>
      </x:c>
      <x:c r="E1860" s="27" t="n">
        <x:v>4</x:v>
      </x:c>
      <x:c r="F1860" s="27" t="n">
        <x:v>1</x:v>
      </x:c>
      <x:c r="G1860" s="59" t="str">
        <x:v>ALEPPO PINE</x:v>
      </x:c>
      <x:c r="H1860" s="27" t="str">
        <x:v>SYS</x:v>
      </x:c>
      <x:c r="I1860" s="27" t="str">
        <x:v>Lost</x:v>
      </x:c>
      <x:c r="J1860" s="27" t="str"/>
      <x:c r="K1860" s="30"/>
      <x:c r="L1860" s="27" t="n">
        <x:v>1</x:v>
      </x:c>
      <x:c r="M1860" s="30" t="n">
        <x:v>-1</x:v>
      </x:c>
      <x:c r="N1860" s="64" t="n">
        <x:f>Summary!$B$5*Summary!$B$6</x:f>
        <x:v>10</x:v>
      </x:c>
      <x:c r="O1860" s="64" t="n">
        <x:f>L1860*N1860</x:f>
        <x:v>10</x:v>
      </x:c>
      <x:c r="P1860" s="64" t="n">
        <x:f>O1860+Q1860</x:f>
        <x:v>0</x:v>
      </x:c>
      <x:c r="Q1860" s="64" t="n">
        <x:f>M1860*N1860</x:f>
        <x:v>-10</x:v>
      </x:c>
      <x:c r="R1860" s="64" t="n">
        <x:f>R1859+Q1860</x:f>
        <x:v>40772.9</x:v>
      </x:c>
    </x:row>
    <x:row r="1861">
      <x:c r="A1861" s="61" t="n">
        <x:v>45965</x:v>
      </x:c>
      <x:c r="B1861" s="27" t="str">
        <x:v>Q4 2025</x:v>
      </x:c>
      <x:c r="C1861" s="27" t="n">
        <x:v>2025</x:v>
      </x:c>
      <x:c r="D1861" s="59" t="str">
        <x:v>FLEMINGTON</x:v>
      </x:c>
      <x:c r="E1861" s="27" t="n">
        <x:v>4</x:v>
      </x:c>
      <x:c r="F1861" s="27" t="n">
        <x:v>4</x:v>
      </x:c>
      <x:c r="G1861" s="59" t="str">
        <x:v>STREET ARTIST</x:v>
      </x:c>
      <x:c r="H1861" s="27" t="str">
        <x:v>SYS</x:v>
      </x:c>
      <x:c r="I1861" s="27" t="str">
        <x:v>Lost</x:v>
      </x:c>
      <x:c r="J1861" s="27" t="str">
        <x:v>2nd</x:v>
      </x:c>
      <x:c r="K1861" s="30"/>
      <x:c r="L1861" s="27" t="n">
        <x:v>1</x:v>
      </x:c>
      <x:c r="M1861" s="30" t="n">
        <x:v>-1</x:v>
      </x:c>
      <x:c r="N1861" s="64" t="n">
        <x:f>Summary!$B$5*Summary!$B$6</x:f>
        <x:v>10</x:v>
      </x:c>
      <x:c r="O1861" s="64" t="n">
        <x:f>L1861*N1861</x:f>
        <x:v>10</x:v>
      </x:c>
      <x:c r="P1861" s="64" t="n">
        <x:f>O1861+Q1861</x:f>
        <x:v>0</x:v>
      </x:c>
      <x:c r="Q1861" s="64" t="n">
        <x:f>M1861*N1861</x:f>
        <x:v>-10</x:v>
      </x:c>
      <x:c r="R1861" s="64" t="n">
        <x:f>R1860+Q1861</x:f>
        <x:v>40762.9</x:v>
      </x:c>
    </x:row>
    <x:row r="1862">
      <x:c r="A1862" s="61" t="n">
        <x:v>45965</x:v>
      </x:c>
      <x:c r="B1862" s="27" t="str">
        <x:v>Q4 2025</x:v>
      </x:c>
      <x:c r="C1862" s="27" t="n">
        <x:v>2025</x:v>
      </x:c>
      <x:c r="D1862" s="59" t="str">
        <x:v>FLEMINGTON</x:v>
      </x:c>
      <x:c r="E1862" s="27" t="n">
        <x:v>5</x:v>
      </x:c>
      <x:c r="F1862" s="27" t="n">
        <x:v>8</x:v>
      </x:c>
      <x:c r="G1862" s="59" t="str">
        <x:v>ARUGAMAMA</x:v>
      </x:c>
      <x:c r="H1862" s="27" t="str">
        <x:v>LSW</x:v>
      </x:c>
      <x:c r="I1862" s="27" t="str">
        <x:v>Lost</x:v>
      </x:c>
      <x:c r="J1862" s="27" t="str">
        <x:v>4th</x:v>
      </x:c>
      <x:c r="K1862" s="30"/>
      <x:c r="L1862" s="27" t="n">
        <x:v>1</x:v>
      </x:c>
      <x:c r="M1862" s="30" t="n">
        <x:v>-1</x:v>
      </x:c>
      <x:c r="N1862" s="64" t="n">
        <x:f>Summary!$B$5*Summary!$B$6</x:f>
        <x:v>10</x:v>
      </x:c>
      <x:c r="O1862" s="64" t="n">
        <x:f>L1862*N1862</x:f>
        <x:v>10</x:v>
      </x:c>
      <x:c r="P1862" s="64" t="n">
        <x:f>O1862+Q1862</x:f>
        <x:v>0</x:v>
      </x:c>
      <x:c r="Q1862" s="64" t="n">
        <x:f>M1862*N1862</x:f>
        <x:v>-10</x:v>
      </x:c>
      <x:c r="R1862" s="64" t="n">
        <x:f>R1861+Q1862</x:f>
        <x:v>40752.9</x:v>
      </x:c>
    </x:row>
    <x:row r="1863">
      <x:c r="A1863" s="61" t="n">
        <x:v>45965</x:v>
      </x:c>
      <x:c r="B1863" s="27" t="str">
        <x:v>Q4 2025</x:v>
      </x:c>
      <x:c r="C1863" s="27" t="n">
        <x:v>2025</x:v>
      </x:c>
      <x:c r="D1863" s="59" t="str">
        <x:v>FLEMINGTON</x:v>
      </x:c>
      <x:c r="E1863" s="27" t="n">
        <x:v>6</x:v>
      </x:c>
      <x:c r="F1863" s="27" t="n">
        <x:v>2</x:v>
      </x:c>
      <x:c r="G1863" s="59" t="str">
        <x:v>APULIA</x:v>
      </x:c>
      <x:c r="H1863" s="27" t="str">
        <x:v>LSW</x:v>
      </x:c>
      <x:c r="I1863" s="27" t="str">
        <x:v>Lost</x:v>
      </x:c>
      <x:c r="J1863" s="27" t="str"/>
      <x:c r="K1863" s="30"/>
      <x:c r="L1863" s="27" t="n">
        <x:v>1</x:v>
      </x:c>
      <x:c r="M1863" s="30" t="n">
        <x:v>-1</x:v>
      </x:c>
      <x:c r="N1863" s="64" t="n">
        <x:f>Summary!$B$5*Summary!$B$6</x:f>
        <x:v>10</x:v>
      </x:c>
      <x:c r="O1863" s="64" t="n">
        <x:f>L1863*N1863</x:f>
        <x:v>10</x:v>
      </x:c>
      <x:c r="P1863" s="64" t="n">
        <x:f>O1863+Q1863</x:f>
        <x:v>0</x:v>
      </x:c>
      <x:c r="Q1863" s="64" t="n">
        <x:f>M1863*N1863</x:f>
        <x:v>-10</x:v>
      </x:c>
      <x:c r="R1863" s="64" t="n">
        <x:f>R1862+Q1863</x:f>
        <x:v>40742.9</x:v>
      </x:c>
    </x:row>
    <x:row r="1864">
      <x:c r="A1864" s="61" t="n">
        <x:v>45965</x:v>
      </x:c>
      <x:c r="B1864" s="27" t="str">
        <x:v>Q4 2025</x:v>
      </x:c>
      <x:c r="C1864" s="27" t="n">
        <x:v>2025</x:v>
      </x:c>
      <x:c r="D1864" s="59" t="str">
        <x:v>FLEMINGTON</x:v>
      </x:c>
      <x:c r="E1864" s="27" t="n">
        <x:v>7</x:v>
      </x:c>
      <x:c r="F1864" s="27" t="n">
        <x:v>14</x:v>
      </x:c>
      <x:c r="G1864" s="59" t="str">
        <x:v>HALF YOURS</x:v>
      </x:c>
      <x:c r="H1864" s="27" t="str">
        <x:v>SYS</x:v>
      </x:c>
      <x:c r="I1864" s="27" t="str">
        <x:v>Won</x:v>
      </x:c>
      <x:c r="J1864" s="27" t="str">
        <x:v>Won</x:v>
      </x:c>
      <x:c r="K1864" s="30" t="n">
        <x:v>8.6</x:v>
      </x:c>
      <x:c r="L1864" s="27" t="n">
        <x:v>1</x:v>
      </x:c>
      <x:c r="M1864" s="30" t="n">
        <x:v>7.6</x:v>
      </x:c>
      <x:c r="N1864" s="64" t="n">
        <x:f>Summary!$B$5*Summary!$B$6</x:f>
        <x:v>10</x:v>
      </x:c>
      <x:c r="O1864" s="64" t="n">
        <x:f>L1864*N1864</x:f>
        <x:v>10</x:v>
      </x:c>
      <x:c r="P1864" s="64" t="n">
        <x:f>O1864+Q1864</x:f>
        <x:v>86</x:v>
      </x:c>
      <x:c r="Q1864" s="64" t="n">
        <x:f>M1864*N1864</x:f>
        <x:v>76</x:v>
      </x:c>
      <x:c r="R1864" s="64" t="n">
        <x:f>R1863+Q1864</x:f>
        <x:v>40818.9</x:v>
      </x:c>
    </x:row>
    <x:row r="1865">
      <x:c r="A1865" s="61" t="n">
        <x:v>45965</x:v>
      </x:c>
      <x:c r="B1865" s="27" t="str">
        <x:v>Q4 2025</x:v>
      </x:c>
      <x:c r="C1865" s="27" t="n">
        <x:v>2025</x:v>
      </x:c>
      <x:c r="D1865" s="59" t="str">
        <x:v>FLEMINGTON</x:v>
      </x:c>
      <x:c r="E1865" s="27" t="n">
        <x:v>9</x:v>
      </x:c>
      <x:c r="F1865" s="27" t="n">
        <x:v>15</x:v>
      </x:c>
      <x:c r="G1865" s="59" t="str">
        <x:v>SURFIN' BIRD</x:v>
      </x:c>
      <x:c r="H1865" s="27" t="str">
        <x:v>DC</x:v>
      </x:c>
      <x:c r="I1865" s="27" t="str">
        <x:v>Lost</x:v>
      </x:c>
      <x:c r="J1865" s="27" t="str"/>
      <x:c r="K1865" s="30"/>
      <x:c r="L1865" s="27" t="n">
        <x:v>1</x:v>
      </x:c>
      <x:c r="M1865" s="30" t="n">
        <x:v>-1</x:v>
      </x:c>
      <x:c r="N1865" s="64" t="n">
        <x:f>Summary!$B$5*Summary!$B$6</x:f>
        <x:v>10</x:v>
      </x:c>
      <x:c r="O1865" s="64" t="n">
        <x:f>L1865*N1865</x:f>
        <x:v>10</x:v>
      </x:c>
      <x:c r="P1865" s="64" t="n">
        <x:f>O1865+Q1865</x:f>
        <x:v>0</x:v>
      </x:c>
      <x:c r="Q1865" s="64" t="n">
        <x:f>M1865*N1865</x:f>
        <x:v>-10</x:v>
      </x:c>
      <x:c r="R1865" s="64" t="n">
        <x:f>R1864+Q1865</x:f>
        <x:v>40808.9</x:v>
      </x:c>
    </x:row>
    <x:row r="1866">
      <x:c r="A1866" s="61" t="n">
        <x:v>45965</x:v>
      </x:c>
      <x:c r="B1866" s="27" t="str">
        <x:v>Q4 2025</x:v>
      </x:c>
      <x:c r="C1866" s="27" t="n">
        <x:v>2025</x:v>
      </x:c>
      <x:c r="D1866" s="59" t="str">
        <x:v>FLEMINGTON</x:v>
      </x:c>
      <x:c r="E1866" s="27" t="n">
        <x:v>10</x:v>
      </x:c>
      <x:c r="F1866" s="27" t="n">
        <x:v>12</x:v>
      </x:c>
      <x:c r="G1866" s="59" t="str">
        <x:v>PERSIAN SPIRIT</x:v>
      </x:c>
      <x:c r="H1866" s="27" t="str">
        <x:v>SYS</x:v>
      </x:c>
      <x:c r="I1866" s="27" t="str">
        <x:v>Won</x:v>
      </x:c>
      <x:c r="J1866" s="27" t="str">
        <x:v>Won</x:v>
      </x:c>
      <x:c r="K1866" s="30" t="n">
        <x:v>4.4</x:v>
      </x:c>
      <x:c r="L1866" s="27" t="n">
        <x:v>1</x:v>
      </x:c>
      <x:c r="M1866" s="30" t="n">
        <x:v>3.4000000000000004</x:v>
      </x:c>
      <x:c r="N1866" s="64" t="n">
        <x:f>Summary!$B$5*Summary!$B$6</x:f>
        <x:v>10</x:v>
      </x:c>
      <x:c r="O1866" s="64" t="n">
        <x:f>L1866*N1866</x:f>
        <x:v>10</x:v>
      </x:c>
      <x:c r="P1866" s="64" t="n">
        <x:f>O1866+Q1866</x:f>
        <x:v>44</x:v>
      </x:c>
      <x:c r="Q1866" s="64" t="n">
        <x:f>M1866*N1866</x:f>
        <x:v>34</x:v>
      </x:c>
      <x:c r="R1866" s="64" t="n">
        <x:f>R1865+Q1866</x:f>
        <x:v>40842.9</x:v>
      </x:c>
    </x:row>
    <x:row r="1867">
      <x:c r="A1867" s="61" t="n">
        <x:v>45967</x:v>
      </x:c>
      <x:c r="B1867" s="27" t="str">
        <x:v>Q4 2025</x:v>
      </x:c>
      <x:c r="C1867" s="27" t="n">
        <x:v>2025</x:v>
      </x:c>
      <x:c r="D1867" s="59" t="str">
        <x:v>FLEMINGTON</x:v>
      </x:c>
      <x:c r="E1867" s="27" t="n">
        <x:v>1</x:v>
      </x:c>
      <x:c r="F1867" s="27" t="n">
        <x:v>2</x:v>
      </x:c>
      <x:c r="G1867" s="59" t="str">
        <x:v>JUNEBUG</x:v>
      </x:c>
      <x:c r="H1867" s="27" t="str">
        <x:v>SYS</x:v>
      </x:c>
      <x:c r="I1867" s="27" t="str">
        <x:v>Lost</x:v>
      </x:c>
      <x:c r="J1867" s="27" t="str"/>
      <x:c r="K1867" s="30"/>
      <x:c r="L1867" s="27" t="n">
        <x:v>1</x:v>
      </x:c>
      <x:c r="M1867" s="30" t="n">
        <x:v>-1</x:v>
      </x:c>
      <x:c r="N1867" s="64" t="n">
        <x:f>Summary!$B$5*Summary!$B$6</x:f>
        <x:v>10</x:v>
      </x:c>
      <x:c r="O1867" s="64" t="n">
        <x:f>L1867*N1867</x:f>
        <x:v>10</x:v>
      </x:c>
      <x:c r="P1867" s="64" t="n">
        <x:f>O1867+Q1867</x:f>
        <x:v>0</x:v>
      </x:c>
      <x:c r="Q1867" s="64" t="n">
        <x:f>M1867*N1867</x:f>
        <x:v>-10</x:v>
      </x:c>
      <x:c r="R1867" s="64" t="n">
        <x:f>R1866+Q1867</x:f>
        <x:v>40832.9</x:v>
      </x:c>
    </x:row>
    <x:row r="1868">
      <x:c r="A1868" s="61" t="n">
        <x:v>45967</x:v>
      </x:c>
      <x:c r="B1868" s="27" t="str">
        <x:v>Q4 2025</x:v>
      </x:c>
      <x:c r="C1868" s="27" t="n">
        <x:v>2025</x:v>
      </x:c>
      <x:c r="D1868" s="59" t="str">
        <x:v>FLEMINGTON</x:v>
      </x:c>
      <x:c r="E1868" s="27" t="n">
        <x:v>1</x:v>
      </x:c>
      <x:c r="F1868" s="27" t="n">
        <x:v>11</x:v>
      </x:c>
      <x:c r="G1868" s="59" t="str">
        <x:v>FIRST CHORUS</x:v>
      </x:c>
      <x:c r="H1868" s="27" t="str">
        <x:v>BF</x:v>
      </x:c>
      <x:c r="I1868" s="27" t="str">
        <x:v>Won</x:v>
      </x:c>
      <x:c r="J1868" s="27" t="str">
        <x:v>Won</x:v>
      </x:c>
      <x:c r="K1868" s="30" t="n">
        <x:v>5.1</x:v>
      </x:c>
      <x:c r="L1868" s="27" t="n">
        <x:v>1</x:v>
      </x:c>
      <x:c r="M1868" s="30" t="n">
        <x:v>4.1</x:v>
      </x:c>
      <x:c r="N1868" s="64" t="n">
        <x:f>Summary!$B$5*Summary!$B$6</x:f>
        <x:v>10</x:v>
      </x:c>
      <x:c r="O1868" s="64" t="n">
        <x:f>L1868*N1868</x:f>
        <x:v>10</x:v>
      </x:c>
      <x:c r="P1868" s="64" t="n">
        <x:f>O1868+Q1868</x:f>
        <x:v>51</x:v>
      </x:c>
      <x:c r="Q1868" s="64" t="n">
        <x:f>M1868*N1868</x:f>
        <x:v>41</x:v>
      </x:c>
      <x:c r="R1868" s="64" t="n">
        <x:f>R1867+Q1868</x:f>
        <x:v>40873.9</x:v>
      </x:c>
    </x:row>
    <x:row r="1869">
      <x:c r="A1869" s="62" t="n">
        <x:v>45967</x:v>
      </x:c>
      <x:c r="B1869" s="58" t="str">
        <x:v>Q4 2025</x:v>
      </x:c>
      <x:c r="C1869" s="58" t="n">
        <x:v>2025</x:v>
      </x:c>
      <x:c r="D1869" s="60" t="str">
        <x:v>FLEMINGTON</x:v>
      </x:c>
      <x:c r="E1869" s="58" t="n">
        <x:v>2</x:v>
      </x:c>
      <x:c r="F1869" s="58" t="n">
        <x:v>5</x:v>
      </x:c>
      <x:c r="G1869" s="60" t="str">
        <x:v>GETAFIX</x:v>
      </x:c>
      <x:c r="H1869" s="58" t="str">
        <x:v>DC / SYS</x:v>
      </x:c>
      <x:c r="I1869" s="58" t="str">
        <x:v>Won</x:v>
      </x:c>
      <x:c r="J1869" s="58" t="str">
        <x:v>Won</x:v>
      </x:c>
      <x:c r="K1869" s="63" t="n">
        <x:v>2.8</x:v>
      </x:c>
      <x:c r="L1869" s="58" t="n">
        <x:v>2</x:v>
      </x:c>
      <x:c r="M1869" s="63" t="n">
        <x:v>3.5999999999999996</x:v>
      </x:c>
      <x:c r="N1869" s="65" t="n">
        <x:f>Summary!$B$5*Summary!$B$6</x:f>
        <x:v>10</x:v>
      </x:c>
      <x:c r="O1869" s="65" t="n">
        <x:f>L1869*N1869</x:f>
        <x:v>20</x:v>
      </x:c>
      <x:c r="P1869" s="65" t="n">
        <x:f>O1869+Q1869</x:f>
        <x:v>56</x:v>
      </x:c>
      <x:c r="Q1869" s="65" t="n">
        <x:f>M1869*N1869</x:f>
        <x:v>36</x:v>
      </x:c>
      <x:c r="R1869" s="65" t="n">
        <x:f>R1868+Q1869</x:f>
        <x:v>40909.9</x:v>
      </x:c>
    </x:row>
    <x:row r="1870">
      <x:c r="A1870" s="61" t="n">
        <x:v>45967</x:v>
      </x:c>
      <x:c r="B1870" s="27" t="str">
        <x:v>Q4 2025</x:v>
      </x:c>
      <x:c r="C1870" s="27" t="n">
        <x:v>2025</x:v>
      </x:c>
      <x:c r="D1870" s="59" t="str">
        <x:v>FLEMINGTON</x:v>
      </x:c>
      <x:c r="E1870" s="27" t="n">
        <x:v>4</x:v>
      </x:c>
      <x:c r="F1870" s="27" t="n">
        <x:v>9</x:v>
      </x:c>
      <x:c r="G1870" s="59" t="str">
        <x:v>AL DUCA</x:v>
      </x:c>
      <x:c r="H1870" s="27" t="str">
        <x:v>SYS</x:v>
      </x:c>
      <x:c r="I1870" s="27" t="str">
        <x:v>Won</x:v>
      </x:c>
      <x:c r="J1870" s="27" t="str">
        <x:v>Won</x:v>
      </x:c>
      <x:c r="K1870" s="30" t="n">
        <x:v>4.7</x:v>
      </x:c>
      <x:c r="L1870" s="27" t="n">
        <x:v>1</x:v>
      </x:c>
      <x:c r="M1870" s="30" t="n">
        <x:v>3.7</x:v>
      </x:c>
      <x:c r="N1870" s="64" t="n">
        <x:f>Summary!$B$5*Summary!$B$6</x:f>
        <x:v>10</x:v>
      </x:c>
      <x:c r="O1870" s="64" t="n">
        <x:f>L1870*N1870</x:f>
        <x:v>10</x:v>
      </x:c>
      <x:c r="P1870" s="64" t="n">
        <x:f>O1870+Q1870</x:f>
        <x:v>47</x:v>
      </x:c>
      <x:c r="Q1870" s="64" t="n">
        <x:f>M1870*N1870</x:f>
        <x:v>37</x:v>
      </x:c>
      <x:c r="R1870" s="64" t="n">
        <x:f>R1869+Q1870</x:f>
        <x:v>40946.9</x:v>
      </x:c>
    </x:row>
    <x:row r="1871">
      <x:c r="A1871" s="62" t="n">
        <x:v>45967</x:v>
      </x:c>
      <x:c r="B1871" s="58" t="str">
        <x:v>Q4 2025</x:v>
      </x:c>
      <x:c r="C1871" s="58" t="n">
        <x:v>2025</x:v>
      </x:c>
      <x:c r="D1871" s="60" t="str">
        <x:v>FLEMINGTON</x:v>
      </x:c>
      <x:c r="E1871" s="58" t="n">
        <x:v>4</x:v>
      </x:c>
      <x:c r="F1871" s="58" t="n">
        <x:v>12</x:v>
      </x:c>
      <x:c r="G1871" s="60" t="str">
        <x:v>ZAMBARDO</x:v>
      </x:c>
      <x:c r="H1871" s="58" t="str">
        <x:v>LSW / SYS</x:v>
      </x:c>
      <x:c r="I1871" s="58" t="str">
        <x:v>Lost</x:v>
      </x:c>
      <x:c r="J1871" s="58" t="str"/>
      <x:c r="K1871" s="63"/>
      <x:c r="L1871" s="58" t="n">
        <x:v>2</x:v>
      </x:c>
      <x:c r="M1871" s="63" t="n">
        <x:v>-2</x:v>
      </x:c>
      <x:c r="N1871" s="65" t="n">
        <x:f>Summary!$B$5*Summary!$B$6</x:f>
        <x:v>10</x:v>
      </x:c>
      <x:c r="O1871" s="65" t="n">
        <x:f>L1871*N1871</x:f>
        <x:v>20</x:v>
      </x:c>
      <x:c r="P1871" s="65" t="n">
        <x:f>O1871+Q1871</x:f>
        <x:v>0</x:v>
      </x:c>
      <x:c r="Q1871" s="65" t="n">
        <x:f>M1871*N1871</x:f>
        <x:v>-20</x:v>
      </x:c>
      <x:c r="R1871" s="65" t="n">
        <x:f>R1870+Q1871</x:f>
        <x:v>40926.9</x:v>
      </x:c>
    </x:row>
    <x:row r="1872">
      <x:c r="A1872" s="61" t="n">
        <x:v>45967</x:v>
      </x:c>
      <x:c r="B1872" s="27" t="str">
        <x:v>Q4 2025</x:v>
      </x:c>
      <x:c r="C1872" s="27" t="n">
        <x:v>2025</x:v>
      </x:c>
      <x:c r="D1872" s="59" t="str">
        <x:v>FLEMINGTON</x:v>
      </x:c>
      <x:c r="E1872" s="27" t="n">
        <x:v>5</x:v>
      </x:c>
      <x:c r="F1872" s="27" t="n">
        <x:v>2</x:v>
      </x:c>
      <x:c r="G1872" s="59" t="str">
        <x:v>DETONATOR JACK</x:v>
      </x:c>
      <x:c r="H1872" s="27" t="str">
        <x:v>M</x:v>
      </x:c>
      <x:c r="I1872" s="27" t="str">
        <x:v>Lost</x:v>
      </x:c>
      <x:c r="J1872" s="27" t="str">
        <x:v>2nd</x:v>
      </x:c>
      <x:c r="K1872" s="30"/>
      <x:c r="L1872" s="27" t="n">
        <x:v>1</x:v>
      </x:c>
      <x:c r="M1872" s="30" t="n">
        <x:v>-1</x:v>
      </x:c>
      <x:c r="N1872" s="64" t="n">
        <x:f>Summary!$B$5*Summary!$B$6</x:f>
        <x:v>10</x:v>
      </x:c>
      <x:c r="O1872" s="64" t="n">
        <x:f>L1872*N1872</x:f>
        <x:v>10</x:v>
      </x:c>
      <x:c r="P1872" s="64" t="n">
        <x:f>O1872+Q1872</x:f>
        <x:v>0</x:v>
      </x:c>
      <x:c r="Q1872" s="64" t="n">
        <x:f>M1872*N1872</x:f>
        <x:v>-10</x:v>
      </x:c>
      <x:c r="R1872" s="64" t="n">
        <x:f>R1871+Q1872</x:f>
        <x:v>40916.9</x:v>
      </x:c>
    </x:row>
    <x:row r="1873">
      <x:c r="A1873" s="61" t="n">
        <x:v>45967</x:v>
      </x:c>
      <x:c r="B1873" s="27" t="str">
        <x:v>Q4 2025</x:v>
      </x:c>
      <x:c r="C1873" s="27" t="n">
        <x:v>2025</x:v>
      </x:c>
      <x:c r="D1873" s="59" t="str">
        <x:v>FLEMINGTON</x:v>
      </x:c>
      <x:c r="E1873" s="27" t="n">
        <x:v>5</x:v>
      </x:c>
      <x:c r="F1873" s="27" t="n">
        <x:v>3</x:v>
      </x:c>
      <x:c r="G1873" s="59" t="str">
        <x:v>APULIA</x:v>
      </x:c>
      <x:c r="H1873" s="27" t="str">
        <x:v>LSW</x:v>
      </x:c>
      <x:c r="I1873" s="27" t="str">
        <x:v>Won</x:v>
      </x:c>
      <x:c r="J1873" s="27" t="str">
        <x:v>Won</x:v>
      </x:c>
      <x:c r="K1873" s="30" t="n">
        <x:v>8.2</x:v>
      </x:c>
      <x:c r="L1873" s="27" t="n">
        <x:v>1</x:v>
      </x:c>
      <x:c r="M1873" s="30" t="n">
        <x:v>7.199999999999999</x:v>
      </x:c>
      <x:c r="N1873" s="64" t="n">
        <x:f>Summary!$B$5*Summary!$B$6</x:f>
        <x:v>10</x:v>
      </x:c>
      <x:c r="O1873" s="64" t="n">
        <x:f>L1873*N1873</x:f>
        <x:v>10</x:v>
      </x:c>
      <x:c r="P1873" s="64" t="n">
        <x:f>O1873+Q1873</x:f>
        <x:v>82</x:v>
      </x:c>
      <x:c r="Q1873" s="64" t="n">
        <x:f>M1873*N1873</x:f>
        <x:v>72</x:v>
      </x:c>
      <x:c r="R1873" s="64" t="n">
        <x:f>R1872+Q1873</x:f>
        <x:v>40988.9</x:v>
      </x:c>
    </x:row>
    <x:row r="1874">
      <x:c r="A1874" s="61" t="n">
        <x:v>45967</x:v>
      </x:c>
      <x:c r="B1874" s="27" t="str">
        <x:v>Q4 2025</x:v>
      </x:c>
      <x:c r="C1874" s="27" t="n">
        <x:v>2025</x:v>
      </x:c>
      <x:c r="D1874" s="59" t="str">
        <x:v>FLEMINGTON</x:v>
      </x:c>
      <x:c r="E1874" s="27" t="n">
        <x:v>5</x:v>
      </x:c>
      <x:c r="F1874" s="27" t="n">
        <x:v>6</x:v>
      </x:c>
      <x:c r="G1874" s="59" t="str">
        <x:v>OH TOO GOOD</x:v>
      </x:c>
      <x:c r="H1874" s="27" t="str">
        <x:v>FRSR</x:v>
      </x:c>
      <x:c r="I1874" s="27" t="str">
        <x:v>Lost</x:v>
      </x:c>
      <x:c r="J1874" s="27" t="str"/>
      <x:c r="K1874" s="30"/>
      <x:c r="L1874" s="27" t="n">
        <x:v>1</x:v>
      </x:c>
      <x:c r="M1874" s="30" t="n">
        <x:v>-1</x:v>
      </x:c>
      <x:c r="N1874" s="64" t="n">
        <x:f>Summary!$B$5*Summary!$B$6</x:f>
        <x:v>10</x:v>
      </x:c>
      <x:c r="O1874" s="64" t="n">
        <x:f>L1874*N1874</x:f>
        <x:v>10</x:v>
      </x:c>
      <x:c r="P1874" s="64" t="n">
        <x:f>O1874+Q1874</x:f>
        <x:v>0</x:v>
      </x:c>
      <x:c r="Q1874" s="64" t="n">
        <x:f>M1874*N1874</x:f>
        <x:v>-10</x:v>
      </x:c>
      <x:c r="R1874" s="64" t="n">
        <x:f>R1873+Q1874</x:f>
        <x:v>40978.9</x:v>
      </x:c>
    </x:row>
    <x:row r="1875">
      <x:c r="A1875" s="62" t="n">
        <x:v>45967</x:v>
      </x:c>
      <x:c r="B1875" s="58" t="str">
        <x:v>Q4 2025</x:v>
      </x:c>
      <x:c r="C1875" s="58" t="n">
        <x:v>2025</x:v>
      </x:c>
      <x:c r="D1875" s="60" t="str">
        <x:v>FLEMINGTON</x:v>
      </x:c>
      <x:c r="E1875" s="58" t="n">
        <x:v>5</x:v>
      </x:c>
      <x:c r="F1875" s="58" t="n">
        <x:v>10</x:v>
      </x:c>
      <x:c r="G1875" s="60" t="str">
        <x:v>ENXUTO</x:v>
      </x:c>
      <x:c r="H1875" s="58" t="str">
        <x:v>FRSR / SYS</x:v>
      </x:c>
      <x:c r="I1875" s="58" t="str">
        <x:v>Lost</x:v>
      </x:c>
      <x:c r="J1875" s="58" t="str">
        <x:v>4th</x:v>
      </x:c>
      <x:c r="K1875" s="63"/>
      <x:c r="L1875" s="58" t="n">
        <x:v>2</x:v>
      </x:c>
      <x:c r="M1875" s="63" t="n">
        <x:v>-2</x:v>
      </x:c>
      <x:c r="N1875" s="65" t="n">
        <x:f>Summary!$B$5*Summary!$B$6</x:f>
        <x:v>10</x:v>
      </x:c>
      <x:c r="O1875" s="65" t="n">
        <x:f>L1875*N1875</x:f>
        <x:v>20</x:v>
      </x:c>
      <x:c r="P1875" s="65" t="n">
        <x:f>O1875+Q1875</x:f>
        <x:v>0</x:v>
      </x:c>
      <x:c r="Q1875" s="65" t="n">
        <x:f>M1875*N1875</x:f>
        <x:v>-20</x:v>
      </x:c>
      <x:c r="R1875" s="65" t="n">
        <x:f>R1874+Q1875</x:f>
        <x:v>40958.9</x:v>
      </x:c>
    </x:row>
    <x:row r="1876">
      <x:c r="A1876" s="61" t="n">
        <x:v>45967</x:v>
      </x:c>
      <x:c r="B1876" s="27" t="str">
        <x:v>Q4 2025</x:v>
      </x:c>
      <x:c r="C1876" s="27" t="n">
        <x:v>2025</x:v>
      </x:c>
      <x:c r="D1876" s="59" t="str">
        <x:v>FLEMINGTON</x:v>
      </x:c>
      <x:c r="E1876" s="27" t="n">
        <x:v>6</x:v>
      </x:c>
      <x:c r="F1876" s="27" t="n">
        <x:v>6</x:v>
      </x:c>
      <x:c r="G1876" s="59" t="str">
        <x:v>GUERITE</x:v>
      </x:c>
      <x:c r="H1876" s="27" t="str">
        <x:v>LSW</x:v>
      </x:c>
      <x:c r="I1876" s="27" t="str">
        <x:v>Won</x:v>
      </x:c>
      <x:c r="J1876" s="27" t="str">
        <x:v>Won</x:v>
      </x:c>
      <x:c r="K1876" s="30" t="n">
        <x:v>5.7</x:v>
      </x:c>
      <x:c r="L1876" s="27" t="n">
        <x:v>1</x:v>
      </x:c>
      <x:c r="M1876" s="30" t="n">
        <x:v>4.7</x:v>
      </x:c>
      <x:c r="N1876" s="64" t="n">
        <x:f>Summary!$B$5*Summary!$B$6</x:f>
        <x:v>10</x:v>
      </x:c>
      <x:c r="O1876" s="64" t="n">
        <x:f>L1876*N1876</x:f>
        <x:v>10</x:v>
      </x:c>
      <x:c r="P1876" s="64" t="n">
        <x:f>O1876+Q1876</x:f>
        <x:v>57</x:v>
      </x:c>
      <x:c r="Q1876" s="64" t="n">
        <x:f>M1876*N1876</x:f>
        <x:v>47</x:v>
      </x:c>
      <x:c r="R1876" s="64" t="n">
        <x:f>R1875+Q1876</x:f>
        <x:v>41005.9</x:v>
      </x:c>
    </x:row>
    <x:row r="1877">
      <x:c r="A1877" s="61" t="n">
        <x:v>45967</x:v>
      </x:c>
      <x:c r="B1877" s="27" t="str">
        <x:v>Q4 2025</x:v>
      </x:c>
      <x:c r="C1877" s="27" t="n">
        <x:v>2025</x:v>
      </x:c>
      <x:c r="D1877" s="59" t="str">
        <x:v>FLEMINGTON</x:v>
      </x:c>
      <x:c r="E1877" s="27" t="n">
        <x:v>6</x:v>
      </x:c>
      <x:c r="F1877" s="27" t="n">
        <x:v>11</x:v>
      </x:c>
      <x:c r="G1877" s="59" t="str">
        <x:v>BIG SEXY</x:v>
      </x:c>
      <x:c r="H1877" s="27" t="str">
        <x:v>SYS</x:v>
      </x:c>
      <x:c r="I1877" s="27" t="str">
        <x:v>Lost</x:v>
      </x:c>
      <x:c r="J1877" s="27" t="str">
        <x:v>4th</x:v>
      </x:c>
      <x:c r="K1877" s="30"/>
      <x:c r="L1877" s="27" t="n">
        <x:v>1</x:v>
      </x:c>
      <x:c r="M1877" s="30" t="n">
        <x:v>-1</x:v>
      </x:c>
      <x:c r="N1877" s="64" t="n">
        <x:f>Summary!$B$5*Summary!$B$6</x:f>
        <x:v>10</x:v>
      </x:c>
      <x:c r="O1877" s="64" t="n">
        <x:f>L1877*N1877</x:f>
        <x:v>10</x:v>
      </x:c>
      <x:c r="P1877" s="64" t="n">
        <x:f>O1877+Q1877</x:f>
        <x:v>0</x:v>
      </x:c>
      <x:c r="Q1877" s="64" t="n">
        <x:f>M1877*N1877</x:f>
        <x:v>-10</x:v>
      </x:c>
      <x:c r="R1877" s="64" t="n">
        <x:f>R1876+Q1877</x:f>
        <x:v>40995.9</x:v>
      </x:c>
    </x:row>
    <x:row r="1878">
      <x:c r="A1878" s="62" t="n">
        <x:v>45967</x:v>
      </x:c>
      <x:c r="B1878" s="58" t="str">
        <x:v>Q4 2025</x:v>
      </x:c>
      <x:c r="C1878" s="58" t="n">
        <x:v>2025</x:v>
      </x:c>
      <x:c r="D1878" s="60" t="str">
        <x:v>FLEMINGTON</x:v>
      </x:c>
      <x:c r="E1878" s="58" t="n">
        <x:v>8</x:v>
      </x:c>
      <x:c r="F1878" s="58" t="n">
        <x:v>1</x:v>
      </x:c>
      <x:c r="G1878" s="60" t="str">
        <x:v>GETTA GOOD FEELING</x:v>
      </x:c>
      <x:c r="H1878" s="58" t="str">
        <x:v>LSW / SYS</x:v>
      </x:c>
      <x:c r="I1878" s="58" t="str">
        <x:v>Lost</x:v>
      </x:c>
      <x:c r="J1878" s="58" t="str"/>
      <x:c r="K1878" s="63"/>
      <x:c r="L1878" s="58" t="n">
        <x:v>2</x:v>
      </x:c>
      <x:c r="M1878" s="63" t="n">
        <x:v>-2</x:v>
      </x:c>
      <x:c r="N1878" s="65" t="n">
        <x:f>Summary!$B$5*Summary!$B$6</x:f>
        <x:v>10</x:v>
      </x:c>
      <x:c r="O1878" s="65" t="n">
        <x:f>L1878*N1878</x:f>
        <x:v>20</x:v>
      </x:c>
      <x:c r="P1878" s="65" t="n">
        <x:f>O1878+Q1878</x:f>
        <x:v>0</x:v>
      </x:c>
      <x:c r="Q1878" s="65" t="n">
        <x:f>M1878*N1878</x:f>
        <x:v>-20</x:v>
      </x:c>
      <x:c r="R1878" s="65" t="n">
        <x:f>R1877+Q1878</x:f>
        <x:v>40975.9</x:v>
      </x:c>
    </x:row>
    <x:row r="1879">
      <x:c r="A1879" s="61" t="n">
        <x:v>45967</x:v>
      </x:c>
      <x:c r="B1879" s="27" t="str">
        <x:v>Q4 2025</x:v>
      </x:c>
      <x:c r="C1879" s="27" t="n">
        <x:v>2025</x:v>
      </x:c>
      <x:c r="D1879" s="59" t="str">
        <x:v>FLEMINGTON</x:v>
      </x:c>
      <x:c r="E1879" s="27" t="n">
        <x:v>9</x:v>
      </x:c>
      <x:c r="F1879" s="27" t="n">
        <x:v>1</x:v>
      </x:c>
      <x:c r="G1879" s="59" t="str">
        <x:v>REY MAGNERIO</x:v>
      </x:c>
      <x:c r="H1879" s="27" t="str">
        <x:v>LSW</x:v>
      </x:c>
      <x:c r="I1879" s="27" t="str">
        <x:v>Lost</x:v>
      </x:c>
      <x:c r="J1879" s="27" t="str">
        <x:v>3rd</x:v>
      </x:c>
      <x:c r="K1879" s="30"/>
      <x:c r="L1879" s="27" t="n">
        <x:v>1</x:v>
      </x:c>
      <x:c r="M1879" s="30" t="n">
        <x:v>-1</x:v>
      </x:c>
      <x:c r="N1879" s="64" t="n">
        <x:f>Summary!$B$5*Summary!$B$6</x:f>
        <x:v>10</x:v>
      </x:c>
      <x:c r="O1879" s="64" t="n">
        <x:f>L1879*N1879</x:f>
        <x:v>10</x:v>
      </x:c>
      <x:c r="P1879" s="64" t="n">
        <x:f>O1879+Q1879</x:f>
        <x:v>0</x:v>
      </x:c>
      <x:c r="Q1879" s="64" t="n">
        <x:f>M1879*N1879</x:f>
        <x:v>-10</x:v>
      </x:c>
      <x:c r="R1879" s="64" t="n">
        <x:f>R1878+Q1879</x:f>
        <x:v>40965.9</x:v>
      </x:c>
    </x:row>
    <x:row r="1880">
      <x:c r="A1880" s="62" t="n">
        <x:v>45969</x:v>
      </x:c>
      <x:c r="B1880" s="58" t="str">
        <x:v>Q4 2025</x:v>
      </x:c>
      <x:c r="C1880" s="58" t="n">
        <x:v>2025</x:v>
      </x:c>
      <x:c r="D1880" s="60" t="str">
        <x:v>FLEMINGTON</x:v>
      </x:c>
      <x:c r="E1880" s="58" t="n">
        <x:v>2</x:v>
      </x:c>
      <x:c r="F1880" s="58" t="n">
        <x:v>2</x:v>
      </x:c>
      <x:c r="G1880" s="60" t="str">
        <x:v>SABAJ</x:v>
      </x:c>
      <x:c r="H1880" s="58" t="str">
        <x:v>FRSR / SYS</x:v>
      </x:c>
      <x:c r="I1880" s="58" t="str">
        <x:v>Won</x:v>
      </x:c>
      <x:c r="J1880" s="58" t="str">
        <x:v>Won</x:v>
      </x:c>
      <x:c r="K1880" s="63" t="n">
        <x:v>2.8</x:v>
      </x:c>
      <x:c r="L1880" s="58" t="n">
        <x:v>2</x:v>
      </x:c>
      <x:c r="M1880" s="63" t="n">
        <x:v>3.5999999999999996</x:v>
      </x:c>
      <x:c r="N1880" s="65" t="n">
        <x:f>Summary!$B$5*Summary!$B$6</x:f>
        <x:v>10</x:v>
      </x:c>
      <x:c r="O1880" s="65" t="n">
        <x:f>L1880*N1880</x:f>
        <x:v>20</x:v>
      </x:c>
      <x:c r="P1880" s="65" t="n">
        <x:f>O1880+Q1880</x:f>
        <x:v>56</x:v>
      </x:c>
      <x:c r="Q1880" s="65" t="n">
        <x:f>M1880*N1880</x:f>
        <x:v>36</x:v>
      </x:c>
      <x:c r="R1880" s="65" t="n">
        <x:f>R1879+Q1880</x:f>
        <x:v>41001.9</x:v>
      </x:c>
    </x:row>
    <x:row r="1881">
      <x:c r="A1881" s="61" t="n">
        <x:v>45969</x:v>
      </x:c>
      <x:c r="B1881" s="27" t="str">
        <x:v>Q4 2025</x:v>
      </x:c>
      <x:c r="C1881" s="27" t="n">
        <x:v>2025</x:v>
      </x:c>
      <x:c r="D1881" s="59" t="str">
        <x:v>FLEMINGTON</x:v>
      </x:c>
      <x:c r="E1881" s="27" t="n">
        <x:v>4</x:v>
      </x:c>
      <x:c r="F1881" s="27" t="n">
        <x:v>1</x:v>
      </x:c>
      <x:c r="G1881" s="59" t="str">
        <x:v>ALALCANCE</x:v>
      </x:c>
      <x:c r="H1881" s="27" t="str">
        <x:v>M</x:v>
      </x:c>
      <x:c r="I1881" s="27" t="str">
        <x:v>Lost</x:v>
      </x:c>
      <x:c r="J1881" s="27" t="str">
        <x:v>3rd</x:v>
      </x:c>
      <x:c r="K1881" s="30"/>
      <x:c r="L1881" s="27" t="n">
        <x:v>1</x:v>
      </x:c>
      <x:c r="M1881" s="30" t="n">
        <x:v>-1</x:v>
      </x:c>
      <x:c r="N1881" s="64" t="n">
        <x:f>Summary!$B$5*Summary!$B$6</x:f>
        <x:v>10</x:v>
      </x:c>
      <x:c r="O1881" s="64" t="n">
        <x:f>L1881*N1881</x:f>
        <x:v>10</x:v>
      </x:c>
      <x:c r="P1881" s="64" t="n">
        <x:f>O1881+Q1881</x:f>
        <x:v>0</x:v>
      </x:c>
      <x:c r="Q1881" s="64" t="n">
        <x:f>M1881*N1881</x:f>
        <x:v>-10</x:v>
      </x:c>
      <x:c r="R1881" s="64" t="n">
        <x:f>R1880+Q1881</x:f>
        <x:v>40991.9</x:v>
      </x:c>
    </x:row>
    <x:row r="1882">
      <x:c r="A1882" s="62" t="n">
        <x:v>45969</x:v>
      </x:c>
      <x:c r="B1882" s="58" t="str">
        <x:v>Q4 2025</x:v>
      </x:c>
      <x:c r="C1882" s="58" t="n">
        <x:v>2025</x:v>
      </x:c>
      <x:c r="D1882" s="60" t="str">
        <x:v>FLEMINGTON</x:v>
      </x:c>
      <x:c r="E1882" s="58" t="n">
        <x:v>4</x:v>
      </x:c>
      <x:c r="F1882" s="58" t="n">
        <x:v>5</x:v>
      </x:c>
      <x:c r="G1882" s="60" t="str">
        <x:v>SHE'S A HUSTLER</x:v>
      </x:c>
      <x:c r="H1882" s="58" t="str">
        <x:v>LSW / SYS</x:v>
      </x:c>
      <x:c r="I1882" s="58" t="str">
        <x:v>Lost</x:v>
      </x:c>
      <x:c r="J1882" s="58" t="str">
        <x:v>2nd</x:v>
      </x:c>
      <x:c r="K1882" s="63"/>
      <x:c r="L1882" s="58" t="n">
        <x:v>2</x:v>
      </x:c>
      <x:c r="M1882" s="63" t="n">
        <x:v>-2</x:v>
      </x:c>
      <x:c r="N1882" s="65" t="n">
        <x:f>Summary!$B$5*Summary!$B$6</x:f>
        <x:v>10</x:v>
      </x:c>
      <x:c r="O1882" s="65" t="n">
        <x:f>L1882*N1882</x:f>
        <x:v>20</x:v>
      </x:c>
      <x:c r="P1882" s="65" t="n">
        <x:f>O1882+Q1882</x:f>
        <x:v>0</x:v>
      </x:c>
      <x:c r="Q1882" s="65" t="n">
        <x:f>M1882*N1882</x:f>
        <x:v>-20</x:v>
      </x:c>
      <x:c r="R1882" s="65" t="n">
        <x:f>R1881+Q1882</x:f>
        <x:v>40971.9</x:v>
      </x:c>
    </x:row>
    <x:row r="1883">
      <x:c r="A1883" s="61" t="n">
        <x:v>45969</x:v>
      </x:c>
      <x:c r="B1883" s="27" t="str">
        <x:v>Q4 2025</x:v>
      </x:c>
      <x:c r="C1883" s="27" t="n">
        <x:v>2025</x:v>
      </x:c>
      <x:c r="D1883" s="59" t="str">
        <x:v>FLEMINGTON</x:v>
      </x:c>
      <x:c r="E1883" s="27" t="n">
        <x:v>6</x:v>
      </x:c>
      <x:c r="F1883" s="27" t="n">
        <x:v>1</x:v>
      </x:c>
      <x:c r="G1883" s="59" t="str">
        <x:v>GIGA KICK</x:v>
      </x:c>
      <x:c r="H1883" s="27" t="str">
        <x:v>SYS</x:v>
      </x:c>
      <x:c r="I1883" s="27" t="str">
        <x:v>Won</x:v>
      </x:c>
      <x:c r="J1883" s="27" t="str">
        <x:v>Won</x:v>
      </x:c>
      <x:c r="K1883" s="30" t="n">
        <x:v>4</x:v>
      </x:c>
      <x:c r="L1883" s="27" t="n">
        <x:v>1</x:v>
      </x:c>
      <x:c r="M1883" s="30" t="n">
        <x:v>3</x:v>
      </x:c>
      <x:c r="N1883" s="64" t="n">
        <x:f>Summary!$B$5*Summary!$B$6</x:f>
        <x:v>10</x:v>
      </x:c>
      <x:c r="O1883" s="64" t="n">
        <x:f>L1883*N1883</x:f>
        <x:v>10</x:v>
      </x:c>
      <x:c r="P1883" s="64" t="n">
        <x:f>O1883+Q1883</x:f>
        <x:v>40</x:v>
      </x:c>
      <x:c r="Q1883" s="64" t="n">
        <x:f>M1883*N1883</x:f>
        <x:v>30</x:v>
      </x:c>
      <x:c r="R1883" s="64" t="n">
        <x:f>R1882+Q1883</x:f>
        <x:v>41001.9</x:v>
      </x:c>
    </x:row>
    <x:row r="1884">
      <x:c r="A1884" s="61" t="n">
        <x:v>45969</x:v>
      </x:c>
      <x:c r="B1884" s="27" t="str">
        <x:v>Q4 2025</x:v>
      </x:c>
      <x:c r="C1884" s="27" t="n">
        <x:v>2025</x:v>
      </x:c>
      <x:c r="D1884" s="59" t="str">
        <x:v>FLEMINGTON</x:v>
      </x:c>
      <x:c r="E1884" s="27" t="n">
        <x:v>7</x:v>
      </x:c>
      <x:c r="F1884" s="27" t="n">
        <x:v>2</x:v>
      </x:c>
      <x:c r="G1884" s="59" t="str">
        <x:v>CEOLWULF</x:v>
      </x:c>
      <x:c r="H1884" s="27" t="str">
        <x:v>LSW</x:v>
      </x:c>
      <x:c r="I1884" s="27" t="str">
        <x:v>Won</x:v>
      </x:c>
      <x:c r="J1884" s="27" t="str">
        <x:v>Won</x:v>
      </x:c>
      <x:c r="K1884" s="30" t="n">
        <x:v>4.15</x:v>
      </x:c>
      <x:c r="L1884" s="27" t="n">
        <x:v>1</x:v>
      </x:c>
      <x:c r="M1884" s="30" t="n">
        <x:v>3.1500000000000004</x:v>
      </x:c>
      <x:c r="N1884" s="64" t="n">
        <x:f>Summary!$B$5*Summary!$B$6</x:f>
        <x:v>10</x:v>
      </x:c>
      <x:c r="O1884" s="64" t="n">
        <x:f>L1884*N1884</x:f>
        <x:v>10</x:v>
      </x:c>
      <x:c r="P1884" s="64" t="n">
        <x:f>O1884+Q1884</x:f>
        <x:v>41.5</x:v>
      </x:c>
      <x:c r="Q1884" s="64" t="n">
        <x:f>M1884*N1884</x:f>
        <x:v>31.500000000000004</x:v>
      </x:c>
      <x:c r="R1884" s="64" t="n">
        <x:f>R1883+Q1884</x:f>
        <x:v>41033.4</x:v>
      </x:c>
    </x:row>
    <x:row r="1885">
      <x:c r="A1885" s="61" t="n">
        <x:v>45969</x:v>
      </x:c>
      <x:c r="B1885" s="27" t="str">
        <x:v>Q4 2025</x:v>
      </x:c>
      <x:c r="C1885" s="27" t="n">
        <x:v>2025</x:v>
      </x:c>
      <x:c r="D1885" s="59" t="str">
        <x:v>FLEMINGTON</x:v>
      </x:c>
      <x:c r="E1885" s="27" t="n">
        <x:v>7</x:v>
      </x:c>
      <x:c r="F1885" s="27" t="n">
        <x:v>9</x:v>
      </x:c>
      <x:c r="G1885" s="59" t="str">
        <x:v>TREASURETHE MOMENT</x:v>
      </x:c>
      <x:c r="H1885" s="27" t="str">
        <x:v>SYS</x:v>
      </x:c>
      <x:c r="I1885" s="27" t="str">
        <x:v>Lost</x:v>
      </x:c>
      <x:c r="J1885" s="27" t="str"/>
      <x:c r="K1885" s="30"/>
      <x:c r="L1885" s="27" t="n">
        <x:v>1</x:v>
      </x:c>
      <x:c r="M1885" s="30" t="n">
        <x:v>-1</x:v>
      </x:c>
      <x:c r="N1885" s="64" t="n">
        <x:f>Summary!$B$5*Summary!$B$6</x:f>
        <x:v>10</x:v>
      </x:c>
      <x:c r="O1885" s="64" t="n">
        <x:f>L1885*N1885</x:f>
        <x:v>10</x:v>
      </x:c>
      <x:c r="P1885" s="64" t="n">
        <x:f>O1885+Q1885</x:f>
        <x:v>0</x:v>
      </x:c>
      <x:c r="Q1885" s="64" t="n">
        <x:f>M1885*N1885</x:f>
        <x:v>-10</x:v>
      </x:c>
      <x:c r="R1885" s="64" t="n">
        <x:f>R1884+Q1885</x:f>
        <x:v>41023.4</x:v>
      </x:c>
    </x:row>
    <x:row r="1886">
      <x:c r="A1886" s="62" t="n">
        <x:v>45969</x:v>
      </x:c>
      <x:c r="B1886" s="58" t="str">
        <x:v>Q4 2025</x:v>
      </x:c>
      <x:c r="C1886" s="58" t="n">
        <x:v>2025</x:v>
      </x:c>
      <x:c r="D1886" s="60" t="str">
        <x:v>FLEMINGTON</x:v>
      </x:c>
      <x:c r="E1886" s="58" t="n">
        <x:v>8</x:v>
      </x:c>
      <x:c r="F1886" s="58" t="n">
        <x:v>10</x:v>
      </x:c>
      <x:c r="G1886" s="60" t="str">
        <x:v>VIA SISTINA</x:v>
      </x:c>
      <x:c r="H1886" s="58" t="str">
        <x:v>DC / SYS</x:v>
      </x:c>
      <x:c r="I1886" s="58" t="str">
        <x:v>Won</x:v>
      </x:c>
      <x:c r="J1886" s="58" t="str">
        <x:v>Won</x:v>
      </x:c>
      <x:c r="K1886" s="63" t="n">
        <x:v>1.5</x:v>
      </x:c>
      <x:c r="L1886" s="58" t="n">
        <x:v>2</x:v>
      </x:c>
      <x:c r="M1886" s="63" t="n">
        <x:v>1</x:v>
      </x:c>
      <x:c r="N1886" s="65" t="n">
        <x:f>Summary!$B$5*Summary!$B$6</x:f>
        <x:v>10</x:v>
      </x:c>
      <x:c r="O1886" s="65" t="n">
        <x:f>L1886*N1886</x:f>
        <x:v>20</x:v>
      </x:c>
      <x:c r="P1886" s="65" t="n">
        <x:f>O1886+Q1886</x:f>
        <x:v>30</x:v>
      </x:c>
      <x:c r="Q1886" s="65" t="n">
        <x:f>M1886*N1886</x:f>
        <x:v>10</x:v>
      </x:c>
      <x:c r="R1886" s="65" t="n">
        <x:f>R1885+Q1886</x:f>
        <x:v>41033.4</x:v>
      </x:c>
    </x:row>
    <x:row r="1887">
      <x:c r="A1887" s="61" t="n">
        <x:v>45969</x:v>
      </x:c>
      <x:c r="B1887" s="27" t="str">
        <x:v>Q4 2025</x:v>
      </x:c>
      <x:c r="C1887" s="27" t="n">
        <x:v>2025</x:v>
      </x:c>
      <x:c r="D1887" s="59" t="str">
        <x:v>FLEMINGTON</x:v>
      </x:c>
      <x:c r="E1887" s="27" t="n">
        <x:v>9</x:v>
      </x:c>
      <x:c r="F1887" s="27" t="n">
        <x:v>3</x:v>
      </x:c>
      <x:c r="G1887" s="59" t="str">
        <x:v>GRAND LARCENY</x:v>
      </x:c>
      <x:c r="H1887" s="27" t="str">
        <x:v>FRSR</x:v>
      </x:c>
      <x:c r="I1887" s="27" t="str">
        <x:v>Won</x:v>
      </x:c>
      <x:c r="J1887" s="27" t="str">
        <x:v>Won</x:v>
      </x:c>
      <x:c r="K1887" s="30" t="n">
        <x:v>14.25</x:v>
      </x:c>
      <x:c r="L1887" s="27" t="n">
        <x:v>1</x:v>
      </x:c>
      <x:c r="M1887" s="30" t="n">
        <x:v>13.25</x:v>
      </x:c>
      <x:c r="N1887" s="64" t="n">
        <x:f>Summary!$B$5*Summary!$B$6</x:f>
        <x:v>10</x:v>
      </x:c>
      <x:c r="O1887" s="64" t="n">
        <x:f>L1887*N1887</x:f>
        <x:v>10</x:v>
      </x:c>
      <x:c r="P1887" s="64" t="n">
        <x:f>O1887+Q1887</x:f>
        <x:v>142.5</x:v>
      </x:c>
      <x:c r="Q1887" s="64" t="n">
        <x:f>M1887*N1887</x:f>
        <x:v>132.5</x:v>
      </x:c>
      <x:c r="R1887" s="64" t="n">
        <x:f>R1886+Q1887</x:f>
        <x:v>41165.9</x:v>
      </x:c>
    </x:row>
    <x:row r="1888">
      <x:c r="A1888" s="61" t="n">
        <x:v>45969</x:v>
      </x:c>
      <x:c r="B1888" s="27" t="str">
        <x:v>Q4 2025</x:v>
      </x:c>
      <x:c r="C1888" s="27" t="n">
        <x:v>2025</x:v>
      </x:c>
      <x:c r="D1888" s="59" t="str">
        <x:v>FLEMINGTON</x:v>
      </x:c>
      <x:c r="E1888" s="27" t="n">
        <x:v>9</x:v>
      </x:c>
      <x:c r="F1888" s="27" t="n">
        <x:v>6</x:v>
      </x:c>
      <x:c r="G1888" s="59" t="str">
        <x:v>STOLI BOLLI</x:v>
      </x:c>
      <x:c r="H1888" s="27" t="str">
        <x:v>BFSR</x:v>
      </x:c>
      <x:c r="I1888" s="27" t="str">
        <x:v>Lost</x:v>
      </x:c>
      <x:c r="J1888" s="27" t="str">
        <x:v>3rd</x:v>
      </x:c>
      <x:c r="K1888" s="30"/>
      <x:c r="L1888" s="27" t="n">
        <x:v>1</x:v>
      </x:c>
      <x:c r="M1888" s="30" t="n">
        <x:v>-1</x:v>
      </x:c>
      <x:c r="N1888" s="64" t="n">
        <x:f>Summary!$B$5*Summary!$B$6</x:f>
        <x:v>10</x:v>
      </x:c>
      <x:c r="O1888" s="64" t="n">
        <x:f>L1888*N1888</x:f>
        <x:v>10</x:v>
      </x:c>
      <x:c r="P1888" s="64" t="n">
        <x:f>O1888+Q1888</x:f>
        <x:v>0</x:v>
      </x:c>
      <x:c r="Q1888" s="64" t="n">
        <x:f>M1888*N1888</x:f>
        <x:v>-10</x:v>
      </x:c>
      <x:c r="R1888" s="64" t="n">
        <x:f>R1887+Q1888</x:f>
        <x:v>41155.9</x:v>
      </x:c>
    </x:row>
    <x:row r="1889">
      <x:c r="A1889" s="61" t="n">
        <x:v>45976</x:v>
      </x:c>
      <x:c r="B1889" s="27" t="str">
        <x:v>Q4 2025</x:v>
      </x:c>
      <x:c r="C1889" s="27" t="n">
        <x:v>2025</x:v>
      </x:c>
      <x:c r="D1889" s="59" t="str">
        <x:v>CAULFIELD</x:v>
      </x:c>
      <x:c r="E1889" s="27" t="n">
        <x:v>1</x:v>
      </x:c>
      <x:c r="F1889" s="27" t="n">
        <x:v>12</x:v>
      </x:c>
      <x:c r="G1889" s="59" t="str">
        <x:v>HOT STATEMENT</x:v>
      </x:c>
      <x:c r="H1889" s="27" t="str">
        <x:v>SYS</x:v>
      </x:c>
      <x:c r="I1889" s="27" t="str">
        <x:v>Lost</x:v>
      </x:c>
      <x:c r="J1889" s="27" t="str"/>
      <x:c r="K1889" s="30"/>
      <x:c r="L1889" s="27" t="n">
        <x:v>1</x:v>
      </x:c>
      <x:c r="M1889" s="30" t="n">
        <x:v>-1</x:v>
      </x:c>
      <x:c r="N1889" s="64" t="n">
        <x:f>Summary!$B$5*Summary!$B$6</x:f>
        <x:v>10</x:v>
      </x:c>
      <x:c r="O1889" s="64" t="n">
        <x:f>L1889*N1889</x:f>
        <x:v>10</x:v>
      </x:c>
      <x:c r="P1889" s="64" t="n">
        <x:f>O1889+Q1889</x:f>
        <x:v>0</x:v>
      </x:c>
      <x:c r="Q1889" s="64" t="n">
        <x:f>M1889*N1889</x:f>
        <x:v>-10</x:v>
      </x:c>
      <x:c r="R1889" s="64" t="n">
        <x:f>R1888+Q1889</x:f>
        <x:v>41145.9</x:v>
      </x:c>
    </x:row>
    <x:row r="1890">
      <x:c r="A1890" s="61" t="n">
        <x:v>45976</x:v>
      </x:c>
      <x:c r="B1890" s="27" t="str">
        <x:v>Q4 2025</x:v>
      </x:c>
      <x:c r="C1890" s="27" t="n">
        <x:v>2025</x:v>
      </x:c>
      <x:c r="D1890" s="59" t="str">
        <x:v>CAULFIELD</x:v>
      </x:c>
      <x:c r="E1890" s="27" t="n">
        <x:v>2</x:v>
      </x:c>
      <x:c r="F1890" s="27" t="n">
        <x:v>1</x:v>
      </x:c>
      <x:c r="G1890" s="59" t="str">
        <x:v>BLACK RUN</x:v>
      </x:c>
      <x:c r="H1890" s="27" t="str">
        <x:v>SYS</x:v>
      </x:c>
      <x:c r="I1890" s="27" t="str">
        <x:v>Won</x:v>
      </x:c>
      <x:c r="J1890" s="27" t="str">
        <x:v>Won</x:v>
      </x:c>
      <x:c r="K1890" s="30" t="n">
        <x:v>3.4</x:v>
      </x:c>
      <x:c r="L1890" s="27" t="n">
        <x:v>1</x:v>
      </x:c>
      <x:c r="M1890" s="30" t="n">
        <x:v>2.4</x:v>
      </x:c>
      <x:c r="N1890" s="64" t="n">
        <x:f>Summary!$B$5*Summary!$B$6</x:f>
        <x:v>10</x:v>
      </x:c>
      <x:c r="O1890" s="64" t="n">
        <x:f>L1890*N1890</x:f>
        <x:v>10</x:v>
      </x:c>
      <x:c r="P1890" s="64" t="n">
        <x:f>O1890+Q1890</x:f>
        <x:v>34</x:v>
      </x:c>
      <x:c r="Q1890" s="64" t="n">
        <x:f>M1890*N1890</x:f>
        <x:v>24</x:v>
      </x:c>
      <x:c r="R1890" s="64" t="n">
        <x:f>R1889+Q1890</x:f>
        <x:v>41169.9</x:v>
      </x:c>
    </x:row>
    <x:row r="1891">
      <x:c r="A1891" s="62" t="n">
        <x:v>45976</x:v>
      </x:c>
      <x:c r="B1891" s="58" t="str">
        <x:v>Q4 2025</x:v>
      </x:c>
      <x:c r="C1891" s="58" t="n">
        <x:v>2025</x:v>
      </x:c>
      <x:c r="D1891" s="60" t="str">
        <x:v>CAULFIELD</x:v>
      </x:c>
      <x:c r="E1891" s="58" t="n">
        <x:v>2</x:v>
      </x:c>
      <x:c r="F1891" s="58" t="n">
        <x:v>13</x:v>
      </x:c>
      <x:c r="G1891" s="60" t="str">
        <x:v>HOT TOO GO</x:v>
      </x:c>
      <x:c r="H1891" s="58" t="str">
        <x:v>LSW / SYS</x:v>
      </x:c>
      <x:c r="I1891" s="58" t="str">
        <x:v>Lost</x:v>
      </x:c>
      <x:c r="J1891" s="58" t="str">
        <x:v>4th</x:v>
      </x:c>
      <x:c r="K1891" s="63"/>
      <x:c r="L1891" s="58" t="n">
        <x:v>2</x:v>
      </x:c>
      <x:c r="M1891" s="63" t="n">
        <x:v>-2</x:v>
      </x:c>
      <x:c r="N1891" s="65" t="n">
        <x:f>Summary!$B$5*Summary!$B$6</x:f>
        <x:v>10</x:v>
      </x:c>
      <x:c r="O1891" s="65" t="n">
        <x:f>L1891*N1891</x:f>
        <x:v>20</x:v>
      </x:c>
      <x:c r="P1891" s="65" t="n">
        <x:f>O1891+Q1891</x:f>
        <x:v>0</x:v>
      </x:c>
      <x:c r="Q1891" s="65" t="n">
        <x:f>M1891*N1891</x:f>
        <x:v>-20</x:v>
      </x:c>
      <x:c r="R1891" s="65" t="n">
        <x:f>R1890+Q1891</x:f>
        <x:v>41149.9</x:v>
      </x:c>
    </x:row>
    <x:row r="1892">
      <x:c r="A1892" s="61" t="n">
        <x:v>45976</x:v>
      </x:c>
      <x:c r="B1892" s="27" t="str">
        <x:v>Q4 2025</x:v>
      </x:c>
      <x:c r="C1892" s="27" t="n">
        <x:v>2025</x:v>
      </x:c>
      <x:c r="D1892" s="59" t="str">
        <x:v>CAULFIELD</x:v>
      </x:c>
      <x:c r="E1892" s="27" t="n">
        <x:v>3</x:v>
      </x:c>
      <x:c r="F1892" s="27" t="n">
        <x:v>11</x:v>
      </x:c>
      <x:c r="G1892" s="59" t="str">
        <x:v>SIGIRIYA ROCK</x:v>
      </x:c>
      <x:c r="H1892" s="27" t="str">
        <x:v>LSW</x:v>
      </x:c>
      <x:c r="I1892" s="27" t="str">
        <x:v>Lost</x:v>
      </x:c>
      <x:c r="J1892" s="27" t="str">
        <x:v>2nd</x:v>
      </x:c>
      <x:c r="K1892" s="30"/>
      <x:c r="L1892" s="27" t="n">
        <x:v>1</x:v>
      </x:c>
      <x:c r="M1892" s="30" t="n">
        <x:v>-1</x:v>
      </x:c>
      <x:c r="N1892" s="64" t="n">
        <x:f>Summary!$B$5*Summary!$B$6</x:f>
        <x:v>10</x:v>
      </x:c>
      <x:c r="O1892" s="64" t="n">
        <x:f>L1892*N1892</x:f>
        <x:v>10</x:v>
      </x:c>
      <x:c r="P1892" s="64" t="n">
        <x:f>O1892+Q1892</x:f>
        <x:v>0</x:v>
      </x:c>
      <x:c r="Q1892" s="64" t="n">
        <x:f>M1892*N1892</x:f>
        <x:v>-10</x:v>
      </x:c>
      <x:c r="R1892" s="64" t="n">
        <x:f>R1891+Q1892</x:f>
        <x:v>41139.9</x:v>
      </x:c>
    </x:row>
    <x:row r="1893">
      <x:c r="A1893" s="62" t="n">
        <x:v>45976</x:v>
      </x:c>
      <x:c r="B1893" s="58" t="str">
        <x:v>Q4 2025</x:v>
      </x:c>
      <x:c r="C1893" s="58" t="n">
        <x:v>2025</x:v>
      </x:c>
      <x:c r="D1893" s="60" t="str">
        <x:v>CAULFIELD</x:v>
      </x:c>
      <x:c r="E1893" s="58" t="n">
        <x:v>4</x:v>
      </x:c>
      <x:c r="F1893" s="58" t="n">
        <x:v>4</x:v>
      </x:c>
      <x:c r="G1893" s="60" t="str">
        <x:v>HEDGED</x:v>
      </x:c>
      <x:c r="H1893" s="58" t="str">
        <x:v>FRSR / SYS</x:v>
      </x:c>
      <x:c r="I1893" s="58" t="str">
        <x:v>Lost</x:v>
      </x:c>
      <x:c r="J1893" s="58" t="str">
        <x:v>2nd</x:v>
      </x:c>
      <x:c r="K1893" s="63"/>
      <x:c r="L1893" s="58" t="n">
        <x:v>2</x:v>
      </x:c>
      <x:c r="M1893" s="63" t="n">
        <x:v>-2</x:v>
      </x:c>
      <x:c r="N1893" s="65" t="n">
        <x:f>Summary!$B$5*Summary!$B$6</x:f>
        <x:v>10</x:v>
      </x:c>
      <x:c r="O1893" s="65" t="n">
        <x:f>L1893*N1893</x:f>
        <x:v>20</x:v>
      </x:c>
      <x:c r="P1893" s="65" t="n">
        <x:f>O1893+Q1893</x:f>
        <x:v>0</x:v>
      </x:c>
      <x:c r="Q1893" s="65" t="n">
        <x:f>M1893*N1893</x:f>
        <x:v>-20</x:v>
      </x:c>
      <x:c r="R1893" s="65" t="n">
        <x:f>R1892+Q1893</x:f>
        <x:v>41119.9</x:v>
      </x:c>
    </x:row>
    <x:row r="1894">
      <x:c r="A1894" s="61" t="n">
        <x:v>45976</x:v>
      </x:c>
      <x:c r="B1894" s="27" t="str">
        <x:v>Q4 2025</x:v>
      </x:c>
      <x:c r="C1894" s="27" t="n">
        <x:v>2025</x:v>
      </x:c>
      <x:c r="D1894" s="59" t="str">
        <x:v>CAULFIELD</x:v>
      </x:c>
      <x:c r="E1894" s="27" t="n">
        <x:v>5</x:v>
      </x:c>
      <x:c r="F1894" s="27" t="n">
        <x:v>1</x:v>
      </x:c>
      <x:c r="G1894" s="59" t="str">
        <x:v>RUMBLED AGAIN</x:v>
      </x:c>
      <x:c r="H1894" s="27" t="str">
        <x:v>SYS</x:v>
      </x:c>
      <x:c r="I1894" s="27" t="str">
        <x:v>Won</x:v>
      </x:c>
      <x:c r="J1894" s="27" t="str">
        <x:v>Won</x:v>
      </x:c>
      <x:c r="K1894" s="30" t="n">
        <x:v>33.4</x:v>
      </x:c>
      <x:c r="L1894" s="27" t="n">
        <x:v>1</x:v>
      </x:c>
      <x:c r="M1894" s="30" t="n">
        <x:v>32.4</x:v>
      </x:c>
      <x:c r="N1894" s="64" t="n">
        <x:f>Summary!$B$5*Summary!$B$6</x:f>
        <x:v>10</x:v>
      </x:c>
      <x:c r="O1894" s="64" t="n">
        <x:f>L1894*N1894</x:f>
        <x:v>10</x:v>
      </x:c>
      <x:c r="P1894" s="64" t="n">
        <x:f>O1894+Q1894</x:f>
        <x:v>334</x:v>
      </x:c>
      <x:c r="Q1894" s="64" t="n">
        <x:f>M1894*N1894</x:f>
        <x:v>324</x:v>
      </x:c>
      <x:c r="R1894" s="64" t="n">
        <x:f>R1893+Q1894</x:f>
        <x:v>41443.9</x:v>
      </x:c>
    </x:row>
    <x:row r="1895">
      <x:c r="A1895" s="62" t="n">
        <x:v>45976</x:v>
      </x:c>
      <x:c r="B1895" s="58" t="str">
        <x:v>Q4 2025</x:v>
      </x:c>
      <x:c r="C1895" s="58" t="n">
        <x:v>2025</x:v>
      </x:c>
      <x:c r="D1895" s="60" t="str">
        <x:v>CAULFIELD</x:v>
      </x:c>
      <x:c r="E1895" s="58" t="n">
        <x:v>5</x:v>
      </x:c>
      <x:c r="F1895" s="58" t="n">
        <x:v>3</x:v>
      </x:c>
      <x:c r="G1895" s="60" t="str">
        <x:v>ROLL ON HIGH</x:v>
      </x:c>
      <x:c r="H1895" s="58" t="str">
        <x:v>DC / SYS</x:v>
      </x:c>
      <x:c r="I1895" s="58" t="str">
        <x:v>Lost</x:v>
      </x:c>
      <x:c r="J1895" s="58" t="str">
        <x:v>4th</x:v>
      </x:c>
      <x:c r="K1895" s="63"/>
      <x:c r="L1895" s="58" t="n">
        <x:v>2</x:v>
      </x:c>
      <x:c r="M1895" s="63" t="n">
        <x:v>-2</x:v>
      </x:c>
      <x:c r="N1895" s="65" t="n">
        <x:f>Summary!$B$5*Summary!$B$6</x:f>
        <x:v>10</x:v>
      </x:c>
      <x:c r="O1895" s="65" t="n">
        <x:f>L1895*N1895</x:f>
        <x:v>20</x:v>
      </x:c>
      <x:c r="P1895" s="65" t="n">
        <x:f>O1895+Q1895</x:f>
        <x:v>0</x:v>
      </x:c>
      <x:c r="Q1895" s="65" t="n">
        <x:f>M1895*N1895</x:f>
        <x:v>-20</x:v>
      </x:c>
      <x:c r="R1895" s="65" t="n">
        <x:f>R1894+Q1895</x:f>
        <x:v>41423.9</x:v>
      </x:c>
    </x:row>
    <x:row r="1896">
      <x:c r="A1896" s="61" t="n">
        <x:v>45976</x:v>
      </x:c>
      <x:c r="B1896" s="27" t="str">
        <x:v>Q4 2025</x:v>
      </x:c>
      <x:c r="C1896" s="27" t="n">
        <x:v>2025</x:v>
      </x:c>
      <x:c r="D1896" s="59" t="str">
        <x:v>CAULFIELD</x:v>
      </x:c>
      <x:c r="E1896" s="27" t="n">
        <x:v>6</x:v>
      </x:c>
      <x:c r="F1896" s="27" t="n">
        <x:v>1</x:v>
      </x:c>
      <x:c r="G1896" s="59" t="str">
        <x:v>SHE'S BULLETPROOF</x:v>
      </x:c>
      <x:c r="H1896" s="27" t="str">
        <x:v>SYS</x:v>
      </x:c>
      <x:c r="I1896" s="27" t="str">
        <x:v>Lost</x:v>
      </x:c>
      <x:c r="J1896" s="27" t="str">
        <x:v>3rd</x:v>
      </x:c>
      <x:c r="K1896" s="30"/>
      <x:c r="L1896" s="27" t="n">
        <x:v>1</x:v>
      </x:c>
      <x:c r="M1896" s="30" t="n">
        <x:v>-1</x:v>
      </x:c>
      <x:c r="N1896" s="64" t="n">
        <x:f>Summary!$B$5*Summary!$B$6</x:f>
        <x:v>10</x:v>
      </x:c>
      <x:c r="O1896" s="64" t="n">
        <x:f>L1896*N1896</x:f>
        <x:v>10</x:v>
      </x:c>
      <x:c r="P1896" s="64" t="n">
        <x:f>O1896+Q1896</x:f>
        <x:v>0</x:v>
      </x:c>
      <x:c r="Q1896" s="64" t="n">
        <x:f>M1896*N1896</x:f>
        <x:v>-10</x:v>
      </x:c>
      <x:c r="R1896" s="64" t="n">
        <x:f>R1895+Q1896</x:f>
        <x:v>41413.9</x:v>
      </x:c>
    </x:row>
    <x:row r="1897">
      <x:c r="A1897" s="61" t="n">
        <x:v>45976</x:v>
      </x:c>
      <x:c r="B1897" s="27" t="str">
        <x:v>Q4 2025</x:v>
      </x:c>
      <x:c r="C1897" s="27" t="n">
        <x:v>2025</x:v>
      </x:c>
      <x:c r="D1897" s="59" t="str">
        <x:v>CAULFIELD</x:v>
      </x:c>
      <x:c r="E1897" s="27" t="n">
        <x:v>6</x:v>
      </x:c>
      <x:c r="F1897" s="27" t="n">
        <x:v>9</x:v>
      </x:c>
      <x:c r="G1897" s="59" t="str">
        <x:v>SOFT LOVE</x:v>
      </x:c>
      <x:c r="H1897" s="27" t="str">
        <x:v>FRSR</x:v>
      </x:c>
      <x:c r="I1897" s="27" t="str">
        <x:v>Lost</x:v>
      </x:c>
      <x:c r="J1897" s="27" t="str"/>
      <x:c r="K1897" s="30"/>
      <x:c r="L1897" s="27" t="n">
        <x:v>1</x:v>
      </x:c>
      <x:c r="M1897" s="30" t="n">
        <x:v>-1</x:v>
      </x:c>
      <x:c r="N1897" s="64" t="n">
        <x:f>Summary!$B$5*Summary!$B$6</x:f>
        <x:v>10</x:v>
      </x:c>
      <x:c r="O1897" s="64" t="n">
        <x:f>L1897*N1897</x:f>
        <x:v>10</x:v>
      </x:c>
      <x:c r="P1897" s="64" t="n">
        <x:f>O1897+Q1897</x:f>
        <x:v>0</x:v>
      </x:c>
      <x:c r="Q1897" s="64" t="n">
        <x:f>M1897*N1897</x:f>
        <x:v>-10</x:v>
      </x:c>
      <x:c r="R1897" s="64" t="n">
        <x:f>R1896+Q1897</x:f>
        <x:v>41403.9</x:v>
      </x:c>
    </x:row>
    <x:row r="1898">
      <x:c r="A1898" s="61" t="n">
        <x:v>45976</x:v>
      </x:c>
      <x:c r="B1898" s="27" t="str">
        <x:v>Q4 2025</x:v>
      </x:c>
      <x:c r="C1898" s="27" t="n">
        <x:v>2025</x:v>
      </x:c>
      <x:c r="D1898" s="59" t="str">
        <x:v>CAULFIELD</x:v>
      </x:c>
      <x:c r="E1898" s="27" t="n">
        <x:v>7</x:v>
      </x:c>
      <x:c r="F1898" s="27" t="n">
        <x:v>5</x:v>
      </x:c>
      <x:c r="G1898" s="59" t="str">
        <x:v>TAGLINE</x:v>
      </x:c>
      <x:c r="H1898" s="27" t="str">
        <x:v>M</x:v>
      </x:c>
      <x:c r="I1898" s="27" t="str">
        <x:v>Lost</x:v>
      </x:c>
      <x:c r="J1898" s="27" t="str">
        <x:v>2nd</x:v>
      </x:c>
      <x:c r="K1898" s="30"/>
      <x:c r="L1898" s="27" t="n">
        <x:v>1</x:v>
      </x:c>
      <x:c r="M1898" s="30" t="n">
        <x:v>-1</x:v>
      </x:c>
      <x:c r="N1898" s="64" t="n">
        <x:f>Summary!$B$5*Summary!$B$6</x:f>
        <x:v>10</x:v>
      </x:c>
      <x:c r="O1898" s="64" t="n">
        <x:f>L1898*N1898</x:f>
        <x:v>10</x:v>
      </x:c>
      <x:c r="P1898" s="64" t="n">
        <x:f>O1898+Q1898</x:f>
        <x:v>0</x:v>
      </x:c>
      <x:c r="Q1898" s="64" t="n">
        <x:f>M1898*N1898</x:f>
        <x:v>-10</x:v>
      </x:c>
      <x:c r="R1898" s="64" t="n">
        <x:f>R1897+Q1898</x:f>
        <x:v>41393.9</x:v>
      </x:c>
    </x:row>
    <x:row r="1899">
      <x:c r="A1899" s="62" t="n">
        <x:v>45976</x:v>
      </x:c>
      <x:c r="B1899" s="58" t="str">
        <x:v>Q4 2025</x:v>
      </x:c>
      <x:c r="C1899" s="58" t="n">
        <x:v>2025</x:v>
      </x:c>
      <x:c r="D1899" s="60" t="str">
        <x:v>CAULFIELD</x:v>
      </x:c>
      <x:c r="E1899" s="58" t="n">
        <x:v>7</x:v>
      </x:c>
      <x:c r="F1899" s="58" t="n">
        <x:v>12</x:v>
      </x:c>
      <x:c r="G1899" s="60" t="str">
        <x:v>SHEZA ALIBI</x:v>
      </x:c>
      <x:c r="H1899" s="58" t="str">
        <x:v>DC / SYS</x:v>
      </x:c>
      <x:c r="I1899" s="58" t="str">
        <x:v>Won</x:v>
      </x:c>
      <x:c r="J1899" s="58" t="str">
        <x:v>Won</x:v>
      </x:c>
      <x:c r="K1899" s="63" t="n">
        <x:v>1.5</x:v>
      </x:c>
      <x:c r="L1899" s="58" t="n">
        <x:v>2</x:v>
      </x:c>
      <x:c r="M1899" s="63" t="n">
        <x:v>1</x:v>
      </x:c>
      <x:c r="N1899" s="65" t="n">
        <x:f>Summary!$B$5*Summary!$B$6</x:f>
        <x:v>10</x:v>
      </x:c>
      <x:c r="O1899" s="65" t="n">
        <x:f>L1899*N1899</x:f>
        <x:v>20</x:v>
      </x:c>
      <x:c r="P1899" s="65" t="n">
        <x:f>O1899+Q1899</x:f>
        <x:v>30</x:v>
      </x:c>
      <x:c r="Q1899" s="65" t="n">
        <x:f>M1899*N1899</x:f>
        <x:v>10</x:v>
      </x:c>
      <x:c r="R1899" s="65" t="n">
        <x:f>R1898+Q1899</x:f>
        <x:v>41403.9</x:v>
      </x:c>
    </x:row>
    <x:row r="1900">
      <x:c r="A1900" s="62" t="n">
        <x:v>45976</x:v>
      </x:c>
      <x:c r="B1900" s="58" t="str">
        <x:v>Q4 2025</x:v>
      </x:c>
      <x:c r="C1900" s="58" t="n">
        <x:v>2025</x:v>
      </x:c>
      <x:c r="D1900" s="60" t="str">
        <x:v>CAULFIELD</x:v>
      </x:c>
      <x:c r="E1900" s="58" t="n">
        <x:v>8</x:v>
      </x:c>
      <x:c r="F1900" s="58" t="n">
        <x:v>1</x:v>
      </x:c>
      <x:c r="G1900" s="60" t="str">
        <x:v>JIMMYSSTAR</x:v>
      </x:c>
      <x:c r="H1900" s="58" t="str">
        <x:v>DC / SYS</x:v>
      </x:c>
      <x:c r="I1900" s="58" t="str">
        <x:v>Won</x:v>
      </x:c>
      <x:c r="J1900" s="58" t="str">
        <x:v>Won</x:v>
      </x:c>
      <x:c r="K1900" s="63" t="n">
        <x:v>1.7</x:v>
      </x:c>
      <x:c r="L1900" s="58" t="n">
        <x:v>2</x:v>
      </x:c>
      <x:c r="M1900" s="63" t="n">
        <x:v>1.4</x:v>
      </x:c>
      <x:c r="N1900" s="65" t="n">
        <x:f>Summary!$B$5*Summary!$B$6</x:f>
        <x:v>10</x:v>
      </x:c>
      <x:c r="O1900" s="65" t="n">
        <x:f>L1900*N1900</x:f>
        <x:v>20</x:v>
      </x:c>
      <x:c r="P1900" s="65" t="n">
        <x:f>O1900+Q1900</x:f>
        <x:v>34</x:v>
      </x:c>
      <x:c r="Q1900" s="65" t="n">
        <x:f>M1900*N1900</x:f>
        <x:v>14</x:v>
      </x:c>
      <x:c r="R1900" s="65" t="n">
        <x:f>R1899+Q1900</x:f>
        <x:v>41417.9</x:v>
      </x:c>
    </x:row>
    <x:row r="1901">
      <x:c r="A1901" s="61" t="n">
        <x:v>45976</x:v>
      </x:c>
      <x:c r="B1901" s="27" t="str">
        <x:v>Q4 2025</x:v>
      </x:c>
      <x:c r="C1901" s="27" t="n">
        <x:v>2025</x:v>
      </x:c>
      <x:c r="D1901" s="59" t="str">
        <x:v>CAULFIELD</x:v>
      </x:c>
      <x:c r="E1901" s="27" t="n">
        <x:v>10</x:v>
      </x:c>
      <x:c r="F1901" s="27" t="n">
        <x:v>7</x:v>
      </x:c>
      <x:c r="G1901" s="59" t="str">
        <x:v>TAKEN</x:v>
      </x:c>
      <x:c r="H1901" s="27" t="str">
        <x:v>SYS</x:v>
      </x:c>
      <x:c r="I1901" s="27" t="str">
        <x:v>Won</x:v>
      </x:c>
      <x:c r="J1901" s="27" t="str">
        <x:v>Won</x:v>
      </x:c>
      <x:c r="K1901" s="30" t="n">
        <x:v>4.7</x:v>
      </x:c>
      <x:c r="L1901" s="27" t="n">
        <x:v>1</x:v>
      </x:c>
      <x:c r="M1901" s="30" t="n">
        <x:v>3.7</x:v>
      </x:c>
      <x:c r="N1901" s="64" t="n">
        <x:f>Summary!$B$5*Summary!$B$6</x:f>
        <x:v>10</x:v>
      </x:c>
      <x:c r="O1901" s="64" t="n">
        <x:f>L1901*N1901</x:f>
        <x:v>10</x:v>
      </x:c>
      <x:c r="P1901" s="64" t="n">
        <x:f>O1901+Q1901</x:f>
        <x:v>47</x:v>
      </x:c>
      <x:c r="Q1901" s="64" t="n">
        <x:f>M1901*N1901</x:f>
        <x:v>37</x:v>
      </x:c>
      <x:c r="R1901" s="64" t="n">
        <x:f>R1900+Q1901</x:f>
        <x:v>41454.9</x:v>
      </x:c>
    </x:row>
    <x:row r="1902">
      <x:c r="A1902" s="62" t="n">
        <x:v>45983</x:v>
      </x:c>
      <x:c r="B1902" s="58" t="str">
        <x:v>Q4 2025</x:v>
      </x:c>
      <x:c r="C1902" s="58" t="n">
        <x:v>2025</x:v>
      </x:c>
      <x:c r="D1902" s="60" t="str">
        <x:v>CRANBOURNE</x:v>
      </x:c>
      <x:c r="E1902" s="58" t="n">
        <x:v>1</x:v>
      </x:c>
      <x:c r="F1902" s="58" t="n">
        <x:v>7</x:v>
      </x:c>
      <x:c r="G1902" s="60" t="str">
        <x:v>STEALTH OF NIGHT</x:v>
      </x:c>
      <x:c r="H1902" s="58" t="str">
        <x:v>DC / SYS</x:v>
      </x:c>
      <x:c r="I1902" s="58" t="str">
        <x:v>Lost</x:v>
      </x:c>
      <x:c r="J1902" s="58" t="str"/>
      <x:c r="K1902" s="63"/>
      <x:c r="L1902" s="58" t="n">
        <x:v>2</x:v>
      </x:c>
      <x:c r="M1902" s="63" t="n">
        <x:v>-2</x:v>
      </x:c>
      <x:c r="N1902" s="65" t="n">
        <x:f>Summary!$B$5*Summary!$B$6</x:f>
        <x:v>10</x:v>
      </x:c>
      <x:c r="O1902" s="65" t="n">
        <x:f>L1902*N1902</x:f>
        <x:v>20</x:v>
      </x:c>
      <x:c r="P1902" s="65" t="n">
        <x:f>O1902+Q1902</x:f>
        <x:v>0</x:v>
      </x:c>
      <x:c r="Q1902" s="65" t="n">
        <x:f>M1902*N1902</x:f>
        <x:v>-20</x:v>
      </x:c>
      <x:c r="R1902" s="65" t="n">
        <x:f>R1901+Q1902</x:f>
        <x:v>41434.9</x:v>
      </x:c>
    </x:row>
    <x:row r="1903">
      <x:c r="A1903" s="61" t="n">
        <x:v>45983</x:v>
      </x:c>
      <x:c r="B1903" s="27" t="str">
        <x:v>Q4 2025</x:v>
      </x:c>
      <x:c r="C1903" s="27" t="n">
        <x:v>2025</x:v>
      </x:c>
      <x:c r="D1903" s="59" t="str">
        <x:v>CRANBOURNE</x:v>
      </x:c>
      <x:c r="E1903" s="27" t="n">
        <x:v>2</x:v>
      </x:c>
      <x:c r="F1903" s="27" t="n">
        <x:v>7</x:v>
      </x:c>
      <x:c r="G1903" s="59" t="str">
        <x:v>CAFFETTIERA</x:v>
      </x:c>
      <x:c r="H1903" s="27" t="str">
        <x:v>LSW</x:v>
      </x:c>
      <x:c r="I1903" s="27" t="str">
        <x:v>Lost</x:v>
      </x:c>
      <x:c r="J1903" s="27" t="str">
        <x:v>2nd</x:v>
      </x:c>
      <x:c r="K1903" s="30"/>
      <x:c r="L1903" s="27" t="n">
        <x:v>1</x:v>
      </x:c>
      <x:c r="M1903" s="30" t="n">
        <x:v>-1</x:v>
      </x:c>
      <x:c r="N1903" s="64" t="n">
        <x:f>Summary!$B$5*Summary!$B$6</x:f>
        <x:v>10</x:v>
      </x:c>
      <x:c r="O1903" s="64" t="n">
        <x:f>L1903*N1903</x:f>
        <x:v>10</x:v>
      </x:c>
      <x:c r="P1903" s="64" t="n">
        <x:f>O1903+Q1903</x:f>
        <x:v>0</x:v>
      </x:c>
      <x:c r="Q1903" s="64" t="n">
        <x:f>M1903*N1903</x:f>
        <x:v>-10</x:v>
      </x:c>
      <x:c r="R1903" s="64" t="n">
        <x:f>R1902+Q1903</x:f>
        <x:v>41424.9</x:v>
      </x:c>
    </x:row>
    <x:row r="1904">
      <x:c r="A1904" s="61" t="n">
        <x:v>45983</x:v>
      </x:c>
      <x:c r="B1904" s="27" t="str">
        <x:v>Q4 2025</x:v>
      </x:c>
      <x:c r="C1904" s="27" t="n">
        <x:v>2025</x:v>
      </x:c>
      <x:c r="D1904" s="59" t="str">
        <x:v>CRANBOURNE</x:v>
      </x:c>
      <x:c r="E1904" s="27" t="n">
        <x:v>2</x:v>
      </x:c>
      <x:c r="F1904" s="27" t="n">
        <x:v>8</x:v>
      </x:c>
      <x:c r="G1904" s="59" t="str">
        <x:v>MALDINI</x:v>
      </x:c>
      <x:c r="H1904" s="27" t="str">
        <x:v>BFSR</x:v>
      </x:c>
      <x:c r="I1904" s="27" t="str">
        <x:v>Won</x:v>
      </x:c>
      <x:c r="J1904" s="27" t="str">
        <x:v>Won</x:v>
      </x:c>
      <x:c r="K1904" s="30" t="n">
        <x:v>4.1</x:v>
      </x:c>
      <x:c r="L1904" s="27" t="n">
        <x:v>1</x:v>
      </x:c>
      <x:c r="M1904" s="30" t="n">
        <x:v>3.0999999999999996</x:v>
      </x:c>
      <x:c r="N1904" s="64" t="n">
        <x:f>Summary!$B$5*Summary!$B$6</x:f>
        <x:v>10</x:v>
      </x:c>
      <x:c r="O1904" s="64" t="n">
        <x:f>L1904*N1904</x:f>
        <x:v>10</x:v>
      </x:c>
      <x:c r="P1904" s="64" t="n">
        <x:f>O1904+Q1904</x:f>
        <x:v>41</x:v>
      </x:c>
      <x:c r="Q1904" s="64" t="n">
        <x:f>M1904*N1904</x:f>
        <x:v>30.999999999999996</x:v>
      </x:c>
      <x:c r="R1904" s="64" t="n">
        <x:f>R1903+Q1904</x:f>
        <x:v>41455.9</x:v>
      </x:c>
    </x:row>
    <x:row r="1905">
      <x:c r="A1905" s="61" t="n">
        <x:v>45983</x:v>
      </x:c>
      <x:c r="B1905" s="27" t="str">
        <x:v>Q4 2025</x:v>
      </x:c>
      <x:c r="C1905" s="27" t="n">
        <x:v>2025</x:v>
      </x:c>
      <x:c r="D1905" s="59" t="str">
        <x:v>CRANBOURNE</x:v>
      </x:c>
      <x:c r="E1905" s="27" t="n">
        <x:v>3</x:v>
      </x:c>
      <x:c r="F1905" s="27" t="n">
        <x:v>6</x:v>
      </x:c>
      <x:c r="G1905" s="59" t="str">
        <x:v>BLACK PEPPERMINT</x:v>
      </x:c>
      <x:c r="H1905" s="27" t="str">
        <x:v>BF</x:v>
      </x:c>
      <x:c r="I1905" s="27" t="str">
        <x:v>Won</x:v>
      </x:c>
      <x:c r="J1905" s="27" t="str">
        <x:v>Won</x:v>
      </x:c>
      <x:c r="K1905" s="30" t="n">
        <x:v>6.1</x:v>
      </x:c>
      <x:c r="L1905" s="27" t="n">
        <x:v>1</x:v>
      </x:c>
      <x:c r="M1905" s="30" t="n">
        <x:v>5.1</x:v>
      </x:c>
      <x:c r="N1905" s="64" t="n">
        <x:f>Summary!$B$5*Summary!$B$6</x:f>
        <x:v>10</x:v>
      </x:c>
      <x:c r="O1905" s="64" t="n">
        <x:f>L1905*N1905</x:f>
        <x:v>10</x:v>
      </x:c>
      <x:c r="P1905" s="64" t="n">
        <x:f>O1905+Q1905</x:f>
        <x:v>61</x:v>
      </x:c>
      <x:c r="Q1905" s="64" t="n">
        <x:f>M1905*N1905</x:f>
        <x:v>51</x:v>
      </x:c>
      <x:c r="R1905" s="64" t="n">
        <x:f>R1904+Q1905</x:f>
        <x:v>41506.9</x:v>
      </x:c>
    </x:row>
    <x:row r="1906">
      <x:c r="A1906" s="61" t="n">
        <x:v>45983</x:v>
      </x:c>
      <x:c r="B1906" s="27" t="str">
        <x:v>Q4 2025</x:v>
      </x:c>
      <x:c r="C1906" s="27" t="n">
        <x:v>2025</x:v>
      </x:c>
      <x:c r="D1906" s="59" t="str">
        <x:v>CRANBOURNE</x:v>
      </x:c>
      <x:c r="E1906" s="27" t="n">
        <x:v>3</x:v>
      </x:c>
      <x:c r="F1906" s="27" t="n">
        <x:v>7</x:v>
      </x:c>
      <x:c r="G1906" s="59" t="str">
        <x:v>HOT TOO GO</x:v>
      </x:c>
      <x:c r="H1906" s="27" t="str">
        <x:v>FR</x:v>
      </x:c>
      <x:c r="I1906" s="27" t="str">
        <x:v>Lost</x:v>
      </x:c>
      <x:c r="J1906" s="27" t="str"/>
      <x:c r="K1906" s="30"/>
      <x:c r="L1906" s="27" t="n">
        <x:v>1</x:v>
      </x:c>
      <x:c r="M1906" s="30" t="n">
        <x:v>-1</x:v>
      </x:c>
      <x:c r="N1906" s="64" t="n">
        <x:f>Summary!$B$5*Summary!$B$6</x:f>
        <x:v>10</x:v>
      </x:c>
      <x:c r="O1906" s="64" t="n">
        <x:f>L1906*N1906</x:f>
        <x:v>10</x:v>
      </x:c>
      <x:c r="P1906" s="64" t="n">
        <x:f>O1906+Q1906</x:f>
        <x:v>0</x:v>
      </x:c>
      <x:c r="Q1906" s="64" t="n">
        <x:f>M1906*N1906</x:f>
        <x:v>-10</x:v>
      </x:c>
      <x:c r="R1906" s="64" t="n">
        <x:f>R1905+Q1906</x:f>
        <x:v>41496.9</x:v>
      </x:c>
    </x:row>
    <x:row r="1907">
      <x:c r="A1907" s="61" t="n">
        <x:v>45983</x:v>
      </x:c>
      <x:c r="B1907" s="27" t="str">
        <x:v>Q4 2025</x:v>
      </x:c>
      <x:c r="C1907" s="27" t="n">
        <x:v>2025</x:v>
      </x:c>
      <x:c r="D1907" s="59" t="str">
        <x:v>CRANBOURNE</x:v>
      </x:c>
      <x:c r="E1907" s="27" t="n">
        <x:v>4</x:v>
      </x:c>
      <x:c r="F1907" s="27" t="n">
        <x:v>7</x:v>
      </x:c>
      <x:c r="G1907" s="59" t="str">
        <x:v>GRID GIRL</x:v>
      </x:c>
      <x:c r="H1907" s="27" t="str">
        <x:v>DC</x:v>
      </x:c>
      <x:c r="I1907" s="27" t="str">
        <x:v>Won</x:v>
      </x:c>
      <x:c r="J1907" s="27" t="str">
        <x:v>Won</x:v>
      </x:c>
      <x:c r="K1907" s="30" t="n">
        <x:v>4.8</x:v>
      </x:c>
      <x:c r="L1907" s="27" t="n">
        <x:v>1</x:v>
      </x:c>
      <x:c r="M1907" s="30" t="n">
        <x:v>3.8</x:v>
      </x:c>
      <x:c r="N1907" s="64" t="n">
        <x:f>Summary!$B$5*Summary!$B$6</x:f>
        <x:v>10</x:v>
      </x:c>
      <x:c r="O1907" s="64" t="n">
        <x:f>L1907*N1907</x:f>
        <x:v>10</x:v>
      </x:c>
      <x:c r="P1907" s="64" t="n">
        <x:f>O1907+Q1907</x:f>
        <x:v>48</x:v>
      </x:c>
      <x:c r="Q1907" s="64" t="n">
        <x:f>M1907*N1907</x:f>
        <x:v>38</x:v>
      </x:c>
      <x:c r="R1907" s="64" t="n">
        <x:f>R1906+Q1907</x:f>
        <x:v>41534.9</x:v>
      </x:c>
    </x:row>
    <x:row r="1908">
      <x:c r="A1908" s="61" t="n">
        <x:v>45983</x:v>
      </x:c>
      <x:c r="B1908" s="27" t="str">
        <x:v>Q4 2025</x:v>
      </x:c>
      <x:c r="C1908" s="27" t="n">
        <x:v>2025</x:v>
      </x:c>
      <x:c r="D1908" s="59" t="str">
        <x:v>CRANBOURNE</x:v>
      </x:c>
      <x:c r="E1908" s="27" t="n">
        <x:v>5</x:v>
      </x:c>
      <x:c r="F1908" s="27" t="n">
        <x:v>3</x:v>
      </x:c>
      <x:c r="G1908" s="59" t="str">
        <x:v>CHEST OF GOLD</x:v>
      </x:c>
      <x:c r="H1908" s="27" t="str">
        <x:v>BFSR</x:v>
      </x:c>
      <x:c r="I1908" s="27" t="str">
        <x:v>Won</x:v>
      </x:c>
      <x:c r="J1908" s="27" t="str">
        <x:v>Won</x:v>
      </x:c>
      <x:c r="K1908" s="30" t="n">
        <x:v>6.8</x:v>
      </x:c>
      <x:c r="L1908" s="27" t="n">
        <x:v>1</x:v>
      </x:c>
      <x:c r="M1908" s="30" t="n">
        <x:v>5.8</x:v>
      </x:c>
      <x:c r="N1908" s="64" t="n">
        <x:f>Summary!$B$5*Summary!$B$6</x:f>
        <x:v>10</x:v>
      </x:c>
      <x:c r="O1908" s="64" t="n">
        <x:f>L1908*N1908</x:f>
        <x:v>10</x:v>
      </x:c>
      <x:c r="P1908" s="64" t="n">
        <x:f>O1908+Q1908</x:f>
        <x:v>68</x:v>
      </x:c>
      <x:c r="Q1908" s="64" t="n">
        <x:f>M1908*N1908</x:f>
        <x:v>58</x:v>
      </x:c>
      <x:c r="R1908" s="64" t="n">
        <x:f>R1907+Q1908</x:f>
        <x:v>41592.9</x:v>
      </x:c>
    </x:row>
    <x:row r="1909">
      <x:c r="A1909" s="62" t="n">
        <x:v>45983</x:v>
      </x:c>
      <x:c r="B1909" s="58" t="str">
        <x:v>Q4 2025</x:v>
      </x:c>
      <x:c r="C1909" s="58" t="n">
        <x:v>2025</x:v>
      </x:c>
      <x:c r="D1909" s="60" t="str">
        <x:v>CRANBOURNE</x:v>
      </x:c>
      <x:c r="E1909" s="58" t="n">
        <x:v>6</x:v>
      </x:c>
      <x:c r="F1909" s="58" t="n">
        <x:v>5</x:v>
      </x:c>
      <x:c r="G1909" s="60" t="str">
        <x:v>SHOCKLETZ</x:v>
      </x:c>
      <x:c r="H1909" s="58" t="str">
        <x:v>BFSR / SYS</x:v>
      </x:c>
      <x:c r="I1909" s="58" t="str">
        <x:v>Lost</x:v>
      </x:c>
      <x:c r="J1909" s="58" t="str"/>
      <x:c r="K1909" s="63"/>
      <x:c r="L1909" s="58" t="n">
        <x:v>2</x:v>
      </x:c>
      <x:c r="M1909" s="63" t="n">
        <x:v>-2</x:v>
      </x:c>
      <x:c r="N1909" s="65" t="n">
        <x:f>Summary!$B$5*Summary!$B$6</x:f>
        <x:v>10</x:v>
      </x:c>
      <x:c r="O1909" s="65" t="n">
        <x:f>L1909*N1909</x:f>
        <x:v>20</x:v>
      </x:c>
      <x:c r="P1909" s="65" t="n">
        <x:f>O1909+Q1909</x:f>
        <x:v>0</x:v>
      </x:c>
      <x:c r="Q1909" s="65" t="n">
        <x:f>M1909*N1909</x:f>
        <x:v>-20</x:v>
      </x:c>
      <x:c r="R1909" s="65" t="n">
        <x:f>R1908+Q1909</x:f>
        <x:v>41572.9</x:v>
      </x:c>
    </x:row>
    <x:row r="1910">
      <x:c r="A1910" s="62" t="n">
        <x:v>45983</x:v>
      </x:c>
      <x:c r="B1910" s="58" t="str">
        <x:v>Q4 2025</x:v>
      </x:c>
      <x:c r="C1910" s="58" t="n">
        <x:v>2025</x:v>
      </x:c>
      <x:c r="D1910" s="60" t="str">
        <x:v>CRANBOURNE</x:v>
      </x:c>
      <x:c r="E1910" s="58" t="n">
        <x:v>8</x:v>
      </x:c>
      <x:c r="F1910" s="58" t="n">
        <x:v>15</x:v>
      </x:c>
      <x:c r="G1910" s="60" t="str">
        <x:v>SABAJ</x:v>
      </x:c>
      <x:c r="H1910" s="58" t="str">
        <x:v>DC / SYS</x:v>
      </x:c>
      <x:c r="I1910" s="58" t="str">
        <x:v>Won</x:v>
      </x:c>
      <x:c r="J1910" s="58" t="str">
        <x:v>Won</x:v>
      </x:c>
      <x:c r="K1910" s="63" t="n">
        <x:v>3.3</x:v>
      </x:c>
      <x:c r="L1910" s="58" t="n">
        <x:v>2</x:v>
      </x:c>
      <x:c r="M1910" s="63" t="n">
        <x:v>4.6</x:v>
      </x:c>
      <x:c r="N1910" s="65" t="n">
        <x:f>Summary!$B$5*Summary!$B$6</x:f>
        <x:v>10</x:v>
      </x:c>
      <x:c r="O1910" s="65" t="n">
        <x:f>L1910*N1910</x:f>
        <x:v>20</x:v>
      </x:c>
      <x:c r="P1910" s="65" t="n">
        <x:f>O1910+Q1910</x:f>
        <x:v>66</x:v>
      </x:c>
      <x:c r="Q1910" s="65" t="n">
        <x:f>M1910*N1910</x:f>
        <x:v>46</x:v>
      </x:c>
      <x:c r="R1910" s="65" t="n">
        <x:f>R1909+Q1910</x:f>
        <x:v>41618.9</x:v>
      </x:c>
    </x:row>
    <x:row r="1911">
      <x:c r="A1911" s="61" t="n">
        <x:v>45983</x:v>
      </x:c>
      <x:c r="B1911" s="27" t="str">
        <x:v>Q4 2025</x:v>
      </x:c>
      <x:c r="C1911" s="27" t="n">
        <x:v>2025</x:v>
      </x:c>
      <x:c r="D1911" s="59" t="str">
        <x:v>CRANBOURNE</x:v>
      </x:c>
      <x:c r="E1911" s="27" t="n">
        <x:v>10</x:v>
      </x:c>
      <x:c r="F1911" s="27" t="n">
        <x:v>1</x:v>
      </x:c>
      <x:c r="G1911" s="59" t="str">
        <x:v>GIN A TONIC</x:v>
      </x:c>
      <x:c r="H1911" s="27" t="str">
        <x:v>DC</x:v>
      </x:c>
      <x:c r="I1911" s="27" t="str">
        <x:v>Won</x:v>
      </x:c>
      <x:c r="J1911" s="27" t="str">
        <x:v>Won</x:v>
      </x:c>
      <x:c r="K1911" s="30" t="n">
        <x:v>5.1</x:v>
      </x:c>
      <x:c r="L1911" s="27" t="n">
        <x:v>1</x:v>
      </x:c>
      <x:c r="M1911" s="30" t="n">
        <x:v>4.1</x:v>
      </x:c>
      <x:c r="N1911" s="64" t="n">
        <x:f>Summary!$B$5*Summary!$B$6</x:f>
        <x:v>10</x:v>
      </x:c>
      <x:c r="O1911" s="64" t="n">
        <x:f>L1911*N1911</x:f>
        <x:v>10</x:v>
      </x:c>
      <x:c r="P1911" s="64" t="n">
        <x:f>O1911+Q1911</x:f>
        <x:v>51</x:v>
      </x:c>
      <x:c r="Q1911" s="64" t="n">
        <x:f>M1911*N1911</x:f>
        <x:v>41</x:v>
      </x:c>
      <x:c r="R1911" s="64" t="n">
        <x:f>R1910+Q1911</x:f>
        <x:v>41659.9</x:v>
      </x:c>
    </x:row>
    <x:row r="1912">
      <x:c r="A1912" s="61" t="n">
        <x:v>45990</x:v>
      </x:c>
      <x:c r="B1912" s="27" t="str">
        <x:v>Q4 2025</x:v>
      </x:c>
      <x:c r="C1912" s="27" t="n">
        <x:v>2025</x:v>
      </x:c>
      <x:c r="D1912" s="59" t="str">
        <x:v>CAULFIELD</x:v>
      </x:c>
      <x:c r="E1912" s="27" t="n">
        <x:v>1</x:v>
      </x:c>
      <x:c r="F1912" s="27" t="n">
        <x:v>1</x:v>
      </x:c>
      <x:c r="G1912" s="59" t="str">
        <x:v>TARAMANSOUR</x:v>
      </x:c>
      <x:c r="H1912" s="27" t="str">
        <x:v>DC</x:v>
      </x:c>
      <x:c r="I1912" s="27" t="str">
        <x:v>Lost</x:v>
      </x:c>
      <x:c r="J1912" s="27" t="str"/>
      <x:c r="K1912" s="30"/>
      <x:c r="L1912" s="27" t="n">
        <x:v>1</x:v>
      </x:c>
      <x:c r="M1912" s="30" t="n">
        <x:v>-1</x:v>
      </x:c>
      <x:c r="N1912" s="64" t="n">
        <x:f>Summary!$B$5*Summary!$B$6</x:f>
        <x:v>10</x:v>
      </x:c>
      <x:c r="O1912" s="64" t="n">
        <x:f>L1912*N1912</x:f>
        <x:v>10</x:v>
      </x:c>
      <x:c r="P1912" s="64" t="n">
        <x:f>O1912+Q1912</x:f>
        <x:v>0</x:v>
      </x:c>
      <x:c r="Q1912" s="64" t="n">
        <x:f>M1912*N1912</x:f>
        <x:v>-10</x:v>
      </x:c>
      <x:c r="R1912" s="64" t="n">
        <x:f>R1911+Q1912</x:f>
        <x:v>41649.9</x:v>
      </x:c>
    </x:row>
    <x:row r="1913">
      <x:c r="A1913" s="61" t="n">
        <x:v>45990</x:v>
      </x:c>
      <x:c r="B1913" s="27" t="str">
        <x:v>Q4 2025</x:v>
      </x:c>
      <x:c r="C1913" s="27" t="n">
        <x:v>2025</x:v>
      </x:c>
      <x:c r="D1913" s="59" t="str">
        <x:v>CAULFIELD</x:v>
      </x:c>
      <x:c r="E1913" s="27" t="n">
        <x:v>2</x:v>
      </x:c>
      <x:c r="F1913" s="27" t="n">
        <x:v>6</x:v>
      </x:c>
      <x:c r="G1913" s="59" t="str">
        <x:v>LUNA VEGA</x:v>
      </x:c>
      <x:c r="H1913" s="27" t="str">
        <x:v>SYS</x:v>
      </x:c>
      <x:c r="I1913" s="27" t="str">
        <x:v>Lost</x:v>
      </x:c>
      <x:c r="J1913" s="27" t="str"/>
      <x:c r="K1913" s="30"/>
      <x:c r="L1913" s="27" t="n">
        <x:v>1</x:v>
      </x:c>
      <x:c r="M1913" s="30" t="n">
        <x:v>-1</x:v>
      </x:c>
      <x:c r="N1913" s="64" t="n">
        <x:f>Summary!$B$5*Summary!$B$6</x:f>
        <x:v>10</x:v>
      </x:c>
      <x:c r="O1913" s="64" t="n">
        <x:f>L1913*N1913</x:f>
        <x:v>10</x:v>
      </x:c>
      <x:c r="P1913" s="64" t="n">
        <x:f>O1913+Q1913</x:f>
        <x:v>0</x:v>
      </x:c>
      <x:c r="Q1913" s="64" t="n">
        <x:f>M1913*N1913</x:f>
        <x:v>-10</x:v>
      </x:c>
      <x:c r="R1913" s="64" t="n">
        <x:f>R1912+Q1913</x:f>
        <x:v>41639.9</x:v>
      </x:c>
    </x:row>
    <x:row r="1914">
      <x:c r="A1914" s="62" t="n">
        <x:v>45990</x:v>
      </x:c>
      <x:c r="B1914" s="58" t="str">
        <x:v>Q4 2025</x:v>
      </x:c>
      <x:c r="C1914" s="58" t="n">
        <x:v>2025</x:v>
      </x:c>
      <x:c r="D1914" s="60" t="str">
        <x:v>CAULFIELD</x:v>
      </x:c>
      <x:c r="E1914" s="58" t="n">
        <x:v>3</x:v>
      </x:c>
      <x:c r="F1914" s="58" t="n">
        <x:v>1</x:v>
      </x:c>
      <x:c r="G1914" s="60" t="str">
        <x:v>SKIPPERS CANYON</x:v>
      </x:c>
      <x:c r="H1914" s="58" t="str">
        <x:v>LSW / SYS</x:v>
      </x:c>
      <x:c r="I1914" s="58" t="str">
        <x:v>Lost</x:v>
      </x:c>
      <x:c r="J1914" s="58" t="str">
        <x:v>4th</x:v>
      </x:c>
      <x:c r="K1914" s="63"/>
      <x:c r="L1914" s="58" t="n">
        <x:v>2</x:v>
      </x:c>
      <x:c r="M1914" s="63" t="n">
        <x:v>-2</x:v>
      </x:c>
      <x:c r="N1914" s="65" t="n">
        <x:f>Summary!$B$5*Summary!$B$6</x:f>
        <x:v>10</x:v>
      </x:c>
      <x:c r="O1914" s="65" t="n">
        <x:f>L1914*N1914</x:f>
        <x:v>20</x:v>
      </x:c>
      <x:c r="P1914" s="65" t="n">
        <x:f>O1914+Q1914</x:f>
        <x:v>0</x:v>
      </x:c>
      <x:c r="Q1914" s="65" t="n">
        <x:f>M1914*N1914</x:f>
        <x:v>-20</x:v>
      </x:c>
      <x:c r="R1914" s="65" t="n">
        <x:f>R1913+Q1914</x:f>
        <x:v>41619.9</x:v>
      </x:c>
    </x:row>
    <x:row r="1915">
      <x:c r="A1915" s="61" t="n">
        <x:v>45990</x:v>
      </x:c>
      <x:c r="B1915" s="27" t="str">
        <x:v>Q4 2025</x:v>
      </x:c>
      <x:c r="C1915" s="27" t="n">
        <x:v>2025</x:v>
      </x:c>
      <x:c r="D1915" s="59" t="str">
        <x:v>CAULFIELD</x:v>
      </x:c>
      <x:c r="E1915" s="27" t="n">
        <x:v>3</x:v>
      </x:c>
      <x:c r="F1915" s="27" t="n">
        <x:v>10</x:v>
      </x:c>
      <x:c r="G1915" s="59" t="str">
        <x:v>SIGIRIYA ROCK</x:v>
      </x:c>
      <x:c r="H1915" s="27" t="str">
        <x:v>FRSR</x:v>
      </x:c>
      <x:c r="I1915" s="27" t="str">
        <x:v>Lost</x:v>
      </x:c>
      <x:c r="J1915" s="27" t="str">
        <x:v>2nd</x:v>
      </x:c>
      <x:c r="K1915" s="30"/>
      <x:c r="L1915" s="27" t="n">
        <x:v>1</x:v>
      </x:c>
      <x:c r="M1915" s="30" t="n">
        <x:v>-1</x:v>
      </x:c>
      <x:c r="N1915" s="64" t="n">
        <x:f>Summary!$B$5*Summary!$B$6</x:f>
        <x:v>10</x:v>
      </x:c>
      <x:c r="O1915" s="64" t="n">
        <x:f>L1915*N1915</x:f>
        <x:v>10</x:v>
      </x:c>
      <x:c r="P1915" s="64" t="n">
        <x:f>O1915+Q1915</x:f>
        <x:v>0</x:v>
      </x:c>
      <x:c r="Q1915" s="64" t="n">
        <x:f>M1915*N1915</x:f>
        <x:v>-10</x:v>
      </x:c>
      <x:c r="R1915" s="64" t="n">
        <x:f>R1914+Q1915</x:f>
        <x:v>41609.9</x:v>
      </x:c>
    </x:row>
    <x:row r="1916">
      <x:c r="A1916" s="61" t="n">
        <x:v>45990</x:v>
      </x:c>
      <x:c r="B1916" s="27" t="str">
        <x:v>Q4 2025</x:v>
      </x:c>
      <x:c r="C1916" s="27" t="n">
        <x:v>2025</x:v>
      </x:c>
      <x:c r="D1916" s="59" t="str">
        <x:v>CAULFIELD</x:v>
      </x:c>
      <x:c r="E1916" s="27" t="n">
        <x:v>4</x:v>
      </x:c>
      <x:c r="F1916" s="27" t="n">
        <x:v>6</x:v>
      </x:c>
      <x:c r="G1916" s="59" t="str">
        <x:v>CAFFETTIERA</x:v>
      </x:c>
      <x:c r="H1916" s="27" t="str">
        <x:v>SYS</x:v>
      </x:c>
      <x:c r="I1916" s="27" t="str">
        <x:v>Lost</x:v>
      </x:c>
      <x:c r="J1916" s="27" t="str"/>
      <x:c r="K1916" s="30"/>
      <x:c r="L1916" s="27" t="n">
        <x:v>1</x:v>
      </x:c>
      <x:c r="M1916" s="30" t="n">
        <x:v>-1</x:v>
      </x:c>
      <x:c r="N1916" s="64" t="n">
        <x:f>Summary!$B$5*Summary!$B$6</x:f>
        <x:v>10</x:v>
      </x:c>
      <x:c r="O1916" s="64" t="n">
        <x:f>L1916*N1916</x:f>
        <x:v>10</x:v>
      </x:c>
      <x:c r="P1916" s="64" t="n">
        <x:f>O1916+Q1916</x:f>
        <x:v>0</x:v>
      </x:c>
      <x:c r="Q1916" s="64" t="n">
        <x:f>M1916*N1916</x:f>
        <x:v>-10</x:v>
      </x:c>
      <x:c r="R1916" s="64" t="n">
        <x:f>R1915+Q1916</x:f>
        <x:v>41599.9</x:v>
      </x:c>
    </x:row>
    <x:row r="1917">
      <x:c r="A1917" s="62" t="n">
        <x:v>45990</x:v>
      </x:c>
      <x:c r="B1917" s="58" t="str">
        <x:v>Q4 2025</x:v>
      </x:c>
      <x:c r="C1917" s="58" t="n">
        <x:v>2025</x:v>
      </x:c>
      <x:c r="D1917" s="60" t="str">
        <x:v>CAULFIELD</x:v>
      </x:c>
      <x:c r="E1917" s="58" t="n">
        <x:v>4</x:v>
      </x:c>
      <x:c r="F1917" s="58" t="n">
        <x:v>9</x:v>
      </x:c>
      <x:c r="G1917" s="60" t="str">
        <x:v>MOTORSPORTS</x:v>
      </x:c>
      <x:c r="H1917" s="58" t="str">
        <x:v>LSW / SYS</x:v>
      </x:c>
      <x:c r="I1917" s="58" t="str">
        <x:v>Won</x:v>
      </x:c>
      <x:c r="J1917" s="58" t="str">
        <x:v>Won</x:v>
      </x:c>
      <x:c r="K1917" s="63" t="n">
        <x:v>3.8</x:v>
      </x:c>
      <x:c r="L1917" s="58" t="n">
        <x:v>2</x:v>
      </x:c>
      <x:c r="M1917" s="63" t="n">
        <x:v>5.6</x:v>
      </x:c>
      <x:c r="N1917" s="65" t="n">
        <x:f>Summary!$B$5*Summary!$B$6</x:f>
        <x:v>10</x:v>
      </x:c>
      <x:c r="O1917" s="65" t="n">
        <x:f>L1917*N1917</x:f>
        <x:v>20</x:v>
      </x:c>
      <x:c r="P1917" s="65" t="n">
        <x:f>O1917+Q1917</x:f>
        <x:v>76</x:v>
      </x:c>
      <x:c r="Q1917" s="65" t="n">
        <x:f>M1917*N1917</x:f>
        <x:v>56</x:v>
      </x:c>
      <x:c r="R1917" s="65" t="n">
        <x:f>R1916+Q1917</x:f>
        <x:v>41655.9</x:v>
      </x:c>
    </x:row>
    <x:row r="1918">
      <x:c r="A1918" s="62" t="n">
        <x:v>45990</x:v>
      </x:c>
      <x:c r="B1918" s="58" t="str">
        <x:v>Q4 2025</x:v>
      </x:c>
      <x:c r="C1918" s="58" t="n">
        <x:v>2025</x:v>
      </x:c>
      <x:c r="D1918" s="60" t="str">
        <x:v>CAULFIELD</x:v>
      </x:c>
      <x:c r="E1918" s="58" t="n">
        <x:v>5</x:v>
      </x:c>
      <x:c r="F1918" s="58" t="n">
        <x:v>1</x:v>
      </x:c>
      <x:c r="G1918" s="60" t="str">
        <x:v>DIFFERENT GRAVY</x:v>
      </x:c>
      <x:c r="H1918" s="58" t="str">
        <x:v>LSW / SYS</x:v>
      </x:c>
      <x:c r="I1918" s="58" t="str">
        <x:v>Won</x:v>
      </x:c>
      <x:c r="J1918" s="58" t="str">
        <x:v>Won</x:v>
      </x:c>
      <x:c r="K1918" s="63" t="n">
        <x:v>1.9</x:v>
      </x:c>
      <x:c r="L1918" s="58" t="n">
        <x:v>2</x:v>
      </x:c>
      <x:c r="M1918" s="63" t="n">
        <x:v>1.7999999999999998</x:v>
      </x:c>
      <x:c r="N1918" s="65" t="n">
        <x:f>Summary!$B$5*Summary!$B$6</x:f>
        <x:v>10</x:v>
      </x:c>
      <x:c r="O1918" s="65" t="n">
        <x:f>L1918*N1918</x:f>
        <x:v>20</x:v>
      </x:c>
      <x:c r="P1918" s="65" t="n">
        <x:f>O1918+Q1918</x:f>
        <x:v>38</x:v>
      </x:c>
      <x:c r="Q1918" s="65" t="n">
        <x:f>M1918*N1918</x:f>
        <x:v>18</x:v>
      </x:c>
      <x:c r="R1918" s="65" t="n">
        <x:f>R1917+Q1918</x:f>
        <x:v>41673.9</x:v>
      </x:c>
    </x:row>
    <x:row r="1919">
      <x:c r="A1919" s="62" t="n">
        <x:v>45990</x:v>
      </x:c>
      <x:c r="B1919" s="58" t="str">
        <x:v>Q4 2025</x:v>
      </x:c>
      <x:c r="C1919" s="58" t="n">
        <x:v>2025</x:v>
      </x:c>
      <x:c r="D1919" s="60" t="str">
        <x:v>CAULFIELD</x:v>
      </x:c>
      <x:c r="E1919" s="58" t="n">
        <x:v>5</x:v>
      </x:c>
      <x:c r="F1919" s="58" t="n">
        <x:v>4</x:v>
      </x:c>
      <x:c r="G1919" s="60" t="str">
        <x:v>BRAVE DANZA</x:v>
      </x:c>
      <x:c r="H1919" s="58" t="str">
        <x:v>DC / SYS</x:v>
      </x:c>
      <x:c r="I1919" s="58" t="str">
        <x:v>Lost</x:v>
      </x:c>
      <x:c r="J1919" s="58" t="str">
        <x:v>2nd</x:v>
      </x:c>
      <x:c r="K1919" s="63"/>
      <x:c r="L1919" s="58" t="n">
        <x:v>2</x:v>
      </x:c>
      <x:c r="M1919" s="63" t="n">
        <x:v>-2</x:v>
      </x:c>
      <x:c r="N1919" s="65" t="n">
        <x:f>Summary!$B$5*Summary!$B$6</x:f>
        <x:v>10</x:v>
      </x:c>
      <x:c r="O1919" s="65" t="n">
        <x:f>L1919*N1919</x:f>
        <x:v>20</x:v>
      </x:c>
      <x:c r="P1919" s="65" t="n">
        <x:f>O1919+Q1919</x:f>
        <x:v>0</x:v>
      </x:c>
      <x:c r="Q1919" s="65" t="n">
        <x:f>M1919*N1919</x:f>
        <x:v>-20</x:v>
      </x:c>
      <x:c r="R1919" s="65" t="n">
        <x:f>R1918+Q1919</x:f>
        <x:v>41653.9</x:v>
      </x:c>
    </x:row>
    <x:row r="1920">
      <x:c r="A1920" s="62" t="n">
        <x:v>45990</x:v>
      </x:c>
      <x:c r="B1920" s="58" t="str">
        <x:v>Q4 2025</x:v>
      </x:c>
      <x:c r="C1920" s="58" t="n">
        <x:v>2025</x:v>
      </x:c>
      <x:c r="D1920" s="60" t="str">
        <x:v>CAULFIELD</x:v>
      </x:c>
      <x:c r="E1920" s="58" t="n">
        <x:v>6</x:v>
      </x:c>
      <x:c r="F1920" s="58" t="n">
        <x:v>2</x:v>
      </x:c>
      <x:c r="G1920" s="60" t="str">
        <x:v>JENNI GONE BONKERS</x:v>
      </x:c>
      <x:c r="H1920" s="58" t="str">
        <x:v>LSW / SYS</x:v>
      </x:c>
      <x:c r="I1920" s="58" t="str">
        <x:v>Lost</x:v>
      </x:c>
      <x:c r="J1920" s="58" t="str">
        <x:v>2nd</x:v>
      </x:c>
      <x:c r="K1920" s="63"/>
      <x:c r="L1920" s="58" t="n">
        <x:v>2</x:v>
      </x:c>
      <x:c r="M1920" s="63" t="n">
        <x:v>-2</x:v>
      </x:c>
      <x:c r="N1920" s="65" t="n">
        <x:f>Summary!$B$5*Summary!$B$6</x:f>
        <x:v>10</x:v>
      </x:c>
      <x:c r="O1920" s="65" t="n">
        <x:f>L1920*N1920</x:f>
        <x:v>20</x:v>
      </x:c>
      <x:c r="P1920" s="65" t="n">
        <x:f>O1920+Q1920</x:f>
        <x:v>0</x:v>
      </x:c>
      <x:c r="Q1920" s="65" t="n">
        <x:f>M1920*N1920</x:f>
        <x:v>-20</x:v>
      </x:c>
      <x:c r="R1920" s="65" t="n">
        <x:f>R1919+Q1920</x:f>
        <x:v>41633.9</x:v>
      </x:c>
    </x:row>
    <x:row r="1921">
      <x:c r="A1921" s="62" t="n">
        <x:v>45990</x:v>
      </x:c>
      <x:c r="B1921" s="58" t="str">
        <x:v>Q4 2025</x:v>
      </x:c>
      <x:c r="C1921" s="58" t="n">
        <x:v>2025</x:v>
      </x:c>
      <x:c r="D1921" s="60" t="str">
        <x:v>CAULFIELD</x:v>
      </x:c>
      <x:c r="E1921" s="58" t="n">
        <x:v>7</x:v>
      </x:c>
      <x:c r="F1921" s="58" t="n">
        <x:v>2</x:v>
      </x:c>
      <x:c r="G1921" s="60" t="str">
        <x:v>CASINO SEVENTEEN</x:v>
      </x:c>
      <x:c r="H1921" s="58" t="str">
        <x:v>BF / SYS</x:v>
      </x:c>
      <x:c r="I1921" s="58" t="str">
        <x:v>Won</x:v>
      </x:c>
      <x:c r="J1921" s="58" t="str">
        <x:v>Won</x:v>
      </x:c>
      <x:c r="K1921" s="63" t="n">
        <x:v>6.6</x:v>
      </x:c>
      <x:c r="L1921" s="58" t="n">
        <x:v>2</x:v>
      </x:c>
      <x:c r="M1921" s="63" t="n">
        <x:v>11.2</x:v>
      </x:c>
      <x:c r="N1921" s="65" t="n">
        <x:f>Summary!$B$5*Summary!$B$6</x:f>
        <x:v>10</x:v>
      </x:c>
      <x:c r="O1921" s="65" t="n">
        <x:f>L1921*N1921</x:f>
        <x:v>20</x:v>
      </x:c>
      <x:c r="P1921" s="65" t="n">
        <x:f>O1921+Q1921</x:f>
        <x:v>132</x:v>
      </x:c>
      <x:c r="Q1921" s="65" t="n">
        <x:f>M1921*N1921</x:f>
        <x:v>112</x:v>
      </x:c>
      <x:c r="R1921" s="65" t="n">
        <x:f>R1920+Q1921</x:f>
        <x:v>41745.9</x:v>
      </x:c>
    </x:row>
    <x:row r="1922">
      <x:c r="A1922" s="61" t="n">
        <x:v>45990</x:v>
      </x:c>
      <x:c r="B1922" s="27" t="str">
        <x:v>Q4 2025</x:v>
      </x:c>
      <x:c r="C1922" s="27" t="n">
        <x:v>2025</x:v>
      </x:c>
      <x:c r="D1922" s="59" t="str">
        <x:v>CAULFIELD</x:v>
      </x:c>
      <x:c r="E1922" s="27" t="n">
        <x:v>8</x:v>
      </x:c>
      <x:c r="F1922" s="27" t="n">
        <x:v>3</x:v>
      </x:c>
      <x:c r="G1922" s="59" t="str">
        <x:v>SMOKIN' ROMANS</x:v>
      </x:c>
      <x:c r="H1922" s="27" t="str">
        <x:v>M</x:v>
      </x:c>
      <x:c r="I1922" s="27" t="str">
        <x:v>Lost</x:v>
      </x:c>
      <x:c r="J1922" s="27" t="str"/>
      <x:c r="K1922" s="30"/>
      <x:c r="L1922" s="27" t="n">
        <x:v>1</x:v>
      </x:c>
      <x:c r="M1922" s="30" t="n">
        <x:v>-1</x:v>
      </x:c>
      <x:c r="N1922" s="64" t="n">
        <x:f>Summary!$B$5*Summary!$B$6</x:f>
        <x:v>10</x:v>
      </x:c>
      <x:c r="O1922" s="64" t="n">
        <x:f>L1922*N1922</x:f>
        <x:v>10</x:v>
      </x:c>
      <x:c r="P1922" s="64" t="n">
        <x:f>O1922+Q1922</x:f>
        <x:v>0</x:v>
      </x:c>
      <x:c r="Q1922" s="64" t="n">
        <x:f>M1922*N1922</x:f>
        <x:v>-10</x:v>
      </x:c>
      <x:c r="R1922" s="64" t="n">
        <x:f>R1921+Q1922</x:f>
        <x:v>41735.9</x:v>
      </x:c>
    </x:row>
    <x:row r="1923">
      <x:c r="A1923" s="61" t="n">
        <x:v>45990</x:v>
      </x:c>
      <x:c r="B1923" s="27" t="str">
        <x:v>Q4 2025</x:v>
      </x:c>
      <x:c r="C1923" s="27" t="n">
        <x:v>2025</x:v>
      </x:c>
      <x:c r="D1923" s="59" t="str">
        <x:v>CAULFIELD</x:v>
      </x:c>
      <x:c r="E1923" s="27" t="n">
        <x:v>8</x:v>
      </x:c>
      <x:c r="F1923" s="27" t="n">
        <x:v>14</x:v>
      </x:c>
      <x:c r="G1923" s="59" t="str">
        <x:v>SHE'S A HUSTLER</x:v>
      </x:c>
      <x:c r="H1923" s="27" t="str">
        <x:v>BF</x:v>
      </x:c>
      <x:c r="I1923" s="27" t="str">
        <x:v>Won</x:v>
      </x:c>
      <x:c r="J1923" s="27" t="str">
        <x:v>Won</x:v>
      </x:c>
      <x:c r="K1923" s="30" t="n">
        <x:v>3.2</x:v>
      </x:c>
      <x:c r="L1923" s="27" t="n">
        <x:v>1</x:v>
      </x:c>
      <x:c r="M1923" s="30" t="n">
        <x:v>2.2</x:v>
      </x:c>
      <x:c r="N1923" s="64" t="n">
        <x:f>Summary!$B$5*Summary!$B$6</x:f>
        <x:v>10</x:v>
      </x:c>
      <x:c r="O1923" s="64" t="n">
        <x:f>L1923*N1923</x:f>
        <x:v>10</x:v>
      </x:c>
      <x:c r="P1923" s="64" t="n">
        <x:f>O1923+Q1923</x:f>
        <x:v>32</x:v>
      </x:c>
      <x:c r="Q1923" s="64" t="n">
        <x:f>M1923*N1923</x:f>
        <x:v>22</x:v>
      </x:c>
      <x:c r="R1923" s="64" t="n">
        <x:f>R1922+Q1923</x:f>
        <x:v>41757.9</x:v>
      </x:c>
    </x:row>
    <x:row r="1924">
      <x:c r="A1924" s="61" t="n">
        <x:v>45990</x:v>
      </x:c>
      <x:c r="B1924" s="27" t="str">
        <x:v>Q4 2025</x:v>
      </x:c>
      <x:c r="C1924" s="27" t="n">
        <x:v>2025</x:v>
      </x:c>
      <x:c r="D1924" s="59" t="str">
        <x:v>CAULFIELD</x:v>
      </x:c>
      <x:c r="E1924" s="27" t="n">
        <x:v>9</x:v>
      </x:c>
      <x:c r="F1924" s="27" t="n">
        <x:v>6</x:v>
      </x:c>
      <x:c r="G1924" s="59" t="str">
        <x:v>BOSTON ROCKS</x:v>
      </x:c>
      <x:c r="H1924" s="27" t="str">
        <x:v>SYS</x:v>
      </x:c>
      <x:c r="I1924" s="27" t="str">
        <x:v>Lost</x:v>
      </x:c>
      <x:c r="J1924" s="27" t="str">
        <x:v>2nd</x:v>
      </x:c>
      <x:c r="K1924" s="30"/>
      <x:c r="L1924" s="27" t="n">
        <x:v>1</x:v>
      </x:c>
      <x:c r="M1924" s="30" t="n">
        <x:v>-1</x:v>
      </x:c>
      <x:c r="N1924" s="64" t="n">
        <x:f>Summary!$B$5*Summary!$B$6</x:f>
        <x:v>10</x:v>
      </x:c>
      <x:c r="O1924" s="64" t="n">
        <x:f>L1924*N1924</x:f>
        <x:v>10</x:v>
      </x:c>
      <x:c r="P1924" s="64" t="n">
        <x:f>O1924+Q1924</x:f>
        <x:v>0</x:v>
      </x:c>
      <x:c r="Q1924" s="64" t="n">
        <x:f>M1924*N1924</x:f>
        <x:v>-10</x:v>
      </x:c>
      <x:c r="R1924" s="64" t="n">
        <x:f>R1923+Q1924</x:f>
        <x:v>41747.9</x:v>
      </x:c>
    </x:row>
    <x:row r="1925">
      <x:c r="A1925" s="62" t="n">
        <x:v>45990</x:v>
      </x:c>
      <x:c r="B1925" s="58" t="str">
        <x:v>Q4 2025</x:v>
      </x:c>
      <x:c r="C1925" s="58" t="n">
        <x:v>2025</x:v>
      </x:c>
      <x:c r="D1925" s="60" t="str">
        <x:v>CAULFIELD</x:v>
      </x:c>
      <x:c r="E1925" s="58" t="n">
        <x:v>10</x:v>
      </x:c>
      <x:c r="F1925" s="58" t="n">
        <x:v>1</x:v>
      </x:c>
      <x:c r="G1925" s="60" t="str">
        <x:v>HERE TO SHOCK</x:v>
      </x:c>
      <x:c r="H1925" s="58" t="str">
        <x:v>DC / SYS</x:v>
      </x:c>
      <x:c r="I1925" s="58" t="str">
        <x:v>Won</x:v>
      </x:c>
      <x:c r="J1925" s="58" t="str">
        <x:v>Won</x:v>
      </x:c>
      <x:c r="K1925" s="63" t="n">
        <x:v>5.7</x:v>
      </x:c>
      <x:c r="L1925" s="58" t="n">
        <x:v>2</x:v>
      </x:c>
      <x:c r="M1925" s="63" t="n">
        <x:v>9.4</x:v>
      </x:c>
      <x:c r="N1925" s="65" t="n">
        <x:f>Summary!$B$5*Summary!$B$6</x:f>
        <x:v>10</x:v>
      </x:c>
      <x:c r="O1925" s="65" t="n">
        <x:f>L1925*N1925</x:f>
        <x:v>20</x:v>
      </x:c>
      <x:c r="P1925" s="65" t="n">
        <x:f>O1925+Q1925</x:f>
        <x:v>114</x:v>
      </x:c>
      <x:c r="Q1925" s="65" t="n">
        <x:f>M1925*N1925</x:f>
        <x:v>94</x:v>
      </x:c>
      <x:c r="R1925" s="65" t="n">
        <x:f>R1924+Q1925</x:f>
        <x:v>41841.9</x:v>
      </x:c>
    </x:row>
    <x:row r="1926">
      <x:c r="A1926" s="61" t="n">
        <x:v>45990</x:v>
      </x:c>
      <x:c r="B1926" s="27" t="str">
        <x:v>Q4 2025</x:v>
      </x:c>
      <x:c r="C1926" s="27" t="n">
        <x:v>2025</x:v>
      </x:c>
      <x:c r="D1926" s="59" t="str">
        <x:v>CAULFIELD</x:v>
      </x:c>
      <x:c r="E1926" s="27" t="n">
        <x:v>10</x:v>
      </x:c>
      <x:c r="F1926" s="27" t="n">
        <x:v>13</x:v>
      </x:c>
      <x:c r="G1926" s="59" t="str">
        <x:v>PERSIAN SPIRIT</x:v>
      </x:c>
      <x:c r="H1926" s="27" t="str">
        <x:v>LSW</x:v>
      </x:c>
      <x:c r="I1926" s="27" t="str">
        <x:v>Lost</x:v>
      </x:c>
      <x:c r="J1926" s="27" t="str">
        <x:v>2nd</x:v>
      </x:c>
      <x:c r="K1926" s="30"/>
      <x:c r="L1926" s="27" t="n">
        <x:v>1</x:v>
      </x:c>
      <x:c r="M1926" s="30" t="n">
        <x:v>-1</x:v>
      </x:c>
      <x:c r="N1926" s="64" t="n">
        <x:f>Summary!$B$5*Summary!$B$6</x:f>
        <x:v>10</x:v>
      </x:c>
      <x:c r="O1926" s="64" t="n">
        <x:f>L1926*N1926</x:f>
        <x:v>10</x:v>
      </x:c>
      <x:c r="P1926" s="64" t="n">
        <x:f>O1926+Q1926</x:f>
        <x:v>0</x:v>
      </x:c>
      <x:c r="Q1926" s="64" t="n">
        <x:f>M1926*N1926</x:f>
        <x:v>-10</x:v>
      </x:c>
      <x:c r="R1926" s="64" t="n">
        <x:f>R1925+Q1926</x:f>
        <x:v>41831.9</x:v>
      </x:c>
    </x:row>
    <x:row r="1927">
      <x:c r="A1927" s="61" t="n">
        <x:v>45998</x:v>
      </x:c>
      <x:c r="B1927" s="27" t="str">
        <x:v>Q4 2025</x:v>
      </x:c>
      <x:c r="C1927" s="27" t="n">
        <x:v>2025</x:v>
      </x:c>
      <x:c r="D1927" s="59" t="str">
        <x:v>BALLARAT</x:v>
      </x:c>
      <x:c r="E1927" s="27" t="n">
        <x:v>1</x:v>
      </x:c>
      <x:c r="F1927" s="27" t="n">
        <x:v>2</x:v>
      </x:c>
      <x:c r="G1927" s="59" t="str">
        <x:v>MALDINI</x:v>
      </x:c>
      <x:c r="H1927" s="27" t="str">
        <x:v>SYS</x:v>
      </x:c>
      <x:c r="I1927" s="27" t="str">
        <x:v>Lost</x:v>
      </x:c>
      <x:c r="J1927" s="27" t="str"/>
      <x:c r="K1927" s="30"/>
      <x:c r="L1927" s="27" t="n">
        <x:v>1</x:v>
      </x:c>
      <x:c r="M1927" s="30" t="n">
        <x:v>-1</x:v>
      </x:c>
      <x:c r="N1927" s="64" t="n">
        <x:f>Summary!$B$5*Summary!$B$6</x:f>
        <x:v>10</x:v>
      </x:c>
      <x:c r="O1927" s="64" t="n">
        <x:f>L1927*N1927</x:f>
        <x:v>10</x:v>
      </x:c>
      <x:c r="P1927" s="64" t="n">
        <x:f>O1927+Q1927</x:f>
        <x:v>0</x:v>
      </x:c>
      <x:c r="Q1927" s="64" t="n">
        <x:f>M1927*N1927</x:f>
        <x:v>-10</x:v>
      </x:c>
      <x:c r="R1927" s="64" t="n">
        <x:f>R1926+Q1927</x:f>
        <x:v>41821.9</x:v>
      </x:c>
    </x:row>
    <x:row r="1928">
      <x:c r="A1928" s="61" t="n">
        <x:v>45998</x:v>
      </x:c>
      <x:c r="B1928" s="27" t="str">
        <x:v>Q4 2025</x:v>
      </x:c>
      <x:c r="C1928" s="27" t="n">
        <x:v>2025</x:v>
      </x:c>
      <x:c r="D1928" s="59" t="str">
        <x:v>BALLARAT</x:v>
      </x:c>
      <x:c r="E1928" s="27" t="n">
        <x:v>2</x:v>
      </x:c>
      <x:c r="F1928" s="27" t="n">
        <x:v>2</x:v>
      </x:c>
      <x:c r="G1928" s="59" t="str">
        <x:v>GRACIE'S RAIN</x:v>
      </x:c>
      <x:c r="H1928" s="27" t="str">
        <x:v>SYS</x:v>
      </x:c>
      <x:c r="I1928" s="27" t="str">
        <x:v>Lost</x:v>
      </x:c>
      <x:c r="J1928" s="27" t="str">
        <x:v>4th</x:v>
      </x:c>
      <x:c r="K1928" s="30"/>
      <x:c r="L1928" s="27" t="n">
        <x:v>1</x:v>
      </x:c>
      <x:c r="M1928" s="30" t="n">
        <x:v>-1</x:v>
      </x:c>
      <x:c r="N1928" s="64" t="n">
        <x:f>Summary!$B$5*Summary!$B$6</x:f>
        <x:v>10</x:v>
      </x:c>
      <x:c r="O1928" s="64" t="n">
        <x:f>L1928*N1928</x:f>
        <x:v>10</x:v>
      </x:c>
      <x:c r="P1928" s="64" t="n">
        <x:f>O1928+Q1928</x:f>
        <x:v>0</x:v>
      </x:c>
      <x:c r="Q1928" s="64" t="n">
        <x:f>M1928*N1928</x:f>
        <x:v>-10</x:v>
      </x:c>
      <x:c r="R1928" s="64" t="n">
        <x:f>R1927+Q1928</x:f>
        <x:v>41811.9</x:v>
      </x:c>
    </x:row>
    <x:row r="1929">
      <x:c r="A1929" s="62" t="n">
        <x:v>45998</x:v>
      </x:c>
      <x:c r="B1929" s="58" t="str">
        <x:v>Q4 2025</x:v>
      </x:c>
      <x:c r="C1929" s="58" t="n">
        <x:v>2025</x:v>
      </x:c>
      <x:c r="D1929" s="60" t="str">
        <x:v>BALLARAT</x:v>
      </x:c>
      <x:c r="E1929" s="58" t="n">
        <x:v>2</x:v>
      </x:c>
      <x:c r="F1929" s="58" t="n">
        <x:v>9</x:v>
      </x:c>
      <x:c r="G1929" s="60" t="str">
        <x:v>SWIFTIE HARRIET</x:v>
      </x:c>
      <x:c r="H1929" s="58" t="str">
        <x:v>BF / SYS</x:v>
      </x:c>
      <x:c r="I1929" s="58" t="str">
        <x:v>Won</x:v>
      </x:c>
      <x:c r="J1929" s="58" t="str">
        <x:v>Won</x:v>
      </x:c>
      <x:c r="K1929" s="63" t="n">
        <x:v>5</x:v>
      </x:c>
      <x:c r="L1929" s="58" t="n">
        <x:v>2</x:v>
      </x:c>
      <x:c r="M1929" s="63" t="n">
        <x:v>8</x:v>
      </x:c>
      <x:c r="N1929" s="65" t="n">
        <x:f>Summary!$B$5*Summary!$B$6</x:f>
        <x:v>10</x:v>
      </x:c>
      <x:c r="O1929" s="65" t="n">
        <x:f>L1929*N1929</x:f>
        <x:v>20</x:v>
      </x:c>
      <x:c r="P1929" s="65" t="n">
        <x:f>O1929+Q1929</x:f>
        <x:v>100</x:v>
      </x:c>
      <x:c r="Q1929" s="65" t="n">
        <x:f>M1929*N1929</x:f>
        <x:v>80</x:v>
      </x:c>
      <x:c r="R1929" s="65" t="n">
        <x:f>R1928+Q1929</x:f>
        <x:v>41891.9</x:v>
      </x:c>
    </x:row>
    <x:row r="1930">
      <x:c r="A1930" s="61" t="n">
        <x:v>45998</x:v>
      </x:c>
      <x:c r="B1930" s="27" t="str">
        <x:v>Q4 2025</x:v>
      </x:c>
      <x:c r="C1930" s="27" t="n">
        <x:v>2025</x:v>
      </x:c>
      <x:c r="D1930" s="59" t="str">
        <x:v>BALLARAT</x:v>
      </x:c>
      <x:c r="E1930" s="27" t="n">
        <x:v>3</x:v>
      </x:c>
      <x:c r="F1930" s="27" t="n">
        <x:v>1</x:v>
      </x:c>
      <x:c r="G1930" s="59" t="str">
        <x:v>HARRY'S YACHT</x:v>
      </x:c>
      <x:c r="H1930" s="27" t="str">
        <x:v>SYS</x:v>
      </x:c>
      <x:c r="I1930" s="27" t="str">
        <x:v>Lost</x:v>
      </x:c>
      <x:c r="J1930" s="27" t="str">
        <x:v>2nd</x:v>
      </x:c>
      <x:c r="K1930" s="30"/>
      <x:c r="L1930" s="27" t="n">
        <x:v>1</x:v>
      </x:c>
      <x:c r="M1930" s="30" t="n">
        <x:v>-1</x:v>
      </x:c>
      <x:c r="N1930" s="64" t="n">
        <x:f>Summary!$B$5*Summary!$B$6</x:f>
        <x:v>10</x:v>
      </x:c>
      <x:c r="O1930" s="64" t="n">
        <x:f>L1930*N1930</x:f>
        <x:v>10</x:v>
      </x:c>
      <x:c r="P1930" s="64" t="n">
        <x:f>O1930+Q1930</x:f>
        <x:v>0</x:v>
      </x:c>
      <x:c r="Q1930" s="64" t="n">
        <x:f>M1930*N1930</x:f>
        <x:v>-10</x:v>
      </x:c>
      <x:c r="R1930" s="64" t="n">
        <x:f>R1929+Q1930</x:f>
        <x:v>41881.9</x:v>
      </x:c>
    </x:row>
    <x:row r="1931">
      <x:c r="A1931" s="61" t="n">
        <x:v>45998</x:v>
      </x:c>
      <x:c r="B1931" s="27" t="str">
        <x:v>Q4 2025</x:v>
      </x:c>
      <x:c r="C1931" s="27" t="n">
        <x:v>2025</x:v>
      </x:c>
      <x:c r="D1931" s="59" t="str">
        <x:v>BALLARAT</x:v>
      </x:c>
      <x:c r="E1931" s="27" t="n">
        <x:v>3</x:v>
      </x:c>
      <x:c r="F1931" s="27" t="n">
        <x:v>6</x:v>
      </x:c>
      <x:c r="G1931" s="59" t="str">
        <x:v>PRINCE TYCOON</x:v>
      </x:c>
      <x:c r="H1931" s="27" t="str">
        <x:v>FRSR</x:v>
      </x:c>
      <x:c r="I1931" s="27" t="str">
        <x:v>Lost</x:v>
      </x:c>
      <x:c r="J1931" s="27" t="str"/>
      <x:c r="K1931" s="30"/>
      <x:c r="L1931" s="27" t="n">
        <x:v>1</x:v>
      </x:c>
      <x:c r="M1931" s="30" t="n">
        <x:v>-1</x:v>
      </x:c>
      <x:c r="N1931" s="64" t="n">
        <x:f>Summary!$B$5*Summary!$B$6</x:f>
        <x:v>10</x:v>
      </x:c>
      <x:c r="O1931" s="64" t="n">
        <x:f>L1931*N1931</x:f>
        <x:v>10</x:v>
      </x:c>
      <x:c r="P1931" s="64" t="n">
        <x:f>O1931+Q1931</x:f>
        <x:v>0</x:v>
      </x:c>
      <x:c r="Q1931" s="64" t="n">
        <x:f>M1931*N1931</x:f>
        <x:v>-10</x:v>
      </x:c>
      <x:c r="R1931" s="64" t="n">
        <x:f>R1930+Q1931</x:f>
        <x:v>41871.9</x:v>
      </x:c>
    </x:row>
    <x:row r="1932">
      <x:c r="A1932" s="61" t="n">
        <x:v>45998</x:v>
      </x:c>
      <x:c r="B1932" s="27" t="str">
        <x:v>Q4 2025</x:v>
      </x:c>
      <x:c r="C1932" s="27" t="n">
        <x:v>2025</x:v>
      </x:c>
      <x:c r="D1932" s="59" t="str">
        <x:v>BALLARAT</x:v>
      </x:c>
      <x:c r="E1932" s="27" t="n">
        <x:v>4</x:v>
      </x:c>
      <x:c r="F1932" s="27" t="n">
        <x:v>8</x:v>
      </x:c>
      <x:c r="G1932" s="59" t="str">
        <x:v>SNEAKY SUNRISE</x:v>
      </x:c>
      <x:c r="H1932" s="27" t="str">
        <x:v>SYS</x:v>
      </x:c>
      <x:c r="I1932" s="27" t="str">
        <x:v>Won</x:v>
      </x:c>
      <x:c r="J1932" s="27" t="str">
        <x:v>Won</x:v>
      </x:c>
      <x:c r="K1932" s="30" t="n">
        <x:v>4.7</x:v>
      </x:c>
      <x:c r="L1932" s="27" t="n">
        <x:v>1</x:v>
      </x:c>
      <x:c r="M1932" s="30" t="n">
        <x:v>3.7</x:v>
      </x:c>
      <x:c r="N1932" s="64" t="n">
        <x:f>Summary!$B$5*Summary!$B$6</x:f>
        <x:v>10</x:v>
      </x:c>
      <x:c r="O1932" s="64" t="n">
        <x:f>L1932*N1932</x:f>
        <x:v>10</x:v>
      </x:c>
      <x:c r="P1932" s="64" t="n">
        <x:f>O1932+Q1932</x:f>
        <x:v>47</x:v>
      </x:c>
      <x:c r="Q1932" s="64" t="n">
        <x:f>M1932*N1932</x:f>
        <x:v>37</x:v>
      </x:c>
      <x:c r="R1932" s="64" t="n">
        <x:f>R1931+Q1932</x:f>
        <x:v>41908.9</x:v>
      </x:c>
    </x:row>
    <x:row r="1933">
      <x:c r="A1933" s="61" t="n">
        <x:v>45998</x:v>
      </x:c>
      <x:c r="B1933" s="27" t="str">
        <x:v>Q4 2025</x:v>
      </x:c>
      <x:c r="C1933" s="27" t="n">
        <x:v>2025</x:v>
      </x:c>
      <x:c r="D1933" s="59" t="str">
        <x:v>BALLARAT</x:v>
      </x:c>
      <x:c r="E1933" s="27" t="n">
        <x:v>4</x:v>
      </x:c>
      <x:c r="F1933" s="27" t="n">
        <x:v>15</x:v>
      </x:c>
      <x:c r="G1933" s="59" t="str">
        <x:v>YES I KNOW</x:v>
      </x:c>
      <x:c r="H1933" s="27" t="str">
        <x:v>FRSR</x:v>
      </x:c>
      <x:c r="I1933" s="27" t="str">
        <x:v>Lost</x:v>
      </x:c>
      <x:c r="J1933" s="27" t="str"/>
      <x:c r="K1933" s="30"/>
      <x:c r="L1933" s="27" t="n">
        <x:v>1</x:v>
      </x:c>
      <x:c r="M1933" s="30" t="n">
        <x:v>-1</x:v>
      </x:c>
      <x:c r="N1933" s="64" t="n">
        <x:f>Summary!$B$5*Summary!$B$6</x:f>
        <x:v>10</x:v>
      </x:c>
      <x:c r="O1933" s="64" t="n">
        <x:f>L1933*N1933</x:f>
        <x:v>10</x:v>
      </x:c>
      <x:c r="P1933" s="64" t="n">
        <x:f>O1933+Q1933</x:f>
        <x:v>0</x:v>
      </x:c>
      <x:c r="Q1933" s="64" t="n">
        <x:f>M1933*N1933</x:f>
        <x:v>-10</x:v>
      </x:c>
      <x:c r="R1933" s="64" t="n">
        <x:f>R1932+Q1933</x:f>
        <x:v>41898.9</x:v>
      </x:c>
    </x:row>
    <x:row r="1934">
      <x:c r="A1934" s="62" t="n">
        <x:v>45998</x:v>
      </x:c>
      <x:c r="B1934" s="58" t="str">
        <x:v>Q4 2025</x:v>
      </x:c>
      <x:c r="C1934" s="58" t="n">
        <x:v>2025</x:v>
      </x:c>
      <x:c r="D1934" s="60" t="str">
        <x:v>BALLARAT</x:v>
      </x:c>
      <x:c r="E1934" s="58" t="n">
        <x:v>5</x:v>
      </x:c>
      <x:c r="F1934" s="58" t="n">
        <x:v>2</x:v>
      </x:c>
      <x:c r="G1934" s="60" t="str">
        <x:v>CODIGO</x:v>
      </x:c>
      <x:c r="H1934" s="58" t="str">
        <x:v>DC / SYS</x:v>
      </x:c>
      <x:c r="I1934" s="58" t="str">
        <x:v>Lost</x:v>
      </x:c>
      <x:c r="J1934" s="58" t="str"/>
      <x:c r="K1934" s="63"/>
      <x:c r="L1934" s="58" t="n">
        <x:v>2</x:v>
      </x:c>
      <x:c r="M1934" s="63" t="n">
        <x:v>-2</x:v>
      </x:c>
      <x:c r="N1934" s="65" t="n">
        <x:f>Summary!$B$5*Summary!$B$6</x:f>
        <x:v>10</x:v>
      </x:c>
      <x:c r="O1934" s="65" t="n">
        <x:f>L1934*N1934</x:f>
        <x:v>20</x:v>
      </x:c>
      <x:c r="P1934" s="65" t="n">
        <x:f>O1934+Q1934</x:f>
        <x:v>0</x:v>
      </x:c>
      <x:c r="Q1934" s="65" t="n">
        <x:f>M1934*N1934</x:f>
        <x:v>-20</x:v>
      </x:c>
      <x:c r="R1934" s="65" t="n">
        <x:f>R1933+Q1934</x:f>
        <x:v>41878.9</x:v>
      </x:c>
    </x:row>
    <x:row r="1935">
      <x:c r="A1935" s="61" t="n">
        <x:v>45998</x:v>
      </x:c>
      <x:c r="B1935" s="27" t="str">
        <x:v>Q4 2025</x:v>
      </x:c>
      <x:c r="C1935" s="27" t="n">
        <x:v>2025</x:v>
      </x:c>
      <x:c r="D1935" s="59" t="str">
        <x:v>BALLARAT</x:v>
      </x:c>
      <x:c r="E1935" s="27" t="n">
        <x:v>5</x:v>
      </x:c>
      <x:c r="F1935" s="27" t="n">
        <x:v>8</x:v>
      </x:c>
      <x:c r="G1935" s="59" t="str">
        <x:v>ZOUPER FUND</x:v>
      </x:c>
      <x:c r="H1935" s="27" t="str">
        <x:v>SYS</x:v>
      </x:c>
      <x:c r="I1935" s="27" t="str">
        <x:v>Won</x:v>
      </x:c>
      <x:c r="J1935" s="27" t="str">
        <x:v>Won</x:v>
      </x:c>
      <x:c r="K1935" s="30" t="n">
        <x:v>6.7</x:v>
      </x:c>
      <x:c r="L1935" s="27" t="n">
        <x:v>1</x:v>
      </x:c>
      <x:c r="M1935" s="30" t="n">
        <x:v>5.7</x:v>
      </x:c>
      <x:c r="N1935" s="64" t="n">
        <x:f>Summary!$B$5*Summary!$B$6</x:f>
        <x:v>10</x:v>
      </x:c>
      <x:c r="O1935" s="64" t="n">
        <x:f>L1935*N1935</x:f>
        <x:v>10</x:v>
      </x:c>
      <x:c r="P1935" s="64" t="n">
        <x:f>O1935+Q1935</x:f>
        <x:v>67</x:v>
      </x:c>
      <x:c r="Q1935" s="64" t="n">
        <x:f>M1935*N1935</x:f>
        <x:v>57</x:v>
      </x:c>
      <x:c r="R1935" s="64" t="n">
        <x:f>R1934+Q1935</x:f>
        <x:v>41935.9</x:v>
      </x:c>
    </x:row>
    <x:row r="1936">
      <x:c r="A1936" s="62" t="n">
        <x:v>45998</x:v>
      </x:c>
      <x:c r="B1936" s="58" t="str">
        <x:v>Q4 2025</x:v>
      </x:c>
      <x:c r="C1936" s="58" t="n">
        <x:v>2025</x:v>
      </x:c>
      <x:c r="D1936" s="60" t="str">
        <x:v>BALLARAT</x:v>
      </x:c>
      <x:c r="E1936" s="58" t="n">
        <x:v>6</x:v>
      </x:c>
      <x:c r="F1936" s="58" t="n">
        <x:v>2</x:v>
      </x:c>
      <x:c r="G1936" s="60" t="str">
        <x:v>ROYAL FLARE</x:v>
      </x:c>
      <x:c r="H1936" s="58" t="str">
        <x:v>LSW / SYS</x:v>
      </x:c>
      <x:c r="I1936" s="58" t="str">
        <x:v>Lost</x:v>
      </x:c>
      <x:c r="J1936" s="58" t="str">
        <x:v>2nd</x:v>
      </x:c>
      <x:c r="K1936" s="63"/>
      <x:c r="L1936" s="58" t="n">
        <x:v>2</x:v>
      </x:c>
      <x:c r="M1936" s="63" t="n">
        <x:v>-2</x:v>
      </x:c>
      <x:c r="N1936" s="65" t="n">
        <x:f>Summary!$B$5*Summary!$B$6</x:f>
        <x:v>10</x:v>
      </x:c>
      <x:c r="O1936" s="65" t="n">
        <x:f>L1936*N1936</x:f>
        <x:v>20</x:v>
      </x:c>
      <x:c r="P1936" s="65" t="n">
        <x:f>O1936+Q1936</x:f>
        <x:v>0</x:v>
      </x:c>
      <x:c r="Q1936" s="65" t="n">
        <x:f>M1936*N1936</x:f>
        <x:v>-20</x:v>
      </x:c>
      <x:c r="R1936" s="65" t="n">
        <x:f>R1935+Q1936</x:f>
        <x:v>41915.9</x:v>
      </x:c>
    </x:row>
    <x:row r="1937">
      <x:c r="A1937" s="61" t="n">
        <x:v>45998</x:v>
      </x:c>
      <x:c r="B1937" s="27" t="str">
        <x:v>Q4 2025</x:v>
      </x:c>
      <x:c r="C1937" s="27" t="n">
        <x:v>2025</x:v>
      </x:c>
      <x:c r="D1937" s="59" t="str">
        <x:v>BALLARAT</x:v>
      </x:c>
      <x:c r="E1937" s="27" t="n">
        <x:v>7</x:v>
      </x:c>
      <x:c r="F1937" s="27" t="n">
        <x:v>10</x:v>
      </x:c>
      <x:c r="G1937" s="59" t="str">
        <x:v>SOUTH OF INDIA</x:v>
      </x:c>
      <x:c r="H1937" s="27" t="str">
        <x:v>FRSR</x:v>
      </x:c>
      <x:c r="I1937" s="27" t="str">
        <x:v>Won</x:v>
      </x:c>
      <x:c r="J1937" s="27" t="str">
        <x:v>Won</x:v>
      </x:c>
      <x:c r="K1937" s="30" t="n">
        <x:v>3.1</x:v>
      </x:c>
      <x:c r="L1937" s="27" t="n">
        <x:v>1</x:v>
      </x:c>
      <x:c r="M1937" s="30" t="n">
        <x:v>2.1</x:v>
      </x:c>
      <x:c r="N1937" s="64" t="n">
        <x:f>Summary!$B$5*Summary!$B$6</x:f>
        <x:v>10</x:v>
      </x:c>
      <x:c r="O1937" s="64" t="n">
        <x:f>L1937*N1937</x:f>
        <x:v>10</x:v>
      </x:c>
      <x:c r="P1937" s="64" t="n">
        <x:f>O1937+Q1937</x:f>
        <x:v>31</x:v>
      </x:c>
      <x:c r="Q1937" s="64" t="n">
        <x:f>M1937*N1937</x:f>
        <x:v>21</x:v>
      </x:c>
      <x:c r="R1937" s="64" t="n">
        <x:f>R1936+Q1937</x:f>
        <x:v>41936.9</x:v>
      </x:c>
    </x:row>
    <x:row r="1938">
      <x:c r="A1938" s="62" t="n">
        <x:v>45998</x:v>
      </x:c>
      <x:c r="B1938" s="58" t="str">
        <x:v>Q4 2025</x:v>
      </x:c>
      <x:c r="C1938" s="58" t="n">
        <x:v>2025</x:v>
      </x:c>
      <x:c r="D1938" s="60" t="str">
        <x:v>BALLARAT</x:v>
      </x:c>
      <x:c r="E1938" s="58" t="n">
        <x:v>8</x:v>
      </x:c>
      <x:c r="F1938" s="58" t="n">
        <x:v>1</x:v>
      </x:c>
      <x:c r="G1938" s="60" t="str">
        <x:v>LIBERAMI</x:v>
      </x:c>
      <x:c r="H1938" s="58" t="str">
        <x:v>FRSR / SYS</x:v>
      </x:c>
      <x:c r="I1938" s="58" t="str">
        <x:v>Lost</x:v>
      </x:c>
      <x:c r="J1938" s="58" t="str">
        <x:v>2nd</x:v>
      </x:c>
      <x:c r="K1938" s="63"/>
      <x:c r="L1938" s="58" t="n">
        <x:v>2</x:v>
      </x:c>
      <x:c r="M1938" s="63" t="n">
        <x:v>-2</x:v>
      </x:c>
      <x:c r="N1938" s="65" t="n">
        <x:f>Summary!$B$5*Summary!$B$6</x:f>
        <x:v>10</x:v>
      </x:c>
      <x:c r="O1938" s="65" t="n">
        <x:f>L1938*N1938</x:f>
        <x:v>20</x:v>
      </x:c>
      <x:c r="P1938" s="65" t="n">
        <x:f>O1938+Q1938</x:f>
        <x:v>0</x:v>
      </x:c>
      <x:c r="Q1938" s="65" t="n">
        <x:f>M1938*N1938</x:f>
        <x:v>-20</x:v>
      </x:c>
      <x:c r="R1938" s="65" t="n">
        <x:f>R1937+Q1938</x:f>
        <x:v>41916.9</x:v>
      </x:c>
    </x:row>
    <x:row r="1939">
      <x:c r="A1939" s="61" t="n">
        <x:v>45998</x:v>
      </x:c>
      <x:c r="B1939" s="27" t="str">
        <x:v>Q4 2025</x:v>
      </x:c>
      <x:c r="C1939" s="27" t="n">
        <x:v>2025</x:v>
      </x:c>
      <x:c r="D1939" s="59" t="str">
        <x:v>BALLARAT</x:v>
      </x:c>
      <x:c r="E1939" s="27" t="n">
        <x:v>8</x:v>
      </x:c>
      <x:c r="F1939" s="27" t="n">
        <x:v>5</x:v>
      </x:c>
      <x:c r="G1939" s="59" t="str">
        <x:v>DARKNCONFIDENTIAL</x:v>
      </x:c>
      <x:c r="H1939" s="27" t="str">
        <x:v>DC</x:v>
      </x:c>
      <x:c r="I1939" s="27" t="str">
        <x:v>Lost</x:v>
      </x:c>
      <x:c r="J1939" s="27" t="str"/>
      <x:c r="K1939" s="30"/>
      <x:c r="L1939" s="27" t="n">
        <x:v>1</x:v>
      </x:c>
      <x:c r="M1939" s="30" t="n">
        <x:v>-1</x:v>
      </x:c>
      <x:c r="N1939" s="64" t="n">
        <x:f>Summary!$B$5*Summary!$B$6</x:f>
        <x:v>10</x:v>
      </x:c>
      <x:c r="O1939" s="64" t="n">
        <x:f>L1939*N1939</x:f>
        <x:v>10</x:v>
      </x:c>
      <x:c r="P1939" s="64" t="n">
        <x:f>O1939+Q1939</x:f>
        <x:v>0</x:v>
      </x:c>
      <x:c r="Q1939" s="64" t="n">
        <x:f>M1939*N1939</x:f>
        <x:v>-10</x:v>
      </x:c>
      <x:c r="R1939" s="64" t="n">
        <x:f>R1938+Q1939</x:f>
        <x:v>41906.9</x:v>
      </x:c>
    </x:row>
    <x:row r="1940">
      <x:c r="A1940" s="62" t="n">
        <x:v>45998</x:v>
      </x:c>
      <x:c r="B1940" s="58" t="str">
        <x:v>Q4 2025</x:v>
      </x:c>
      <x:c r="C1940" s="58" t="n">
        <x:v>2025</x:v>
      </x:c>
      <x:c r="D1940" s="60" t="str">
        <x:v>BALLARAT</x:v>
      </x:c>
      <x:c r="E1940" s="58" t="n">
        <x:v>8</x:v>
      </x:c>
      <x:c r="F1940" s="58" t="n">
        <x:v>9</x:v>
      </x:c>
      <x:c r="G1940" s="60" t="str">
        <x:v>PARTY CRASHER</x:v>
      </x:c>
      <x:c r="H1940" s="58" t="str">
        <x:v>DC / SYS</x:v>
      </x:c>
      <x:c r="I1940" s="58" t="str">
        <x:v>Lost</x:v>
      </x:c>
      <x:c r="J1940" s="58" t="str"/>
      <x:c r="K1940" s="63"/>
      <x:c r="L1940" s="58" t="n">
        <x:v>2</x:v>
      </x:c>
      <x:c r="M1940" s="63" t="n">
        <x:v>-2</x:v>
      </x:c>
      <x:c r="N1940" s="65" t="n">
        <x:f>Summary!$B$5*Summary!$B$6</x:f>
        <x:v>10</x:v>
      </x:c>
      <x:c r="O1940" s="65" t="n">
        <x:f>L1940*N1940</x:f>
        <x:v>20</x:v>
      </x:c>
      <x:c r="P1940" s="65" t="n">
        <x:f>O1940+Q1940</x:f>
        <x:v>0</x:v>
      </x:c>
      <x:c r="Q1940" s="65" t="n">
        <x:f>M1940*N1940</x:f>
        <x:v>-20</x:v>
      </x:c>
      <x:c r="R1940" s="65" t="n">
        <x:f>R1939+Q1940</x:f>
        <x:v>41886.9</x:v>
      </x:c>
    </x:row>
    <x:row r="1941">
      <x:c r="A1941" s="61" t="n">
        <x:v>45998</x:v>
      </x:c>
      <x:c r="B1941" s="27" t="str">
        <x:v>Q4 2025</x:v>
      </x:c>
      <x:c r="C1941" s="27" t="n">
        <x:v>2025</x:v>
      </x:c>
      <x:c r="D1941" s="59" t="str">
        <x:v>BALLARAT</x:v>
      </x:c>
      <x:c r="E1941" s="27" t="n">
        <x:v>9</x:v>
      </x:c>
      <x:c r="F1941" s="27" t="n">
        <x:v>2</x:v>
      </x:c>
      <x:c r="G1941" s="59" t="str">
        <x:v>KINGSWOOD</x:v>
      </x:c>
      <x:c r="H1941" s="27" t="str">
        <x:v>SYS</x:v>
      </x:c>
      <x:c r="I1941" s="27" t="str">
        <x:v>Lost</x:v>
      </x:c>
      <x:c r="J1941" s="27" t="str">
        <x:v>4th</x:v>
      </x:c>
      <x:c r="K1941" s="30"/>
      <x:c r="L1941" s="27" t="n">
        <x:v>1</x:v>
      </x:c>
      <x:c r="M1941" s="30" t="n">
        <x:v>-1</x:v>
      </x:c>
      <x:c r="N1941" s="64" t="n">
        <x:f>Summary!$B$5*Summary!$B$6</x:f>
        <x:v>10</x:v>
      </x:c>
      <x:c r="O1941" s="64" t="n">
        <x:f>L1941*N1941</x:f>
        <x:v>10</x:v>
      </x:c>
      <x:c r="P1941" s="64" t="n">
        <x:f>O1941+Q1941</x:f>
        <x:v>0</x:v>
      </x:c>
      <x:c r="Q1941" s="64" t="n">
        <x:f>M1941*N1941</x:f>
        <x:v>-10</x:v>
      </x:c>
      <x:c r="R1941" s="64" t="n">
        <x:f>R1940+Q1941</x:f>
        <x:v>41876.9</x:v>
      </x:c>
    </x:row>
    <x:row r="1942">
      <x:c r="A1942" s="61" t="n">
        <x:v>45998</x:v>
      </x:c>
      <x:c r="B1942" s="27" t="str">
        <x:v>Q4 2025</x:v>
      </x:c>
      <x:c r="C1942" s="27" t="n">
        <x:v>2025</x:v>
      </x:c>
      <x:c r="D1942" s="59" t="str">
        <x:v>BALLARAT</x:v>
      </x:c>
      <x:c r="E1942" s="27" t="n">
        <x:v>9</x:v>
      </x:c>
      <x:c r="F1942" s="27" t="n">
        <x:v>9</x:v>
      </x:c>
      <x:c r="G1942" s="59" t="str">
        <x:v>STATUARIO</x:v>
      </x:c>
      <x:c r="H1942" s="27" t="str">
        <x:v>M</x:v>
      </x:c>
      <x:c r="I1942" s="27" t="str">
        <x:v>Lost</x:v>
      </x:c>
      <x:c r="J1942" s="27" t="str">
        <x:v>3rd</x:v>
      </x:c>
      <x:c r="K1942" s="30"/>
      <x:c r="L1942" s="27" t="n">
        <x:v>1</x:v>
      </x:c>
      <x:c r="M1942" s="30" t="n">
        <x:v>-1</x:v>
      </x:c>
      <x:c r="N1942" s="64" t="n">
        <x:f>Summary!$B$5*Summary!$B$6</x:f>
        <x:v>10</x:v>
      </x:c>
      <x:c r="O1942" s="64" t="n">
        <x:f>L1942*N1942</x:f>
        <x:v>10</x:v>
      </x:c>
      <x:c r="P1942" s="64" t="n">
        <x:f>O1942+Q1942</x:f>
        <x:v>0</x:v>
      </x:c>
      <x:c r="Q1942" s="64" t="n">
        <x:f>M1942*N1942</x:f>
        <x:v>-10</x:v>
      </x:c>
      <x:c r="R1942" s="64" t="n">
        <x:f>R1941+Q1942</x:f>
        <x:v>41866.9</x:v>
      </x:c>
    </x:row>
    <x:row r="1943">
      <x:c r="A1943" s="61" t="n">
        <x:v>46004</x:v>
      </x:c>
      <x:c r="B1943" s="27" t="str">
        <x:v>Q4 2025</x:v>
      </x:c>
      <x:c r="C1943" s="27" t="n">
        <x:v>2025</x:v>
      </x:c>
      <x:c r="D1943" s="59" t="str">
        <x:v>PAKENHAM</x:v>
      </x:c>
      <x:c r="E1943" s="27" t="n">
        <x:v>2</x:v>
      </x:c>
      <x:c r="F1943" s="27" t="n">
        <x:v>4</x:v>
      </x:c>
      <x:c r="G1943" s="59" t="str">
        <x:v>BLACK PEPPERMINT</x:v>
      </x:c>
      <x:c r="H1943" s="27" t="str">
        <x:v>LSW</x:v>
      </x:c>
      <x:c r="I1943" s="27" t="str">
        <x:v>Lost</x:v>
      </x:c>
      <x:c r="J1943" s="27" t="str"/>
      <x:c r="K1943" s="30"/>
      <x:c r="L1943" s="27" t="n">
        <x:v>1</x:v>
      </x:c>
      <x:c r="M1943" s="30" t="n">
        <x:v>-1</x:v>
      </x:c>
      <x:c r="N1943" s="64" t="n">
        <x:f>Summary!$B$5*Summary!$B$6</x:f>
        <x:v>10</x:v>
      </x:c>
      <x:c r="O1943" s="64" t="n">
        <x:f>L1943*N1943</x:f>
        <x:v>10</x:v>
      </x:c>
      <x:c r="P1943" s="64" t="n">
        <x:f>O1943+Q1943</x:f>
        <x:v>0</x:v>
      </x:c>
      <x:c r="Q1943" s="64" t="n">
        <x:f>M1943*N1943</x:f>
        <x:v>-10</x:v>
      </x:c>
      <x:c r="R1943" s="64" t="n">
        <x:f>R1942+Q1943</x:f>
        <x:v>41856.9</x:v>
      </x:c>
    </x:row>
    <x:row r="1944">
      <x:c r="A1944" s="61" t="n">
        <x:v>46004</x:v>
      </x:c>
      <x:c r="B1944" s="27" t="str">
        <x:v>Q4 2025</x:v>
      </x:c>
      <x:c r="C1944" s="27" t="n">
        <x:v>2025</x:v>
      </x:c>
      <x:c r="D1944" s="59" t="str">
        <x:v>PAKENHAM</x:v>
      </x:c>
      <x:c r="E1944" s="27" t="n">
        <x:v>2</x:v>
      </x:c>
      <x:c r="F1944" s="27" t="n">
        <x:v>5</x:v>
      </x:c>
      <x:c r="G1944" s="59" t="str">
        <x:v>EAGLE ANGEL</x:v>
      </x:c>
      <x:c r="H1944" s="27" t="str">
        <x:v>LSW</x:v>
      </x:c>
      <x:c r="I1944" s="27" t="str">
        <x:v>Lost</x:v>
      </x:c>
      <x:c r="J1944" s="27" t="str"/>
      <x:c r="K1944" s="30"/>
      <x:c r="L1944" s="27" t="n">
        <x:v>1</x:v>
      </x:c>
      <x:c r="M1944" s="30" t="n">
        <x:v>-1</x:v>
      </x:c>
      <x:c r="N1944" s="64" t="n">
        <x:f>Summary!$B$5*Summary!$B$6</x:f>
        <x:v>10</x:v>
      </x:c>
      <x:c r="O1944" s="64" t="n">
        <x:f>L1944*N1944</x:f>
        <x:v>10</x:v>
      </x:c>
      <x:c r="P1944" s="64" t="n">
        <x:f>O1944+Q1944</x:f>
        <x:v>0</x:v>
      </x:c>
      <x:c r="Q1944" s="64" t="n">
        <x:f>M1944*N1944</x:f>
        <x:v>-10</x:v>
      </x:c>
      <x:c r="R1944" s="64" t="n">
        <x:f>R1943+Q1944</x:f>
        <x:v>41846.9</x:v>
      </x:c>
    </x:row>
    <x:row r="1945">
      <x:c r="A1945" s="62" t="n">
        <x:v>46004</x:v>
      </x:c>
      <x:c r="B1945" s="58" t="str">
        <x:v>Q4 2025</x:v>
      </x:c>
      <x:c r="C1945" s="58" t="n">
        <x:v>2025</x:v>
      </x:c>
      <x:c r="D1945" s="60" t="str">
        <x:v>PAKENHAM</x:v>
      </x:c>
      <x:c r="E1945" s="58" t="n">
        <x:v>3</x:v>
      </x:c>
      <x:c r="F1945" s="58" t="n">
        <x:v>9</x:v>
      </x:c>
      <x:c r="G1945" s="60" t="str">
        <x:v>JENNI GONE BONKERS</x:v>
      </x:c>
      <x:c r="H1945" s="58" t="str">
        <x:v>BFSR / SYS</x:v>
      </x:c>
      <x:c r="I1945" s="58" t="str">
        <x:v>Won</x:v>
      </x:c>
      <x:c r="J1945" s="58" t="str">
        <x:v>Won</x:v>
      </x:c>
      <x:c r="K1945" s="63" t="n">
        <x:v>2.5</x:v>
      </x:c>
      <x:c r="L1945" s="58" t="n">
        <x:v>2</x:v>
      </x:c>
      <x:c r="M1945" s="63" t="n">
        <x:v>3</x:v>
      </x:c>
      <x:c r="N1945" s="65" t="n">
        <x:f>Summary!$B$5*Summary!$B$6</x:f>
        <x:v>10</x:v>
      </x:c>
      <x:c r="O1945" s="65" t="n">
        <x:f>L1945*N1945</x:f>
        <x:v>20</x:v>
      </x:c>
      <x:c r="P1945" s="65" t="n">
        <x:f>O1945+Q1945</x:f>
        <x:v>50</x:v>
      </x:c>
      <x:c r="Q1945" s="65" t="n">
        <x:f>M1945*N1945</x:f>
        <x:v>30</x:v>
      </x:c>
      <x:c r="R1945" s="65" t="n">
        <x:f>R1944+Q1945</x:f>
        <x:v>41876.9</x:v>
      </x:c>
    </x:row>
    <x:row r="1946">
      <x:c r="A1946" s="62" t="n">
        <x:v>46004</x:v>
      </x:c>
      <x:c r="B1946" s="58" t="str">
        <x:v>Q4 2025</x:v>
      </x:c>
      <x:c r="C1946" s="58" t="n">
        <x:v>2025</x:v>
      </x:c>
      <x:c r="D1946" s="60" t="str">
        <x:v>PAKENHAM</x:v>
      </x:c>
      <x:c r="E1946" s="58" t="n">
        <x:v>4</x:v>
      </x:c>
      <x:c r="F1946" s="58" t="n">
        <x:v>7</x:v>
      </x:c>
      <x:c r="G1946" s="60" t="str">
        <x:v>BIANCELLI</x:v>
      </x:c>
      <x:c r="H1946" s="58" t="str">
        <x:v>FRSR / SYS</x:v>
      </x:c>
      <x:c r="I1946" s="58" t="str">
        <x:v>Lost</x:v>
      </x:c>
      <x:c r="J1946" s="58" t="str">
        <x:v>2nd</x:v>
      </x:c>
      <x:c r="K1946" s="63"/>
      <x:c r="L1946" s="58" t="n">
        <x:v>2</x:v>
      </x:c>
      <x:c r="M1946" s="63" t="n">
        <x:v>-2</x:v>
      </x:c>
      <x:c r="N1946" s="65" t="n">
        <x:f>Summary!$B$5*Summary!$B$6</x:f>
        <x:v>10</x:v>
      </x:c>
      <x:c r="O1946" s="65" t="n">
        <x:f>L1946*N1946</x:f>
        <x:v>20</x:v>
      </x:c>
      <x:c r="P1946" s="65" t="n">
        <x:f>O1946+Q1946</x:f>
        <x:v>0</x:v>
      </x:c>
      <x:c r="Q1946" s="65" t="n">
        <x:f>M1946*N1946</x:f>
        <x:v>-20</x:v>
      </x:c>
      <x:c r="R1946" s="65" t="n">
        <x:f>R1945+Q1946</x:f>
        <x:v>41856.9</x:v>
      </x:c>
    </x:row>
    <x:row r="1947">
      <x:c r="A1947" s="61" t="n">
        <x:v>46004</x:v>
      </x:c>
      <x:c r="B1947" s="27" t="str">
        <x:v>Q4 2025</x:v>
      </x:c>
      <x:c r="C1947" s="27" t="n">
        <x:v>2025</x:v>
      </x:c>
      <x:c r="D1947" s="59" t="str">
        <x:v>PAKENHAM</x:v>
      </x:c>
      <x:c r="E1947" s="27" t="n">
        <x:v>5</x:v>
      </x:c>
      <x:c r="F1947" s="27" t="n">
        <x:v>7</x:v>
      </x:c>
      <x:c r="G1947" s="59" t="str">
        <x:v>POLITELY DUN</x:v>
      </x:c>
      <x:c r="H1947" s="27" t="str">
        <x:v>M</x:v>
      </x:c>
      <x:c r="I1947" s="27" t="str">
        <x:v>Lost</x:v>
      </x:c>
      <x:c r="J1947" s="27" t="str">
        <x:v>2nd</x:v>
      </x:c>
      <x:c r="K1947" s="30"/>
      <x:c r="L1947" s="27" t="n">
        <x:v>1</x:v>
      </x:c>
      <x:c r="M1947" s="30" t="n">
        <x:v>-1</x:v>
      </x:c>
      <x:c r="N1947" s="64" t="n">
        <x:f>Summary!$B$5*Summary!$B$6</x:f>
        <x:v>10</x:v>
      </x:c>
      <x:c r="O1947" s="64" t="n">
        <x:f>L1947*N1947</x:f>
        <x:v>10</x:v>
      </x:c>
      <x:c r="P1947" s="64" t="n">
        <x:f>O1947+Q1947</x:f>
        <x:v>0</x:v>
      </x:c>
      <x:c r="Q1947" s="64" t="n">
        <x:f>M1947*N1947</x:f>
        <x:v>-10</x:v>
      </x:c>
      <x:c r="R1947" s="64" t="n">
        <x:f>R1946+Q1947</x:f>
        <x:v>41846.9</x:v>
      </x:c>
    </x:row>
    <x:row r="1948">
      <x:c r="A1948" s="62" t="n">
        <x:v>46004</x:v>
      </x:c>
      <x:c r="B1948" s="58" t="str">
        <x:v>Q4 2025</x:v>
      </x:c>
      <x:c r="C1948" s="58" t="n">
        <x:v>2025</x:v>
      </x:c>
      <x:c r="D1948" s="60" t="str">
        <x:v>PAKENHAM</x:v>
      </x:c>
      <x:c r="E1948" s="58" t="n">
        <x:v>6</x:v>
      </x:c>
      <x:c r="F1948" s="58" t="n">
        <x:v>2</x:v>
      </x:c>
      <x:c r="G1948" s="60" t="str">
        <x:v>WAIMARIE</x:v>
      </x:c>
      <x:c r="H1948" s="58" t="str">
        <x:v>LSW / SYS</x:v>
      </x:c>
      <x:c r="I1948" s="58" t="str">
        <x:v>Lost</x:v>
      </x:c>
      <x:c r="J1948" s="58" t="str"/>
      <x:c r="K1948" s="63"/>
      <x:c r="L1948" s="58" t="n">
        <x:v>2</x:v>
      </x:c>
      <x:c r="M1948" s="63" t="n">
        <x:v>-2</x:v>
      </x:c>
      <x:c r="N1948" s="65" t="n">
        <x:f>Summary!$B$5*Summary!$B$6</x:f>
        <x:v>10</x:v>
      </x:c>
      <x:c r="O1948" s="65" t="n">
        <x:f>L1948*N1948</x:f>
        <x:v>20</x:v>
      </x:c>
      <x:c r="P1948" s="65" t="n">
        <x:f>O1948+Q1948</x:f>
        <x:v>0</x:v>
      </x:c>
      <x:c r="Q1948" s="65" t="n">
        <x:f>M1948*N1948</x:f>
        <x:v>-20</x:v>
      </x:c>
      <x:c r="R1948" s="65" t="n">
        <x:f>R1947+Q1948</x:f>
        <x:v>41826.9</x:v>
      </x:c>
    </x:row>
    <x:row r="1949">
      <x:c r="A1949" s="61" t="n">
        <x:v>46004</x:v>
      </x:c>
      <x:c r="B1949" s="27" t="str">
        <x:v>Q4 2025</x:v>
      </x:c>
      <x:c r="C1949" s="27" t="n">
        <x:v>2025</x:v>
      </x:c>
      <x:c r="D1949" s="59" t="str">
        <x:v>PAKENHAM</x:v>
      </x:c>
      <x:c r="E1949" s="27" t="n">
        <x:v>6</x:v>
      </x:c>
      <x:c r="F1949" s="27" t="n">
        <x:v>3</x:v>
      </x:c>
      <x:c r="G1949" s="59" t="str">
        <x:v>ALTIVO</x:v>
      </x:c>
      <x:c r="H1949" s="27" t="str">
        <x:v>DC</x:v>
      </x:c>
      <x:c r="I1949" s="27" t="str">
        <x:v>Lost</x:v>
      </x:c>
      <x:c r="J1949" s="27" t="str"/>
      <x:c r="K1949" s="30"/>
      <x:c r="L1949" s="27" t="n">
        <x:v>1</x:v>
      </x:c>
      <x:c r="M1949" s="30" t="n">
        <x:v>-1</x:v>
      </x:c>
      <x:c r="N1949" s="64" t="n">
        <x:f>Summary!$B$5*Summary!$B$6</x:f>
        <x:v>10</x:v>
      </x:c>
      <x:c r="O1949" s="64" t="n">
        <x:f>L1949*N1949</x:f>
        <x:v>10</x:v>
      </x:c>
      <x:c r="P1949" s="64" t="n">
        <x:f>O1949+Q1949</x:f>
        <x:v>0</x:v>
      </x:c>
      <x:c r="Q1949" s="64" t="n">
        <x:f>M1949*N1949</x:f>
        <x:v>-10</x:v>
      </x:c>
      <x:c r="R1949" s="64" t="n">
        <x:f>R1948+Q1949</x:f>
        <x:v>41816.9</x:v>
      </x:c>
    </x:row>
    <x:row r="1950">
      <x:c r="A1950" s="61" t="n">
        <x:v>46004</x:v>
      </x:c>
      <x:c r="B1950" s="27" t="str">
        <x:v>Q4 2025</x:v>
      </x:c>
      <x:c r="C1950" s="27" t="n">
        <x:v>2025</x:v>
      </x:c>
      <x:c r="D1950" s="59" t="str">
        <x:v>PAKENHAM</x:v>
      </x:c>
      <x:c r="E1950" s="27" t="n">
        <x:v>6</x:v>
      </x:c>
      <x:c r="F1950" s="27" t="n">
        <x:v>12</x:v>
      </x:c>
      <x:c r="G1950" s="59" t="str">
        <x:v>MADIYYA</x:v>
      </x:c>
      <x:c r="H1950" s="27" t="str">
        <x:v>SYS</x:v>
      </x:c>
      <x:c r="I1950" s="27" t="str">
        <x:v>Lost</x:v>
      </x:c>
      <x:c r="J1950" s="27" t="str">
        <x:v>3rd</x:v>
      </x:c>
      <x:c r="K1950" s="30"/>
      <x:c r="L1950" s="27" t="n">
        <x:v>1</x:v>
      </x:c>
      <x:c r="M1950" s="30" t="n">
        <x:v>-1</x:v>
      </x:c>
      <x:c r="N1950" s="64" t="n">
        <x:f>Summary!$B$5*Summary!$B$6</x:f>
        <x:v>10</x:v>
      </x:c>
      <x:c r="O1950" s="64" t="n">
        <x:f>L1950*N1950</x:f>
        <x:v>10</x:v>
      </x:c>
      <x:c r="P1950" s="64" t="n">
        <x:f>O1950+Q1950</x:f>
        <x:v>0</x:v>
      </x:c>
      <x:c r="Q1950" s="64" t="n">
        <x:f>M1950*N1950</x:f>
        <x:v>-10</x:v>
      </x:c>
      <x:c r="R1950" s="64" t="n">
        <x:f>R1949+Q1950</x:f>
        <x:v>41806.9</x:v>
      </x:c>
    </x:row>
    <x:row r="1951">
      <x:c r="A1951" s="62" t="n">
        <x:v>46004</x:v>
      </x:c>
      <x:c r="B1951" s="58" t="str">
        <x:v>Q4 2025</x:v>
      </x:c>
      <x:c r="C1951" s="58" t="n">
        <x:v>2025</x:v>
      </x:c>
      <x:c r="D1951" s="60" t="str">
        <x:v>PAKENHAM</x:v>
      </x:c>
      <x:c r="E1951" s="58" t="n">
        <x:v>7</x:v>
      </x:c>
      <x:c r="F1951" s="58" t="n">
        <x:v>11</x:v>
      </x:c>
      <x:c r="G1951" s="60" t="str">
        <x:v>BLACK RUN</x:v>
      </x:c>
      <x:c r="H1951" s="58" t="str">
        <x:v>LSW / SYS</x:v>
      </x:c>
      <x:c r="I1951" s="58" t="str">
        <x:v>Lost</x:v>
      </x:c>
      <x:c r="J1951" s="58" t="str"/>
      <x:c r="K1951" s="63"/>
      <x:c r="L1951" s="58" t="n">
        <x:v>2</x:v>
      </x:c>
      <x:c r="M1951" s="63" t="n">
        <x:v>-2</x:v>
      </x:c>
      <x:c r="N1951" s="65" t="n">
        <x:f>Summary!$B$5*Summary!$B$6</x:f>
        <x:v>10</x:v>
      </x:c>
      <x:c r="O1951" s="65" t="n">
        <x:f>L1951*N1951</x:f>
        <x:v>20</x:v>
      </x:c>
      <x:c r="P1951" s="65" t="n">
        <x:f>O1951+Q1951</x:f>
        <x:v>0</x:v>
      </x:c>
      <x:c r="Q1951" s="65" t="n">
        <x:f>M1951*N1951</x:f>
        <x:v>-20</x:v>
      </x:c>
      <x:c r="R1951" s="65" t="n">
        <x:f>R1950+Q1951</x:f>
        <x:v>41786.9</x:v>
      </x:c>
    </x:row>
    <x:row r="1952">
      <x:c r="A1952" s="61" t="n">
        <x:v>46004</x:v>
      </x:c>
      <x:c r="B1952" s="27" t="str">
        <x:v>Q4 2025</x:v>
      </x:c>
      <x:c r="C1952" s="27" t="n">
        <x:v>2025</x:v>
      </x:c>
      <x:c r="D1952" s="59" t="str">
        <x:v>PAKENHAM</x:v>
      </x:c>
      <x:c r="E1952" s="27" t="n">
        <x:v>7</x:v>
      </x:c>
      <x:c r="F1952" s="27" t="n">
        <x:v>15</x:v>
      </x:c>
      <x:c r="G1952" s="59" t="str">
        <x:v>ZIRYAB</x:v>
      </x:c>
      <x:c r="H1952" s="27" t="str">
        <x:v>FRSR</x:v>
      </x:c>
      <x:c r="I1952" s="27" t="str">
        <x:v>Lost</x:v>
      </x:c>
      <x:c r="J1952" s="27" t="str"/>
      <x:c r="K1952" s="30"/>
      <x:c r="L1952" s="27" t="n">
        <x:v>1</x:v>
      </x:c>
      <x:c r="M1952" s="30" t="n">
        <x:v>-1</x:v>
      </x:c>
      <x:c r="N1952" s="64" t="n">
        <x:f>Summary!$B$5*Summary!$B$6</x:f>
        <x:v>10</x:v>
      </x:c>
      <x:c r="O1952" s="64" t="n">
        <x:f>L1952*N1952</x:f>
        <x:v>10</x:v>
      </x:c>
      <x:c r="P1952" s="64" t="n">
        <x:f>O1952+Q1952</x:f>
        <x:v>0</x:v>
      </x:c>
      <x:c r="Q1952" s="64" t="n">
        <x:f>M1952*N1952</x:f>
        <x:v>-10</x:v>
      </x:c>
      <x:c r="R1952" s="64" t="n">
        <x:f>R1951+Q1952</x:f>
        <x:v>41776.9</x:v>
      </x:c>
    </x:row>
    <x:row r="1953">
      <x:c r="A1953" s="62" t="n">
        <x:v>46004</x:v>
      </x:c>
      <x:c r="B1953" s="58" t="str">
        <x:v>Q4 2025</x:v>
      </x:c>
      <x:c r="C1953" s="58" t="n">
        <x:v>2025</x:v>
      </x:c>
      <x:c r="D1953" s="60" t="str">
        <x:v>PAKENHAM</x:v>
      </x:c>
      <x:c r="E1953" s="58" t="n">
        <x:v>7</x:v>
      </x:c>
      <x:c r="F1953" s="58" t="n">
        <x:v>16</x:v>
      </x:c>
      <x:c r="G1953" s="60" t="str">
        <x:v>SKIPPERS CANYON</x:v>
      </x:c>
      <x:c r="H1953" s="58" t="str">
        <x:v>BFSR / SYS</x:v>
      </x:c>
      <x:c r="I1953" s="58" t="str">
        <x:v>Lost</x:v>
      </x:c>
      <x:c r="J1953" s="58" t="str"/>
      <x:c r="K1953" s="63"/>
      <x:c r="L1953" s="58" t="n">
        <x:v>2</x:v>
      </x:c>
      <x:c r="M1953" s="63" t="n">
        <x:v>-2</x:v>
      </x:c>
      <x:c r="N1953" s="65" t="n">
        <x:f>Summary!$B$5*Summary!$B$6</x:f>
        <x:v>10</x:v>
      </x:c>
      <x:c r="O1953" s="65" t="n">
        <x:f>L1953*N1953</x:f>
        <x:v>20</x:v>
      </x:c>
      <x:c r="P1953" s="65" t="n">
        <x:f>O1953+Q1953</x:f>
        <x:v>0</x:v>
      </x:c>
      <x:c r="Q1953" s="65" t="n">
        <x:f>M1953*N1953</x:f>
        <x:v>-20</x:v>
      </x:c>
      <x:c r="R1953" s="65" t="n">
        <x:f>R1952+Q1953</x:f>
        <x:v>41756.9</x:v>
      </x:c>
    </x:row>
    <x:row r="1954">
      <x:c r="A1954" s="61" t="n">
        <x:v>46004</x:v>
      </x:c>
      <x:c r="B1954" s="27" t="str">
        <x:v>Q4 2025</x:v>
      </x:c>
      <x:c r="C1954" s="27" t="n">
        <x:v>2025</x:v>
      </x:c>
      <x:c r="D1954" s="59" t="str">
        <x:v>PAKENHAM</x:v>
      </x:c>
      <x:c r="E1954" s="27" t="n">
        <x:v>8</x:v>
      </x:c>
      <x:c r="F1954" s="27" t="n">
        <x:v>1</x:v>
      </x:c>
      <x:c r="G1954" s="59" t="str">
        <x:v>HERE TO SHOCK</x:v>
      </x:c>
      <x:c r="H1954" s="27" t="str">
        <x:v>DC</x:v>
      </x:c>
      <x:c r="I1954" s="27" t="str">
        <x:v>Lost</x:v>
      </x:c>
      <x:c r="J1954" s="27" t="str"/>
      <x:c r="K1954" s="30"/>
      <x:c r="L1954" s="27" t="n">
        <x:v>1</x:v>
      </x:c>
      <x:c r="M1954" s="30" t="n">
        <x:v>-1</x:v>
      </x:c>
      <x:c r="N1954" s="64" t="n">
        <x:f>Summary!$B$5*Summary!$B$6</x:f>
        <x:v>10</x:v>
      </x:c>
      <x:c r="O1954" s="64" t="n">
        <x:f>L1954*N1954</x:f>
        <x:v>10</x:v>
      </x:c>
      <x:c r="P1954" s="64" t="n">
        <x:f>O1954+Q1954</x:f>
        <x:v>0</x:v>
      </x:c>
      <x:c r="Q1954" s="64" t="n">
        <x:f>M1954*N1954</x:f>
        <x:v>-10</x:v>
      </x:c>
      <x:c r="R1954" s="64" t="n">
        <x:f>R1953+Q1954</x:f>
        <x:v>41746.9</x:v>
      </x:c>
    </x:row>
    <x:row r="1955">
      <x:c r="A1955" s="62" t="n">
        <x:v>46004</x:v>
      </x:c>
      <x:c r="B1955" s="58" t="str">
        <x:v>Q4 2025</x:v>
      </x:c>
      <x:c r="C1955" s="58" t="n">
        <x:v>2025</x:v>
      </x:c>
      <x:c r="D1955" s="60" t="str">
        <x:v>PAKENHAM</x:v>
      </x:c>
      <x:c r="E1955" s="58" t="n">
        <x:v>8</x:v>
      </x:c>
      <x:c r="F1955" s="58" t="n">
        <x:v>3</x:v>
      </x:c>
      <x:c r="G1955" s="60" t="str">
        <x:v>PRIVATE EYE</x:v>
      </x:c>
      <x:c r="H1955" s="58" t="str">
        <x:v>DC / SYS</x:v>
      </x:c>
      <x:c r="I1955" s="58" t="str">
        <x:v>Lost</x:v>
      </x:c>
      <x:c r="J1955" s="58" t="str">
        <x:v>2nd</x:v>
      </x:c>
      <x:c r="K1955" s="63"/>
      <x:c r="L1955" s="58" t="n">
        <x:v>2</x:v>
      </x:c>
      <x:c r="M1955" s="63" t="n">
        <x:v>-2</x:v>
      </x:c>
      <x:c r="N1955" s="65" t="n">
        <x:f>Summary!$B$5*Summary!$B$6</x:f>
        <x:v>10</x:v>
      </x:c>
      <x:c r="O1955" s="65" t="n">
        <x:f>L1955*N1955</x:f>
        <x:v>20</x:v>
      </x:c>
      <x:c r="P1955" s="65" t="n">
        <x:f>O1955+Q1955</x:f>
        <x:v>0</x:v>
      </x:c>
      <x:c r="Q1955" s="65" t="n">
        <x:f>M1955*N1955</x:f>
        <x:v>-20</x:v>
      </x:c>
      <x:c r="R1955" s="65" t="n">
        <x:f>R1954+Q1955</x:f>
        <x:v>41726.9</x:v>
      </x:c>
    </x:row>
    <x:row r="1956">
      <x:c r="A1956" s="61" t="n">
        <x:v>46004</x:v>
      </x:c>
      <x:c r="B1956" s="27" t="str">
        <x:v>Q4 2025</x:v>
      </x:c>
      <x:c r="C1956" s="27" t="n">
        <x:v>2025</x:v>
      </x:c>
      <x:c r="D1956" s="59" t="str">
        <x:v>PAKENHAM</x:v>
      </x:c>
      <x:c r="E1956" s="27" t="n">
        <x:v>8</x:v>
      </x:c>
      <x:c r="F1956" s="27" t="n">
        <x:v>5</x:v>
      </x:c>
      <x:c r="G1956" s="59" t="str">
        <x:v>WARNIE</x:v>
      </x:c>
      <x:c r="H1956" s="27" t="str">
        <x:v>SYS</x:v>
      </x:c>
      <x:c r="I1956" s="27" t="str">
        <x:v>Won</x:v>
      </x:c>
      <x:c r="J1956" s="27" t="str">
        <x:v>Won</x:v>
      </x:c>
      <x:c r="K1956" s="30" t="n">
        <x:v>11.3</x:v>
      </x:c>
      <x:c r="L1956" s="27" t="n">
        <x:v>1</x:v>
      </x:c>
      <x:c r="M1956" s="30" t="n">
        <x:v>10.3</x:v>
      </x:c>
      <x:c r="N1956" s="64" t="n">
        <x:f>Summary!$B$5*Summary!$B$6</x:f>
        <x:v>10</x:v>
      </x:c>
      <x:c r="O1956" s="64" t="n">
        <x:f>L1956*N1956</x:f>
        <x:v>10</x:v>
      </x:c>
      <x:c r="P1956" s="64" t="n">
        <x:f>O1956+Q1956</x:f>
        <x:v>113</x:v>
      </x:c>
      <x:c r="Q1956" s="64" t="n">
        <x:f>M1956*N1956</x:f>
        <x:v>103</x:v>
      </x:c>
      <x:c r="R1956" s="64" t="n">
        <x:f>R1955+Q1956</x:f>
        <x:v>41829.9</x:v>
      </x:c>
    </x:row>
    <x:row r="1957">
      <x:c r="A1957" s="61" t="n">
        <x:v>46004</x:v>
      </x:c>
      <x:c r="B1957" s="27" t="str">
        <x:v>Q4 2025</x:v>
      </x:c>
      <x:c r="C1957" s="27" t="n">
        <x:v>2025</x:v>
      </x:c>
      <x:c r="D1957" s="59" t="str">
        <x:v>PAKENHAM</x:v>
      </x:c>
      <x:c r="E1957" s="27" t="n">
        <x:v>9</x:v>
      </x:c>
      <x:c r="F1957" s="27" t="n">
        <x:v>10</x:v>
      </x:c>
      <x:c r="G1957" s="59" t="str">
        <x:v>NDOLA</x:v>
      </x:c>
      <x:c r="H1957" s="27" t="str">
        <x:v>FR</x:v>
      </x:c>
      <x:c r="I1957" s="27" t="str">
        <x:v>Lost</x:v>
      </x:c>
      <x:c r="J1957" s="27" t="str"/>
      <x:c r="K1957" s="30"/>
      <x:c r="L1957" s="27" t="n">
        <x:v>1</x:v>
      </x:c>
      <x:c r="M1957" s="30" t="n">
        <x:v>-1</x:v>
      </x:c>
      <x:c r="N1957" s="64" t="n">
        <x:f>Summary!$B$5*Summary!$B$6</x:f>
        <x:v>10</x:v>
      </x:c>
      <x:c r="O1957" s="64" t="n">
        <x:f>L1957*N1957</x:f>
        <x:v>10</x:v>
      </x:c>
      <x:c r="P1957" s="64" t="n">
        <x:f>O1957+Q1957</x:f>
        <x:v>0</x:v>
      </x:c>
      <x:c r="Q1957" s="64" t="n">
        <x:f>M1957*N1957</x:f>
        <x:v>-10</x:v>
      </x:c>
      <x:c r="R1957" s="64" t="n">
        <x:f>R1956+Q1957</x:f>
        <x:v>41819.9</x:v>
      </x:c>
    </x:row>
    <x:row r="1958">
      <x:c r="A1958" s="61" t="n">
        <x:v>46004</x:v>
      </x:c>
      <x:c r="B1958" s="27" t="str">
        <x:v>Q4 2025</x:v>
      </x:c>
      <x:c r="C1958" s="27" t="n">
        <x:v>2025</x:v>
      </x:c>
      <x:c r="D1958" s="59" t="str">
        <x:v>PAKENHAM</x:v>
      </x:c>
      <x:c r="E1958" s="27" t="n">
        <x:v>10</x:v>
      </x:c>
      <x:c r="F1958" s="27" t="n">
        <x:v>17</x:v>
      </x:c>
      <x:c r="G1958" s="59" t="str">
        <x:v>RECON</x:v>
      </x:c>
      <x:c r="H1958" s="27" t="str">
        <x:v>LSW</x:v>
      </x:c>
      <x:c r="I1958" s="27" t="str">
        <x:v>Won</x:v>
      </x:c>
      <x:c r="J1958" s="27" t="str">
        <x:v>Won</x:v>
      </x:c>
      <x:c r="K1958" s="30" t="n">
        <x:v>7.5</x:v>
      </x:c>
      <x:c r="L1958" s="27" t="n">
        <x:v>1</x:v>
      </x:c>
      <x:c r="M1958" s="30" t="n">
        <x:v>6.5</x:v>
      </x:c>
      <x:c r="N1958" s="64" t="n">
        <x:f>Summary!$B$5*Summary!$B$6</x:f>
        <x:v>10</x:v>
      </x:c>
      <x:c r="O1958" s="64" t="n">
        <x:f>L1958*N1958</x:f>
        <x:v>10</x:v>
      </x:c>
      <x:c r="P1958" s="64" t="n">
        <x:f>O1958+Q1958</x:f>
        <x:v>75</x:v>
      </x:c>
      <x:c r="Q1958" s="64" t="n">
        <x:f>M1958*N1958</x:f>
        <x:v>65</x:v>
      </x:c>
      <x:c r="R1958" s="64" t="n">
        <x:f>R1957+Q1958</x:f>
        <x:v>41884.9</x:v>
      </x:c>
    </x:row>
    <x:row r="1959">
      <x:c r="A1959" s="62" t="n">
        <x:v>46011</x:v>
      </x:c>
      <x:c r="B1959" s="58" t="str">
        <x:v>Q4 2025</x:v>
      </x:c>
      <x:c r="C1959" s="58" t="n">
        <x:v>2025</x:v>
      </x:c>
      <x:c r="D1959" s="60" t="str">
        <x:v>CAULFIELD</x:v>
      </x:c>
      <x:c r="E1959" s="58" t="n">
        <x:v>1</x:v>
      </x:c>
      <x:c r="F1959" s="58" t="n">
        <x:v>4</x:v>
      </x:c>
      <x:c r="G1959" s="60" t="str">
        <x:v>TOUCHDOWN</x:v>
      </x:c>
      <x:c r="H1959" s="58" t="str">
        <x:v>LSW / SYS</x:v>
      </x:c>
      <x:c r="I1959" s="58" t="str">
        <x:v>Won</x:v>
      </x:c>
      <x:c r="J1959" s="58" t="str">
        <x:v>Won</x:v>
      </x:c>
      <x:c r="K1959" s="63" t="n">
        <x:v>1.6</x:v>
      </x:c>
      <x:c r="L1959" s="58" t="n">
        <x:v>2</x:v>
      </x:c>
      <x:c r="M1959" s="63" t="n">
        <x:v>1.2000000000000002</x:v>
      </x:c>
      <x:c r="N1959" s="65" t="n">
        <x:f>Summary!$B$5*Summary!$B$6</x:f>
        <x:v>10</x:v>
      </x:c>
      <x:c r="O1959" s="65" t="n">
        <x:f>L1959*N1959</x:f>
        <x:v>20</x:v>
      </x:c>
      <x:c r="P1959" s="65" t="n">
        <x:f>O1959+Q1959</x:f>
        <x:v>32</x:v>
      </x:c>
      <x:c r="Q1959" s="65" t="n">
        <x:f>M1959*N1959</x:f>
        <x:v>12.000000000000002</x:v>
      </x:c>
      <x:c r="R1959" s="65" t="n">
        <x:f>R1958+Q1959</x:f>
        <x:v>41896.9</x:v>
      </x:c>
    </x:row>
    <x:row r="1960">
      <x:c r="A1960" s="61" t="n">
        <x:v>46011</x:v>
      </x:c>
      <x:c r="B1960" s="27" t="str">
        <x:v>Q4 2025</x:v>
      </x:c>
      <x:c r="C1960" s="27" t="n">
        <x:v>2025</x:v>
      </x:c>
      <x:c r="D1960" s="59" t="str">
        <x:v>CAULFIELD</x:v>
      </x:c>
      <x:c r="E1960" s="27" t="n">
        <x:v>2</x:v>
      </x:c>
      <x:c r="F1960" s="27" t="n">
        <x:v>4</x:v>
      </x:c>
      <x:c r="G1960" s="59" t="str">
        <x:v>OCEAN BEYOND</x:v>
      </x:c>
      <x:c r="H1960" s="27" t="str">
        <x:v>DC</x:v>
      </x:c>
      <x:c r="I1960" s="27" t="str">
        <x:v>Lost</x:v>
      </x:c>
      <x:c r="J1960" s="27" t="str">
        <x:v>4th</x:v>
      </x:c>
      <x:c r="K1960" s="30"/>
      <x:c r="L1960" s="27" t="n">
        <x:v>1</x:v>
      </x:c>
      <x:c r="M1960" s="30" t="n">
        <x:v>-1</x:v>
      </x:c>
      <x:c r="N1960" s="64" t="n">
        <x:f>Summary!$B$5*Summary!$B$6</x:f>
        <x:v>10</x:v>
      </x:c>
      <x:c r="O1960" s="64" t="n">
        <x:f>L1960*N1960</x:f>
        <x:v>10</x:v>
      </x:c>
      <x:c r="P1960" s="64" t="n">
        <x:f>O1960+Q1960</x:f>
        <x:v>0</x:v>
      </x:c>
      <x:c r="Q1960" s="64" t="n">
        <x:f>M1960*N1960</x:f>
        <x:v>-10</x:v>
      </x:c>
      <x:c r="R1960" s="64" t="n">
        <x:f>R1959+Q1960</x:f>
        <x:v>41886.9</x:v>
      </x:c>
    </x:row>
    <x:row r="1961">
      <x:c r="A1961" s="61" t="n">
        <x:v>46011</x:v>
      </x:c>
      <x:c r="B1961" s="27" t="str">
        <x:v>Q4 2025</x:v>
      </x:c>
      <x:c r="C1961" s="27" t="n">
        <x:v>2025</x:v>
      </x:c>
      <x:c r="D1961" s="59" t="str">
        <x:v>CAULFIELD</x:v>
      </x:c>
      <x:c r="E1961" s="27" t="n">
        <x:v>2</x:v>
      </x:c>
      <x:c r="F1961" s="27" t="n">
        <x:v>6</x:v>
      </x:c>
      <x:c r="G1961" s="59" t="str">
        <x:v>SNEAKY SUNRISE</x:v>
      </x:c>
      <x:c r="H1961" s="27" t="str">
        <x:v>LSW</x:v>
      </x:c>
      <x:c r="I1961" s="27" t="str">
        <x:v>Lost</x:v>
      </x:c>
      <x:c r="J1961" s="27" t="str">
        <x:v>2nd</x:v>
      </x:c>
      <x:c r="K1961" s="30"/>
      <x:c r="L1961" s="27" t="n">
        <x:v>1</x:v>
      </x:c>
      <x:c r="M1961" s="30" t="n">
        <x:v>-1</x:v>
      </x:c>
      <x:c r="N1961" s="64" t="n">
        <x:f>Summary!$B$5*Summary!$B$6</x:f>
        <x:v>10</x:v>
      </x:c>
      <x:c r="O1961" s="64" t="n">
        <x:f>L1961*N1961</x:f>
        <x:v>10</x:v>
      </x:c>
      <x:c r="P1961" s="64" t="n">
        <x:f>O1961+Q1961</x:f>
        <x:v>0</x:v>
      </x:c>
      <x:c r="Q1961" s="64" t="n">
        <x:f>M1961*N1961</x:f>
        <x:v>-10</x:v>
      </x:c>
      <x:c r="R1961" s="64" t="n">
        <x:f>R1960+Q1961</x:f>
        <x:v>41876.9</x:v>
      </x:c>
    </x:row>
    <x:row r="1962">
      <x:c r="A1962" s="61" t="n">
        <x:v>46011</x:v>
      </x:c>
      <x:c r="B1962" s="27" t="str">
        <x:v>Q4 2025</x:v>
      </x:c>
      <x:c r="C1962" s="27" t="n">
        <x:v>2025</x:v>
      </x:c>
      <x:c r="D1962" s="59" t="str">
        <x:v>CAULFIELD</x:v>
      </x:c>
      <x:c r="E1962" s="27" t="n">
        <x:v>2</x:v>
      </x:c>
      <x:c r="F1962" s="27" t="n">
        <x:v>8</x:v>
      </x:c>
      <x:c r="G1962" s="59" t="str">
        <x:v>ORAQUA</x:v>
      </x:c>
      <x:c r="H1962" s="27" t="str">
        <x:v>DC</x:v>
      </x:c>
      <x:c r="I1962" s="27" t="str">
        <x:v>Lost</x:v>
      </x:c>
      <x:c r="J1962" s="27" t="str"/>
      <x:c r="K1962" s="30"/>
      <x:c r="L1962" s="27" t="n">
        <x:v>1</x:v>
      </x:c>
      <x:c r="M1962" s="30" t="n">
        <x:v>-1</x:v>
      </x:c>
      <x:c r="N1962" s="64" t="n">
        <x:f>Summary!$B$5*Summary!$B$6</x:f>
        <x:v>10</x:v>
      </x:c>
      <x:c r="O1962" s="64" t="n">
        <x:f>L1962*N1962</x:f>
        <x:v>10</x:v>
      </x:c>
      <x:c r="P1962" s="64" t="n">
        <x:f>O1962+Q1962</x:f>
        <x:v>0</x:v>
      </x:c>
      <x:c r="Q1962" s="64" t="n">
        <x:f>M1962*N1962</x:f>
        <x:v>-10</x:v>
      </x:c>
      <x:c r="R1962" s="64" t="n">
        <x:f>R1961+Q1962</x:f>
        <x:v>41866.9</x:v>
      </x:c>
    </x:row>
    <x:row r="1963">
      <x:c r="A1963" s="62" t="n">
        <x:v>46011</x:v>
      </x:c>
      <x:c r="B1963" s="58" t="str">
        <x:v>Q4 2025</x:v>
      </x:c>
      <x:c r="C1963" s="58" t="n">
        <x:v>2025</x:v>
      </x:c>
      <x:c r="D1963" s="60" t="str">
        <x:v>CAULFIELD</x:v>
      </x:c>
      <x:c r="E1963" s="58" t="n">
        <x:v>4</x:v>
      </x:c>
      <x:c r="F1963" s="58" t="n">
        <x:v>4</x:v>
      </x:c>
      <x:c r="G1963" s="60" t="str">
        <x:v>ROADCONE</x:v>
      </x:c>
      <x:c r="H1963" s="58" t="str">
        <x:v>DC / SYS</x:v>
      </x:c>
      <x:c r="I1963" s="58" t="str">
        <x:v>Won</x:v>
      </x:c>
      <x:c r="J1963" s="58" t="str">
        <x:v>Won</x:v>
      </x:c>
      <x:c r="K1963" s="63" t="n">
        <x:v>5</x:v>
      </x:c>
      <x:c r="L1963" s="58" t="n">
        <x:v>2</x:v>
      </x:c>
      <x:c r="M1963" s="63" t="n">
        <x:v>8</x:v>
      </x:c>
      <x:c r="N1963" s="65" t="n">
        <x:f>Summary!$B$5*Summary!$B$6</x:f>
        <x:v>10</x:v>
      </x:c>
      <x:c r="O1963" s="65" t="n">
        <x:f>L1963*N1963</x:f>
        <x:v>20</x:v>
      </x:c>
      <x:c r="P1963" s="65" t="n">
        <x:f>O1963+Q1963</x:f>
        <x:v>100</x:v>
      </x:c>
      <x:c r="Q1963" s="65" t="n">
        <x:f>M1963*N1963</x:f>
        <x:v>80</x:v>
      </x:c>
      <x:c r="R1963" s="65" t="n">
        <x:f>R1962+Q1963</x:f>
        <x:v>41946.9</x:v>
      </x:c>
    </x:row>
    <x:row r="1964">
      <x:c r="A1964" s="61" t="n">
        <x:v>46011</x:v>
      </x:c>
      <x:c r="B1964" s="27" t="str">
        <x:v>Q4 2025</x:v>
      </x:c>
      <x:c r="C1964" s="27" t="n">
        <x:v>2025</x:v>
      </x:c>
      <x:c r="D1964" s="59" t="str">
        <x:v>CAULFIELD</x:v>
      </x:c>
      <x:c r="E1964" s="27" t="n">
        <x:v>4</x:v>
      </x:c>
      <x:c r="F1964" s="27" t="n">
        <x:v>9</x:v>
      </x:c>
      <x:c r="G1964" s="59" t="str">
        <x:v>KNOBELAS</x:v>
      </x:c>
      <x:c r="H1964" s="27" t="str">
        <x:v>LSW</x:v>
      </x:c>
      <x:c r="I1964" s="27" t="str">
        <x:v>Lost</x:v>
      </x:c>
      <x:c r="J1964" s="27" t="str">
        <x:v>2nd</x:v>
      </x:c>
      <x:c r="K1964" s="30"/>
      <x:c r="L1964" s="27" t="n">
        <x:v>1</x:v>
      </x:c>
      <x:c r="M1964" s="30" t="n">
        <x:v>-1</x:v>
      </x:c>
      <x:c r="N1964" s="64" t="n">
        <x:f>Summary!$B$5*Summary!$B$6</x:f>
        <x:v>10</x:v>
      </x:c>
      <x:c r="O1964" s="64" t="n">
        <x:f>L1964*N1964</x:f>
        <x:v>10</x:v>
      </x:c>
      <x:c r="P1964" s="64" t="n">
        <x:f>O1964+Q1964</x:f>
        <x:v>0</x:v>
      </x:c>
      <x:c r="Q1964" s="64" t="n">
        <x:f>M1964*N1964</x:f>
        <x:v>-10</x:v>
      </x:c>
      <x:c r="R1964" s="64" t="n">
        <x:f>R1963+Q1964</x:f>
        <x:v>41936.9</x:v>
      </x:c>
    </x:row>
    <x:row r="1965">
      <x:c r="A1965" s="62" t="n">
        <x:v>46011</x:v>
      </x:c>
      <x:c r="B1965" s="58" t="str">
        <x:v>Q4 2025</x:v>
      </x:c>
      <x:c r="C1965" s="58" t="n">
        <x:v>2025</x:v>
      </x:c>
      <x:c r="D1965" s="60" t="str">
        <x:v>CAULFIELD</x:v>
      </x:c>
      <x:c r="E1965" s="58" t="n">
        <x:v>6</x:v>
      </x:c>
      <x:c r="F1965" s="58" t="n">
        <x:v>2</x:v>
      </x:c>
      <x:c r="G1965" s="60" t="str">
        <x:v>MYTEMPTATION</x:v>
      </x:c>
      <x:c r="H1965" s="58" t="str">
        <x:v>BFSR / SYS</x:v>
      </x:c>
      <x:c r="I1965" s="58" t="str">
        <x:v>Lost</x:v>
      </x:c>
      <x:c r="J1965" s="58" t="str">
        <x:v>3rd</x:v>
      </x:c>
      <x:c r="K1965" s="63"/>
      <x:c r="L1965" s="58" t="n">
        <x:v>2</x:v>
      </x:c>
      <x:c r="M1965" s="63" t="n">
        <x:v>-2</x:v>
      </x:c>
      <x:c r="N1965" s="65" t="n">
        <x:f>Summary!$B$5*Summary!$B$6</x:f>
        <x:v>10</x:v>
      </x:c>
      <x:c r="O1965" s="65" t="n">
        <x:f>L1965*N1965</x:f>
        <x:v>20</x:v>
      </x:c>
      <x:c r="P1965" s="65" t="n">
        <x:f>O1965+Q1965</x:f>
        <x:v>0</x:v>
      </x:c>
      <x:c r="Q1965" s="65" t="n">
        <x:f>M1965*N1965</x:f>
        <x:v>-20</x:v>
      </x:c>
      <x:c r="R1965" s="65" t="n">
        <x:f>R1964+Q1965</x:f>
        <x:v>41916.9</x:v>
      </x:c>
    </x:row>
    <x:row r="1966">
      <x:c r="A1966" s="61" t="n">
        <x:v>46011</x:v>
      </x:c>
      <x:c r="B1966" s="27" t="str">
        <x:v>Q4 2025</x:v>
      </x:c>
      <x:c r="C1966" s="27" t="n">
        <x:v>2025</x:v>
      </x:c>
      <x:c r="D1966" s="59" t="str">
        <x:v>CAULFIELD</x:v>
      </x:c>
      <x:c r="E1966" s="27" t="n">
        <x:v>6</x:v>
      </x:c>
      <x:c r="F1966" s="27" t="n">
        <x:v>7</x:v>
      </x:c>
      <x:c r="G1966" s="59" t="str">
        <x:v>SUPERNIMA</x:v>
      </x:c>
      <x:c r="H1966" s="27" t="str">
        <x:v>LSW</x:v>
      </x:c>
      <x:c r="I1966" s="27" t="str">
        <x:v>Lost</x:v>
      </x:c>
      <x:c r="J1966" s="27" t="str">
        <x:v>4th</x:v>
      </x:c>
      <x:c r="K1966" s="30"/>
      <x:c r="L1966" s="27" t="n">
        <x:v>1</x:v>
      </x:c>
      <x:c r="M1966" s="30" t="n">
        <x:v>-1</x:v>
      </x:c>
      <x:c r="N1966" s="64" t="n">
        <x:f>Summary!$B$5*Summary!$B$6</x:f>
        <x:v>10</x:v>
      </x:c>
      <x:c r="O1966" s="64" t="n">
        <x:f>L1966*N1966</x:f>
        <x:v>10</x:v>
      </x:c>
      <x:c r="P1966" s="64" t="n">
        <x:f>O1966+Q1966</x:f>
        <x:v>0</x:v>
      </x:c>
      <x:c r="Q1966" s="64" t="n">
        <x:f>M1966*N1966</x:f>
        <x:v>-10</x:v>
      </x:c>
      <x:c r="R1966" s="64" t="n">
        <x:f>R1965+Q1966</x:f>
        <x:v>41906.9</x:v>
      </x:c>
    </x:row>
    <x:row r="1967">
      <x:c r="A1967" s="62" t="n">
        <x:v>46011</x:v>
      </x:c>
      <x:c r="B1967" s="58" t="str">
        <x:v>Q4 2025</x:v>
      </x:c>
      <x:c r="C1967" s="58" t="n">
        <x:v>2025</x:v>
      </x:c>
      <x:c r="D1967" s="60" t="str">
        <x:v>CAULFIELD</x:v>
      </x:c>
      <x:c r="E1967" s="58" t="n">
        <x:v>6</x:v>
      </x:c>
      <x:c r="F1967" s="58" t="n">
        <x:v>11</x:v>
      </x:c>
      <x:c r="G1967" s="60" t="str">
        <x:v>SWIFTIE HARRIET</x:v>
      </x:c>
      <x:c r="H1967" s="58" t="str">
        <x:v>LSW / SYS</x:v>
      </x:c>
      <x:c r="I1967" s="58" t="str">
        <x:v>Lost</x:v>
      </x:c>
      <x:c r="J1967" s="58" t="str"/>
      <x:c r="K1967" s="63"/>
      <x:c r="L1967" s="58" t="n">
        <x:v>2</x:v>
      </x:c>
      <x:c r="M1967" s="63" t="n">
        <x:v>-2</x:v>
      </x:c>
      <x:c r="N1967" s="65" t="n">
        <x:f>Summary!$B$5*Summary!$B$6</x:f>
        <x:v>10</x:v>
      </x:c>
      <x:c r="O1967" s="65" t="n">
        <x:f>L1967*N1967</x:f>
        <x:v>20</x:v>
      </x:c>
      <x:c r="P1967" s="65" t="n">
        <x:f>O1967+Q1967</x:f>
        <x:v>0</x:v>
      </x:c>
      <x:c r="Q1967" s="65" t="n">
        <x:f>M1967*N1967</x:f>
        <x:v>-20</x:v>
      </x:c>
      <x:c r="R1967" s="65" t="n">
        <x:f>R1966+Q1967</x:f>
        <x:v>41886.9</x:v>
      </x:c>
    </x:row>
    <x:row r="1968">
      <x:c r="A1968" s="61" t="n">
        <x:v>46011</x:v>
      </x:c>
      <x:c r="B1968" s="27" t="str">
        <x:v>Q4 2025</x:v>
      </x:c>
      <x:c r="C1968" s="27" t="n">
        <x:v>2025</x:v>
      </x:c>
      <x:c r="D1968" s="59" t="str">
        <x:v>CAULFIELD</x:v>
      </x:c>
      <x:c r="E1968" s="27" t="n">
        <x:v>7</x:v>
      </x:c>
      <x:c r="F1968" s="27" t="n">
        <x:v>1</x:v>
      </x:c>
      <x:c r="G1968" s="59" t="str">
        <x:v>JOB DONE</x:v>
      </x:c>
      <x:c r="H1968" s="27" t="str">
        <x:v>SYS</x:v>
      </x:c>
      <x:c r="I1968" s="27" t="str">
        <x:v>Won</x:v>
      </x:c>
      <x:c r="J1968" s="27" t="str">
        <x:v>Won</x:v>
      </x:c>
      <x:c r="K1968" s="30" t="n">
        <x:v>1.3</x:v>
      </x:c>
      <x:c r="L1968" s="27" t="n">
        <x:v>1</x:v>
      </x:c>
      <x:c r="M1968" s="30" t="n">
        <x:v>0.30000000000000004</x:v>
      </x:c>
      <x:c r="N1968" s="64" t="n">
        <x:f>Summary!$B$5*Summary!$B$6</x:f>
        <x:v>10</x:v>
      </x:c>
      <x:c r="O1968" s="64" t="n">
        <x:f>L1968*N1968</x:f>
        <x:v>10</x:v>
      </x:c>
      <x:c r="P1968" s="64" t="n">
        <x:f>O1968+Q1968</x:f>
        <x:v>13</x:v>
      </x:c>
      <x:c r="Q1968" s="64" t="n">
        <x:f>M1968*N1968</x:f>
        <x:v>3.0000000000000004</x:v>
      </x:c>
      <x:c r="R1968" s="64" t="n">
        <x:f>R1967+Q1968</x:f>
        <x:v>41889.9</x:v>
      </x:c>
    </x:row>
    <x:row r="1969">
      <x:c r="A1969" s="61" t="n">
        <x:v>46011</x:v>
      </x:c>
      <x:c r="B1969" s="27" t="str">
        <x:v>Q4 2025</x:v>
      </x:c>
      <x:c r="C1969" s="27" t="n">
        <x:v>2025</x:v>
      </x:c>
      <x:c r="D1969" s="59" t="str">
        <x:v>CAULFIELD</x:v>
      </x:c>
      <x:c r="E1969" s="27" t="n">
        <x:v>8</x:v>
      </x:c>
      <x:c r="F1969" s="27" t="n">
        <x:v>2</x:v>
      </x:c>
      <x:c r="G1969" s="59" t="str">
        <x:v>GIN A TONIC</x:v>
      </x:c>
      <x:c r="H1969" s="27" t="str">
        <x:v>LSW</x:v>
      </x:c>
      <x:c r="I1969" s="27" t="str">
        <x:v>Won</x:v>
      </x:c>
      <x:c r="J1969" s="27" t="str">
        <x:v>Won</x:v>
      </x:c>
      <x:c r="K1969" s="30" t="n">
        <x:v>3.8</x:v>
      </x:c>
      <x:c r="L1969" s="27" t="n">
        <x:v>1</x:v>
      </x:c>
      <x:c r="M1969" s="30" t="n">
        <x:v>2.8</x:v>
      </x:c>
      <x:c r="N1969" s="64" t="n">
        <x:f>Summary!$B$5*Summary!$B$6</x:f>
        <x:v>10</x:v>
      </x:c>
      <x:c r="O1969" s="64" t="n">
        <x:f>L1969*N1969</x:f>
        <x:v>10</x:v>
      </x:c>
      <x:c r="P1969" s="64" t="n">
        <x:f>O1969+Q1969</x:f>
        <x:v>38</x:v>
      </x:c>
      <x:c r="Q1969" s="64" t="n">
        <x:f>M1969*N1969</x:f>
        <x:v>28</x:v>
      </x:c>
      <x:c r="R1969" s="64" t="n">
        <x:f>R1968+Q1969</x:f>
        <x:v>41917.9</x:v>
      </x:c>
    </x:row>
    <x:row r="1970">
      <x:c r="A1970" s="61" t="n">
        <x:v>46011</x:v>
      </x:c>
      <x:c r="B1970" s="27" t="str">
        <x:v>Q4 2025</x:v>
      </x:c>
      <x:c r="C1970" s="27" t="n">
        <x:v>2025</x:v>
      </x:c>
      <x:c r="D1970" s="59" t="str">
        <x:v>CAULFIELD</x:v>
      </x:c>
      <x:c r="E1970" s="27" t="n">
        <x:v>9</x:v>
      </x:c>
      <x:c r="F1970" s="27" t="n">
        <x:v>1</x:v>
      </x:c>
      <x:c r="G1970" s="59" t="str">
        <x:v>BEAST MODE</x:v>
      </x:c>
      <x:c r="H1970" s="27" t="str">
        <x:v>BFSR</x:v>
      </x:c>
      <x:c r="I1970" s="27" t="str">
        <x:v>Lost</x:v>
      </x:c>
      <x:c r="J1970" s="27" t="str">
        <x:v>2nd</x:v>
      </x:c>
      <x:c r="K1970" s="30"/>
      <x:c r="L1970" s="27" t="n">
        <x:v>1</x:v>
      </x:c>
      <x:c r="M1970" s="30" t="n">
        <x:v>-1</x:v>
      </x:c>
      <x:c r="N1970" s="64" t="n">
        <x:f>Summary!$B$5*Summary!$B$6</x:f>
        <x:v>10</x:v>
      </x:c>
      <x:c r="O1970" s="64" t="n">
        <x:f>L1970*N1970</x:f>
        <x:v>10</x:v>
      </x:c>
      <x:c r="P1970" s="64" t="n">
        <x:f>O1970+Q1970</x:f>
        <x:v>0</x:v>
      </x:c>
      <x:c r="Q1970" s="64" t="n">
        <x:f>M1970*N1970</x:f>
        <x:v>-10</x:v>
      </x:c>
      <x:c r="R1970" s="64" t="n">
        <x:f>R1969+Q1970</x:f>
        <x:v>41907.9</x:v>
      </x:c>
    </x:row>
    <x:row r="1971">
      <x:c r="A1971" s="61" t="n">
        <x:v>46011</x:v>
      </x:c>
      <x:c r="B1971" s="27" t="str">
        <x:v>Q4 2025</x:v>
      </x:c>
      <x:c r="C1971" s="27" t="n">
        <x:v>2025</x:v>
      </x:c>
      <x:c r="D1971" s="59" t="str">
        <x:v>CAULFIELD</x:v>
      </x:c>
      <x:c r="E1971" s="27" t="n">
        <x:v>10</x:v>
      </x:c>
      <x:c r="F1971" s="27" t="n">
        <x:v>1</x:v>
      </x:c>
      <x:c r="G1971" s="59" t="str">
        <x:v>GRACIE'S RAIN</x:v>
      </x:c>
      <x:c r="H1971" s="27" t="str">
        <x:v>FR</x:v>
      </x:c>
      <x:c r="I1971" s="27" t="str">
        <x:v>Won</x:v>
      </x:c>
      <x:c r="J1971" s="27" t="str">
        <x:v>Won</x:v>
      </x:c>
      <x:c r="K1971" s="30" t="n">
        <x:v>2.6</x:v>
      </x:c>
      <x:c r="L1971" s="27" t="n">
        <x:v>1</x:v>
      </x:c>
      <x:c r="M1971" s="30" t="n">
        <x:v>1.6</x:v>
      </x:c>
      <x:c r="N1971" s="64" t="n">
        <x:f>Summary!$B$5*Summary!$B$6</x:f>
        <x:v>10</x:v>
      </x:c>
      <x:c r="O1971" s="64" t="n">
        <x:f>L1971*N1971</x:f>
        <x:v>10</x:v>
      </x:c>
      <x:c r="P1971" s="64" t="n">
        <x:f>O1971+Q1971</x:f>
        <x:v>26</x:v>
      </x:c>
      <x:c r="Q1971" s="64" t="n">
        <x:f>M1971*N1971</x:f>
        <x:v>16</x:v>
      </x:c>
      <x:c r="R1971" s="64" t="n">
        <x:f>R1970+Q1971</x:f>
        <x:v>41923.9</x:v>
      </x:c>
    </x:row>
    <x:row r="1972">
      <x:c r="A1972" s="61" t="n">
        <x:v>46011</x:v>
      </x:c>
      <x:c r="B1972" s="27" t="str">
        <x:v>Q4 2025</x:v>
      </x:c>
      <x:c r="C1972" s="27" t="n">
        <x:v>2025</x:v>
      </x:c>
      <x:c r="D1972" s="59" t="str">
        <x:v>CAULFIELD</x:v>
      </x:c>
      <x:c r="E1972" s="27" t="n">
        <x:v>10</x:v>
      </x:c>
      <x:c r="F1972" s="27" t="n">
        <x:v>2</x:v>
      </x:c>
      <x:c r="G1972" s="59" t="str">
        <x:v>FLYER</x:v>
      </x:c>
      <x:c r="H1972" s="27" t="str">
        <x:v>DC</x:v>
      </x:c>
      <x:c r="I1972" s="27" t="str">
        <x:v>Lost</x:v>
      </x:c>
      <x:c r="J1972" s="27" t="str">
        <x:v>4th</x:v>
      </x:c>
      <x:c r="K1972" s="30"/>
      <x:c r="L1972" s="27" t="n">
        <x:v>1</x:v>
      </x:c>
      <x:c r="M1972" s="30" t="n">
        <x:v>-1</x:v>
      </x:c>
      <x:c r="N1972" s="64" t="n">
        <x:f>Summary!$B$5*Summary!$B$6</x:f>
        <x:v>10</x:v>
      </x:c>
      <x:c r="O1972" s="64" t="n">
        <x:f>L1972*N1972</x:f>
        <x:v>10</x:v>
      </x:c>
      <x:c r="P1972" s="64" t="n">
        <x:f>O1972+Q1972</x:f>
        <x:v>0</x:v>
      </x:c>
      <x:c r="Q1972" s="64" t="n">
        <x:f>M1972*N1972</x:f>
        <x:v>-10</x:v>
      </x:c>
      <x:c r="R1972" s="64" t="n">
        <x:f>R1971+Q1972</x:f>
        <x:v>41913.9</x:v>
      </x:c>
    </x:row>
    <x:row r="1973">
      <x:c r="A1973" s="61" t="n">
        <x:v>46018</x:v>
      </x:c>
      <x:c r="B1973" s="27" t="str">
        <x:v>Q4 2025</x:v>
      </x:c>
      <x:c r="C1973" s="27" t="n">
        <x:v>2025</x:v>
      </x:c>
      <x:c r="D1973" s="59" t="str">
        <x:v>CRANBOURNE</x:v>
      </x:c>
      <x:c r="E1973" s="27" t="n">
        <x:v>2</x:v>
      </x:c>
      <x:c r="F1973" s="27" t="n">
        <x:v>15</x:v>
      </x:c>
      <x:c r="G1973" s="59" t="str">
        <x:v>WATERSPORTS</x:v>
      </x:c>
      <x:c r="H1973" s="27" t="str">
        <x:v>FR</x:v>
      </x:c>
      <x:c r="I1973" s="27" t="str">
        <x:v>Won</x:v>
      </x:c>
      <x:c r="J1973" s="27" t="str">
        <x:v>Won</x:v>
      </x:c>
      <x:c r="K1973" s="30" t="n">
        <x:v>3.3</x:v>
      </x:c>
      <x:c r="L1973" s="27" t="n">
        <x:v>1</x:v>
      </x:c>
      <x:c r="M1973" s="30" t="n">
        <x:v>2.3</x:v>
      </x:c>
      <x:c r="N1973" s="64" t="n">
        <x:f>Summary!$B$5*Summary!$B$6</x:f>
        <x:v>10</x:v>
      </x:c>
      <x:c r="O1973" s="64" t="n">
        <x:f>L1973*N1973</x:f>
        <x:v>10</x:v>
      </x:c>
      <x:c r="P1973" s="64" t="n">
        <x:f>O1973+Q1973</x:f>
        <x:v>33</x:v>
      </x:c>
      <x:c r="Q1973" s="64" t="n">
        <x:f>M1973*N1973</x:f>
        <x:v>23</x:v>
      </x:c>
      <x:c r="R1973" s="64" t="n">
        <x:f>R1972+Q1973</x:f>
        <x:v>41936.9</x:v>
      </x:c>
    </x:row>
    <x:row r="1974">
      <x:c r="A1974" s="61" t="n">
        <x:v>46018</x:v>
      </x:c>
      <x:c r="B1974" s="27" t="str">
        <x:v>Q4 2025</x:v>
      </x:c>
      <x:c r="C1974" s="27" t="n">
        <x:v>2025</x:v>
      </x:c>
      <x:c r="D1974" s="59" t="str">
        <x:v>CRANBOURNE</x:v>
      </x:c>
      <x:c r="E1974" s="27" t="n">
        <x:v>4</x:v>
      </x:c>
      <x:c r="F1974" s="27" t="n">
        <x:v>1</x:v>
      </x:c>
      <x:c r="G1974" s="59" t="str">
        <x:v>GUEST HOUSE</x:v>
      </x:c>
      <x:c r="H1974" s="27" t="str">
        <x:v>SYS</x:v>
      </x:c>
      <x:c r="I1974" s="27" t="str">
        <x:v>Won</x:v>
      </x:c>
      <x:c r="J1974" s="27" t="str">
        <x:v>Won</x:v>
      </x:c>
      <x:c r="K1974" s="30" t="n">
        <x:v>1.8</x:v>
      </x:c>
      <x:c r="L1974" s="27" t="n">
        <x:v>1</x:v>
      </x:c>
      <x:c r="M1974" s="30" t="n">
        <x:v>0.8</x:v>
      </x:c>
      <x:c r="N1974" s="64" t="n">
        <x:f>Summary!$B$5*Summary!$B$6</x:f>
        <x:v>10</x:v>
      </x:c>
      <x:c r="O1974" s="64" t="n">
        <x:f>L1974*N1974</x:f>
        <x:v>10</x:v>
      </x:c>
      <x:c r="P1974" s="64" t="n">
        <x:f>O1974+Q1974</x:f>
        <x:v>18</x:v>
      </x:c>
      <x:c r="Q1974" s="64" t="n">
        <x:f>M1974*N1974</x:f>
        <x:v>8</x:v>
      </x:c>
      <x:c r="R1974" s="64" t="n">
        <x:f>R1973+Q1974</x:f>
        <x:v>41944.9</x:v>
      </x:c>
    </x:row>
    <x:row r="1975">
      <x:c r="A1975" s="61" t="n">
        <x:v>46018</x:v>
      </x:c>
      <x:c r="B1975" s="27" t="str">
        <x:v>Q4 2025</x:v>
      </x:c>
      <x:c r="C1975" s="27" t="n">
        <x:v>2025</x:v>
      </x:c>
      <x:c r="D1975" s="59" t="str">
        <x:v>CRANBOURNE</x:v>
      </x:c>
      <x:c r="E1975" s="27" t="n">
        <x:v>4</x:v>
      </x:c>
      <x:c r="F1975" s="27" t="n">
        <x:v>3</x:v>
      </x:c>
      <x:c r="G1975" s="59" t="str">
        <x:v>TAG THE BRIDE</x:v>
      </x:c>
      <x:c r="H1975" s="27" t="str">
        <x:v>SYS</x:v>
      </x:c>
      <x:c r="I1975" s="27" t="str">
        <x:v>Lost</x:v>
      </x:c>
      <x:c r="J1975" s="27" t="str"/>
      <x:c r="K1975" s="30"/>
      <x:c r="L1975" s="27" t="n">
        <x:v>1</x:v>
      </x:c>
      <x:c r="M1975" s="30" t="n">
        <x:v>-1</x:v>
      </x:c>
      <x:c r="N1975" s="64" t="n">
        <x:f>Summary!$B$5*Summary!$B$6</x:f>
        <x:v>10</x:v>
      </x:c>
      <x:c r="O1975" s="64" t="n">
        <x:f>L1975*N1975</x:f>
        <x:v>10</x:v>
      </x:c>
      <x:c r="P1975" s="64" t="n">
        <x:f>O1975+Q1975</x:f>
        <x:v>0</x:v>
      </x:c>
      <x:c r="Q1975" s="64" t="n">
        <x:f>M1975*N1975</x:f>
        <x:v>-10</x:v>
      </x:c>
      <x:c r="R1975" s="64" t="n">
        <x:f>R1974+Q1975</x:f>
        <x:v>41934.9</x:v>
      </x:c>
    </x:row>
    <x:row r="1976">
      <x:c r="A1976" s="61" t="n">
        <x:v>46018</x:v>
      </x:c>
      <x:c r="B1976" s="27" t="str">
        <x:v>Q4 2025</x:v>
      </x:c>
      <x:c r="C1976" s="27" t="n">
        <x:v>2025</x:v>
      </x:c>
      <x:c r="D1976" s="59" t="str">
        <x:v>CRANBOURNE</x:v>
      </x:c>
      <x:c r="E1976" s="27" t="n">
        <x:v>5</x:v>
      </x:c>
      <x:c r="F1976" s="27" t="n">
        <x:v>2</x:v>
      </x:c>
      <x:c r="G1976" s="59" t="str">
        <x:v>HARRY'S YACHT</x:v>
      </x:c>
      <x:c r="H1976" s="27" t="str">
        <x:v>BFSR</x:v>
      </x:c>
      <x:c r="I1976" s="27" t="str">
        <x:v>Lost</x:v>
      </x:c>
      <x:c r="J1976" s="27" t="str">
        <x:v>3rd</x:v>
      </x:c>
      <x:c r="K1976" s="30"/>
      <x:c r="L1976" s="27" t="n">
        <x:v>1</x:v>
      </x:c>
      <x:c r="M1976" s="30" t="n">
        <x:v>-1</x:v>
      </x:c>
      <x:c r="N1976" s="64" t="n">
        <x:f>Summary!$B$5*Summary!$B$6</x:f>
        <x:v>10</x:v>
      </x:c>
      <x:c r="O1976" s="64" t="n">
        <x:f>L1976*N1976</x:f>
        <x:v>10</x:v>
      </x:c>
      <x:c r="P1976" s="64" t="n">
        <x:f>O1976+Q1976</x:f>
        <x:v>0</x:v>
      </x:c>
      <x:c r="Q1976" s="64" t="n">
        <x:f>M1976*N1976</x:f>
        <x:v>-10</x:v>
      </x:c>
      <x:c r="R1976" s="64" t="n">
        <x:f>R1975+Q1976</x:f>
        <x:v>41924.9</x:v>
      </x:c>
    </x:row>
    <x:row r="1977">
      <x:c r="A1977" s="62" t="n">
        <x:v>46018</x:v>
      </x:c>
      <x:c r="B1977" s="58" t="str">
        <x:v>Q4 2025</x:v>
      </x:c>
      <x:c r="C1977" s="58" t="n">
        <x:v>2025</x:v>
      </x:c>
      <x:c r="D1977" s="60" t="str">
        <x:v>CRANBOURNE</x:v>
      </x:c>
      <x:c r="E1977" s="58" t="n">
        <x:v>6</x:v>
      </x:c>
      <x:c r="F1977" s="58" t="n">
        <x:v>3</x:v>
      </x:c>
      <x:c r="G1977" s="60" t="str">
        <x:v>MILLENNIUM BLADE</x:v>
      </x:c>
      <x:c r="H1977" s="58" t="str">
        <x:v>LSW / SYS</x:v>
      </x:c>
      <x:c r="I1977" s="58" t="str">
        <x:v>Lost</x:v>
      </x:c>
      <x:c r="J1977" s="58" t="str"/>
      <x:c r="K1977" s="63"/>
      <x:c r="L1977" s="58" t="n">
        <x:v>2</x:v>
      </x:c>
      <x:c r="M1977" s="63" t="n">
        <x:v>-2</x:v>
      </x:c>
      <x:c r="N1977" s="65" t="n">
        <x:f>Summary!$B$5*Summary!$B$6</x:f>
        <x:v>10</x:v>
      </x:c>
      <x:c r="O1977" s="65" t="n">
        <x:f>L1977*N1977</x:f>
        <x:v>20</x:v>
      </x:c>
      <x:c r="P1977" s="65" t="n">
        <x:f>O1977+Q1977</x:f>
        <x:v>0</x:v>
      </x:c>
      <x:c r="Q1977" s="65" t="n">
        <x:f>M1977*N1977</x:f>
        <x:v>-20</x:v>
      </x:c>
      <x:c r="R1977" s="65" t="n">
        <x:f>R1976+Q1977</x:f>
        <x:v>41904.9</x:v>
      </x:c>
    </x:row>
    <x:row r="1978">
      <x:c r="A1978" s="61" t="n">
        <x:v>46018</x:v>
      </x:c>
      <x:c r="B1978" s="27" t="str">
        <x:v>Q4 2025</x:v>
      </x:c>
      <x:c r="C1978" s="27" t="n">
        <x:v>2025</x:v>
      </x:c>
      <x:c r="D1978" s="59" t="str">
        <x:v>CRANBOURNE</x:v>
      </x:c>
      <x:c r="E1978" s="27" t="n">
        <x:v>8</x:v>
      </x:c>
      <x:c r="F1978" s="27" t="n">
        <x:v>12</x:v>
      </x:c>
      <x:c r="G1978" s="59" t="str">
        <x:v>SUN GIFT</x:v>
      </x:c>
      <x:c r="H1978" s="27" t="str">
        <x:v>DC</x:v>
      </x:c>
      <x:c r="I1978" s="27" t="str">
        <x:v>Won</x:v>
      </x:c>
      <x:c r="J1978" s="27" t="str">
        <x:v>Won</x:v>
      </x:c>
      <x:c r="K1978" s="30" t="n">
        <x:v>3.2</x:v>
      </x:c>
      <x:c r="L1978" s="27" t="n">
        <x:v>1</x:v>
      </x:c>
      <x:c r="M1978" s="30" t="n">
        <x:v>2.2</x:v>
      </x:c>
      <x:c r="N1978" s="64" t="n">
        <x:f>Summary!$B$5*Summary!$B$6</x:f>
        <x:v>10</x:v>
      </x:c>
      <x:c r="O1978" s="64" t="n">
        <x:f>L1978*N1978</x:f>
        <x:v>10</x:v>
      </x:c>
      <x:c r="P1978" s="64" t="n">
        <x:f>O1978+Q1978</x:f>
        <x:v>32</x:v>
      </x:c>
      <x:c r="Q1978" s="64" t="n">
        <x:f>M1978*N1978</x:f>
        <x:v>22</x:v>
      </x:c>
      <x:c r="R1978" s="64" t="n">
        <x:f>R1977+Q1978</x:f>
        <x:v>41926.9</x:v>
      </x:c>
    </x:row>
    <x:row r="1979">
      <x:c r="A1979" s="62" t="n">
        <x:v>46018</x:v>
      </x:c>
      <x:c r="B1979" s="58" t="str">
        <x:v>Q4 2025</x:v>
      </x:c>
      <x:c r="C1979" s="58" t="n">
        <x:v>2025</x:v>
      </x:c>
      <x:c r="D1979" s="60" t="str">
        <x:v>CRANBOURNE</x:v>
      </x:c>
      <x:c r="E1979" s="58" t="n">
        <x:v>9</x:v>
      </x:c>
      <x:c r="F1979" s="58" t="n">
        <x:v>5</x:v>
      </x:c>
      <x:c r="G1979" s="60" t="str">
        <x:v>RECON</x:v>
      </x:c>
      <x:c r="H1979" s="58" t="str">
        <x:v>LSW / SYS</x:v>
      </x:c>
      <x:c r="I1979" s="58" t="str">
        <x:v>Lost</x:v>
      </x:c>
      <x:c r="J1979" s="58" t="str">
        <x:v>4th</x:v>
      </x:c>
      <x:c r="K1979" s="63"/>
      <x:c r="L1979" s="58" t="n">
        <x:v>2</x:v>
      </x:c>
      <x:c r="M1979" s="63" t="n">
        <x:v>-2</x:v>
      </x:c>
      <x:c r="N1979" s="65" t="n">
        <x:f>Summary!$B$5*Summary!$B$6</x:f>
        <x:v>10</x:v>
      </x:c>
      <x:c r="O1979" s="65" t="n">
        <x:f>L1979*N1979</x:f>
        <x:v>20</x:v>
      </x:c>
      <x:c r="P1979" s="65" t="n">
        <x:f>O1979+Q1979</x:f>
        <x:v>0</x:v>
      </x:c>
      <x:c r="Q1979" s="65" t="n">
        <x:f>M1979*N1979</x:f>
        <x:v>-20</x:v>
      </x:c>
      <x:c r="R1979" s="65" t="n">
        <x:f>R1978+Q1979</x:f>
        <x:v>41906.9</x:v>
      </x:c>
    </x:row>
    <x:row r="1980">
      <x:c r="A1980" s="61" t="n">
        <x:v>46018</x:v>
      </x:c>
      <x:c r="B1980" s="27" t="str">
        <x:v>Q4 2025</x:v>
      </x:c>
      <x:c r="C1980" s="27" t="n">
        <x:v>2025</x:v>
      </x:c>
      <x:c r="D1980" s="59" t="str">
        <x:v>CRANBOURNE</x:v>
      </x:c>
      <x:c r="E1980" s="27" t="n">
        <x:v>9</x:v>
      </x:c>
      <x:c r="F1980" s="27" t="n">
        <x:v>9</x:v>
      </x:c>
      <x:c r="G1980" s="59" t="str">
        <x:v>ZOUPER FUND</x:v>
      </x:c>
      <x:c r="H1980" s="27" t="str">
        <x:v>DC</x:v>
      </x:c>
      <x:c r="I1980" s="27" t="str">
        <x:v>Lost</x:v>
      </x:c>
      <x:c r="J1980" s="27" t="str">
        <x:v>3rd</x:v>
      </x:c>
      <x:c r="K1980" s="30"/>
      <x:c r="L1980" s="27" t="n">
        <x:v>1</x:v>
      </x:c>
      <x:c r="M1980" s="30" t="n">
        <x:v>-1</x:v>
      </x:c>
      <x:c r="N1980" s="64" t="n">
        <x:f>Summary!$B$5*Summary!$B$6</x:f>
        <x:v>10</x:v>
      </x:c>
      <x:c r="O1980" s="64" t="n">
        <x:f>L1980*N1980</x:f>
        <x:v>10</x:v>
      </x:c>
      <x:c r="P1980" s="64" t="n">
        <x:f>O1980+Q1980</x:f>
        <x:v>0</x:v>
      </x:c>
      <x:c r="Q1980" s="64" t="n">
        <x:f>M1980*N1980</x:f>
        <x:v>-10</x:v>
      </x:c>
      <x:c r="R1980" s="64" t="n">
        <x:f>R1979+Q1980</x:f>
        <x:v>41896.9</x:v>
      </x:c>
    </x:row>
    <x:row r="1981">
      <x:c r="A1981" s="62" t="n">
        <x:v>46025</x:v>
      </x:c>
      <x:c r="B1981" s="58" t="str">
        <x:v>Q1 2026</x:v>
      </x:c>
      <x:c r="C1981" s="58" t="n">
        <x:v>2026</x:v>
      </x:c>
      <x:c r="D1981" s="60" t="str">
        <x:v>GEELONG</x:v>
      </x:c>
      <x:c r="E1981" s="58" t="n">
        <x:v>1</x:v>
      </x:c>
      <x:c r="F1981" s="58" t="n">
        <x:v>1</x:v>
      </x:c>
      <x:c r="G1981" s="60" t="str">
        <x:v>DARKBONEE</x:v>
      </x:c>
      <x:c r="H1981" s="58" t="str">
        <x:v>LSW / SYS</x:v>
      </x:c>
      <x:c r="I1981" s="58" t="str">
        <x:v>Won</x:v>
      </x:c>
      <x:c r="J1981" s="58" t="str">
        <x:v>Won</x:v>
      </x:c>
      <x:c r="K1981" s="63" t="n">
        <x:v>1.5</x:v>
      </x:c>
      <x:c r="L1981" s="58" t="n">
        <x:v>2</x:v>
      </x:c>
      <x:c r="M1981" s="63" t="n">
        <x:v>1</x:v>
      </x:c>
      <x:c r="N1981" s="65" t="n">
        <x:f>Summary!$B$5*Summary!$B$6</x:f>
        <x:v>10</x:v>
      </x:c>
      <x:c r="O1981" s="65" t="n">
        <x:f>L1981*N1981</x:f>
        <x:v>20</x:v>
      </x:c>
      <x:c r="P1981" s="65" t="n">
        <x:f>O1981+Q1981</x:f>
        <x:v>30</x:v>
      </x:c>
      <x:c r="Q1981" s="65" t="n">
        <x:f>M1981*N1981</x:f>
        <x:v>10</x:v>
      </x:c>
      <x:c r="R1981" s="65" t="n">
        <x:f>R1980+Q1981</x:f>
        <x:v>41906.9</x:v>
      </x:c>
    </x:row>
    <x:row r="1982">
      <x:c r="A1982" s="61" t="n">
        <x:v>46025</x:v>
      </x:c>
      <x:c r="B1982" s="27" t="str">
        <x:v>Q1 2026</x:v>
      </x:c>
      <x:c r="C1982" s="27" t="n">
        <x:v>2026</x:v>
      </x:c>
      <x:c r="D1982" s="59" t="str">
        <x:v>GEELONG</x:v>
      </x:c>
      <x:c r="E1982" s="27" t="n">
        <x:v>1</x:v>
      </x:c>
      <x:c r="F1982" s="27" t="n">
        <x:v>10</x:v>
      </x:c>
      <x:c r="G1982" s="59" t="str">
        <x:v>MISLIGHT</x:v>
      </x:c>
      <x:c r="H1982" s="27" t="str">
        <x:v>SYS</x:v>
      </x:c>
      <x:c r="I1982" s="27" t="str">
        <x:v>Lost</x:v>
      </x:c>
      <x:c r="J1982" s="27" t="str"/>
      <x:c r="K1982" s="30"/>
      <x:c r="L1982" s="27" t="n">
        <x:v>1</x:v>
      </x:c>
      <x:c r="M1982" s="30" t="n">
        <x:v>-1</x:v>
      </x:c>
      <x:c r="N1982" s="64" t="n">
        <x:f>Summary!$B$5*Summary!$B$6</x:f>
        <x:v>10</x:v>
      </x:c>
      <x:c r="O1982" s="64" t="n">
        <x:f>L1982*N1982</x:f>
        <x:v>10</x:v>
      </x:c>
      <x:c r="P1982" s="64" t="n">
        <x:f>O1982+Q1982</x:f>
        <x:v>0</x:v>
      </x:c>
      <x:c r="Q1982" s="64" t="n">
        <x:f>M1982*N1982</x:f>
        <x:v>-10</x:v>
      </x:c>
      <x:c r="R1982" s="64" t="n">
        <x:f>R1981+Q1982</x:f>
        <x:v>41896.9</x:v>
      </x:c>
    </x:row>
    <x:row r="1983">
      <x:c r="A1983" s="61" t="n">
        <x:v>46025</x:v>
      </x:c>
      <x:c r="B1983" s="27" t="str">
        <x:v>Q1 2026</x:v>
      </x:c>
      <x:c r="C1983" s="27" t="n">
        <x:v>2026</x:v>
      </x:c>
      <x:c r="D1983" s="59" t="str">
        <x:v>GEELONG</x:v>
      </x:c>
      <x:c r="E1983" s="27" t="n">
        <x:v>3</x:v>
      </x:c>
      <x:c r="F1983" s="27" t="n">
        <x:v>4</x:v>
      </x:c>
      <x:c r="G1983" s="59" t="str">
        <x:v>MOANA SPIRIT</x:v>
      </x:c>
      <x:c r="H1983" s="27" t="str">
        <x:v>SYS</x:v>
      </x:c>
      <x:c r="I1983" s="27" t="str">
        <x:v>Won</x:v>
      </x:c>
      <x:c r="J1983" s="27" t="str">
        <x:v>Won</x:v>
      </x:c>
      <x:c r="K1983" s="30" t="n">
        <x:v>5</x:v>
      </x:c>
      <x:c r="L1983" s="27" t="n">
        <x:v>1</x:v>
      </x:c>
      <x:c r="M1983" s="30" t="n">
        <x:v>4</x:v>
      </x:c>
      <x:c r="N1983" s="64" t="n">
        <x:f>Summary!$B$5*Summary!$B$6</x:f>
        <x:v>10</x:v>
      </x:c>
      <x:c r="O1983" s="64" t="n">
        <x:f>L1983*N1983</x:f>
        <x:v>10</x:v>
      </x:c>
      <x:c r="P1983" s="64" t="n">
        <x:f>O1983+Q1983</x:f>
        <x:v>50</x:v>
      </x:c>
      <x:c r="Q1983" s="64" t="n">
        <x:f>M1983*N1983</x:f>
        <x:v>40</x:v>
      </x:c>
      <x:c r="R1983" s="64" t="n">
        <x:f>R1982+Q1983</x:f>
        <x:v>41936.9</x:v>
      </x:c>
    </x:row>
    <x:row r="1984">
      <x:c r="A1984" s="61" t="n">
        <x:v>46025</x:v>
      </x:c>
      <x:c r="B1984" s="27" t="str">
        <x:v>Q1 2026</x:v>
      </x:c>
      <x:c r="C1984" s="27" t="n">
        <x:v>2026</x:v>
      </x:c>
      <x:c r="D1984" s="59" t="str">
        <x:v>GEELONG</x:v>
      </x:c>
      <x:c r="E1984" s="27" t="n">
        <x:v>3</x:v>
      </x:c>
      <x:c r="F1984" s="27" t="n">
        <x:v>6</x:v>
      </x:c>
      <x:c r="G1984" s="59" t="str">
        <x:v>DIVINE DOT</x:v>
      </x:c>
      <x:c r="H1984" s="27" t="str">
        <x:v>LSW</x:v>
      </x:c>
      <x:c r="I1984" s="27" t="str">
        <x:v>Lost</x:v>
      </x:c>
      <x:c r="J1984" s="27" t="str"/>
      <x:c r="K1984" s="30"/>
      <x:c r="L1984" s="27" t="n">
        <x:v>1</x:v>
      </x:c>
      <x:c r="M1984" s="30" t="n">
        <x:v>-1</x:v>
      </x:c>
      <x:c r="N1984" s="64" t="n">
        <x:f>Summary!$B$5*Summary!$B$6</x:f>
        <x:v>10</x:v>
      </x:c>
      <x:c r="O1984" s="64" t="n">
        <x:f>L1984*N1984</x:f>
        <x:v>10</x:v>
      </x:c>
      <x:c r="P1984" s="64" t="n">
        <x:f>O1984+Q1984</x:f>
        <x:v>0</x:v>
      </x:c>
      <x:c r="Q1984" s="64" t="n">
        <x:f>M1984*N1984</x:f>
        <x:v>-10</x:v>
      </x:c>
      <x:c r="R1984" s="64" t="n">
        <x:f>R1983+Q1984</x:f>
        <x:v>41926.9</x:v>
      </x:c>
    </x:row>
    <x:row r="1985">
      <x:c r="A1985" s="61" t="n">
        <x:v>46025</x:v>
      </x:c>
      <x:c r="B1985" s="27" t="str">
        <x:v>Q1 2026</x:v>
      </x:c>
      <x:c r="C1985" s="27" t="n">
        <x:v>2026</x:v>
      </x:c>
      <x:c r="D1985" s="59" t="str">
        <x:v>GEELONG</x:v>
      </x:c>
      <x:c r="E1985" s="27" t="n">
        <x:v>4</x:v>
      </x:c>
      <x:c r="F1985" s="27" t="n">
        <x:v>1</x:v>
      </x:c>
      <x:c r="G1985" s="59" t="str">
        <x:v>JOB DONE</x:v>
      </x:c>
      <x:c r="H1985" s="27" t="str">
        <x:v>SYS</x:v>
      </x:c>
      <x:c r="I1985" s="27" t="str">
        <x:v>Lost</x:v>
      </x:c>
      <x:c r="J1985" s="27" t="str">
        <x:v>3rd</x:v>
      </x:c>
      <x:c r="K1985" s="30"/>
      <x:c r="L1985" s="27" t="n">
        <x:v>1</x:v>
      </x:c>
      <x:c r="M1985" s="30" t="n">
        <x:v>-1</x:v>
      </x:c>
      <x:c r="N1985" s="64" t="n">
        <x:f>Summary!$B$5*Summary!$B$6</x:f>
        <x:v>10</x:v>
      </x:c>
      <x:c r="O1985" s="64" t="n">
        <x:f>L1985*N1985</x:f>
        <x:v>10</x:v>
      </x:c>
      <x:c r="P1985" s="64" t="n">
        <x:f>O1985+Q1985</x:f>
        <x:v>0</x:v>
      </x:c>
      <x:c r="Q1985" s="64" t="n">
        <x:f>M1985*N1985</x:f>
        <x:v>-10</x:v>
      </x:c>
      <x:c r="R1985" s="64" t="n">
        <x:f>R1984+Q1985</x:f>
        <x:v>41916.9</x:v>
      </x:c>
    </x:row>
    <x:row r="1986">
      <x:c r="A1986" s="62" t="n">
        <x:v>46025</x:v>
      </x:c>
      <x:c r="B1986" s="58" t="str">
        <x:v>Q1 2026</x:v>
      </x:c>
      <x:c r="C1986" s="58" t="n">
        <x:v>2026</x:v>
      </x:c>
      <x:c r="D1986" s="60" t="str">
        <x:v>GEELONG</x:v>
      </x:c>
      <x:c r="E1986" s="58" t="n">
        <x:v>5</x:v>
      </x:c>
      <x:c r="F1986" s="58" t="n">
        <x:v>1</x:v>
      </x:c>
      <x:c r="G1986" s="60" t="str">
        <x:v>MERRIGOLD</x:v>
      </x:c>
      <x:c r="H1986" s="58" t="str">
        <x:v>DC / SYS</x:v>
      </x:c>
      <x:c r="I1986" s="58" t="str">
        <x:v>Lost</x:v>
      </x:c>
      <x:c r="J1986" s="58" t="str">
        <x:v>3rd</x:v>
      </x:c>
      <x:c r="K1986" s="63"/>
      <x:c r="L1986" s="58" t="n">
        <x:v>2</x:v>
      </x:c>
      <x:c r="M1986" s="63" t="n">
        <x:v>-2</x:v>
      </x:c>
      <x:c r="N1986" s="65" t="n">
        <x:f>Summary!$B$5*Summary!$B$6</x:f>
        <x:v>10</x:v>
      </x:c>
      <x:c r="O1986" s="65" t="n">
        <x:f>L1986*N1986</x:f>
        <x:v>20</x:v>
      </x:c>
      <x:c r="P1986" s="65" t="n">
        <x:f>O1986+Q1986</x:f>
        <x:v>0</x:v>
      </x:c>
      <x:c r="Q1986" s="65" t="n">
        <x:f>M1986*N1986</x:f>
        <x:v>-20</x:v>
      </x:c>
      <x:c r="R1986" s="65" t="n">
        <x:f>R1985+Q1986</x:f>
        <x:v>41896.9</x:v>
      </x:c>
    </x:row>
    <x:row r="1987">
      <x:c r="A1987" s="62" t="n">
        <x:v>46025</x:v>
      </x:c>
      <x:c r="B1987" s="58" t="str">
        <x:v>Q1 2026</x:v>
      </x:c>
      <x:c r="C1987" s="58" t="n">
        <x:v>2026</x:v>
      </x:c>
      <x:c r="D1987" s="60" t="str">
        <x:v>GEELONG</x:v>
      </x:c>
      <x:c r="E1987" s="58" t="n">
        <x:v>5</x:v>
      </x:c>
      <x:c r="F1987" s="58" t="n">
        <x:v>5</x:v>
      </x:c>
      <x:c r="G1987" s="60" t="str">
        <x:v>AHHA AHHA</x:v>
      </x:c>
      <x:c r="H1987" s="58" t="str">
        <x:v>FR / SYS</x:v>
      </x:c>
      <x:c r="I1987" s="58" t="str">
        <x:v>Lost</x:v>
      </x:c>
      <x:c r="J1987" s="58" t="str">
        <x:v>2nd</x:v>
      </x:c>
      <x:c r="K1987" s="63"/>
      <x:c r="L1987" s="58" t="n">
        <x:v>2</x:v>
      </x:c>
      <x:c r="M1987" s="63" t="n">
        <x:v>-2</x:v>
      </x:c>
      <x:c r="N1987" s="65" t="n">
        <x:f>Summary!$B$5*Summary!$B$6</x:f>
        <x:v>10</x:v>
      </x:c>
      <x:c r="O1987" s="65" t="n">
        <x:f>L1987*N1987</x:f>
        <x:v>20</x:v>
      </x:c>
      <x:c r="P1987" s="65" t="n">
        <x:f>O1987+Q1987</x:f>
        <x:v>0</x:v>
      </x:c>
      <x:c r="Q1987" s="65" t="n">
        <x:f>M1987*N1987</x:f>
        <x:v>-20</x:v>
      </x:c>
      <x:c r="R1987" s="65" t="n">
        <x:f>R1986+Q1987</x:f>
        <x:v>41876.9</x:v>
      </x:c>
    </x:row>
    <x:row r="1988">
      <x:c r="A1988" s="61" t="n">
        <x:v>46025</x:v>
      </x:c>
      <x:c r="B1988" s="27" t="str">
        <x:v>Q1 2026</x:v>
      </x:c>
      <x:c r="C1988" s="27" t="n">
        <x:v>2026</x:v>
      </x:c>
      <x:c r="D1988" s="59" t="str">
        <x:v>GEELONG</x:v>
      </x:c>
      <x:c r="E1988" s="27" t="n">
        <x:v>8</x:v>
      </x:c>
      <x:c r="F1988" s="27" t="n">
        <x:v>2</x:v>
      </x:c>
      <x:c r="G1988" s="59" t="str">
        <x:v>ST LAWRENCE</x:v>
      </x:c>
      <x:c r="H1988" s="27" t="str">
        <x:v>SYS</x:v>
      </x:c>
      <x:c r="I1988" s="27" t="str">
        <x:v>Lost</x:v>
      </x:c>
      <x:c r="J1988" s="27" t="str"/>
      <x:c r="K1988" s="30"/>
      <x:c r="L1988" s="27" t="n">
        <x:v>1</x:v>
      </x:c>
      <x:c r="M1988" s="30" t="n">
        <x:v>-1</x:v>
      </x:c>
      <x:c r="N1988" s="64" t="n">
        <x:f>Summary!$B$5*Summary!$B$6</x:f>
        <x:v>10</x:v>
      </x:c>
      <x:c r="O1988" s="64" t="n">
        <x:f>L1988*N1988</x:f>
        <x:v>10</x:v>
      </x:c>
      <x:c r="P1988" s="64" t="n">
        <x:f>O1988+Q1988</x:f>
        <x:v>0</x:v>
      </x:c>
      <x:c r="Q1988" s="64" t="n">
        <x:f>M1988*N1988</x:f>
        <x:v>-10</x:v>
      </x:c>
      <x:c r="R1988" s="64" t="n">
        <x:f>R1987+Q1988</x:f>
        <x:v>41866.9</x:v>
      </x:c>
    </x:row>
    <x:row r="1989">
      <x:c r="A1989" s="61" t="n">
        <x:v>46025</x:v>
      </x:c>
      <x:c r="B1989" s="27" t="str">
        <x:v>Q1 2026</x:v>
      </x:c>
      <x:c r="C1989" s="27" t="n">
        <x:v>2026</x:v>
      </x:c>
      <x:c r="D1989" s="59" t="str">
        <x:v>GEELONG</x:v>
      </x:c>
      <x:c r="E1989" s="27" t="n">
        <x:v>9</x:v>
      </x:c>
      <x:c r="F1989" s="27" t="n">
        <x:v>1</x:v>
      </x:c>
      <x:c r="G1989" s="59" t="str">
        <x:v>CIGAR FLICK</x:v>
      </x:c>
      <x:c r="H1989" s="27" t="str">
        <x:v>BF</x:v>
      </x:c>
      <x:c r="I1989" s="27" t="str">
        <x:v>Lost</x:v>
      </x:c>
      <x:c r="J1989" s="27" t="str"/>
      <x:c r="K1989" s="30"/>
      <x:c r="L1989" s="27" t="n">
        <x:v>1</x:v>
      </x:c>
      <x:c r="M1989" s="30" t="n">
        <x:v>-1</x:v>
      </x:c>
      <x:c r="N1989" s="64" t="n">
        <x:f>Summary!$B$5*Summary!$B$6</x:f>
        <x:v>10</x:v>
      </x:c>
      <x:c r="O1989" s="64" t="n">
        <x:f>L1989*N1989</x:f>
        <x:v>10</x:v>
      </x:c>
      <x:c r="P1989" s="64" t="n">
        <x:f>O1989+Q1989</x:f>
        <x:v>0</x:v>
      </x:c>
      <x:c r="Q1989" s="64" t="n">
        <x:f>M1989*N1989</x:f>
        <x:v>-10</x:v>
      </x:c>
      <x:c r="R1989" s="64" t="n">
        <x:f>R1988+Q1989</x:f>
        <x:v>41856.9</x:v>
      </x:c>
    </x:row>
    <x:row r="1990">
      <x:c r="A1990" s="61" t="n">
        <x:v>46025</x:v>
      </x:c>
      <x:c r="B1990" s="27" t="str">
        <x:v>Q1 2026</x:v>
      </x:c>
      <x:c r="C1990" s="27" t="n">
        <x:v>2026</x:v>
      </x:c>
      <x:c r="D1990" s="59" t="str">
        <x:v>GEELONG</x:v>
      </x:c>
      <x:c r="E1990" s="27" t="n">
        <x:v>10</x:v>
      </x:c>
      <x:c r="F1990" s="27" t="n">
        <x:v>14</x:v>
      </x:c>
      <x:c r="G1990" s="59" t="str">
        <x:v>FIGLIO D'ARGENTO</x:v>
      </x:c>
      <x:c r="H1990" s="27" t="str">
        <x:v>LSW</x:v>
      </x:c>
      <x:c r="I1990" s="27" t="str">
        <x:v>Lost</x:v>
      </x:c>
      <x:c r="J1990" s="27" t="str">
        <x:v>3rd</x:v>
      </x:c>
      <x:c r="K1990" s="30"/>
      <x:c r="L1990" s="27" t="n">
        <x:v>1</x:v>
      </x:c>
      <x:c r="M1990" s="30" t="n">
        <x:v>-1</x:v>
      </x:c>
      <x:c r="N1990" s="64" t="n">
        <x:f>Summary!$B$5*Summary!$B$6</x:f>
        <x:v>10</x:v>
      </x:c>
      <x:c r="O1990" s="64" t="n">
        <x:f>L1990*N1990</x:f>
        <x:v>10</x:v>
      </x:c>
      <x:c r="P1990" s="64" t="n">
        <x:f>O1990+Q1990</x:f>
        <x:v>0</x:v>
      </x:c>
      <x:c r="Q1990" s="64" t="n">
        <x:f>M1990*N1990</x:f>
        <x:v>-10</x:v>
      </x:c>
      <x:c r="R1990" s="64" t="n">
        <x:f>R1989+Q1990</x:f>
        <x:v>41846.9</x:v>
      </x:c>
    </x:row>
    <x:row r="1991">
      <x:c r="A1991" s="61" t="n">
        <x:v>46029</x:v>
      </x:c>
      <x:c r="B1991" s="27" t="str">
        <x:v>Q1 2026</x:v>
      </x:c>
      <x:c r="C1991" s="27" t="n">
        <x:v>2026</x:v>
      </x:c>
      <x:c r="D1991" s="59" t="str">
        <x:v>GEELONG</x:v>
      </x:c>
      <x:c r="E1991" s="27" t="n">
        <x:v>3</x:v>
      </x:c>
      <x:c r="F1991" s="27" t="n">
        <x:v>1</x:v>
      </x:c>
      <x:c r="G1991" s="59" t="str">
        <x:v>TORTURE</x:v>
      </x:c>
      <x:c r="H1991" s="27" t="str">
        <x:v>SYS</x:v>
      </x:c>
      <x:c r="I1991" s="27" t="str">
        <x:v>Lost</x:v>
      </x:c>
      <x:c r="J1991" s="27" t="str">
        <x:v>4th</x:v>
      </x:c>
      <x:c r="K1991" s="30"/>
      <x:c r="L1991" s="27" t="n">
        <x:v>1</x:v>
      </x:c>
      <x:c r="M1991" s="30" t="n">
        <x:v>-1</x:v>
      </x:c>
      <x:c r="N1991" s="64" t="n">
        <x:f>Summary!$B$5*Summary!$B$6</x:f>
        <x:v>10</x:v>
      </x:c>
      <x:c r="O1991" s="64" t="n">
        <x:f>L1991*N1991</x:f>
        <x:v>10</x:v>
      </x:c>
      <x:c r="P1991" s="64" t="n">
        <x:f>O1991+Q1991</x:f>
        <x:v>0</x:v>
      </x:c>
      <x:c r="Q1991" s="64" t="n">
        <x:f>M1991*N1991</x:f>
        <x:v>-10</x:v>
      </x:c>
      <x:c r="R1991" s="64" t="n">
        <x:f>R1990+Q1991</x:f>
        <x:v>41836.9</x:v>
      </x:c>
    </x:row>
    <x:row r="1992">
      <x:c r="A1992" s="61" t="n">
        <x:v>46032</x:v>
      </x:c>
      <x:c r="B1992" s="27" t="str">
        <x:v>Q1 2026</x:v>
      </x:c>
      <x:c r="C1992" s="27" t="n">
        <x:v>2026</x:v>
      </x:c>
      <x:c r="D1992" s="59" t="str">
        <x:v>FLEMINGTON</x:v>
      </x:c>
      <x:c r="E1992" s="27" t="n">
        <x:v>1</x:v>
      </x:c>
      <x:c r="F1992" s="27" t="n">
        <x:v>2</x:v>
      </x:c>
      <x:c r="G1992" s="59" t="str">
        <x:v>FLYING DONE</x:v>
      </x:c>
      <x:c r="H1992" s="27" t="str">
        <x:v>LSW</x:v>
      </x:c>
      <x:c r="I1992" s="27" t="str">
        <x:v>Won</x:v>
      </x:c>
      <x:c r="J1992" s="27" t="str">
        <x:v>Won</x:v>
      </x:c>
      <x:c r="K1992" s="30" t="n">
        <x:v>5.7</x:v>
      </x:c>
      <x:c r="L1992" s="27" t="n">
        <x:v>1</x:v>
      </x:c>
      <x:c r="M1992" s="30" t="n">
        <x:v>4.7</x:v>
      </x:c>
      <x:c r="N1992" s="64" t="n">
        <x:f>Summary!$B$5*Summary!$B$6</x:f>
        <x:v>10</x:v>
      </x:c>
      <x:c r="O1992" s="64" t="n">
        <x:f>L1992*N1992</x:f>
        <x:v>10</x:v>
      </x:c>
      <x:c r="P1992" s="64" t="n">
        <x:f>O1992+Q1992</x:f>
        <x:v>57</x:v>
      </x:c>
      <x:c r="Q1992" s="64" t="n">
        <x:f>M1992*N1992</x:f>
        <x:v>47</x:v>
      </x:c>
      <x:c r="R1992" s="64" t="n">
        <x:f>R1991+Q1992</x:f>
        <x:v>41883.9</x:v>
      </x:c>
    </x:row>
    <x:row r="1993">
      <x:c r="A1993" s="61" t="n">
        <x:v>46032</x:v>
      </x:c>
      <x:c r="B1993" s="27" t="str">
        <x:v>Q1 2026</x:v>
      </x:c>
      <x:c r="C1993" s="27" t="n">
        <x:v>2026</x:v>
      </x:c>
      <x:c r="D1993" s="59" t="str">
        <x:v>FLEMINGTON</x:v>
      </x:c>
      <x:c r="E1993" s="27" t="n">
        <x:v>2</x:v>
      </x:c>
      <x:c r="F1993" s="27" t="n">
        <x:v>8</x:v>
      </x:c>
      <x:c r="G1993" s="59" t="str">
        <x:v>TRAPALANDA</x:v>
      </x:c>
      <x:c r="H1993" s="27" t="str">
        <x:v>SYS</x:v>
      </x:c>
      <x:c r="I1993" s="27" t="str">
        <x:v>Lost</x:v>
      </x:c>
      <x:c r="J1993" s="27" t="str">
        <x:v>2nd</x:v>
      </x:c>
      <x:c r="K1993" s="30"/>
      <x:c r="L1993" s="27" t="n">
        <x:v>1</x:v>
      </x:c>
      <x:c r="M1993" s="30" t="n">
        <x:v>-1</x:v>
      </x:c>
      <x:c r="N1993" s="64" t="n">
        <x:f>Summary!$B$5*Summary!$B$6</x:f>
        <x:v>10</x:v>
      </x:c>
      <x:c r="O1993" s="64" t="n">
        <x:f>L1993*N1993</x:f>
        <x:v>10</x:v>
      </x:c>
      <x:c r="P1993" s="64" t="n">
        <x:f>O1993+Q1993</x:f>
        <x:v>0</x:v>
      </x:c>
      <x:c r="Q1993" s="64" t="n">
        <x:f>M1993*N1993</x:f>
        <x:v>-10</x:v>
      </x:c>
      <x:c r="R1993" s="64" t="n">
        <x:f>R1992+Q1993</x:f>
        <x:v>41873.9</x:v>
      </x:c>
    </x:row>
    <x:row r="1994">
      <x:c r="A1994" s="61" t="n">
        <x:v>46032</x:v>
      </x:c>
      <x:c r="B1994" s="27" t="str">
        <x:v>Q1 2026</x:v>
      </x:c>
      <x:c r="C1994" s="27" t="n">
        <x:v>2026</x:v>
      </x:c>
      <x:c r="D1994" s="59" t="str">
        <x:v>FLEMINGTON</x:v>
      </x:c>
      <x:c r="E1994" s="27" t="n">
        <x:v>4</x:v>
      </x:c>
      <x:c r="F1994" s="27" t="n">
        <x:v>3</x:v>
      </x:c>
      <x:c r="G1994" s="59" t="str">
        <x:v>SEAFALL</x:v>
      </x:c>
      <x:c r="H1994" s="27" t="str">
        <x:v>FRSR</x:v>
      </x:c>
      <x:c r="I1994" s="27" t="str">
        <x:v>Lost</x:v>
      </x:c>
      <x:c r="J1994" s="27" t="str"/>
      <x:c r="K1994" s="30"/>
      <x:c r="L1994" s="27" t="n">
        <x:v>1</x:v>
      </x:c>
      <x:c r="M1994" s="30" t="n">
        <x:v>-1</x:v>
      </x:c>
      <x:c r="N1994" s="64" t="n">
        <x:f>Summary!$B$5*Summary!$B$6</x:f>
        <x:v>10</x:v>
      </x:c>
      <x:c r="O1994" s="64" t="n">
        <x:f>L1994*N1994</x:f>
        <x:v>10</x:v>
      </x:c>
      <x:c r="P1994" s="64" t="n">
        <x:f>O1994+Q1994</x:f>
        <x:v>0</x:v>
      </x:c>
      <x:c r="Q1994" s="64" t="n">
        <x:f>M1994*N1994</x:f>
        <x:v>-10</x:v>
      </x:c>
      <x:c r="R1994" s="64" t="n">
        <x:f>R1993+Q1994</x:f>
        <x:v>41863.9</x:v>
      </x:c>
    </x:row>
    <x:row r="1995">
      <x:c r="A1995" s="61" t="n">
        <x:v>46032</x:v>
      </x:c>
      <x:c r="B1995" s="27" t="str">
        <x:v>Q1 2026</x:v>
      </x:c>
      <x:c r="C1995" s="27" t="n">
        <x:v>2026</x:v>
      </x:c>
      <x:c r="D1995" s="59" t="str">
        <x:v>FLEMINGTON</x:v>
      </x:c>
      <x:c r="E1995" s="27" t="n">
        <x:v>4</x:v>
      </x:c>
      <x:c r="F1995" s="27" t="n">
        <x:v>4</x:v>
      </x:c>
      <x:c r="G1995" s="59" t="str">
        <x:v>MISS PLAYLOUNGE</x:v>
      </x:c>
      <x:c r="H1995" s="27" t="str">
        <x:v>SYS</x:v>
      </x:c>
      <x:c r="I1995" s="27" t="str">
        <x:v>Lost</x:v>
      </x:c>
      <x:c r="J1995" s="27" t="str"/>
      <x:c r="K1995" s="30"/>
      <x:c r="L1995" s="27" t="n">
        <x:v>1</x:v>
      </x:c>
      <x:c r="M1995" s="30" t="n">
        <x:v>-1</x:v>
      </x:c>
      <x:c r="N1995" s="64" t="n">
        <x:f>Summary!$B$5*Summary!$B$6</x:f>
        <x:v>10</x:v>
      </x:c>
      <x:c r="O1995" s="64" t="n">
        <x:f>L1995*N1995</x:f>
        <x:v>10</x:v>
      </x:c>
      <x:c r="P1995" s="64" t="n">
        <x:f>O1995+Q1995</x:f>
        <x:v>0</x:v>
      </x:c>
      <x:c r="Q1995" s="64" t="n">
        <x:f>M1995*N1995</x:f>
        <x:v>-10</x:v>
      </x:c>
      <x:c r="R1995" s="64" t="n">
        <x:f>R1994+Q1995</x:f>
        <x:v>41853.9</x:v>
      </x:c>
    </x:row>
    <x:row r="1996">
      <x:c r="A1996" s="61" t="n">
        <x:v>46032</x:v>
      </x:c>
      <x:c r="B1996" s="27" t="str">
        <x:v>Q1 2026</x:v>
      </x:c>
      <x:c r="C1996" s="27" t="n">
        <x:v>2026</x:v>
      </x:c>
      <x:c r="D1996" s="59" t="str">
        <x:v>FLEMINGTON</x:v>
      </x:c>
      <x:c r="E1996" s="27" t="n">
        <x:v>5</x:v>
      </x:c>
      <x:c r="F1996" s="27" t="n">
        <x:v>5</x:v>
      </x:c>
      <x:c r="G1996" s="59" t="str">
        <x:v>EXTREME VIRTUE</x:v>
      </x:c>
      <x:c r="H1996" s="27" t="str">
        <x:v>FRSR</x:v>
      </x:c>
      <x:c r="I1996" s="27" t="str">
        <x:v>Lost</x:v>
      </x:c>
      <x:c r="J1996" s="27" t="str"/>
      <x:c r="K1996" s="30"/>
      <x:c r="L1996" s="27" t="n">
        <x:v>1</x:v>
      </x:c>
      <x:c r="M1996" s="30" t="n">
        <x:v>-1</x:v>
      </x:c>
      <x:c r="N1996" s="64" t="n">
        <x:f>Summary!$B$5*Summary!$B$6</x:f>
        <x:v>10</x:v>
      </x:c>
      <x:c r="O1996" s="64" t="n">
        <x:f>L1996*N1996</x:f>
        <x:v>10</x:v>
      </x:c>
      <x:c r="P1996" s="64" t="n">
        <x:f>O1996+Q1996</x:f>
        <x:v>0</x:v>
      </x:c>
      <x:c r="Q1996" s="64" t="n">
        <x:f>M1996*N1996</x:f>
        <x:v>-10</x:v>
      </x:c>
      <x:c r="R1996" s="64" t="n">
        <x:f>R1995+Q1996</x:f>
        <x:v>41843.9</x:v>
      </x:c>
    </x:row>
    <x:row r="1997">
      <x:c r="A1997" s="61" t="n">
        <x:v>46032</x:v>
      </x:c>
      <x:c r="B1997" s="27" t="str">
        <x:v>Q1 2026</x:v>
      </x:c>
      <x:c r="C1997" s="27" t="n">
        <x:v>2026</x:v>
      </x:c>
      <x:c r="D1997" s="59" t="str">
        <x:v>FLEMINGTON</x:v>
      </x:c>
      <x:c r="E1997" s="27" t="n">
        <x:v>7</x:v>
      </x:c>
      <x:c r="F1997" s="27" t="n">
        <x:v>9</x:v>
      </x:c>
      <x:c r="G1997" s="59" t="str">
        <x:v>SHINY NEW DEEL</x:v>
      </x:c>
      <x:c r="H1997" s="27" t="str">
        <x:v>DC</x:v>
      </x:c>
      <x:c r="I1997" s="27" t="str">
        <x:v>Lost</x:v>
      </x:c>
      <x:c r="J1997" s="27" t="str"/>
      <x:c r="K1997" s="30"/>
      <x:c r="L1997" s="27" t="n">
        <x:v>1</x:v>
      </x:c>
      <x:c r="M1997" s="30" t="n">
        <x:v>-1</x:v>
      </x:c>
      <x:c r="N1997" s="64" t="n">
        <x:f>Summary!$B$5*Summary!$B$6</x:f>
        <x:v>10</x:v>
      </x:c>
      <x:c r="O1997" s="64" t="n">
        <x:f>L1997*N1997</x:f>
        <x:v>10</x:v>
      </x:c>
      <x:c r="P1997" s="64" t="n">
        <x:f>O1997+Q1997</x:f>
        <x:v>0</x:v>
      </x:c>
      <x:c r="Q1997" s="64" t="n">
        <x:f>M1997*N1997</x:f>
        <x:v>-10</x:v>
      </x:c>
      <x:c r="R1997" s="64" t="n">
        <x:f>R1996+Q1997</x:f>
        <x:v>41833.9</x:v>
      </x:c>
    </x:row>
    <x:row r="1998">
      <x:c r="A1998" s="61" t="n">
        <x:v>46032</x:v>
      </x:c>
      <x:c r="B1998" s="27" t="str">
        <x:v>Q1 2026</x:v>
      </x:c>
      <x:c r="C1998" s="27" t="n">
        <x:v>2026</x:v>
      </x:c>
      <x:c r="D1998" s="59" t="str">
        <x:v>FLEMINGTON</x:v>
      </x:c>
      <x:c r="E1998" s="27" t="n">
        <x:v>7</x:v>
      </x:c>
      <x:c r="F1998" s="27" t="n">
        <x:v>12</x:v>
      </x:c>
      <x:c r="G1998" s="59" t="str">
        <x:v>KNOBELAS</x:v>
      </x:c>
      <x:c r="H1998" s="27" t="str">
        <x:v>BF</x:v>
      </x:c>
      <x:c r="I1998" s="27" t="str">
        <x:v>Lost</x:v>
      </x:c>
      <x:c r="J1998" s="27" t="str"/>
      <x:c r="K1998" s="30"/>
      <x:c r="L1998" s="27" t="n">
        <x:v>1</x:v>
      </x:c>
      <x:c r="M1998" s="30" t="n">
        <x:v>-1</x:v>
      </x:c>
      <x:c r="N1998" s="64" t="n">
        <x:f>Summary!$B$5*Summary!$B$6</x:f>
        <x:v>10</x:v>
      </x:c>
      <x:c r="O1998" s="64" t="n">
        <x:f>L1998*N1998</x:f>
        <x:v>10</x:v>
      </x:c>
      <x:c r="P1998" s="64" t="n">
        <x:f>O1998+Q1998</x:f>
        <x:v>0</x:v>
      </x:c>
      <x:c r="Q1998" s="64" t="n">
        <x:f>M1998*N1998</x:f>
        <x:v>-10</x:v>
      </x:c>
      <x:c r="R1998" s="64" t="n">
        <x:f>R1997+Q1998</x:f>
        <x:v>41823.9</x:v>
      </x:c>
    </x:row>
    <x:row r="1999">
      <x:c r="A1999" s="61" t="n">
        <x:v>46032</x:v>
      </x:c>
      <x:c r="B1999" s="27" t="str">
        <x:v>Q1 2026</x:v>
      </x:c>
      <x:c r="C1999" s="27" t="n">
        <x:v>2026</x:v>
      </x:c>
      <x:c r="D1999" s="59" t="str">
        <x:v>FLEMINGTON</x:v>
      </x:c>
      <x:c r="E1999" s="27" t="n">
        <x:v>8</x:v>
      </x:c>
      <x:c r="F1999" s="27" t="n">
        <x:v>5</x:v>
      </x:c>
      <x:c r="G1999" s="59" t="str">
        <x:v>HEDGED</x:v>
      </x:c>
      <x:c r="H1999" s="27" t="str">
        <x:v>DC</x:v>
      </x:c>
      <x:c r="I1999" s="27" t="str">
        <x:v>Lost</x:v>
      </x:c>
      <x:c r="J1999" s="27" t="str"/>
      <x:c r="K1999" s="30"/>
      <x:c r="L1999" s="27" t="n">
        <x:v>1</x:v>
      </x:c>
      <x:c r="M1999" s="30" t="n">
        <x:v>-1</x:v>
      </x:c>
      <x:c r="N1999" s="64" t="n">
        <x:f>Summary!$B$5*Summary!$B$6</x:f>
        <x:v>10</x:v>
      </x:c>
      <x:c r="O1999" s="64" t="n">
        <x:f>L1999*N1999</x:f>
        <x:v>10</x:v>
      </x:c>
      <x:c r="P1999" s="64" t="n">
        <x:f>O1999+Q1999</x:f>
        <x:v>0</x:v>
      </x:c>
      <x:c r="Q1999" s="64" t="n">
        <x:f>M1999*N1999</x:f>
        <x:v>-10</x:v>
      </x:c>
      <x:c r="R1999" s="64" t="n">
        <x:f>R1998+Q1999</x:f>
        <x:v>41813.9</x:v>
      </x:c>
    </x:row>
    <x:row r="2000">
      <x:c r="A2000" s="61" t="n">
        <x:v>46032</x:v>
      </x:c>
      <x:c r="B2000" s="27" t="str">
        <x:v>Q1 2026</x:v>
      </x:c>
      <x:c r="C2000" s="27" t="n">
        <x:v>2026</x:v>
      </x:c>
      <x:c r="D2000" s="59" t="str">
        <x:v>FLEMINGTON</x:v>
      </x:c>
      <x:c r="E2000" s="27" t="n">
        <x:v>10</x:v>
      </x:c>
      <x:c r="F2000" s="27" t="n">
        <x:v>4</x:v>
      </x:c>
      <x:c r="G2000" s="59" t="str">
        <x:v>PORTER</x:v>
      </x:c>
      <x:c r="H2000" s="27" t="str">
        <x:v>M</x:v>
      </x:c>
      <x:c r="I2000" s="27" t="str">
        <x:v>Won</x:v>
      </x:c>
      <x:c r="J2000" s="27" t="str">
        <x:v>Won</x:v>
      </x:c>
      <x:c r="K2000" s="30" t="n">
        <x:v>6.8</x:v>
      </x:c>
      <x:c r="L2000" s="27" t="n">
        <x:v>1</x:v>
      </x:c>
      <x:c r="M2000" s="30" t="n">
        <x:v>5.8</x:v>
      </x:c>
      <x:c r="N2000" s="64" t="n">
        <x:f>Summary!$B$5*Summary!$B$6</x:f>
        <x:v>10</x:v>
      </x:c>
      <x:c r="O2000" s="64" t="n">
        <x:f>L2000*N2000</x:f>
        <x:v>10</x:v>
      </x:c>
      <x:c r="P2000" s="64" t="n">
        <x:f>O2000+Q2000</x:f>
        <x:v>68</x:v>
      </x:c>
      <x:c r="Q2000" s="64" t="n">
        <x:f>M2000*N2000</x:f>
        <x:v>58</x:v>
      </x:c>
      <x:c r="R2000" s="64" t="n">
        <x:f>R1999+Q2000</x:f>
        <x:v>41871.9</x:v>
      </x:c>
    </x:row>
    <x:row r="2001">
      <x:c r="A2001" s="61" t="n">
        <x:v>46039</x:v>
      </x:c>
      <x:c r="B2001" s="27" t="str">
        <x:v>Q1 2026</x:v>
      </x:c>
      <x:c r="C2001" s="27" t="n">
        <x:v>2026</x:v>
      </x:c>
      <x:c r="D2001" s="59" t="str">
        <x:v>FLEMINGTON</x:v>
      </x:c>
      <x:c r="E2001" s="27" t="n">
        <x:v>5</x:v>
      </x:c>
      <x:c r="F2001" s="27" t="n">
        <x:v>6</x:v>
      </x:c>
      <x:c r="G2001" s="59" t="str">
        <x:v>CELERITY</x:v>
      </x:c>
      <x:c r="H2001" s="27" t="str">
        <x:v>SYS</x:v>
      </x:c>
      <x:c r="I2001" s="27" t="str">
        <x:v>Lost</x:v>
      </x:c>
      <x:c r="J2001" s="27" t="str">
        <x:v>2nd</x:v>
      </x:c>
      <x:c r="K2001" s="30"/>
      <x:c r="L2001" s="27" t="n">
        <x:v>1</x:v>
      </x:c>
      <x:c r="M2001" s="30" t="n">
        <x:v>-1</x:v>
      </x:c>
      <x:c r="N2001" s="64" t="n">
        <x:f>Summary!$B$5*Summary!$B$6</x:f>
        <x:v>10</x:v>
      </x:c>
      <x:c r="O2001" s="64" t="n">
        <x:f>L2001*N2001</x:f>
        <x:v>10</x:v>
      </x:c>
      <x:c r="P2001" s="64" t="n">
        <x:f>O2001+Q2001</x:f>
        <x:v>0</x:v>
      </x:c>
      <x:c r="Q2001" s="64" t="n">
        <x:f>M2001*N2001</x:f>
        <x:v>-10</x:v>
      </x:c>
      <x:c r="R2001" s="64" t="n">
        <x:f>R2000+Q2001</x:f>
        <x:v>41861.9</x:v>
      </x:c>
    </x:row>
    <x:row r="2002">
      <x:c r="A2002" s="61" t="n">
        <x:v>46039</x:v>
      </x:c>
      <x:c r="B2002" s="27" t="str">
        <x:v>Q1 2026</x:v>
      </x:c>
      <x:c r="C2002" s="27" t="n">
        <x:v>2026</x:v>
      </x:c>
      <x:c r="D2002" s="59" t="str">
        <x:v>FLEMINGTON</x:v>
      </x:c>
      <x:c r="E2002" s="27" t="n">
        <x:v>6</x:v>
      </x:c>
      <x:c r="F2002" s="27" t="n">
        <x:v>5</x:v>
      </x:c>
      <x:c r="G2002" s="59" t="str">
        <x:v>SOMEWHERE</x:v>
      </x:c>
      <x:c r="H2002" s="27" t="str">
        <x:v>LSW</x:v>
      </x:c>
      <x:c r="I2002" s="27" t="str">
        <x:v>Lost</x:v>
      </x:c>
      <x:c r="J2002" s="27" t="str"/>
      <x:c r="K2002" s="30"/>
      <x:c r="L2002" s="27" t="n">
        <x:v>1</x:v>
      </x:c>
      <x:c r="M2002" s="30" t="n">
        <x:v>-1</x:v>
      </x:c>
      <x:c r="N2002" s="64" t="n">
        <x:f>Summary!$B$5*Summary!$B$6</x:f>
        <x:v>10</x:v>
      </x:c>
      <x:c r="O2002" s="64" t="n">
        <x:f>L2002*N2002</x:f>
        <x:v>10</x:v>
      </x:c>
      <x:c r="P2002" s="64" t="n">
        <x:f>O2002+Q2002</x:f>
        <x:v>0</x:v>
      </x:c>
      <x:c r="Q2002" s="64" t="n">
        <x:f>M2002*N2002</x:f>
        <x:v>-10</x:v>
      </x:c>
      <x:c r="R2002" s="64" t="n">
        <x:f>R2001+Q2002</x:f>
        <x:v>41851.9</x:v>
      </x:c>
    </x:row>
    <x:row r="2003">
      <x:c r="A2003" s="61" t="n">
        <x:v>46039</x:v>
      </x:c>
      <x:c r="B2003" s="27" t="str">
        <x:v>Q1 2026</x:v>
      </x:c>
      <x:c r="C2003" s="27" t="n">
        <x:v>2026</x:v>
      </x:c>
      <x:c r="D2003" s="59" t="str">
        <x:v>FLEMINGTON</x:v>
      </x:c>
      <x:c r="E2003" s="27" t="n">
        <x:v>7</x:v>
      </x:c>
      <x:c r="F2003" s="27" t="n">
        <x:v>6</x:v>
      </x:c>
      <x:c r="G2003" s="59" t="str">
        <x:v>DIRTY GRIN</x:v>
      </x:c>
      <x:c r="H2003" s="27" t="str">
        <x:v>SYS</x:v>
      </x:c>
      <x:c r="I2003" s="27" t="str">
        <x:v>Lost</x:v>
      </x:c>
      <x:c r="J2003" s="27" t="str">
        <x:v>4th</x:v>
      </x:c>
      <x:c r="K2003" s="30"/>
      <x:c r="L2003" s="27" t="n">
        <x:v>1</x:v>
      </x:c>
      <x:c r="M2003" s="30" t="n">
        <x:v>-1</x:v>
      </x:c>
      <x:c r="N2003" s="64" t="n">
        <x:f>Summary!$B$5*Summary!$B$6</x:f>
        <x:v>10</x:v>
      </x:c>
      <x:c r="O2003" s="64" t="n">
        <x:f>L2003*N2003</x:f>
        <x:v>10</x:v>
      </x:c>
      <x:c r="P2003" s="64" t="n">
        <x:f>O2003+Q2003</x:f>
        <x:v>0</x:v>
      </x:c>
      <x:c r="Q2003" s="64" t="n">
        <x:f>M2003*N2003</x:f>
        <x:v>-10</x:v>
      </x:c>
      <x:c r="R2003" s="64" t="n">
        <x:f>R2002+Q2003</x:f>
        <x:v>41841.9</x:v>
      </x:c>
    </x:row>
    <x:row r="2004">
      <x:c r="A2004" s="61" t="n">
        <x:v>46039</x:v>
      </x:c>
      <x:c r="B2004" s="27" t="str">
        <x:v>Q1 2026</x:v>
      </x:c>
      <x:c r="C2004" s="27" t="n">
        <x:v>2026</x:v>
      </x:c>
      <x:c r="D2004" s="59" t="str">
        <x:v>FLEMINGTON</x:v>
      </x:c>
      <x:c r="E2004" s="27" t="n">
        <x:v>7</x:v>
      </x:c>
      <x:c r="F2004" s="27" t="n">
        <x:v>10</x:v>
      </x:c>
      <x:c r="G2004" s="59" t="str">
        <x:v>SWEETHEARTED</x:v>
      </x:c>
      <x:c r="H2004" s="27" t="str">
        <x:v>LSW</x:v>
      </x:c>
      <x:c r="I2004" s="27" t="str">
        <x:v>Lost</x:v>
      </x:c>
      <x:c r="J2004" s="27" t="str"/>
      <x:c r="K2004" s="30"/>
      <x:c r="L2004" s="27" t="n">
        <x:v>1</x:v>
      </x:c>
      <x:c r="M2004" s="30" t="n">
        <x:v>-1</x:v>
      </x:c>
      <x:c r="N2004" s="64" t="n">
        <x:f>Summary!$B$5*Summary!$B$6</x:f>
        <x:v>10</x:v>
      </x:c>
      <x:c r="O2004" s="64" t="n">
        <x:f>L2004*N2004</x:f>
        <x:v>10</x:v>
      </x:c>
      <x:c r="P2004" s="64" t="n">
        <x:f>O2004+Q2004</x:f>
        <x:v>0</x:v>
      </x:c>
      <x:c r="Q2004" s="64" t="n">
        <x:f>M2004*N2004</x:f>
        <x:v>-10</x:v>
      </x:c>
      <x:c r="R2004" s="64" t="n">
        <x:f>R2003+Q2004</x:f>
        <x:v>41831.9</x:v>
      </x:c>
    </x:row>
    <x:row r="2005">
      <x:c r="A2005" s="61" t="n">
        <x:v>46039</x:v>
      </x:c>
      <x:c r="B2005" s="27" t="str">
        <x:v>Q1 2026</x:v>
      </x:c>
      <x:c r="C2005" s="27" t="n">
        <x:v>2026</x:v>
      </x:c>
      <x:c r="D2005" s="59" t="str">
        <x:v>FLEMINGTON</x:v>
      </x:c>
      <x:c r="E2005" s="27" t="n">
        <x:v>8</x:v>
      </x:c>
      <x:c r="F2005" s="27" t="n">
        <x:v>12</x:v>
      </x:c>
      <x:c r="G2005" s="59" t="str">
        <x:v>DARKBONEE</x:v>
      </x:c>
      <x:c r="H2005" s="27" t="str">
        <x:v>LSW</x:v>
      </x:c>
      <x:c r="I2005" s="27" t="str">
        <x:v>Lost</x:v>
      </x:c>
      <x:c r="J2005" s="27" t="str">
        <x:v>3rd</x:v>
      </x:c>
      <x:c r="K2005" s="30"/>
      <x:c r="L2005" s="27" t="n">
        <x:v>1</x:v>
      </x:c>
      <x:c r="M2005" s="30" t="n">
        <x:v>-1</x:v>
      </x:c>
      <x:c r="N2005" s="64" t="n">
        <x:f>Summary!$B$5*Summary!$B$6</x:f>
        <x:v>10</x:v>
      </x:c>
      <x:c r="O2005" s="64" t="n">
        <x:f>L2005*N2005</x:f>
        <x:v>10</x:v>
      </x:c>
      <x:c r="P2005" s="64" t="n">
        <x:f>O2005+Q2005</x:f>
        <x:v>0</x:v>
      </x:c>
      <x:c r="Q2005" s="64" t="n">
        <x:f>M2005*N2005</x:f>
        <x:v>-10</x:v>
      </x:c>
      <x:c r="R2005" s="64" t="n">
        <x:f>R2004+Q2005</x:f>
        <x:v>41821.9</x:v>
      </x:c>
    </x:row>
    <x:row r="2006">
      <x:c r="A2006" s="61" t="n">
        <x:v>46039</x:v>
      </x:c>
      <x:c r="B2006" s="27" t="str">
        <x:v>Q1 2026</x:v>
      </x:c>
      <x:c r="C2006" s="27" t="n">
        <x:v>2026</x:v>
      </x:c>
      <x:c r="D2006" s="59" t="str">
        <x:v>FLEMINGTON</x:v>
      </x:c>
      <x:c r="E2006" s="27" t="n">
        <x:v>9</x:v>
      </x:c>
      <x:c r="F2006" s="27" t="n">
        <x:v>8</x:v>
      </x:c>
      <x:c r="G2006" s="59" t="str">
        <x:v>ZOUPER FUND</x:v>
      </x:c>
      <x:c r="H2006" s="27" t="str">
        <x:v>SYS</x:v>
      </x:c>
      <x:c r="I2006" s="27" t="str">
        <x:v>Lost</x:v>
      </x:c>
      <x:c r="J2006" s="27" t="str"/>
      <x:c r="K2006" s="30"/>
      <x:c r="L2006" s="27" t="n">
        <x:v>1</x:v>
      </x:c>
      <x:c r="M2006" s="30" t="n">
        <x:v>-1</x:v>
      </x:c>
      <x:c r="N2006" s="64" t="n">
        <x:f>Summary!$B$5*Summary!$B$6</x:f>
        <x:v>10</x:v>
      </x:c>
      <x:c r="O2006" s="64" t="n">
        <x:f>L2006*N2006</x:f>
        <x:v>10</x:v>
      </x:c>
      <x:c r="P2006" s="64" t="n">
        <x:f>O2006+Q2006</x:f>
        <x:v>0</x:v>
      </x:c>
      <x:c r="Q2006" s="64" t="n">
        <x:f>M2006*N2006</x:f>
        <x:v>-10</x:v>
      </x:c>
      <x:c r="R2006" s="64" t="n">
        <x:f>R2005+Q2006</x:f>
        <x:v>41811.9</x:v>
      </x:c>
    </x:row>
    <x:row r="2007">
      <x:c r="A2007" s="61" t="n">
        <x:v>46039</x:v>
      </x:c>
      <x:c r="B2007" s="27" t="str">
        <x:v>Q1 2026</x:v>
      </x:c>
      <x:c r="C2007" s="27" t="n">
        <x:v>2026</x:v>
      </x:c>
      <x:c r="D2007" s="59" t="str">
        <x:v>FLEMINGTON</x:v>
      </x:c>
      <x:c r="E2007" s="27" t="n">
        <x:v>10</x:v>
      </x:c>
      <x:c r="F2007" s="27" t="n">
        <x:v>1</x:v>
      </x:c>
      <x:c r="G2007" s="59" t="str">
        <x:v>BUCCLEUCH</x:v>
      </x:c>
      <x:c r="H2007" s="27" t="str">
        <x:v>SYS</x:v>
      </x:c>
      <x:c r="I2007" s="27" t="str">
        <x:v>Lost</x:v>
      </x:c>
      <x:c r="J2007" s="27" t="str"/>
      <x:c r="K2007" s="30"/>
      <x:c r="L2007" s="27" t="n">
        <x:v>1</x:v>
      </x:c>
      <x:c r="M2007" s="30" t="n">
        <x:v>-1</x:v>
      </x:c>
      <x:c r="N2007" s="64" t="n">
        <x:f>Summary!$B$5*Summary!$B$6</x:f>
        <x:v>10</x:v>
      </x:c>
      <x:c r="O2007" s="64" t="n">
        <x:f>L2007*N2007</x:f>
        <x:v>10</x:v>
      </x:c>
      <x:c r="P2007" s="64" t="n">
        <x:f>O2007+Q2007</x:f>
        <x:v>0</x:v>
      </x:c>
      <x:c r="Q2007" s="64" t="n">
        <x:f>M2007*N2007</x:f>
        <x:v>-10</x:v>
      </x:c>
      <x:c r="R2007" s="64" t="n">
        <x:f>R2006+Q2007</x:f>
        <x:v>41801.9</x:v>
      </x:c>
    </x:row>
    <x:row r="2008">
      <x:c r="A2008" s="61" t="n">
        <x:v>46040</x:v>
      </x:c>
      <x:c r="B2008" s="27" t="str">
        <x:v>Q1 2026</x:v>
      </x:c>
      <x:c r="C2008" s="27" t="n">
        <x:v>2026</x:v>
      </x:c>
      <x:c r="D2008" s="59" t="str">
        <x:v>GEELONG</x:v>
      </x:c>
      <x:c r="E2008" s="27" t="n">
        <x:v>9</x:v>
      </x:c>
      <x:c r="F2008" s="27" t="n">
        <x:v>6</x:v>
      </x:c>
      <x:c r="G2008" s="59" t="str">
        <x:v>JENNI THE FOX</x:v>
      </x:c>
      <x:c r="H2008" s="27" t="str">
        <x:v>M</x:v>
      </x:c>
      <x:c r="I2008" s="27" t="str">
        <x:v>Won</x:v>
      </x:c>
      <x:c r="J2008" s="27" t="str">
        <x:v>Won</x:v>
      </x:c>
      <x:c r="K2008" s="30" t="n">
        <x:v>4.5</x:v>
      </x:c>
      <x:c r="L2008" s="27" t="n">
        <x:v>1</x:v>
      </x:c>
      <x:c r="M2008" s="30" t="n">
        <x:v>3.5</x:v>
      </x:c>
      <x:c r="N2008" s="64" t="n">
        <x:f>Summary!$B$5*Summary!$B$6</x:f>
        <x:v>10</x:v>
      </x:c>
      <x:c r="O2008" s="64" t="n">
        <x:f>L2008*N2008</x:f>
        <x:v>10</x:v>
      </x:c>
      <x:c r="P2008" s="64" t="n">
        <x:f>O2008+Q2008</x:f>
        <x:v>45</x:v>
      </x:c>
      <x:c r="Q2008" s="64" t="n">
        <x:f>M2008*N2008</x:f>
        <x:v>35</x:v>
      </x:c>
      <x:c r="R2008" s="64" t="n">
        <x:f>R2007+Q2008</x:f>
        <x:v>41836.9</x:v>
      </x:c>
    </x:row>
    <x:row r="2009">
      <x:c r="A2009" s="61" t="n">
        <x:v>46046</x:v>
      </x:c>
      <x:c r="B2009" s="27" t="str">
        <x:v>Q1 2026</x:v>
      </x:c>
      <x:c r="C2009" s="27" t="n">
        <x:v>2026</x:v>
      </x:c>
      <x:c r="D2009" s="59" t="str">
        <x:v>CAULFIELD</x:v>
      </x:c>
      <x:c r="E2009" s="27" t="n">
        <x:v>1</x:v>
      </x:c>
      <x:c r="F2009" s="27" t="n">
        <x:v>5</x:v>
      </x:c>
      <x:c r="G2009" s="59" t="str">
        <x:v>TAKEN</x:v>
      </x:c>
      <x:c r="H2009" s="27" t="str">
        <x:v>SYS</x:v>
      </x:c>
      <x:c r="I2009" s="27" t="str">
        <x:v>Won</x:v>
      </x:c>
      <x:c r="J2009" s="27" t="str">
        <x:v>Won</x:v>
      </x:c>
      <x:c r="K2009" s="30" t="n">
        <x:v>2.4</x:v>
      </x:c>
      <x:c r="L2009" s="27" t="n">
        <x:v>1</x:v>
      </x:c>
      <x:c r="M2009" s="30" t="n">
        <x:v>1.4</x:v>
      </x:c>
      <x:c r="N2009" s="64" t="n">
        <x:f>Summary!$B$5*Summary!$B$6</x:f>
        <x:v>10</x:v>
      </x:c>
      <x:c r="O2009" s="64" t="n">
        <x:f>L2009*N2009</x:f>
        <x:v>10</x:v>
      </x:c>
      <x:c r="P2009" s="64" t="n">
        <x:f>O2009+Q2009</x:f>
        <x:v>24</x:v>
      </x:c>
      <x:c r="Q2009" s="64" t="n">
        <x:f>M2009*N2009</x:f>
        <x:v>14</x:v>
      </x:c>
      <x:c r="R2009" s="64" t="n">
        <x:f>R2008+Q2009</x:f>
        <x:v>41850.9</x:v>
      </x:c>
    </x:row>
    <x:row r="2010">
      <x:c r="A2010" s="62" t="n">
        <x:v>46046</x:v>
      </x:c>
      <x:c r="B2010" s="58" t="str">
        <x:v>Q1 2026</x:v>
      </x:c>
      <x:c r="C2010" s="58" t="n">
        <x:v>2026</x:v>
      </x:c>
      <x:c r="D2010" s="60" t="str">
        <x:v>CAULFIELD</x:v>
      </x:c>
      <x:c r="E2010" s="58" t="n">
        <x:v>1</x:v>
      </x:c>
      <x:c r="F2010" s="58" t="n">
        <x:v>6</x:v>
      </x:c>
      <x:c r="G2010" s="60" t="str">
        <x:v>MERRIGOLD</x:v>
      </x:c>
      <x:c r="H2010" s="58" t="str">
        <x:v>LSW / SYS</x:v>
      </x:c>
      <x:c r="I2010" s="58" t="str">
        <x:v>Lost</x:v>
      </x:c>
      <x:c r="J2010" s="58" t="str">
        <x:v>2nd</x:v>
      </x:c>
      <x:c r="K2010" s="63"/>
      <x:c r="L2010" s="58" t="n">
        <x:v>2</x:v>
      </x:c>
      <x:c r="M2010" s="63" t="n">
        <x:v>-2</x:v>
      </x:c>
      <x:c r="N2010" s="65" t="n">
        <x:f>Summary!$B$5*Summary!$B$6</x:f>
        <x:v>10</x:v>
      </x:c>
      <x:c r="O2010" s="65" t="n">
        <x:f>L2010*N2010</x:f>
        <x:v>20</x:v>
      </x:c>
      <x:c r="P2010" s="65" t="n">
        <x:f>O2010+Q2010</x:f>
        <x:v>0</x:v>
      </x:c>
      <x:c r="Q2010" s="65" t="n">
        <x:f>M2010*N2010</x:f>
        <x:v>-20</x:v>
      </x:c>
      <x:c r="R2010" s="65" t="n">
        <x:f>R2009+Q2010</x:f>
        <x:v>41830.9</x:v>
      </x:c>
    </x:row>
    <x:row r="2011">
      <x:c r="A2011" s="61" t="n">
        <x:v>46046</x:v>
      </x:c>
      <x:c r="B2011" s="27" t="str">
        <x:v>Q1 2026</x:v>
      </x:c>
      <x:c r="C2011" s="27" t="n">
        <x:v>2026</x:v>
      </x:c>
      <x:c r="D2011" s="59" t="str">
        <x:v>CAULFIELD</x:v>
      </x:c>
      <x:c r="E2011" s="27" t="n">
        <x:v>5</x:v>
      </x:c>
      <x:c r="F2011" s="27" t="n">
        <x:v>9</x:v>
      </x:c>
      <x:c r="G2011" s="59" t="str">
        <x:v>LA ASTRO CHAT</x:v>
      </x:c>
      <x:c r="H2011" s="27" t="str">
        <x:v>SYS</x:v>
      </x:c>
      <x:c r="I2011" s="27" t="str">
        <x:v>Won</x:v>
      </x:c>
      <x:c r="J2011" s="27" t="str">
        <x:v>Won</x:v>
      </x:c>
      <x:c r="K2011" s="30" t="n">
        <x:v>8.2</x:v>
      </x:c>
      <x:c r="L2011" s="27" t="n">
        <x:v>1</x:v>
      </x:c>
      <x:c r="M2011" s="30" t="n">
        <x:v>7.199999999999999</x:v>
      </x:c>
      <x:c r="N2011" s="64" t="n">
        <x:f>Summary!$B$5*Summary!$B$6</x:f>
        <x:v>10</x:v>
      </x:c>
      <x:c r="O2011" s="64" t="n">
        <x:f>L2011*N2011</x:f>
        <x:v>10</x:v>
      </x:c>
      <x:c r="P2011" s="64" t="n">
        <x:f>O2011+Q2011</x:f>
        <x:v>82</x:v>
      </x:c>
      <x:c r="Q2011" s="64" t="n">
        <x:f>M2011*N2011</x:f>
        <x:v>72</x:v>
      </x:c>
      <x:c r="R2011" s="64" t="n">
        <x:f>R2010+Q2011</x:f>
        <x:v>41902.9</x:v>
      </x:c>
    </x:row>
    <x:row r="2012">
      <x:c r="A2012" s="62" t="n">
        <x:v>46046</x:v>
      </x:c>
      <x:c r="B2012" s="58" t="str">
        <x:v>Q1 2026</x:v>
      </x:c>
      <x:c r="C2012" s="58" t="n">
        <x:v>2026</x:v>
      </x:c>
      <x:c r="D2012" s="60" t="str">
        <x:v>CAULFIELD</x:v>
      </x:c>
      <x:c r="E2012" s="58" t="n">
        <x:v>5</x:v>
      </x:c>
      <x:c r="F2012" s="58" t="n">
        <x:v>10</x:v>
      </x:c>
      <x:c r="G2012" s="60" t="str">
        <x:v>EXPULSION</x:v>
      </x:c>
      <x:c r="H2012" s="58" t="str">
        <x:v>LSW / SYS</x:v>
      </x:c>
      <x:c r="I2012" s="58" t="str">
        <x:v>Lost</x:v>
      </x:c>
      <x:c r="J2012" s="58" t="str">
        <x:v>3rd</x:v>
      </x:c>
      <x:c r="K2012" s="63"/>
      <x:c r="L2012" s="58" t="n">
        <x:v>2</x:v>
      </x:c>
      <x:c r="M2012" s="63" t="n">
        <x:v>-2</x:v>
      </x:c>
      <x:c r="N2012" s="65" t="n">
        <x:f>Summary!$B$5*Summary!$B$6</x:f>
        <x:v>10</x:v>
      </x:c>
      <x:c r="O2012" s="65" t="n">
        <x:f>L2012*N2012</x:f>
        <x:v>20</x:v>
      </x:c>
      <x:c r="P2012" s="65" t="n">
        <x:f>O2012+Q2012</x:f>
        <x:v>0</x:v>
      </x:c>
      <x:c r="Q2012" s="65" t="n">
        <x:f>M2012*N2012</x:f>
        <x:v>-20</x:v>
      </x:c>
      <x:c r="R2012" s="65" t="n">
        <x:f>R2011+Q2012</x:f>
        <x:v>41882.9</x:v>
      </x:c>
    </x:row>
    <x:row r="2013">
      <x:c r="A2013" s="61" t="n">
        <x:v>46046</x:v>
      </x:c>
      <x:c r="B2013" s="27" t="str">
        <x:v>Q1 2026</x:v>
      </x:c>
      <x:c r="C2013" s="27" t="n">
        <x:v>2026</x:v>
      </x:c>
      <x:c r="D2013" s="59" t="str">
        <x:v>CAULFIELD</x:v>
      </x:c>
      <x:c r="E2013" s="27" t="n">
        <x:v>6</x:v>
      </x:c>
      <x:c r="F2013" s="27" t="n">
        <x:v>6</x:v>
      </x:c>
      <x:c r="G2013" s="59" t="str">
        <x:v>SUNTORA</x:v>
      </x:c>
      <x:c r="H2013" s="27" t="str">
        <x:v>SYS</x:v>
      </x:c>
      <x:c r="I2013" s="27" t="str">
        <x:v>Won</x:v>
      </x:c>
      <x:c r="J2013" s="27" t="str">
        <x:v>Won</x:v>
      </x:c>
      <x:c r="K2013" s="30" t="n">
        <x:v>4.2</x:v>
      </x:c>
      <x:c r="L2013" s="27" t="n">
        <x:v>1</x:v>
      </x:c>
      <x:c r="M2013" s="30" t="n">
        <x:v>3.2</x:v>
      </x:c>
      <x:c r="N2013" s="64" t="n">
        <x:f>Summary!$B$5*Summary!$B$6</x:f>
        <x:v>10</x:v>
      </x:c>
      <x:c r="O2013" s="64" t="n">
        <x:f>L2013*N2013</x:f>
        <x:v>10</x:v>
      </x:c>
      <x:c r="P2013" s="64" t="n">
        <x:f>O2013+Q2013</x:f>
        <x:v>42</x:v>
      </x:c>
      <x:c r="Q2013" s="64" t="n">
        <x:f>M2013*N2013</x:f>
        <x:v>32</x:v>
      </x:c>
      <x:c r="R2013" s="64" t="n">
        <x:f>R2012+Q2013</x:f>
        <x:v>41914.9</x:v>
      </x:c>
    </x:row>
    <x:row r="2014">
      <x:c r="A2014" s="61" t="n">
        <x:v>46046</x:v>
      </x:c>
      <x:c r="B2014" s="27" t="str">
        <x:v>Q1 2026</x:v>
      </x:c>
      <x:c r="C2014" s="27" t="n">
        <x:v>2026</x:v>
      </x:c>
      <x:c r="D2014" s="59" t="str">
        <x:v>CAULFIELD</x:v>
      </x:c>
      <x:c r="E2014" s="27" t="n">
        <x:v>7</x:v>
      </x:c>
      <x:c r="F2014" s="27" t="n">
        <x:v>4</x:v>
      </x:c>
      <x:c r="G2014" s="59" t="str">
        <x:v>OAK HILL</x:v>
      </x:c>
      <x:c r="H2014" s="27" t="str">
        <x:v>BFSR</x:v>
      </x:c>
      <x:c r="I2014" s="27" t="str">
        <x:v>Lost</x:v>
      </x:c>
      <x:c r="J2014" s="27" t="str">
        <x:v>2nd</x:v>
      </x:c>
      <x:c r="K2014" s="30"/>
      <x:c r="L2014" s="27" t="n">
        <x:v>1</x:v>
      </x:c>
      <x:c r="M2014" s="30" t="n">
        <x:v>-1</x:v>
      </x:c>
      <x:c r="N2014" s="64" t="n">
        <x:f>Summary!$B$5*Summary!$B$6</x:f>
        <x:v>10</x:v>
      </x:c>
      <x:c r="O2014" s="64" t="n">
        <x:f>L2014*N2014</x:f>
        <x:v>10</x:v>
      </x:c>
      <x:c r="P2014" s="64" t="n">
        <x:f>O2014+Q2014</x:f>
        <x:v>0</x:v>
      </x:c>
      <x:c r="Q2014" s="64" t="n">
        <x:f>M2014*N2014</x:f>
        <x:v>-10</x:v>
      </x:c>
      <x:c r="R2014" s="64" t="n">
        <x:f>R2013+Q2014</x:f>
        <x:v>41904.9</x:v>
      </x:c>
    </x:row>
    <x:row r="2015">
      <x:c r="A2015" s="61" t="n">
        <x:v>46046</x:v>
      </x:c>
      <x:c r="B2015" s="27" t="str">
        <x:v>Q1 2026</x:v>
      </x:c>
      <x:c r="C2015" s="27" t="n">
        <x:v>2026</x:v>
      </x:c>
      <x:c r="D2015" s="59" t="str">
        <x:v>CAULFIELD</x:v>
      </x:c>
      <x:c r="E2015" s="27" t="n">
        <x:v>7</x:v>
      </x:c>
      <x:c r="F2015" s="27" t="n">
        <x:v>7</x:v>
      </x:c>
      <x:c r="G2015" s="59" t="str">
        <x:v>BEAST MODE</x:v>
      </x:c>
      <x:c r="H2015" s="27" t="str">
        <x:v>BF</x:v>
      </x:c>
      <x:c r="I2015" s="27" t="str">
        <x:v>Lost</x:v>
      </x:c>
      <x:c r="J2015" s="27" t="str"/>
      <x:c r="K2015" s="30"/>
      <x:c r="L2015" s="27" t="n">
        <x:v>1</x:v>
      </x:c>
      <x:c r="M2015" s="30" t="n">
        <x:v>-1</x:v>
      </x:c>
      <x:c r="N2015" s="64" t="n">
        <x:f>Summary!$B$5*Summary!$B$6</x:f>
        <x:v>10</x:v>
      </x:c>
      <x:c r="O2015" s="64" t="n">
        <x:f>L2015*N2015</x:f>
        <x:v>10</x:v>
      </x:c>
      <x:c r="P2015" s="64" t="n">
        <x:f>O2015+Q2015</x:f>
        <x:v>0</x:v>
      </x:c>
      <x:c r="Q2015" s="64" t="n">
        <x:f>M2015*N2015</x:f>
        <x:v>-10</x:v>
      </x:c>
      <x:c r="R2015" s="64" t="n">
        <x:f>R2014+Q2015</x:f>
        <x:v>41894.9</x:v>
      </x:c>
    </x:row>
    <x:row r="2016">
      <x:c r="A2016" s="61" t="n">
        <x:v>46046</x:v>
      </x:c>
      <x:c r="B2016" s="27" t="str">
        <x:v>Q1 2026</x:v>
      </x:c>
      <x:c r="C2016" s="27" t="n">
        <x:v>2026</x:v>
      </x:c>
      <x:c r="D2016" s="59" t="str">
        <x:v>CAULFIELD</x:v>
      </x:c>
      <x:c r="E2016" s="27" t="n">
        <x:v>8</x:v>
      </x:c>
      <x:c r="F2016" s="27" t="n">
        <x:v>6</x:v>
      </x:c>
      <x:c r="G2016" s="59" t="str">
        <x:v>SALTY PEARL</x:v>
      </x:c>
      <x:c r="H2016" s="27" t="str">
        <x:v>SYS</x:v>
      </x:c>
      <x:c r="I2016" s="27" t="str">
        <x:v>Lost</x:v>
      </x:c>
      <x:c r="J2016" s="27" t="str">
        <x:v>3rd</x:v>
      </x:c>
      <x:c r="K2016" s="30"/>
      <x:c r="L2016" s="27" t="n">
        <x:v>1</x:v>
      </x:c>
      <x:c r="M2016" s="30" t="n">
        <x:v>-1</x:v>
      </x:c>
      <x:c r="N2016" s="64" t="n">
        <x:f>Summary!$B$5*Summary!$B$6</x:f>
        <x:v>10</x:v>
      </x:c>
      <x:c r="O2016" s="64" t="n">
        <x:f>L2016*N2016</x:f>
        <x:v>10</x:v>
      </x:c>
      <x:c r="P2016" s="64" t="n">
        <x:f>O2016+Q2016</x:f>
        <x:v>0</x:v>
      </x:c>
      <x:c r="Q2016" s="64" t="n">
        <x:f>M2016*N2016</x:f>
        <x:v>-10</x:v>
      </x:c>
      <x:c r="R2016" s="64" t="n">
        <x:f>R2015+Q2016</x:f>
        <x:v>41884.9</x:v>
      </x:c>
    </x:row>
    <x:row r="2017">
      <x:c r="A2017" s="61" t="n">
        <x:v>46046</x:v>
      </x:c>
      <x:c r="B2017" s="27" t="str">
        <x:v>Q1 2026</x:v>
      </x:c>
      <x:c r="C2017" s="27" t="n">
        <x:v>2026</x:v>
      </x:c>
      <x:c r="D2017" s="59" t="str">
        <x:v>CAULFIELD</x:v>
      </x:c>
      <x:c r="E2017" s="27" t="n">
        <x:v>10</x:v>
      </x:c>
      <x:c r="F2017" s="27" t="n">
        <x:v>12</x:v>
      </x:c>
      <x:c r="G2017" s="59" t="str">
        <x:v>YES I KNOW</x:v>
      </x:c>
      <x:c r="H2017" s="27" t="str">
        <x:v>SYS</x:v>
      </x:c>
      <x:c r="I2017" s="27" t="str">
        <x:v>Lost</x:v>
      </x:c>
      <x:c r="J2017" s="27" t="str"/>
      <x:c r="K2017" s="30"/>
      <x:c r="L2017" s="27" t="n">
        <x:v>1</x:v>
      </x:c>
      <x:c r="M2017" s="30" t="n">
        <x:v>-1</x:v>
      </x:c>
      <x:c r="N2017" s="64" t="n">
        <x:f>Summary!$B$5*Summary!$B$6</x:f>
        <x:v>10</x:v>
      </x:c>
      <x:c r="O2017" s="64" t="n">
        <x:f>L2017*N2017</x:f>
        <x:v>10</x:v>
      </x:c>
      <x:c r="P2017" s="64" t="n">
        <x:f>O2017+Q2017</x:f>
        <x:v>0</x:v>
      </x:c>
      <x:c r="Q2017" s="64" t="n">
        <x:f>M2017*N2017</x:f>
        <x:v>-10</x:v>
      </x:c>
      <x:c r="R2017" s="64" t="n">
        <x:f>R2016+Q2017</x:f>
        <x:v>41874.9</x:v>
      </x:c>
    </x:row>
    <x:row r="2018">
      <x:c r="A2018" s="61" t="n">
        <x:v>46053</x:v>
      </x:c>
      <x:c r="B2018" s="27" t="str">
        <x:v>Q1 2026</x:v>
      </x:c>
      <x:c r="C2018" s="27" t="n">
        <x:v>2026</x:v>
      </x:c>
      <x:c r="D2018" s="59" t="str">
        <x:v>CAULFIELD</x:v>
      </x:c>
      <x:c r="E2018" s="27" t="n">
        <x:v>1</x:v>
      </x:c>
      <x:c r="F2018" s="27" t="n">
        <x:v>6</x:v>
      </x:c>
      <x:c r="G2018" s="59" t="str">
        <x:v>JENNI'S MEADOW</x:v>
      </x:c>
      <x:c r="H2018" s="27" t="str">
        <x:v>SYS</x:v>
      </x:c>
      <x:c r="I2018" s="27" t="str">
        <x:v>Lost</x:v>
      </x:c>
      <x:c r="J2018" s="27" t="str">
        <x:v>2nd</x:v>
      </x:c>
      <x:c r="K2018" s="30"/>
      <x:c r="L2018" s="27" t="n">
        <x:v>1</x:v>
      </x:c>
      <x:c r="M2018" s="30" t="n">
        <x:v>-1</x:v>
      </x:c>
      <x:c r="N2018" s="64" t="n">
        <x:f>Summary!$B$5*Summary!$B$6</x:f>
        <x:v>10</x:v>
      </x:c>
      <x:c r="O2018" s="64" t="n">
        <x:f>L2018*N2018</x:f>
        <x:v>10</x:v>
      </x:c>
      <x:c r="P2018" s="64" t="n">
        <x:f>O2018+Q2018</x:f>
        <x:v>0</x:v>
      </x:c>
      <x:c r="Q2018" s="64" t="n">
        <x:f>M2018*N2018</x:f>
        <x:v>-10</x:v>
      </x:c>
      <x:c r="R2018" s="64" t="n">
        <x:f>R2017+Q2018</x:f>
        <x:v>41864.9</x:v>
      </x:c>
    </x:row>
    <x:row r="2019">
      <x:c r="A2019" s="61" t="n">
        <x:v>46053</x:v>
      </x:c>
      <x:c r="B2019" s="27" t="str">
        <x:v>Q1 2026</x:v>
      </x:c>
      <x:c r="C2019" s="27" t="n">
        <x:v>2026</x:v>
      </x:c>
      <x:c r="D2019" s="59" t="str">
        <x:v>CAULFIELD</x:v>
      </x:c>
      <x:c r="E2019" s="27" t="n">
        <x:v>2</x:v>
      </x:c>
      <x:c r="F2019" s="27" t="n">
        <x:v>12</x:v>
      </x:c>
      <x:c r="G2019" s="59" t="str">
        <x:v>DU CLISSON</x:v>
      </x:c>
      <x:c r="H2019" s="27" t="str">
        <x:v>DC</x:v>
      </x:c>
      <x:c r="I2019" s="27" t="str">
        <x:v>Lost</x:v>
      </x:c>
      <x:c r="J2019" s="27" t="str">
        <x:v>3rd</x:v>
      </x:c>
      <x:c r="K2019" s="30"/>
      <x:c r="L2019" s="27" t="n">
        <x:v>1</x:v>
      </x:c>
      <x:c r="M2019" s="30" t="n">
        <x:v>-1</x:v>
      </x:c>
      <x:c r="N2019" s="64" t="n">
        <x:f>Summary!$B$5*Summary!$B$6</x:f>
        <x:v>10</x:v>
      </x:c>
      <x:c r="O2019" s="64" t="n">
        <x:f>L2019*N2019</x:f>
        <x:v>10</x:v>
      </x:c>
      <x:c r="P2019" s="64" t="n">
        <x:f>O2019+Q2019</x:f>
        <x:v>0</x:v>
      </x:c>
      <x:c r="Q2019" s="64" t="n">
        <x:f>M2019*N2019</x:f>
        <x:v>-10</x:v>
      </x:c>
      <x:c r="R2019" s="64" t="n">
        <x:f>R2018+Q2019</x:f>
        <x:v>41854.9</x:v>
      </x:c>
    </x:row>
    <x:row r="2020">
      <x:c r="A2020" s="61" t="n">
        <x:v>46053</x:v>
      </x:c>
      <x:c r="B2020" s="27" t="str">
        <x:v>Q1 2026</x:v>
      </x:c>
      <x:c r="C2020" s="27" t="n">
        <x:v>2026</x:v>
      </x:c>
      <x:c r="D2020" s="59" t="str">
        <x:v>CAULFIELD</x:v>
      </x:c>
      <x:c r="E2020" s="27" t="n">
        <x:v>3</x:v>
      </x:c>
      <x:c r="F2020" s="27" t="n">
        <x:v>11</x:v>
      </x:c>
      <x:c r="G2020" s="59" t="str">
        <x:v>TARZING</x:v>
      </x:c>
      <x:c r="H2020" s="27" t="str">
        <x:v>LSW</x:v>
      </x:c>
      <x:c r="I2020" s="27" t="str">
        <x:v>Lost</x:v>
      </x:c>
      <x:c r="J2020" s="27" t="str"/>
      <x:c r="K2020" s="30"/>
      <x:c r="L2020" s="27" t="n">
        <x:v>1</x:v>
      </x:c>
      <x:c r="M2020" s="30" t="n">
        <x:v>-1</x:v>
      </x:c>
      <x:c r="N2020" s="64" t="n">
        <x:f>Summary!$B$5*Summary!$B$6</x:f>
        <x:v>10</x:v>
      </x:c>
      <x:c r="O2020" s="64" t="n">
        <x:f>L2020*N2020</x:f>
        <x:v>10</x:v>
      </x:c>
      <x:c r="P2020" s="64" t="n">
        <x:f>O2020+Q2020</x:f>
        <x:v>0</x:v>
      </x:c>
      <x:c r="Q2020" s="64" t="n">
        <x:f>M2020*N2020</x:f>
        <x:v>-10</x:v>
      </x:c>
      <x:c r="R2020" s="64" t="n">
        <x:f>R2019+Q2020</x:f>
        <x:v>41844.9</x:v>
      </x:c>
    </x:row>
    <x:row r="2021">
      <x:c r="A2021" s="61" t="n">
        <x:v>46053</x:v>
      </x:c>
      <x:c r="B2021" s="27" t="str">
        <x:v>Q1 2026</x:v>
      </x:c>
      <x:c r="C2021" s="27" t="n">
        <x:v>2026</x:v>
      </x:c>
      <x:c r="D2021" s="59" t="str">
        <x:v>CAULFIELD</x:v>
      </x:c>
      <x:c r="E2021" s="27" t="n">
        <x:v>3</x:v>
      </x:c>
      <x:c r="F2021" s="27" t="n">
        <x:v>12</x:v>
      </x:c>
      <x:c r="G2021" s="59" t="str">
        <x:v>TWO WOLVES</x:v>
      </x:c>
      <x:c r="H2021" s="27" t="str">
        <x:v>LSW</x:v>
      </x:c>
      <x:c r="I2021" s="27" t="str">
        <x:v>Won</x:v>
      </x:c>
      <x:c r="J2021" s="27" t="str">
        <x:v>Won</x:v>
      </x:c>
      <x:c r="K2021" s="30" t="n">
        <x:v>5.2</x:v>
      </x:c>
      <x:c r="L2021" s="27" t="n">
        <x:v>1</x:v>
      </x:c>
      <x:c r="M2021" s="30" t="n">
        <x:v>4.2</x:v>
      </x:c>
      <x:c r="N2021" s="64" t="n">
        <x:f>Summary!$B$5*Summary!$B$6</x:f>
        <x:v>10</x:v>
      </x:c>
      <x:c r="O2021" s="64" t="n">
        <x:f>L2021*N2021</x:f>
        <x:v>10</x:v>
      </x:c>
      <x:c r="P2021" s="64" t="n">
        <x:f>O2021+Q2021</x:f>
        <x:v>52</x:v>
      </x:c>
      <x:c r="Q2021" s="64" t="n">
        <x:f>M2021*N2021</x:f>
        <x:v>42</x:v>
      </x:c>
      <x:c r="R2021" s="64" t="n">
        <x:f>R2020+Q2021</x:f>
        <x:v>41886.9</x:v>
      </x:c>
    </x:row>
    <x:row r="2022">
      <x:c r="A2022" s="61" t="n">
        <x:v>46053</x:v>
      </x:c>
      <x:c r="B2022" s="27" t="str">
        <x:v>Q1 2026</x:v>
      </x:c>
      <x:c r="C2022" s="27" t="n">
        <x:v>2026</x:v>
      </x:c>
      <x:c r="D2022" s="59" t="str">
        <x:v>CAULFIELD</x:v>
      </x:c>
      <x:c r="E2022" s="27" t="n">
        <x:v>4</x:v>
      </x:c>
      <x:c r="F2022" s="27" t="n">
        <x:v>4</x:v>
      </x:c>
      <x:c r="G2022" s="59" t="str">
        <x:v>DICTIONARY</x:v>
      </x:c>
      <x:c r="H2022" s="27" t="str">
        <x:v>LSW</x:v>
      </x:c>
      <x:c r="I2022" s="27" t="str">
        <x:v>Lost</x:v>
      </x:c>
      <x:c r="J2022" s="27" t="str">
        <x:v>4th</x:v>
      </x:c>
      <x:c r="K2022" s="30"/>
      <x:c r="L2022" s="27" t="n">
        <x:v>1</x:v>
      </x:c>
      <x:c r="M2022" s="30" t="n">
        <x:v>-1</x:v>
      </x:c>
      <x:c r="N2022" s="64" t="n">
        <x:f>Summary!$B$5*Summary!$B$6</x:f>
        <x:v>10</x:v>
      </x:c>
      <x:c r="O2022" s="64" t="n">
        <x:f>L2022*N2022</x:f>
        <x:v>10</x:v>
      </x:c>
      <x:c r="P2022" s="64" t="n">
        <x:f>O2022+Q2022</x:f>
        <x:v>0</x:v>
      </x:c>
      <x:c r="Q2022" s="64" t="n">
        <x:f>M2022*N2022</x:f>
        <x:v>-10</x:v>
      </x:c>
      <x:c r="R2022" s="64" t="n">
        <x:f>R2021+Q2022</x:f>
        <x:v>41876.9</x:v>
      </x:c>
    </x:row>
    <x:row r="2023">
      <x:c r="A2023" s="61" t="n">
        <x:v>46053</x:v>
      </x:c>
      <x:c r="B2023" s="27" t="str">
        <x:v>Q1 2026</x:v>
      </x:c>
      <x:c r="C2023" s="27" t="n">
        <x:v>2026</x:v>
      </x:c>
      <x:c r="D2023" s="59" t="str">
        <x:v>CAULFIELD</x:v>
      </x:c>
      <x:c r="E2023" s="27" t="n">
        <x:v>4</x:v>
      </x:c>
      <x:c r="F2023" s="27" t="n">
        <x:v>7</x:v>
      </x:c>
      <x:c r="G2023" s="59" t="str">
        <x:v>STYLISH SECRET</x:v>
      </x:c>
      <x:c r="H2023" s="27" t="str">
        <x:v>BF</x:v>
      </x:c>
      <x:c r="I2023" s="27" t="str">
        <x:v>Won</x:v>
      </x:c>
      <x:c r="J2023" s="27" t="str">
        <x:v>Won</x:v>
      </x:c>
      <x:c r="K2023" s="30" t="n">
        <x:v>4</x:v>
      </x:c>
      <x:c r="L2023" s="27" t="n">
        <x:v>1</x:v>
      </x:c>
      <x:c r="M2023" s="30" t="n">
        <x:v>3</x:v>
      </x:c>
      <x:c r="N2023" s="64" t="n">
        <x:f>Summary!$B$5*Summary!$B$6</x:f>
        <x:v>10</x:v>
      </x:c>
      <x:c r="O2023" s="64" t="n">
        <x:f>L2023*N2023</x:f>
        <x:v>10</x:v>
      </x:c>
      <x:c r="P2023" s="64" t="n">
        <x:f>O2023+Q2023</x:f>
        <x:v>40</x:v>
      </x:c>
      <x:c r="Q2023" s="64" t="n">
        <x:f>M2023*N2023</x:f>
        <x:v>30</x:v>
      </x:c>
      <x:c r="R2023" s="64" t="n">
        <x:f>R2022+Q2023</x:f>
        <x:v>41906.9</x:v>
      </x:c>
    </x:row>
    <x:row r="2024">
      <x:c r="A2024" s="61" t="n">
        <x:v>46053</x:v>
      </x:c>
      <x:c r="B2024" s="27" t="str">
        <x:v>Q1 2026</x:v>
      </x:c>
      <x:c r="C2024" s="27" t="n">
        <x:v>2026</x:v>
      </x:c>
      <x:c r="D2024" s="59" t="str">
        <x:v>CAULFIELD</x:v>
      </x:c>
      <x:c r="E2024" s="27" t="n">
        <x:v>5</x:v>
      </x:c>
      <x:c r="F2024" s="27" t="n">
        <x:v>5</x:v>
      </x:c>
      <x:c r="G2024" s="59" t="str">
        <x:v>KOMITO</x:v>
      </x:c>
      <x:c r="H2024" s="27" t="str">
        <x:v>LSW</x:v>
      </x:c>
      <x:c r="I2024" s="27" t="str">
        <x:v>Lost</x:v>
      </x:c>
      <x:c r="J2024" s="27" t="str"/>
      <x:c r="K2024" s="30"/>
      <x:c r="L2024" s="27" t="n">
        <x:v>1</x:v>
      </x:c>
      <x:c r="M2024" s="30" t="n">
        <x:v>-1</x:v>
      </x:c>
      <x:c r="N2024" s="64" t="n">
        <x:f>Summary!$B$5*Summary!$B$6</x:f>
        <x:v>10</x:v>
      </x:c>
      <x:c r="O2024" s="64" t="n">
        <x:f>L2024*N2024</x:f>
        <x:v>10</x:v>
      </x:c>
      <x:c r="P2024" s="64" t="n">
        <x:f>O2024+Q2024</x:f>
        <x:v>0</x:v>
      </x:c>
      <x:c r="Q2024" s="64" t="n">
        <x:f>M2024*N2024</x:f>
        <x:v>-10</x:v>
      </x:c>
      <x:c r="R2024" s="64" t="n">
        <x:f>R2023+Q2024</x:f>
        <x:v>41896.9</x:v>
      </x:c>
    </x:row>
    <x:row r="2025">
      <x:c r="A2025" s="62" t="n">
        <x:v>46053</x:v>
      </x:c>
      <x:c r="B2025" s="58" t="str">
        <x:v>Q1 2026</x:v>
      </x:c>
      <x:c r="C2025" s="58" t="n">
        <x:v>2026</x:v>
      </x:c>
      <x:c r="D2025" s="60" t="str">
        <x:v>CAULFIELD</x:v>
      </x:c>
      <x:c r="E2025" s="58" t="n">
        <x:v>6</x:v>
      </x:c>
      <x:c r="F2025" s="58" t="n">
        <x:v>1</x:v>
      </x:c>
      <x:c r="G2025" s="60" t="str">
        <x:v>BIG SKY</x:v>
      </x:c>
      <x:c r="H2025" s="58" t="str">
        <x:v>LSW / SYS</x:v>
      </x:c>
      <x:c r="I2025" s="58" t="str">
        <x:v>Won</x:v>
      </x:c>
      <x:c r="J2025" s="58" t="str">
        <x:v>Won</x:v>
      </x:c>
      <x:c r="K2025" s="63" t="n">
        <x:v>1.5</x:v>
      </x:c>
      <x:c r="L2025" s="58" t="n">
        <x:v>2</x:v>
      </x:c>
      <x:c r="M2025" s="63" t="n">
        <x:v>1</x:v>
      </x:c>
      <x:c r="N2025" s="65" t="n">
        <x:f>Summary!$B$5*Summary!$B$6</x:f>
        <x:v>10</x:v>
      </x:c>
      <x:c r="O2025" s="65" t="n">
        <x:f>L2025*N2025</x:f>
        <x:v>20</x:v>
      </x:c>
      <x:c r="P2025" s="65" t="n">
        <x:f>O2025+Q2025</x:f>
        <x:v>30</x:v>
      </x:c>
      <x:c r="Q2025" s="65" t="n">
        <x:f>M2025*N2025</x:f>
        <x:v>10</x:v>
      </x:c>
      <x:c r="R2025" s="65" t="n">
        <x:f>R2024+Q2025</x:f>
        <x:v>41906.9</x:v>
      </x:c>
    </x:row>
    <x:row r="2026">
      <x:c r="A2026" s="61" t="n">
        <x:v>46053</x:v>
      </x:c>
      <x:c r="B2026" s="27" t="str">
        <x:v>Q1 2026</x:v>
      </x:c>
      <x:c r="C2026" s="27" t="n">
        <x:v>2026</x:v>
      </x:c>
      <x:c r="D2026" s="59" t="str">
        <x:v>CAULFIELD</x:v>
      </x:c>
      <x:c r="E2026" s="27" t="n">
        <x:v>6</x:v>
      </x:c>
      <x:c r="F2026" s="27" t="n">
        <x:v>2</x:v>
      </x:c>
      <x:c r="G2026" s="59" t="str">
        <x:v>INVINCIBLE SON</x:v>
      </x:c>
      <x:c r="H2026" s="27" t="str">
        <x:v>FRSR</x:v>
      </x:c>
      <x:c r="I2026" s="27" t="str">
        <x:v>Lost</x:v>
      </x:c>
      <x:c r="J2026" s="27" t="str">
        <x:v>2nd</x:v>
      </x:c>
      <x:c r="K2026" s="30"/>
      <x:c r="L2026" s="27" t="n">
        <x:v>1</x:v>
      </x:c>
      <x:c r="M2026" s="30" t="n">
        <x:v>-1</x:v>
      </x:c>
      <x:c r="N2026" s="64" t="n">
        <x:f>Summary!$B$5*Summary!$B$6</x:f>
        <x:v>10</x:v>
      </x:c>
      <x:c r="O2026" s="64" t="n">
        <x:f>L2026*N2026</x:f>
        <x:v>10</x:v>
      </x:c>
      <x:c r="P2026" s="64" t="n">
        <x:f>O2026+Q2026</x:f>
        <x:v>0</x:v>
      </x:c>
      <x:c r="Q2026" s="64" t="n">
        <x:f>M2026*N2026</x:f>
        <x:v>-10</x:v>
      </x:c>
      <x:c r="R2026" s="64" t="n">
        <x:f>R2025+Q2026</x:f>
        <x:v>41896.9</x:v>
      </x:c>
    </x:row>
    <x:row r="2027">
      <x:c r="A2027" s="61" t="n">
        <x:v>46053</x:v>
      </x:c>
      <x:c r="B2027" s="27" t="str">
        <x:v>Q1 2026</x:v>
      </x:c>
      <x:c r="C2027" s="27" t="n">
        <x:v>2026</x:v>
      </x:c>
      <x:c r="D2027" s="59" t="str">
        <x:v>CAULFIELD</x:v>
      </x:c>
      <x:c r="E2027" s="27" t="n">
        <x:v>7</x:v>
      </x:c>
      <x:c r="F2027" s="27" t="n">
        <x:v>3</x:v>
      </x:c>
      <x:c r="G2027" s="59" t="str">
        <x:v>DAMASK ROSE</x:v>
      </x:c>
      <x:c r="H2027" s="27" t="str">
        <x:v>SYS</x:v>
      </x:c>
      <x:c r="I2027" s="27" t="str">
        <x:v>Lost</x:v>
      </x:c>
      <x:c r="J2027" s="27" t="str">
        <x:v>2nd</x:v>
      </x:c>
      <x:c r="K2027" s="30"/>
      <x:c r="L2027" s="27" t="n">
        <x:v>1</x:v>
      </x:c>
      <x:c r="M2027" s="30" t="n">
        <x:v>-1</x:v>
      </x:c>
      <x:c r="N2027" s="64" t="n">
        <x:f>Summary!$B$5*Summary!$B$6</x:f>
        <x:v>10</x:v>
      </x:c>
      <x:c r="O2027" s="64" t="n">
        <x:f>L2027*N2027</x:f>
        <x:v>10</x:v>
      </x:c>
      <x:c r="P2027" s="64" t="n">
        <x:f>O2027+Q2027</x:f>
        <x:v>0</x:v>
      </x:c>
      <x:c r="Q2027" s="64" t="n">
        <x:f>M2027*N2027</x:f>
        <x:v>-10</x:v>
      </x:c>
      <x:c r="R2027" s="64" t="n">
        <x:f>R2026+Q2027</x:f>
        <x:v>41886.9</x:v>
      </x:c>
    </x:row>
    <x:row r="2028">
      <x:c r="A2028" s="62" t="n">
        <x:v>46053</x:v>
      </x:c>
      <x:c r="B2028" s="58" t="str">
        <x:v>Q1 2026</x:v>
      </x:c>
      <x:c r="C2028" s="58" t="n">
        <x:v>2026</x:v>
      </x:c>
      <x:c r="D2028" s="60" t="str">
        <x:v>CAULFIELD</x:v>
      </x:c>
      <x:c r="E2028" s="58" t="n">
        <x:v>8</x:v>
      </x:c>
      <x:c r="F2028" s="58" t="n">
        <x:v>3</x:v>
      </x:c>
      <x:c r="G2028" s="60" t="str">
        <x:v>GALLANT SON</x:v>
      </x:c>
      <x:c r="H2028" s="58" t="str">
        <x:v>LSW / SYS</x:v>
      </x:c>
      <x:c r="I2028" s="58" t="str">
        <x:v>Won</x:v>
      </x:c>
      <x:c r="J2028" s="58" t="str">
        <x:v>Won</x:v>
      </x:c>
      <x:c r="K2028" s="63" t="n">
        <x:v>3</x:v>
      </x:c>
      <x:c r="L2028" s="58" t="n">
        <x:v>2</x:v>
      </x:c>
      <x:c r="M2028" s="63" t="n">
        <x:v>4</x:v>
      </x:c>
      <x:c r="N2028" s="65" t="n">
        <x:f>Summary!$B$5*Summary!$B$6</x:f>
        <x:v>10</x:v>
      </x:c>
      <x:c r="O2028" s="65" t="n">
        <x:f>L2028*N2028</x:f>
        <x:v>20</x:v>
      </x:c>
      <x:c r="P2028" s="65" t="n">
        <x:f>O2028+Q2028</x:f>
        <x:v>60</x:v>
      </x:c>
      <x:c r="Q2028" s="65" t="n">
        <x:f>M2028*N2028</x:f>
        <x:v>40</x:v>
      </x:c>
      <x:c r="R2028" s="65" t="n">
        <x:f>R2027+Q2028</x:f>
        <x:v>41926.9</x:v>
      </x:c>
    </x:row>
    <x:row r="2029">
      <x:c r="A2029" s="61" t="n">
        <x:v>46053</x:v>
      </x:c>
      <x:c r="B2029" s="27" t="str">
        <x:v>Q1 2026</x:v>
      </x:c>
      <x:c r="C2029" s="27" t="n">
        <x:v>2026</x:v>
      </x:c>
      <x:c r="D2029" s="59" t="str">
        <x:v>CAULFIELD</x:v>
      </x:c>
      <x:c r="E2029" s="27" t="n">
        <x:v>8</x:v>
      </x:c>
      <x:c r="F2029" s="27" t="n">
        <x:v>4</x:v>
      </x:c>
      <x:c r="G2029" s="59" t="str">
        <x:v>RUE DE ROYALE</x:v>
      </x:c>
      <x:c r="H2029" s="27" t="str">
        <x:v>BF</x:v>
      </x:c>
      <x:c r="I2029" s="27" t="str">
        <x:v>Lost</x:v>
      </x:c>
      <x:c r="J2029" s="27" t="str"/>
      <x:c r="K2029" s="30"/>
      <x:c r="L2029" s="27" t="n">
        <x:v>1</x:v>
      </x:c>
      <x:c r="M2029" s="30" t="n">
        <x:v>-1</x:v>
      </x:c>
      <x:c r="N2029" s="64" t="n">
        <x:f>Summary!$B$5*Summary!$B$6</x:f>
        <x:v>10</x:v>
      </x:c>
      <x:c r="O2029" s="64" t="n">
        <x:f>L2029*N2029</x:f>
        <x:v>10</x:v>
      </x:c>
      <x:c r="P2029" s="64" t="n">
        <x:f>O2029+Q2029</x:f>
        <x:v>0</x:v>
      </x:c>
      <x:c r="Q2029" s="64" t="n">
        <x:f>M2029*N2029</x:f>
        <x:v>-10</x:v>
      </x:c>
      <x:c r="R2029" s="64" t="n">
        <x:f>R2028+Q2029</x:f>
        <x:v>41916.9</x:v>
      </x:c>
    </x:row>
    <x:row r="2030">
      <x:c r="A2030" s="61" t="n">
        <x:v>46053</x:v>
      </x:c>
      <x:c r="B2030" s="27" t="str">
        <x:v>Q1 2026</x:v>
      </x:c>
      <x:c r="C2030" s="27" t="n">
        <x:v>2026</x:v>
      </x:c>
      <x:c r="D2030" s="59" t="str">
        <x:v>CAULFIELD</x:v>
      </x:c>
      <x:c r="E2030" s="27" t="n">
        <x:v>9</x:v>
      </x:c>
      <x:c r="F2030" s="27" t="n">
        <x:v>6</x:v>
      </x:c>
      <x:c r="G2030" s="59" t="str">
        <x:v>MAKE IT SWEET</x:v>
      </x:c>
      <x:c r="H2030" s="27" t="str">
        <x:v>SYS</x:v>
      </x:c>
      <x:c r="I2030" s="27" t="str">
        <x:v>Lost</x:v>
      </x:c>
      <x:c r="J2030" s="27" t="str"/>
      <x:c r="K2030" s="30"/>
      <x:c r="L2030" s="27" t="n">
        <x:v>1</x:v>
      </x:c>
      <x:c r="M2030" s="30" t="n">
        <x:v>-1</x:v>
      </x:c>
      <x:c r="N2030" s="64" t="n">
        <x:f>Summary!$B$5*Summary!$B$6</x:f>
        <x:v>10</x:v>
      </x:c>
      <x:c r="O2030" s="64" t="n">
        <x:f>L2030*N2030</x:f>
        <x:v>10</x:v>
      </x:c>
      <x:c r="P2030" s="64" t="n">
        <x:f>O2030+Q2030</x:f>
        <x:v>0</x:v>
      </x:c>
      <x:c r="Q2030" s="64" t="n">
        <x:f>M2030*N2030</x:f>
        <x:v>-10</x:v>
      </x:c>
      <x:c r="R2030" s="64" t="n">
        <x:f>R2029+Q2030</x:f>
        <x:v>41906.9</x:v>
      </x:c>
    </x:row>
    <x:row r="2031">
      <x:c r="A2031" s="62" t="n">
        <x:v>46053</x:v>
      </x:c>
      <x:c r="B2031" s="58" t="str">
        <x:v>Q1 2026</x:v>
      </x:c>
      <x:c r="C2031" s="58" t="n">
        <x:v>2026</x:v>
      </x:c>
      <x:c r="D2031" s="60" t="str">
        <x:v>CAULFIELD</x:v>
      </x:c>
      <x:c r="E2031" s="58" t="n">
        <x:v>9</x:v>
      </x:c>
      <x:c r="F2031" s="58" t="n">
        <x:v>7</x:v>
      </x:c>
      <x:c r="G2031" s="60" t="str">
        <x:v>MIDNITE STORM</x:v>
      </x:c>
      <x:c r="H2031" s="58" t="str">
        <x:v>LSW / SYS</x:v>
      </x:c>
      <x:c r="I2031" s="58" t="str">
        <x:v>Won</x:v>
      </x:c>
      <x:c r="J2031" s="58" t="str">
        <x:v>Won</x:v>
      </x:c>
      <x:c r="K2031" s="63" t="n">
        <x:v>4.1</x:v>
      </x:c>
      <x:c r="L2031" s="58" t="n">
        <x:v>2</x:v>
      </x:c>
      <x:c r="M2031" s="63" t="n">
        <x:v>6.199999999999999</x:v>
      </x:c>
      <x:c r="N2031" s="65" t="n">
        <x:f>Summary!$B$5*Summary!$B$6</x:f>
        <x:v>10</x:v>
      </x:c>
      <x:c r="O2031" s="65" t="n">
        <x:f>L2031*N2031</x:f>
        <x:v>20</x:v>
      </x:c>
      <x:c r="P2031" s="65" t="n">
        <x:f>O2031+Q2031</x:f>
        <x:v>82</x:v>
      </x:c>
      <x:c r="Q2031" s="65" t="n">
        <x:f>M2031*N2031</x:f>
        <x:v>61.99999999999999</x:v>
      </x:c>
      <x:c r="R2031" s="65" t="n">
        <x:f>R2030+Q2031</x:f>
        <x:v>41968.9</x:v>
      </x:c>
    </x:row>
    <x:row r="2032">
      <x:c r="A2032" s="61" t="n">
        <x:v>46053</x:v>
      </x:c>
      <x:c r="B2032" s="27" t="str">
        <x:v>Q1 2026</x:v>
      </x:c>
      <x:c r="C2032" s="27" t="n">
        <x:v>2026</x:v>
      </x:c>
      <x:c r="D2032" s="59" t="str">
        <x:v>CAULFIELD</x:v>
      </x:c>
      <x:c r="E2032" s="27" t="n">
        <x:v>10</x:v>
      </x:c>
      <x:c r="F2032" s="27" t="n">
        <x:v>16</x:v>
      </x:c>
      <x:c r="G2032" s="59" t="str">
        <x:v>STEALTH OF NIGHT</x:v>
      </x:c>
      <x:c r="H2032" s="27" t="str">
        <x:v>LSW</x:v>
      </x:c>
      <x:c r="I2032" s="27" t="str">
        <x:v>Lost</x:v>
      </x:c>
      <x:c r="J2032" s="27" t="str">
        <x:v>2nd</x:v>
      </x:c>
      <x:c r="K2032" s="30"/>
      <x:c r="L2032" s="27" t="n">
        <x:v>1</x:v>
      </x:c>
      <x:c r="M2032" s="30" t="n">
        <x:v>-1</x:v>
      </x:c>
      <x:c r="N2032" s="64" t="n">
        <x:f>Summary!$B$5*Summary!$B$6</x:f>
        <x:v>10</x:v>
      </x:c>
      <x:c r="O2032" s="64" t="n">
        <x:f>L2032*N2032</x:f>
        <x:v>10</x:v>
      </x:c>
      <x:c r="P2032" s="64" t="n">
        <x:f>O2032+Q2032</x:f>
        <x:v>0</x:v>
      </x:c>
      <x:c r="Q2032" s="64" t="n">
        <x:f>M2032*N2032</x:f>
        <x:v>-10</x:v>
      </x:c>
      <x:c r="R2032" s="64" t="n">
        <x:f>R2031+Q2032</x:f>
        <x:v>41958.9</x:v>
      </x:c>
    </x:row>
    <x:row r="2033">
      <x:c r="A2033" s="61" t="n">
        <x:v>46060</x:v>
      </x:c>
      <x:c r="B2033" s="27" t="str">
        <x:v>Q1 2026</x:v>
      </x:c>
      <x:c r="C2033" s="27" t="n">
        <x:v>2026</x:v>
      </x:c>
      <x:c r="D2033" s="59" t="str">
        <x:v>CAULFIELD</x:v>
      </x:c>
      <x:c r="E2033" s="27" t="n">
        <x:v>1</x:v>
      </x:c>
      <x:c r="F2033" s="27" t="n">
        <x:v>4</x:v>
      </x:c>
      <x:c r="G2033" s="59" t="str">
        <x:v>I ONLY WISH</x:v>
      </x:c>
      <x:c r="H2033" s="27" t="str">
        <x:v>LSW</x:v>
      </x:c>
      <x:c r="I2033" s="27" t="str">
        <x:v>Lost</x:v>
      </x:c>
      <x:c r="J2033" s="27" t="str">
        <x:v>4th</x:v>
      </x:c>
      <x:c r="K2033" s="30"/>
      <x:c r="L2033" s="27" t="n">
        <x:v>1</x:v>
      </x:c>
      <x:c r="M2033" s="30" t="n">
        <x:v>-1</x:v>
      </x:c>
      <x:c r="N2033" s="64" t="n">
        <x:f>Summary!$B$5*Summary!$B$6</x:f>
        <x:v>10</x:v>
      </x:c>
      <x:c r="O2033" s="64" t="n">
        <x:f>L2033*N2033</x:f>
        <x:v>10</x:v>
      </x:c>
      <x:c r="P2033" s="64" t="n">
        <x:f>O2033+Q2033</x:f>
        <x:v>0</x:v>
      </x:c>
      <x:c r="Q2033" s="64" t="n">
        <x:f>M2033*N2033</x:f>
        <x:v>-10</x:v>
      </x:c>
      <x:c r="R2033" s="64" t="n">
        <x:f>R2032+Q2033</x:f>
        <x:v>41948.9</x:v>
      </x:c>
    </x:row>
    <x:row r="2034">
      <x:c r="A2034" s="62" t="n">
        <x:v>46060</x:v>
      </x:c>
      <x:c r="B2034" s="58" t="str">
        <x:v>Q1 2026</x:v>
      </x:c>
      <x:c r="C2034" s="58" t="n">
        <x:v>2026</x:v>
      </x:c>
      <x:c r="D2034" s="60" t="str">
        <x:v>CAULFIELD</x:v>
      </x:c>
      <x:c r="E2034" s="58" t="n">
        <x:v>2</x:v>
      </x:c>
      <x:c r="F2034" s="58" t="n">
        <x:v>3</x:v>
      </x:c>
      <x:c r="G2034" s="60" t="str">
        <x:v>SUNTORA</x:v>
      </x:c>
      <x:c r="H2034" s="58" t="str">
        <x:v>LSW / SYS</x:v>
      </x:c>
      <x:c r="I2034" s="58" t="str">
        <x:v>Won</x:v>
      </x:c>
      <x:c r="J2034" s="58" t="str">
        <x:v>Won</x:v>
      </x:c>
      <x:c r="K2034" s="63" t="n">
        <x:v>1.8</x:v>
      </x:c>
      <x:c r="L2034" s="58" t="n">
        <x:v>2</x:v>
      </x:c>
      <x:c r="M2034" s="63" t="n">
        <x:v>1.6</x:v>
      </x:c>
      <x:c r="N2034" s="65" t="n">
        <x:f>Summary!$B$5*Summary!$B$6</x:f>
        <x:v>10</x:v>
      </x:c>
      <x:c r="O2034" s="65" t="n">
        <x:f>L2034*N2034</x:f>
        <x:v>20</x:v>
      </x:c>
      <x:c r="P2034" s="65" t="n">
        <x:f>O2034+Q2034</x:f>
        <x:v>36</x:v>
      </x:c>
      <x:c r="Q2034" s="65" t="n">
        <x:f>M2034*N2034</x:f>
        <x:v>16</x:v>
      </x:c>
      <x:c r="R2034" s="65" t="n">
        <x:f>R2033+Q2034</x:f>
        <x:v>41964.9</x:v>
      </x:c>
    </x:row>
    <x:row r="2035">
      <x:c r="A2035" s="61" t="n">
        <x:v>46060</x:v>
      </x:c>
      <x:c r="B2035" s="27" t="str">
        <x:v>Q1 2026</x:v>
      </x:c>
      <x:c r="C2035" s="27" t="n">
        <x:v>2026</x:v>
      </x:c>
      <x:c r="D2035" s="59" t="str">
        <x:v>CAULFIELD</x:v>
      </x:c>
      <x:c r="E2035" s="27" t="n">
        <x:v>3</x:v>
      </x:c>
      <x:c r="F2035" s="27" t="n">
        <x:v>2</x:v>
      </x:c>
      <x:c r="G2035" s="59" t="str">
        <x:v>ETERNAL WARRIOR</x:v>
      </x:c>
      <x:c r="H2035" s="27" t="str">
        <x:v>SYS</x:v>
      </x:c>
      <x:c r="I2035" s="27" t="str">
        <x:v>Lost</x:v>
      </x:c>
      <x:c r="J2035" s="27" t="str">
        <x:v>3rd</x:v>
      </x:c>
      <x:c r="K2035" s="30"/>
      <x:c r="L2035" s="27" t="n">
        <x:v>1</x:v>
      </x:c>
      <x:c r="M2035" s="30" t="n">
        <x:v>-1</x:v>
      </x:c>
      <x:c r="N2035" s="64" t="n">
        <x:f>Summary!$B$5*Summary!$B$6</x:f>
        <x:v>10</x:v>
      </x:c>
      <x:c r="O2035" s="64" t="n">
        <x:f>L2035*N2035</x:f>
        <x:v>10</x:v>
      </x:c>
      <x:c r="P2035" s="64" t="n">
        <x:f>O2035+Q2035</x:f>
        <x:v>0</x:v>
      </x:c>
      <x:c r="Q2035" s="64" t="n">
        <x:f>M2035*N2035</x:f>
        <x:v>-10</x:v>
      </x:c>
      <x:c r="R2035" s="64" t="n">
        <x:f>R2034+Q2035</x:f>
        <x:v>41954.9</x:v>
      </x:c>
    </x:row>
    <x:row r="2036">
      <x:c r="A2036" s="61" t="n">
        <x:v>46060</x:v>
      </x:c>
      <x:c r="B2036" s="27" t="str">
        <x:v>Q1 2026</x:v>
      </x:c>
      <x:c r="C2036" s="27" t="n">
        <x:v>2026</x:v>
      </x:c>
      <x:c r="D2036" s="59" t="str">
        <x:v>CAULFIELD</x:v>
      </x:c>
      <x:c r="E2036" s="27" t="n">
        <x:v>3</x:v>
      </x:c>
      <x:c r="F2036" s="27" t="n">
        <x:v>3</x:v>
      </x:c>
      <x:c r="G2036" s="59" t="str">
        <x:v>GUEST HOUSE</x:v>
      </x:c>
      <x:c r="H2036" s="27" t="str">
        <x:v>LSW</x:v>
      </x:c>
      <x:c r="I2036" s="27" t="str">
        <x:v>Lost</x:v>
      </x:c>
      <x:c r="J2036" s="27" t="str">
        <x:v>2nd</x:v>
      </x:c>
      <x:c r="K2036" s="30"/>
      <x:c r="L2036" s="27" t="n">
        <x:v>1</x:v>
      </x:c>
      <x:c r="M2036" s="30" t="n">
        <x:v>-1</x:v>
      </x:c>
      <x:c r="N2036" s="64" t="n">
        <x:f>Summary!$B$5*Summary!$B$6</x:f>
        <x:v>10</x:v>
      </x:c>
      <x:c r="O2036" s="64" t="n">
        <x:f>L2036*N2036</x:f>
        <x:v>10</x:v>
      </x:c>
      <x:c r="P2036" s="64" t="n">
        <x:f>O2036+Q2036</x:f>
        <x:v>0</x:v>
      </x:c>
      <x:c r="Q2036" s="64" t="n">
        <x:f>M2036*N2036</x:f>
        <x:v>-10</x:v>
      </x:c>
      <x:c r="R2036" s="64" t="n">
        <x:f>R2035+Q2036</x:f>
        <x:v>41944.9</x:v>
      </x:c>
    </x:row>
    <x:row r="2037">
      <x:c r="A2037" s="62" t="n">
        <x:v>46060</x:v>
      </x:c>
      <x:c r="B2037" s="58" t="str">
        <x:v>Q1 2026</x:v>
      </x:c>
      <x:c r="C2037" s="58" t="n">
        <x:v>2026</x:v>
      </x:c>
      <x:c r="D2037" s="60" t="str">
        <x:v>CAULFIELD</x:v>
      </x:c>
      <x:c r="E2037" s="58" t="n">
        <x:v>4</x:v>
      </x:c>
      <x:c r="F2037" s="58" t="n">
        <x:v>2</x:v>
      </x:c>
      <x:c r="G2037" s="60" t="str">
        <x:v>MOANA SPIRIT</x:v>
      </x:c>
      <x:c r="H2037" s="58" t="str">
        <x:v>LSW / SYS</x:v>
      </x:c>
      <x:c r="I2037" s="58" t="str">
        <x:v>Lost</x:v>
      </x:c>
      <x:c r="J2037" s="58" t="str"/>
      <x:c r="K2037" s="63"/>
      <x:c r="L2037" s="58" t="n">
        <x:v>2</x:v>
      </x:c>
      <x:c r="M2037" s="63" t="n">
        <x:v>-2</x:v>
      </x:c>
      <x:c r="N2037" s="65" t="n">
        <x:f>Summary!$B$5*Summary!$B$6</x:f>
        <x:v>10</x:v>
      </x:c>
      <x:c r="O2037" s="65" t="n">
        <x:f>L2037*N2037</x:f>
        <x:v>20</x:v>
      </x:c>
      <x:c r="P2037" s="65" t="n">
        <x:f>O2037+Q2037</x:f>
        <x:v>0</x:v>
      </x:c>
      <x:c r="Q2037" s="65" t="n">
        <x:f>M2037*N2037</x:f>
        <x:v>-20</x:v>
      </x:c>
      <x:c r="R2037" s="65" t="n">
        <x:f>R2036+Q2037</x:f>
        <x:v>41924.9</x:v>
      </x:c>
    </x:row>
    <x:row r="2038">
      <x:c r="A2038" s="61" t="n">
        <x:v>46060</x:v>
      </x:c>
      <x:c r="B2038" s="27" t="str">
        <x:v>Q1 2026</x:v>
      </x:c>
      <x:c r="C2038" s="27" t="n">
        <x:v>2026</x:v>
      </x:c>
      <x:c r="D2038" s="59" t="str">
        <x:v>CAULFIELD</x:v>
      </x:c>
      <x:c r="E2038" s="27" t="n">
        <x:v>4</x:v>
      </x:c>
      <x:c r="F2038" s="27" t="n">
        <x:v>3</x:v>
      </x:c>
      <x:c r="G2038" s="59" t="str">
        <x:v>STREISAND</x:v>
      </x:c>
      <x:c r="H2038" s="27" t="str">
        <x:v>FR</x:v>
      </x:c>
      <x:c r="I2038" s="27" t="str">
        <x:v>Won</x:v>
      </x:c>
      <x:c r="J2038" s="27" t="str">
        <x:v>Won</x:v>
      </x:c>
      <x:c r="K2038" s="30" t="n">
        <x:v>3</x:v>
      </x:c>
      <x:c r="L2038" s="27" t="n">
        <x:v>1</x:v>
      </x:c>
      <x:c r="M2038" s="30" t="n">
        <x:v>2</x:v>
      </x:c>
      <x:c r="N2038" s="64" t="n">
        <x:f>Summary!$B$5*Summary!$B$6</x:f>
        <x:v>10</x:v>
      </x:c>
      <x:c r="O2038" s="64" t="n">
        <x:f>L2038*N2038</x:f>
        <x:v>10</x:v>
      </x:c>
      <x:c r="P2038" s="64" t="n">
        <x:f>O2038+Q2038</x:f>
        <x:v>30</x:v>
      </x:c>
      <x:c r="Q2038" s="64" t="n">
        <x:f>M2038*N2038</x:f>
        <x:v>20</x:v>
      </x:c>
      <x:c r="R2038" s="64" t="n">
        <x:f>R2037+Q2038</x:f>
        <x:v>41944.9</x:v>
      </x:c>
    </x:row>
    <x:row r="2039">
      <x:c r="A2039" s="61" t="n">
        <x:v>46060</x:v>
      </x:c>
      <x:c r="B2039" s="27" t="str">
        <x:v>Q1 2026</x:v>
      </x:c>
      <x:c r="C2039" s="27" t="n">
        <x:v>2026</x:v>
      </x:c>
      <x:c r="D2039" s="59" t="str">
        <x:v>CAULFIELD</x:v>
      </x:c>
      <x:c r="E2039" s="27" t="n">
        <x:v>5</x:v>
      </x:c>
      <x:c r="F2039" s="27" t="n">
        <x:v>1</x:v>
      </x:c>
      <x:c r="G2039" s="59" t="str">
        <x:v>OBSERVER</x:v>
      </x:c>
      <x:c r="H2039" s="27" t="str">
        <x:v>DC</x:v>
      </x:c>
      <x:c r="I2039" s="27" t="str">
        <x:v>Won</x:v>
      </x:c>
      <x:c r="J2039" s="27" t="str">
        <x:v>Won</x:v>
      </x:c>
      <x:c r="K2039" s="30" t="n">
        <x:v>4.2</x:v>
      </x:c>
      <x:c r="L2039" s="27" t="n">
        <x:v>1</x:v>
      </x:c>
      <x:c r="M2039" s="30" t="n">
        <x:v>3.2</x:v>
      </x:c>
      <x:c r="N2039" s="64" t="n">
        <x:f>Summary!$B$5*Summary!$B$6</x:f>
        <x:v>10</x:v>
      </x:c>
      <x:c r="O2039" s="64" t="n">
        <x:f>L2039*N2039</x:f>
        <x:v>10</x:v>
      </x:c>
      <x:c r="P2039" s="64" t="n">
        <x:f>O2039+Q2039</x:f>
        <x:v>42</x:v>
      </x:c>
      <x:c r="Q2039" s="64" t="n">
        <x:f>M2039*N2039</x:f>
        <x:v>32</x:v>
      </x:c>
      <x:c r="R2039" s="64" t="n">
        <x:f>R2038+Q2039</x:f>
        <x:v>41976.9</x:v>
      </x:c>
    </x:row>
    <x:row r="2040">
      <x:c r="A2040" s="61" t="n">
        <x:v>46060</x:v>
      </x:c>
      <x:c r="B2040" s="27" t="str">
        <x:v>Q1 2026</x:v>
      </x:c>
      <x:c r="C2040" s="27" t="n">
        <x:v>2026</x:v>
      </x:c>
      <x:c r="D2040" s="59" t="str">
        <x:v>CAULFIELD</x:v>
      </x:c>
      <x:c r="E2040" s="27" t="n">
        <x:v>5</x:v>
      </x:c>
      <x:c r="F2040" s="27" t="n">
        <x:v>3</x:v>
      </x:c>
      <x:c r="G2040" s="59" t="str">
        <x:v>PLANET RED</x:v>
      </x:c>
      <x:c r="H2040" s="27" t="str">
        <x:v>SYS</x:v>
      </x:c>
      <x:c r="I2040" s="27" t="str">
        <x:v>Lost</x:v>
      </x:c>
      <x:c r="J2040" s="27" t="str">
        <x:v>2nd</x:v>
      </x:c>
      <x:c r="K2040" s="30"/>
      <x:c r="L2040" s="27" t="n">
        <x:v>1</x:v>
      </x:c>
      <x:c r="M2040" s="30" t="n">
        <x:v>-1</x:v>
      </x:c>
      <x:c r="N2040" s="64" t="n">
        <x:f>Summary!$B$5*Summary!$B$6</x:f>
        <x:v>10</x:v>
      </x:c>
      <x:c r="O2040" s="64" t="n">
        <x:f>L2040*N2040</x:f>
        <x:v>10</x:v>
      </x:c>
      <x:c r="P2040" s="64" t="n">
        <x:f>O2040+Q2040</x:f>
        <x:v>0</x:v>
      </x:c>
      <x:c r="Q2040" s="64" t="n">
        <x:f>M2040*N2040</x:f>
        <x:v>-10</x:v>
      </x:c>
      <x:c r="R2040" s="64" t="n">
        <x:f>R2039+Q2040</x:f>
        <x:v>41966.9</x:v>
      </x:c>
    </x:row>
    <x:row r="2041">
      <x:c r="A2041" s="62" t="n">
        <x:v>46060</x:v>
      </x:c>
      <x:c r="B2041" s="58" t="str">
        <x:v>Q1 2026</x:v>
      </x:c>
      <x:c r="C2041" s="58" t="n">
        <x:v>2026</x:v>
      </x:c>
      <x:c r="D2041" s="60" t="str">
        <x:v>CAULFIELD</x:v>
      </x:c>
      <x:c r="E2041" s="58" t="n">
        <x:v>6</x:v>
      </x:c>
      <x:c r="F2041" s="58" t="n">
        <x:v>5</x:v>
      </x:c>
      <x:c r="G2041" s="60" t="str">
        <x:v>OAK HILL</x:v>
      </x:c>
      <x:c r="H2041" s="58" t="str">
        <x:v>BFSR / SYS</x:v>
      </x:c>
      <x:c r="I2041" s="58" t="str">
        <x:v>Won</x:v>
      </x:c>
      <x:c r="J2041" s="58" t="str">
        <x:v>Won</x:v>
      </x:c>
      <x:c r="K2041" s="63" t="n">
        <x:v>4.7</x:v>
      </x:c>
      <x:c r="L2041" s="58" t="n">
        <x:v>2</x:v>
      </x:c>
      <x:c r="M2041" s="63" t="n">
        <x:v>7.4</x:v>
      </x:c>
      <x:c r="N2041" s="65" t="n">
        <x:f>Summary!$B$5*Summary!$B$6</x:f>
        <x:v>10</x:v>
      </x:c>
      <x:c r="O2041" s="65" t="n">
        <x:f>L2041*N2041</x:f>
        <x:v>20</x:v>
      </x:c>
      <x:c r="P2041" s="65" t="n">
        <x:f>O2041+Q2041</x:f>
        <x:v>94</x:v>
      </x:c>
      <x:c r="Q2041" s="65" t="n">
        <x:f>M2041*N2041</x:f>
        <x:v>74</x:v>
      </x:c>
      <x:c r="R2041" s="65" t="n">
        <x:f>R2040+Q2041</x:f>
        <x:v>42040.9</x:v>
      </x:c>
    </x:row>
    <x:row r="2042">
      <x:c r="A2042" s="61" t="n">
        <x:v>46060</x:v>
      </x:c>
      <x:c r="B2042" s="27" t="str">
        <x:v>Q1 2026</x:v>
      </x:c>
      <x:c r="C2042" s="27" t="n">
        <x:v>2026</x:v>
      </x:c>
      <x:c r="D2042" s="59" t="str">
        <x:v>CAULFIELD</x:v>
      </x:c>
      <x:c r="E2042" s="27" t="n">
        <x:v>7</x:v>
      </x:c>
      <x:c r="F2042" s="27" t="n">
        <x:v>1</x:v>
      </x:c>
      <x:c r="G2042" s="59" t="str">
        <x:v>TOM KITTEN</x:v>
      </x:c>
      <x:c r="H2042" s="27" t="str">
        <x:v>DC</x:v>
      </x:c>
      <x:c r="I2042" s="27" t="str">
        <x:v>Won</x:v>
      </x:c>
      <x:c r="J2042" s="27" t="str">
        <x:v>Won</x:v>
      </x:c>
      <x:c r="K2042" s="30" t="n">
        <x:v>2.9</x:v>
      </x:c>
      <x:c r="L2042" s="27" t="n">
        <x:v>1</x:v>
      </x:c>
      <x:c r="M2042" s="30" t="n">
        <x:v>1.9</x:v>
      </x:c>
      <x:c r="N2042" s="64" t="n">
        <x:f>Summary!$B$5*Summary!$B$6</x:f>
        <x:v>10</x:v>
      </x:c>
      <x:c r="O2042" s="64" t="n">
        <x:f>L2042*N2042</x:f>
        <x:v>10</x:v>
      </x:c>
      <x:c r="P2042" s="64" t="n">
        <x:f>O2042+Q2042</x:f>
        <x:v>29</x:v>
      </x:c>
      <x:c r="Q2042" s="64" t="n">
        <x:f>M2042*N2042</x:f>
        <x:v>19</x:v>
      </x:c>
      <x:c r="R2042" s="64" t="n">
        <x:f>R2041+Q2042</x:f>
        <x:v>42059.9</x:v>
      </x:c>
    </x:row>
    <x:row r="2043">
      <x:c r="A2043" s="61" t="n">
        <x:v>46060</x:v>
      </x:c>
      <x:c r="B2043" s="27" t="str">
        <x:v>Q1 2026</x:v>
      </x:c>
      <x:c r="C2043" s="27" t="n">
        <x:v>2026</x:v>
      </x:c>
      <x:c r="D2043" s="59" t="str">
        <x:v>CAULFIELD</x:v>
      </x:c>
      <x:c r="E2043" s="27" t="n">
        <x:v>7</x:v>
      </x:c>
      <x:c r="F2043" s="27" t="n">
        <x:v>2</x:v>
      </x:c>
      <x:c r="G2043" s="59" t="str">
        <x:v>VEIGHT</x:v>
      </x:c>
      <x:c r="H2043" s="27" t="str">
        <x:v>SYS</x:v>
      </x:c>
      <x:c r="I2043" s="27" t="str">
        <x:v>Lost</x:v>
      </x:c>
      <x:c r="J2043" s="27" t="str">
        <x:v>3rd</x:v>
      </x:c>
      <x:c r="K2043" s="30"/>
      <x:c r="L2043" s="27" t="n">
        <x:v>1</x:v>
      </x:c>
      <x:c r="M2043" s="30" t="n">
        <x:v>-1</x:v>
      </x:c>
      <x:c r="N2043" s="64" t="n">
        <x:f>Summary!$B$5*Summary!$B$6</x:f>
        <x:v>10</x:v>
      </x:c>
      <x:c r="O2043" s="64" t="n">
        <x:f>L2043*N2043</x:f>
        <x:v>10</x:v>
      </x:c>
      <x:c r="P2043" s="64" t="n">
        <x:f>O2043+Q2043</x:f>
        <x:v>0</x:v>
      </x:c>
      <x:c r="Q2043" s="64" t="n">
        <x:f>M2043*N2043</x:f>
        <x:v>-10</x:v>
      </x:c>
      <x:c r="R2043" s="64" t="n">
        <x:f>R2042+Q2043</x:f>
        <x:v>42049.9</x:v>
      </x:c>
    </x:row>
    <x:row r="2044">
      <x:c r="A2044" s="61" t="n">
        <x:v>46060</x:v>
      </x:c>
      <x:c r="B2044" s="27" t="str">
        <x:v>Q1 2026</x:v>
      </x:c>
      <x:c r="C2044" s="27" t="n">
        <x:v>2026</x:v>
      </x:c>
      <x:c r="D2044" s="59" t="str">
        <x:v>CAULFIELD</x:v>
      </x:c>
      <x:c r="E2044" s="27" t="n">
        <x:v>7</x:v>
      </x:c>
      <x:c r="F2044" s="27" t="n">
        <x:v>4</x:v>
      </x:c>
      <x:c r="G2044" s="59" t="str">
        <x:v>ZOU SENSATION</x:v>
      </x:c>
      <x:c r="H2044" s="27" t="str">
        <x:v>LSW</x:v>
      </x:c>
      <x:c r="I2044" s="27" t="str">
        <x:v>Lost</x:v>
      </x:c>
      <x:c r="J2044" s="27" t="str"/>
      <x:c r="K2044" s="30"/>
      <x:c r="L2044" s="27" t="n">
        <x:v>1</x:v>
      </x:c>
      <x:c r="M2044" s="30" t="n">
        <x:v>-1</x:v>
      </x:c>
      <x:c r="N2044" s="64" t="n">
        <x:f>Summary!$B$5*Summary!$B$6</x:f>
        <x:v>10</x:v>
      </x:c>
      <x:c r="O2044" s="64" t="n">
        <x:f>L2044*N2044</x:f>
        <x:v>10</x:v>
      </x:c>
      <x:c r="P2044" s="64" t="n">
        <x:f>O2044+Q2044</x:f>
        <x:v>0</x:v>
      </x:c>
      <x:c r="Q2044" s="64" t="n">
        <x:f>M2044*N2044</x:f>
        <x:v>-10</x:v>
      </x:c>
      <x:c r="R2044" s="64" t="n">
        <x:f>R2043+Q2044</x:f>
        <x:v>42039.9</x:v>
      </x:c>
    </x:row>
    <x:row r="2045">
      <x:c r="A2045" s="61" t="n">
        <x:v>46060</x:v>
      </x:c>
      <x:c r="B2045" s="27" t="str">
        <x:v>Q1 2026</x:v>
      </x:c>
      <x:c r="C2045" s="27" t="n">
        <x:v>2026</x:v>
      </x:c>
      <x:c r="D2045" s="59" t="str">
        <x:v>CAULFIELD</x:v>
      </x:c>
      <x:c r="E2045" s="27" t="n">
        <x:v>7</x:v>
      </x:c>
      <x:c r="F2045" s="27" t="n">
        <x:v>8</x:v>
      </x:c>
      <x:c r="G2045" s="59" t="str">
        <x:v>JENNILALA</x:v>
      </x:c>
      <x:c r="H2045" s="27" t="str">
        <x:v>LSW</x:v>
      </x:c>
      <x:c r="I2045" s="27" t="str">
        <x:v>Lost</x:v>
      </x:c>
      <x:c r="J2045" s="27" t="str"/>
      <x:c r="K2045" s="30"/>
      <x:c r="L2045" s="27" t="n">
        <x:v>1</x:v>
      </x:c>
      <x:c r="M2045" s="30" t="n">
        <x:v>-1</x:v>
      </x:c>
      <x:c r="N2045" s="64" t="n">
        <x:f>Summary!$B$5*Summary!$B$6</x:f>
        <x:v>10</x:v>
      </x:c>
      <x:c r="O2045" s="64" t="n">
        <x:f>L2045*N2045</x:f>
        <x:v>10</x:v>
      </x:c>
      <x:c r="P2045" s="64" t="n">
        <x:f>O2045+Q2045</x:f>
        <x:v>0</x:v>
      </x:c>
      <x:c r="Q2045" s="64" t="n">
        <x:f>M2045*N2045</x:f>
        <x:v>-10</x:v>
      </x:c>
      <x:c r="R2045" s="64" t="n">
        <x:f>R2044+Q2045</x:f>
        <x:v>42029.9</x:v>
      </x:c>
    </x:row>
    <x:row r="2046">
      <x:c r="A2046" s="61" t="n">
        <x:v>46060</x:v>
      </x:c>
      <x:c r="B2046" s="27" t="str">
        <x:v>Q1 2026</x:v>
      </x:c>
      <x:c r="C2046" s="27" t="n">
        <x:v>2026</x:v>
      </x:c>
      <x:c r="D2046" s="59" t="str">
        <x:v>CAULFIELD</x:v>
      </x:c>
      <x:c r="E2046" s="27" t="n">
        <x:v>8</x:v>
      </x:c>
      <x:c r="F2046" s="27" t="n">
        <x:v>2</x:v>
      </x:c>
      <x:c r="G2046" s="59" t="str">
        <x:v>ALPHA SOFIE</x:v>
      </x:c>
      <x:c r="H2046" s="27" t="str">
        <x:v>M</x:v>
      </x:c>
      <x:c r="I2046" s="27" t="str">
        <x:v>Won</x:v>
      </x:c>
      <x:c r="J2046" s="27" t="str">
        <x:v>Won</x:v>
      </x:c>
      <x:c r="K2046" s="30" t="n">
        <x:v>3.7</x:v>
      </x:c>
      <x:c r="L2046" s="27" t="n">
        <x:v>1</x:v>
      </x:c>
      <x:c r="M2046" s="30" t="n">
        <x:v>2.7</x:v>
      </x:c>
      <x:c r="N2046" s="64" t="n">
        <x:f>Summary!$B$5*Summary!$B$6</x:f>
        <x:v>10</x:v>
      </x:c>
      <x:c r="O2046" s="64" t="n">
        <x:f>L2046*N2046</x:f>
        <x:v>10</x:v>
      </x:c>
      <x:c r="P2046" s="64" t="n">
        <x:f>O2046+Q2046</x:f>
        <x:v>37</x:v>
      </x:c>
      <x:c r="Q2046" s="64" t="n">
        <x:f>M2046*N2046</x:f>
        <x:v>27</x:v>
      </x:c>
      <x:c r="R2046" s="64" t="n">
        <x:f>R2045+Q2046</x:f>
        <x:v>42056.9</x:v>
      </x:c>
    </x:row>
    <x:row r="2047">
      <x:c r="A2047" s="61" t="n">
        <x:v>46060</x:v>
      </x:c>
      <x:c r="B2047" s="27" t="str">
        <x:v>Q1 2026</x:v>
      </x:c>
      <x:c r="C2047" s="27" t="n">
        <x:v>2026</x:v>
      </x:c>
      <x:c r="D2047" s="59" t="str">
        <x:v>CAULFIELD</x:v>
      </x:c>
      <x:c r="E2047" s="27" t="n">
        <x:v>9</x:v>
      </x:c>
      <x:c r="F2047" s="27" t="n">
        <x:v>1</x:v>
      </x:c>
      <x:c r="G2047" s="59" t="str">
        <x:v>LIGHT INFANTRY MAN</x:v>
      </x:c>
      <x:c r="H2047" s="27" t="str">
        <x:v>M</x:v>
      </x:c>
      <x:c r="I2047" s="27" t="str">
        <x:v>Won</x:v>
      </x:c>
      <x:c r="J2047" s="27" t="str">
        <x:v>Won</x:v>
      </x:c>
      <x:c r="K2047" s="30" t="n">
        <x:v>4.6</x:v>
      </x:c>
      <x:c r="L2047" s="27" t="n">
        <x:v>1</x:v>
      </x:c>
      <x:c r="M2047" s="30" t="n">
        <x:v>3.5999999999999996</x:v>
      </x:c>
      <x:c r="N2047" s="64" t="n">
        <x:f>Summary!$B$5*Summary!$B$6</x:f>
        <x:v>10</x:v>
      </x:c>
      <x:c r="O2047" s="64" t="n">
        <x:f>L2047*N2047</x:f>
        <x:v>10</x:v>
      </x:c>
      <x:c r="P2047" s="64" t="n">
        <x:f>O2047+Q2047</x:f>
        <x:v>46</x:v>
      </x:c>
      <x:c r="Q2047" s="64" t="n">
        <x:f>M2047*N2047</x:f>
        <x:v>36</x:v>
      </x:c>
      <x:c r="R2047" s="64" t="n">
        <x:f>R2046+Q2047</x:f>
        <x:v>42092.9</x:v>
      </x:c>
    </x:row>
    <x:row r="2048">
      <x:c r="A2048" s="61" t="n">
        <x:v>46060</x:v>
      </x:c>
      <x:c r="B2048" s="27" t="str">
        <x:v>Q1 2026</x:v>
      </x:c>
      <x:c r="C2048" s="27" t="n">
        <x:v>2026</x:v>
      </x:c>
      <x:c r="D2048" s="59" t="str">
        <x:v>CAULFIELD</x:v>
      </x:c>
      <x:c r="E2048" s="27" t="n">
        <x:v>10</x:v>
      </x:c>
      <x:c r="F2048" s="27" t="n">
        <x:v>6</x:v>
      </x:c>
      <x:c r="G2048" s="59" t="str">
        <x:v>SNEAKY SUNRISE</x:v>
      </x:c>
      <x:c r="H2048" s="27" t="str">
        <x:v>SYS</x:v>
      </x:c>
      <x:c r="I2048" s="27" t="str">
        <x:v>Won</x:v>
      </x:c>
      <x:c r="J2048" s="27" t="str">
        <x:v>Won</x:v>
      </x:c>
      <x:c r="K2048" s="30" t="n">
        <x:v>4.4</x:v>
      </x:c>
      <x:c r="L2048" s="27" t="n">
        <x:v>1</x:v>
      </x:c>
      <x:c r="M2048" s="30" t="n">
        <x:v>3.4000000000000004</x:v>
      </x:c>
      <x:c r="N2048" s="64" t="n">
        <x:f>Summary!$B$5*Summary!$B$6</x:f>
        <x:v>10</x:v>
      </x:c>
      <x:c r="O2048" s="64" t="n">
        <x:f>L2048*N2048</x:f>
        <x:v>10</x:v>
      </x:c>
      <x:c r="P2048" s="64" t="n">
        <x:f>O2048+Q2048</x:f>
        <x:v>44</x:v>
      </x:c>
      <x:c r="Q2048" s="64" t="n">
        <x:f>M2048*N2048</x:f>
        <x:v>34</x:v>
      </x:c>
      <x:c r="R2048" s="64" t="n">
        <x:f>R2047+Q2048</x:f>
        <x:v>42126.9</x:v>
      </x:c>
    </x:row>
    <x:row r="2049">
      <x:c r="A2049" s="62" t="n">
        <x:v>46060</x:v>
      </x:c>
      <x:c r="B2049" s="58" t="str">
        <x:v>Q1 2026</x:v>
      </x:c>
      <x:c r="C2049" s="58" t="n">
        <x:v>2026</x:v>
      </x:c>
      <x:c r="D2049" s="60" t="str">
        <x:v>CAULFIELD</x:v>
      </x:c>
      <x:c r="E2049" s="58" t="n">
        <x:v>10</x:v>
      </x:c>
      <x:c r="F2049" s="58" t="n">
        <x:v>8</x:v>
      </x:c>
      <x:c r="G2049" s="60" t="str">
        <x:v>AHHA AHHA</x:v>
      </x:c>
      <x:c r="H2049" s="58" t="str">
        <x:v>BF / SYS</x:v>
      </x:c>
      <x:c r="I2049" s="58" t="str">
        <x:v>Lost</x:v>
      </x:c>
      <x:c r="J2049" s="58" t="str">
        <x:v>2nd</x:v>
      </x:c>
      <x:c r="K2049" s="63"/>
      <x:c r="L2049" s="58" t="n">
        <x:v>2</x:v>
      </x:c>
      <x:c r="M2049" s="63" t="n">
        <x:v>-2</x:v>
      </x:c>
      <x:c r="N2049" s="65" t="n">
        <x:f>Summary!$B$5*Summary!$B$6</x:f>
        <x:v>10</x:v>
      </x:c>
      <x:c r="O2049" s="65" t="n">
        <x:f>L2049*N2049</x:f>
        <x:v>20</x:v>
      </x:c>
      <x:c r="P2049" s="65" t="n">
        <x:f>O2049+Q2049</x:f>
        <x:v>0</x:v>
      </x:c>
      <x:c r="Q2049" s="65" t="n">
        <x:f>M2049*N2049</x:f>
        <x:v>-20</x:v>
      </x:c>
      <x:c r="R2049" s="65" t="n">
        <x:f>R2048+Q2049</x:f>
        <x:v>42106.9</x:v>
      </x:c>
    </x:row>
    <x:row r="2050">
      <x:c r="A2050" s="61" t="n">
        <x:v>46067</x:v>
      </x:c>
      <x:c r="B2050" s="27" t="str">
        <x:v>Q1 2026</x:v>
      </x:c>
      <x:c r="C2050" s="27" t="n">
        <x:v>2026</x:v>
      </x:c>
      <x:c r="D2050" s="59" t="str">
        <x:v>FLEMINGTON</x:v>
      </x:c>
      <x:c r="E2050" s="27" t="n">
        <x:v>1</x:v>
      </x:c>
      <x:c r="F2050" s="27" t="n">
        <x:v>4</x:v>
      </x:c>
      <x:c r="G2050" s="59" t="str">
        <x:v>HARD KICK</x:v>
      </x:c>
      <x:c r="H2050" s="27" t="str">
        <x:v>SYS</x:v>
      </x:c>
      <x:c r="I2050" s="27" t="str">
        <x:v>Won</x:v>
      </x:c>
      <x:c r="J2050" s="27" t="str">
        <x:v>Won</x:v>
      </x:c>
      <x:c r="K2050" s="30" t="n">
        <x:v>3.5</x:v>
      </x:c>
      <x:c r="L2050" s="27" t="n">
        <x:v>1</x:v>
      </x:c>
      <x:c r="M2050" s="30" t="n">
        <x:v>2.5</x:v>
      </x:c>
      <x:c r="N2050" s="64" t="n">
        <x:f>Summary!$B$5*Summary!$B$6</x:f>
        <x:v>10</x:v>
      </x:c>
      <x:c r="O2050" s="64" t="n">
        <x:f>L2050*N2050</x:f>
        <x:v>10</x:v>
      </x:c>
      <x:c r="P2050" s="64" t="n">
        <x:f>O2050+Q2050</x:f>
        <x:v>35</x:v>
      </x:c>
      <x:c r="Q2050" s="64" t="n">
        <x:f>M2050*N2050</x:f>
        <x:v>25</x:v>
      </x:c>
      <x:c r="R2050" s="64" t="n">
        <x:f>R2049+Q2050</x:f>
        <x:v>42131.9</x:v>
      </x:c>
    </x:row>
    <x:row r="2051">
      <x:c r="A2051" s="62" t="n">
        <x:v>46067</x:v>
      </x:c>
      <x:c r="B2051" s="58" t="str">
        <x:v>Q1 2026</x:v>
      </x:c>
      <x:c r="C2051" s="58" t="n">
        <x:v>2026</x:v>
      </x:c>
      <x:c r="D2051" s="60" t="str">
        <x:v>FLEMINGTON</x:v>
      </x:c>
      <x:c r="E2051" s="58" t="n">
        <x:v>2</x:v>
      </x:c>
      <x:c r="F2051" s="58" t="n">
        <x:v>6</x:v>
      </x:c>
      <x:c r="G2051" s="60" t="str">
        <x:v>FIORENOT</x:v>
      </x:c>
      <x:c r="H2051" s="58" t="str">
        <x:v>LSW / SYS</x:v>
      </x:c>
      <x:c r="I2051" s="58" t="str">
        <x:v>Lost</x:v>
      </x:c>
      <x:c r="J2051" s="58" t="str">
        <x:v>2nd</x:v>
      </x:c>
      <x:c r="K2051" s="63"/>
      <x:c r="L2051" s="58" t="n">
        <x:v>2</x:v>
      </x:c>
      <x:c r="M2051" s="63" t="n">
        <x:v>-2</x:v>
      </x:c>
      <x:c r="N2051" s="65" t="n">
        <x:f>Summary!$B$5*Summary!$B$6</x:f>
        <x:v>10</x:v>
      </x:c>
      <x:c r="O2051" s="65" t="n">
        <x:f>L2051*N2051</x:f>
        <x:v>20</x:v>
      </x:c>
      <x:c r="P2051" s="65" t="n">
        <x:f>O2051+Q2051</x:f>
        <x:v>0</x:v>
      </x:c>
      <x:c r="Q2051" s="65" t="n">
        <x:f>M2051*N2051</x:f>
        <x:v>-20</x:v>
      </x:c>
      <x:c r="R2051" s="65" t="n">
        <x:f>R2050+Q2051</x:f>
        <x:v>42111.9</x:v>
      </x:c>
    </x:row>
    <x:row r="2052">
      <x:c r="A2052" s="62" t="n">
        <x:v>46067</x:v>
      </x:c>
      <x:c r="B2052" s="58" t="str">
        <x:v>Q1 2026</x:v>
      </x:c>
      <x:c r="C2052" s="58" t="n">
        <x:v>2026</x:v>
      </x:c>
      <x:c r="D2052" s="60" t="str">
        <x:v>FLEMINGTON</x:v>
      </x:c>
      <x:c r="E2052" s="58" t="n">
        <x:v>3</x:v>
      </x:c>
      <x:c r="F2052" s="58" t="n">
        <x:v>2</x:v>
      </x:c>
      <x:c r="G2052" s="60" t="str">
        <x:v>SASS APPEAL</x:v>
      </x:c>
      <x:c r="H2052" s="58" t="str">
        <x:v>LSW / SYS</x:v>
      </x:c>
      <x:c r="I2052" s="58" t="str">
        <x:v>Won</x:v>
      </x:c>
      <x:c r="J2052" s="58" t="str">
        <x:v>Won</x:v>
      </x:c>
      <x:c r="K2052" s="63" t="n">
        <x:v>2</x:v>
      </x:c>
      <x:c r="L2052" s="58" t="n">
        <x:v>2</x:v>
      </x:c>
      <x:c r="M2052" s="63" t="n">
        <x:v>2</x:v>
      </x:c>
      <x:c r="N2052" s="65" t="n">
        <x:f>Summary!$B$5*Summary!$B$6</x:f>
        <x:v>10</x:v>
      </x:c>
      <x:c r="O2052" s="65" t="n">
        <x:f>L2052*N2052</x:f>
        <x:v>20</x:v>
      </x:c>
      <x:c r="P2052" s="65" t="n">
        <x:f>O2052+Q2052</x:f>
        <x:v>40</x:v>
      </x:c>
      <x:c r="Q2052" s="65" t="n">
        <x:f>M2052*N2052</x:f>
        <x:v>20</x:v>
      </x:c>
      <x:c r="R2052" s="65" t="n">
        <x:f>R2051+Q2052</x:f>
        <x:v>42131.9</x:v>
      </x:c>
    </x:row>
    <x:row r="2053">
      <x:c r="A2053" s="61" t="n">
        <x:v>46067</x:v>
      </x:c>
      <x:c r="B2053" s="27" t="str">
        <x:v>Q1 2026</x:v>
      </x:c>
      <x:c r="C2053" s="27" t="n">
        <x:v>2026</x:v>
      </x:c>
      <x:c r="D2053" s="59" t="str">
        <x:v>FLEMINGTON</x:v>
      </x:c>
      <x:c r="E2053" s="27" t="n">
        <x:v>5</x:v>
      </x:c>
      <x:c r="F2053" s="27" t="n">
        <x:v>4</x:v>
      </x:c>
      <x:c r="G2053" s="59" t="str">
        <x:v>NDOLA</x:v>
      </x:c>
      <x:c r="H2053" s="27" t="str">
        <x:v>FRSR</x:v>
      </x:c>
      <x:c r="I2053" s="27" t="str">
        <x:v>Won</x:v>
      </x:c>
      <x:c r="J2053" s="27" t="str">
        <x:v>Won</x:v>
      </x:c>
      <x:c r="K2053" s="30" t="n">
        <x:v>4.7</x:v>
      </x:c>
      <x:c r="L2053" s="27" t="n">
        <x:v>1</x:v>
      </x:c>
      <x:c r="M2053" s="30" t="n">
        <x:v>3.7</x:v>
      </x:c>
      <x:c r="N2053" s="64" t="n">
        <x:f>Summary!$B$5*Summary!$B$6</x:f>
        <x:v>10</x:v>
      </x:c>
      <x:c r="O2053" s="64" t="n">
        <x:f>L2053*N2053</x:f>
        <x:v>10</x:v>
      </x:c>
      <x:c r="P2053" s="64" t="n">
        <x:f>O2053+Q2053</x:f>
        <x:v>47</x:v>
      </x:c>
      <x:c r="Q2053" s="64" t="n">
        <x:f>M2053*N2053</x:f>
        <x:v>37</x:v>
      </x:c>
      <x:c r="R2053" s="64" t="n">
        <x:f>R2052+Q2053</x:f>
        <x:v>42168.9</x:v>
      </x:c>
    </x:row>
    <x:row r="2054">
      <x:c r="A2054" s="62" t="n">
        <x:v>46067</x:v>
      </x:c>
      <x:c r="B2054" s="58" t="str">
        <x:v>Q1 2026</x:v>
      </x:c>
      <x:c r="C2054" s="58" t="n">
        <x:v>2026</x:v>
      </x:c>
      <x:c r="D2054" s="60" t="str">
        <x:v>FLEMINGTON</x:v>
      </x:c>
      <x:c r="E2054" s="58" t="n">
        <x:v>5</x:v>
      </x:c>
      <x:c r="F2054" s="58" t="n">
        <x:v>7</x:v>
      </x:c>
      <x:c r="G2054" s="60" t="str">
        <x:v>RUE DE ROYALE</x:v>
      </x:c>
      <x:c r="H2054" s="58" t="str">
        <x:v>FRSR / SYS</x:v>
      </x:c>
      <x:c r="I2054" s="58" t="str">
        <x:v>Lost</x:v>
      </x:c>
      <x:c r="J2054" s="58" t="str">
        <x:v>2nd</x:v>
      </x:c>
      <x:c r="K2054" s="63"/>
      <x:c r="L2054" s="58" t="n">
        <x:v>2</x:v>
      </x:c>
      <x:c r="M2054" s="63" t="n">
        <x:v>-2</x:v>
      </x:c>
      <x:c r="N2054" s="65" t="n">
        <x:f>Summary!$B$5*Summary!$B$6</x:f>
        <x:v>10</x:v>
      </x:c>
      <x:c r="O2054" s="65" t="n">
        <x:f>L2054*N2054</x:f>
        <x:v>20</x:v>
      </x:c>
      <x:c r="P2054" s="65" t="n">
        <x:f>O2054+Q2054</x:f>
        <x:v>0</x:v>
      </x:c>
      <x:c r="Q2054" s="65" t="n">
        <x:f>M2054*N2054</x:f>
        <x:v>-20</x:v>
      </x:c>
      <x:c r="R2054" s="65" t="n">
        <x:f>R2053+Q2054</x:f>
        <x:v>42148.9</x:v>
      </x:c>
    </x:row>
    <x:row r="2055">
      <x:c r="A2055" s="61" t="n">
        <x:v>46067</x:v>
      </x:c>
      <x:c r="B2055" s="27" t="str">
        <x:v>Q1 2026</x:v>
      </x:c>
      <x:c r="C2055" s="27" t="n">
        <x:v>2026</x:v>
      </x:c>
      <x:c r="D2055" s="59" t="str">
        <x:v>FLEMINGTON</x:v>
      </x:c>
      <x:c r="E2055" s="27" t="n">
        <x:v>5</x:v>
      </x:c>
      <x:c r="F2055" s="27" t="n">
        <x:v>8</x:v>
      </x:c>
      <x:c r="G2055" s="59" t="str">
        <x:v>FISSION</x:v>
      </x:c>
      <x:c r="H2055" s="27" t="str">
        <x:v>SYS</x:v>
      </x:c>
      <x:c r="I2055" s="27" t="str">
        <x:v>Lost</x:v>
      </x:c>
      <x:c r="J2055" s="27" t="str"/>
      <x:c r="K2055" s="30"/>
      <x:c r="L2055" s="27" t="n">
        <x:v>1</x:v>
      </x:c>
      <x:c r="M2055" s="30" t="n">
        <x:v>-1</x:v>
      </x:c>
      <x:c r="N2055" s="64" t="n">
        <x:f>Summary!$B$5*Summary!$B$6</x:f>
        <x:v>10</x:v>
      </x:c>
      <x:c r="O2055" s="64" t="n">
        <x:f>L2055*N2055</x:f>
        <x:v>10</x:v>
      </x:c>
      <x:c r="P2055" s="64" t="n">
        <x:f>O2055+Q2055</x:f>
        <x:v>0</x:v>
      </x:c>
      <x:c r="Q2055" s="64" t="n">
        <x:f>M2055*N2055</x:f>
        <x:v>-10</x:v>
      </x:c>
      <x:c r="R2055" s="64" t="n">
        <x:f>R2054+Q2055</x:f>
        <x:v>42138.9</x:v>
      </x:c>
    </x:row>
    <x:row r="2056">
      <x:c r="A2056" s="61" t="n">
        <x:v>46067</x:v>
      </x:c>
      <x:c r="B2056" s="27" t="str">
        <x:v>Q1 2026</x:v>
      </x:c>
      <x:c r="C2056" s="27" t="n">
        <x:v>2026</x:v>
      </x:c>
      <x:c r="D2056" s="59" t="str">
        <x:v>FLEMINGTON</x:v>
      </x:c>
      <x:c r="E2056" s="27" t="n">
        <x:v>6</x:v>
      </x:c>
      <x:c r="F2056" s="27" t="n">
        <x:v>1</x:v>
      </x:c>
      <x:c r="G2056" s="59" t="str">
        <x:v>BERKELEY SQUARE</x:v>
      </x:c>
      <x:c r="H2056" s="27" t="str">
        <x:v>SYS</x:v>
      </x:c>
      <x:c r="I2056" s="27" t="str">
        <x:v>Won</x:v>
      </x:c>
      <x:c r="J2056" s="27" t="str">
        <x:v>Won</x:v>
      </x:c>
      <x:c r="K2056" s="30" t="n">
        <x:v>11.5</x:v>
      </x:c>
      <x:c r="L2056" s="27" t="n">
        <x:v>1</x:v>
      </x:c>
      <x:c r="M2056" s="30" t="n">
        <x:v>10.5</x:v>
      </x:c>
      <x:c r="N2056" s="64" t="n">
        <x:f>Summary!$B$5*Summary!$B$6</x:f>
        <x:v>10</x:v>
      </x:c>
      <x:c r="O2056" s="64" t="n">
        <x:f>L2056*N2056</x:f>
        <x:v>10</x:v>
      </x:c>
      <x:c r="P2056" s="64" t="n">
        <x:f>O2056+Q2056</x:f>
        <x:v>115</x:v>
      </x:c>
      <x:c r="Q2056" s="64" t="n">
        <x:f>M2056*N2056</x:f>
        <x:v>105</x:v>
      </x:c>
      <x:c r="R2056" s="64" t="n">
        <x:f>R2055+Q2056</x:f>
        <x:v>42243.9</x:v>
      </x:c>
    </x:row>
    <x:row r="2057">
      <x:c r="A2057" s="61" t="n">
        <x:v>46067</x:v>
      </x:c>
      <x:c r="B2057" s="27" t="str">
        <x:v>Q1 2026</x:v>
      </x:c>
      <x:c r="C2057" s="27" t="n">
        <x:v>2026</x:v>
      </x:c>
      <x:c r="D2057" s="59" t="str">
        <x:v>FLEMINGTON</x:v>
      </x:c>
      <x:c r="E2057" s="27" t="n">
        <x:v>6</x:v>
      </x:c>
      <x:c r="F2057" s="27" t="n">
        <x:v>2</x:v>
      </x:c>
      <x:c r="G2057" s="59" t="str">
        <x:v>SAINT GEORGE</x:v>
      </x:c>
      <x:c r="H2057" s="27" t="str">
        <x:v>DC</x:v>
      </x:c>
      <x:c r="I2057" s="27" t="str">
        <x:v>Lost</x:v>
      </x:c>
      <x:c r="J2057" s="27" t="str">
        <x:v>4th</x:v>
      </x:c>
      <x:c r="K2057" s="30"/>
      <x:c r="L2057" s="27" t="n">
        <x:v>1</x:v>
      </x:c>
      <x:c r="M2057" s="30" t="n">
        <x:v>-1</x:v>
      </x:c>
      <x:c r="N2057" s="64" t="n">
        <x:f>Summary!$B$5*Summary!$B$6</x:f>
        <x:v>10</x:v>
      </x:c>
      <x:c r="O2057" s="64" t="n">
        <x:f>L2057*N2057</x:f>
        <x:v>10</x:v>
      </x:c>
      <x:c r="P2057" s="64" t="n">
        <x:f>O2057+Q2057</x:f>
        <x:v>0</x:v>
      </x:c>
      <x:c r="Q2057" s="64" t="n">
        <x:f>M2057*N2057</x:f>
        <x:v>-10</x:v>
      </x:c>
      <x:c r="R2057" s="64" t="n">
        <x:f>R2056+Q2057</x:f>
        <x:v>42233.9</x:v>
      </x:c>
    </x:row>
    <x:row r="2058">
      <x:c r="A2058" s="61" t="n">
        <x:v>46067</x:v>
      </x:c>
      <x:c r="B2058" s="27" t="str">
        <x:v>Q1 2026</x:v>
      </x:c>
      <x:c r="C2058" s="27" t="n">
        <x:v>2026</x:v>
      </x:c>
      <x:c r="D2058" s="59" t="str">
        <x:v>FLEMINGTON</x:v>
      </x:c>
      <x:c r="E2058" s="27" t="n">
        <x:v>7</x:v>
      </x:c>
      <x:c r="F2058" s="27" t="n">
        <x:v>5</x:v>
      </x:c>
      <x:c r="G2058" s="59" t="str">
        <x:v>SABAJ</x:v>
      </x:c>
      <x:c r="H2058" s="27" t="str">
        <x:v>SYS</x:v>
      </x:c>
      <x:c r="I2058" s="27" t="str">
        <x:v>Lost</x:v>
      </x:c>
      <x:c r="J2058" s="27" t="str">
        <x:v>2nd</x:v>
      </x:c>
      <x:c r="K2058" s="30"/>
      <x:c r="L2058" s="27" t="n">
        <x:v>1</x:v>
      </x:c>
      <x:c r="M2058" s="30" t="n">
        <x:v>-1</x:v>
      </x:c>
      <x:c r="N2058" s="64" t="n">
        <x:f>Summary!$B$5*Summary!$B$6</x:f>
        <x:v>10</x:v>
      </x:c>
      <x:c r="O2058" s="64" t="n">
        <x:f>L2058*N2058</x:f>
        <x:v>10</x:v>
      </x:c>
      <x:c r="P2058" s="64" t="n">
        <x:f>O2058+Q2058</x:f>
        <x:v>0</x:v>
      </x:c>
      <x:c r="Q2058" s="64" t="n">
        <x:f>M2058*N2058</x:f>
        <x:v>-10</x:v>
      </x:c>
      <x:c r="R2058" s="64" t="n">
        <x:f>R2057+Q2058</x:f>
        <x:v>42223.9</x:v>
      </x:c>
    </x:row>
    <x:row r="2059">
      <x:c r="A2059" s="61" t="n">
        <x:v>46067</x:v>
      </x:c>
      <x:c r="B2059" s="27" t="str">
        <x:v>Q1 2026</x:v>
      </x:c>
      <x:c r="C2059" s="27" t="n">
        <x:v>2026</x:v>
      </x:c>
      <x:c r="D2059" s="59" t="str">
        <x:v>FLEMINGTON</x:v>
      </x:c>
      <x:c r="E2059" s="27" t="n">
        <x:v>7</x:v>
      </x:c>
      <x:c r="F2059" s="27" t="n">
        <x:v>6</x:v>
      </x:c>
      <x:c r="G2059" s="59" t="str">
        <x:v>MATCHA LATTE</x:v>
      </x:c>
      <x:c r="H2059" s="27" t="str">
        <x:v>FRSR</x:v>
      </x:c>
      <x:c r="I2059" s="27" t="str">
        <x:v>Lost</x:v>
      </x:c>
      <x:c r="J2059" s="27" t="str"/>
      <x:c r="K2059" s="30"/>
      <x:c r="L2059" s="27" t="n">
        <x:v>1</x:v>
      </x:c>
      <x:c r="M2059" s="30" t="n">
        <x:v>-1</x:v>
      </x:c>
      <x:c r="N2059" s="64" t="n">
        <x:f>Summary!$B$5*Summary!$B$6</x:f>
        <x:v>10</x:v>
      </x:c>
      <x:c r="O2059" s="64" t="n">
        <x:f>L2059*N2059</x:f>
        <x:v>10</x:v>
      </x:c>
      <x:c r="P2059" s="64" t="n">
        <x:f>O2059+Q2059</x:f>
        <x:v>0</x:v>
      </x:c>
      <x:c r="Q2059" s="64" t="n">
        <x:f>M2059*N2059</x:f>
        <x:v>-10</x:v>
      </x:c>
      <x:c r="R2059" s="64" t="n">
        <x:f>R2058+Q2059</x:f>
        <x:v>42213.9</x:v>
      </x:c>
    </x:row>
    <x:row r="2060">
      <x:c r="A2060" s="61" t="n">
        <x:v>46067</x:v>
      </x:c>
      <x:c r="B2060" s="27" t="str">
        <x:v>Q1 2026</x:v>
      </x:c>
      <x:c r="C2060" s="27" t="n">
        <x:v>2026</x:v>
      </x:c>
      <x:c r="D2060" s="59" t="str">
        <x:v>FLEMINGTON</x:v>
      </x:c>
      <x:c r="E2060" s="27" t="n">
        <x:v>8</x:v>
      </x:c>
      <x:c r="F2060" s="27" t="n">
        <x:v>4</x:v>
      </x:c>
      <x:c r="G2060" s="59" t="str">
        <x:v>TENTYRIS</x:v>
      </x:c>
      <x:c r="H2060" s="27" t="str">
        <x:v>SYS</x:v>
      </x:c>
      <x:c r="I2060" s="27" t="str">
        <x:v>Won</x:v>
      </x:c>
      <x:c r="J2060" s="27" t="str">
        <x:v>Won</x:v>
      </x:c>
      <x:c r="K2060" s="30" t="n">
        <x:v>2.15</x:v>
      </x:c>
      <x:c r="L2060" s="27" t="n">
        <x:v>1</x:v>
      </x:c>
      <x:c r="M2060" s="30" t="n">
        <x:v>1.15</x:v>
      </x:c>
      <x:c r="N2060" s="64" t="n">
        <x:f>Summary!$B$5*Summary!$B$6</x:f>
        <x:v>10</x:v>
      </x:c>
      <x:c r="O2060" s="64" t="n">
        <x:f>L2060*N2060</x:f>
        <x:v>10</x:v>
      </x:c>
      <x:c r="P2060" s="64" t="n">
        <x:f>O2060+Q2060</x:f>
        <x:v>21.5</x:v>
      </x:c>
      <x:c r="Q2060" s="64" t="n">
        <x:f>M2060*N2060</x:f>
        <x:v>11.5</x:v>
      </x:c>
      <x:c r="R2060" s="64" t="n">
        <x:f>R2059+Q2060</x:f>
        <x:v>42225.4</x:v>
      </x:c>
    </x:row>
    <x:row r="2061">
      <x:c r="A2061" s="61" t="n">
        <x:v>46067</x:v>
      </x:c>
      <x:c r="B2061" s="27" t="str">
        <x:v>Q1 2026</x:v>
      </x:c>
      <x:c r="C2061" s="27" t="n">
        <x:v>2026</x:v>
      </x:c>
      <x:c r="D2061" s="59" t="str">
        <x:v>FLEMINGTON</x:v>
      </x:c>
      <x:c r="E2061" s="27" t="n">
        <x:v>8</x:v>
      </x:c>
      <x:c r="F2061" s="27" t="n">
        <x:v>7</x:v>
      </x:c>
      <x:c r="G2061" s="59" t="str">
        <x:v>MY GLADIOLA</x:v>
      </x:c>
      <x:c r="H2061" s="27" t="str">
        <x:v>BF</x:v>
      </x:c>
      <x:c r="I2061" s="27" t="str">
        <x:v>Lost</x:v>
      </x:c>
      <x:c r="J2061" s="27" t="str">
        <x:v>2nd</x:v>
      </x:c>
      <x:c r="K2061" s="30"/>
      <x:c r="L2061" s="27" t="n">
        <x:v>1</x:v>
      </x:c>
      <x:c r="M2061" s="30" t="n">
        <x:v>-1</x:v>
      </x:c>
      <x:c r="N2061" s="64" t="n">
        <x:f>Summary!$B$5*Summary!$B$6</x:f>
        <x:v>10</x:v>
      </x:c>
      <x:c r="O2061" s="64" t="n">
        <x:f>L2061*N2061</x:f>
        <x:v>10</x:v>
      </x:c>
      <x:c r="P2061" s="64" t="n">
        <x:f>O2061+Q2061</x:f>
        <x:v>0</x:v>
      </x:c>
      <x:c r="Q2061" s="64" t="n">
        <x:f>M2061*N2061</x:f>
        <x:v>-10</x:v>
      </x:c>
      <x:c r="R2061" s="64" t="n">
        <x:f>R2060+Q2061</x:f>
        <x:v>42215.4</x:v>
      </x:c>
    </x:row>
    <x:row r="2062">
      <x:c r="A2062" s="62" t="n">
        <x:v>46067</x:v>
      </x:c>
      <x:c r="B2062" s="58" t="str">
        <x:v>Q1 2026</x:v>
      </x:c>
      <x:c r="C2062" s="58" t="n">
        <x:v>2026</x:v>
      </x:c>
      <x:c r="D2062" s="60" t="str">
        <x:v>FLEMINGTON</x:v>
      </x:c>
      <x:c r="E2062" s="58" t="n">
        <x:v>9</x:v>
      </x:c>
      <x:c r="F2062" s="58" t="n">
        <x:v>2</x:v>
      </x:c>
      <x:c r="G2062" s="60" t="str">
        <x:v>SIXTIES</x:v>
      </x:c>
      <x:c r="H2062" s="58" t="str">
        <x:v>LSW / SYS</x:v>
      </x:c>
      <x:c r="I2062" s="58" t="str">
        <x:v>Won</x:v>
      </x:c>
      <x:c r="J2062" s="58" t="str">
        <x:v>Won</x:v>
      </x:c>
      <x:c r="K2062" s="63" t="n">
        <x:v>1.6</x:v>
      </x:c>
      <x:c r="L2062" s="58" t="n">
        <x:v>2</x:v>
      </x:c>
      <x:c r="M2062" s="63" t="n">
        <x:v>1.2000000000000002</x:v>
      </x:c>
      <x:c r="N2062" s="65" t="n">
        <x:f>Summary!$B$5*Summary!$B$6</x:f>
        <x:v>10</x:v>
      </x:c>
      <x:c r="O2062" s="65" t="n">
        <x:f>L2062*N2062</x:f>
        <x:v>20</x:v>
      </x:c>
      <x:c r="P2062" s="65" t="n">
        <x:f>O2062+Q2062</x:f>
        <x:v>32</x:v>
      </x:c>
      <x:c r="Q2062" s="65" t="n">
        <x:f>M2062*N2062</x:f>
        <x:v>12.000000000000002</x:v>
      </x:c>
      <x:c r="R2062" s="65" t="n">
        <x:f>R2061+Q2062</x:f>
        <x:v>42227.4</x:v>
      </x:c>
    </x:row>
    <x:row r="2063">
      <x:c r="A2063" s="62" t="n">
        <x:v>46067</x:v>
      </x:c>
      <x:c r="B2063" s="58" t="str">
        <x:v>Q1 2026</x:v>
      </x:c>
      <x:c r="C2063" s="58" t="n">
        <x:v>2026</x:v>
      </x:c>
      <x:c r="D2063" s="60" t="str">
        <x:v>FLEMINGTON</x:v>
      </x:c>
      <x:c r="E2063" s="58" t="n">
        <x:v>10</x:v>
      </x:c>
      <x:c r="F2063" s="58" t="n">
        <x:v>1</x:v>
      </x:c>
      <x:c r="G2063" s="60" t="str">
        <x:v>PHILIA</x:v>
      </x:c>
      <x:c r="H2063" s="58" t="str">
        <x:v>DC / SYS</x:v>
      </x:c>
      <x:c r="I2063" s="58" t="str">
        <x:v>Lost</x:v>
      </x:c>
      <x:c r="J2063" s="58" t="str"/>
      <x:c r="K2063" s="63"/>
      <x:c r="L2063" s="58" t="n">
        <x:v>2</x:v>
      </x:c>
      <x:c r="M2063" s="63" t="n">
        <x:v>-2</x:v>
      </x:c>
      <x:c r="N2063" s="65" t="n">
        <x:f>Summary!$B$5*Summary!$B$6</x:f>
        <x:v>10</x:v>
      </x:c>
      <x:c r="O2063" s="65" t="n">
        <x:f>L2063*N2063</x:f>
        <x:v>20</x:v>
      </x:c>
      <x:c r="P2063" s="65" t="n">
        <x:f>O2063+Q2063</x:f>
        <x:v>0</x:v>
      </x:c>
      <x:c r="Q2063" s="65" t="n">
        <x:f>M2063*N2063</x:f>
        <x:v>-20</x:v>
      </x:c>
      <x:c r="R2063" s="65" t="n">
        <x:f>R2062+Q2063</x:f>
        <x:v>42207.4</x:v>
      </x:c>
    </x:row>
    <x:row r="2064">
      <x:c r="A2064" s="61" t="n">
        <x:v>46067</x:v>
      </x:c>
      <x:c r="B2064" s="27" t="str">
        <x:v>Q1 2026</x:v>
      </x:c>
      <x:c r="C2064" s="27" t="n">
        <x:v>2026</x:v>
      </x:c>
      <x:c r="D2064" s="59" t="str">
        <x:v>FLEMINGTON</x:v>
      </x:c>
      <x:c r="E2064" s="27" t="n">
        <x:v>10</x:v>
      </x:c>
      <x:c r="F2064" s="27" t="n">
        <x:v>6</x:v>
      </x:c>
      <x:c r="G2064" s="59" t="str">
        <x:v>ETERNAL FLAME</x:v>
      </x:c>
      <x:c r="H2064" s="27" t="str">
        <x:v>SYS</x:v>
      </x:c>
      <x:c r="I2064" s="27" t="str">
        <x:v>Lost</x:v>
      </x:c>
      <x:c r="J2064" s="27" t="str"/>
      <x:c r="K2064" s="30"/>
      <x:c r="L2064" s="27" t="n">
        <x:v>1</x:v>
      </x:c>
      <x:c r="M2064" s="30" t="n">
        <x:v>-1</x:v>
      </x:c>
      <x:c r="N2064" s="64" t="n">
        <x:f>Summary!$B$5*Summary!$B$6</x:f>
        <x:v>10</x:v>
      </x:c>
      <x:c r="O2064" s="64" t="n">
        <x:f>L2064*N2064</x:f>
        <x:v>10</x:v>
      </x:c>
      <x:c r="P2064" s="64" t="n">
        <x:f>O2064+Q2064</x:f>
        <x:v>0</x:v>
      </x:c>
      <x:c r="Q2064" s="64" t="n">
        <x:f>M2064*N2064</x:f>
        <x:v>-10</x:v>
      </x:c>
      <x:c r="R2064" s="64" t="n">
        <x:f>R2063+Q2064</x:f>
        <x:v>42197.4</x:v>
      </x:c>
    </x:row>
    <x:row r="2065">
      <x:c r="A2065" s="61" t="n">
        <x:v>46074</x:v>
      </x:c>
      <x:c r="B2065" s="27" t="str">
        <x:v>Q1 2026</x:v>
      </x:c>
      <x:c r="C2065" s="27" t="n">
        <x:v>2026</x:v>
      </x:c>
      <x:c r="D2065" s="59" t="str">
        <x:v>CAULFIELD</x:v>
      </x:c>
      <x:c r="E2065" s="27" t="n">
        <x:v>2</x:v>
      </x:c>
      <x:c r="F2065" s="27" t="n">
        <x:v>2</x:v>
      </x:c>
      <x:c r="G2065" s="59" t="str">
        <x:v>ROSBERG</x:v>
      </x:c>
      <x:c r="H2065" s="27" t="str">
        <x:v>DC</x:v>
      </x:c>
      <x:c r="I2065" s="27" t="str">
        <x:v>Lost</x:v>
      </x:c>
      <x:c r="J2065" s="27" t="str"/>
      <x:c r="K2065" s="30"/>
      <x:c r="L2065" s="27" t="n">
        <x:v>1</x:v>
      </x:c>
      <x:c r="M2065" s="30" t="n">
        <x:v>-1</x:v>
      </x:c>
      <x:c r="N2065" s="64" t="n">
        <x:f>Summary!$B$5*Summary!$B$6</x:f>
        <x:v>10</x:v>
      </x:c>
      <x:c r="O2065" s="64" t="n">
        <x:f>L2065*N2065</x:f>
        <x:v>10</x:v>
      </x:c>
      <x:c r="P2065" s="64" t="n">
        <x:f>O2065+Q2065</x:f>
        <x:v>0</x:v>
      </x:c>
      <x:c r="Q2065" s="64" t="n">
        <x:f>M2065*N2065</x:f>
        <x:v>-10</x:v>
      </x:c>
      <x:c r="R2065" s="64" t="n">
        <x:f>R2064+Q2065</x:f>
        <x:v>42187.4</x:v>
      </x:c>
    </x:row>
    <x:row r="2066">
      <x:c r="A2066" s="61" t="n">
        <x:v>46074</x:v>
      </x:c>
      <x:c r="B2066" s="27" t="str">
        <x:v>Q1 2026</x:v>
      </x:c>
      <x:c r="C2066" s="27" t="n">
        <x:v>2026</x:v>
      </x:c>
      <x:c r="D2066" s="59" t="str">
        <x:v>CAULFIELD</x:v>
      </x:c>
      <x:c r="E2066" s="27" t="n">
        <x:v>2</x:v>
      </x:c>
      <x:c r="F2066" s="27" t="n">
        <x:v>3</x:v>
      </x:c>
      <x:c r="G2066" s="59" t="str">
        <x:v>PALLATON</x:v>
      </x:c>
      <x:c r="H2066" s="27" t="str">
        <x:v>BFSR</x:v>
      </x:c>
      <x:c r="I2066" s="27" t="str">
        <x:v>Won</x:v>
      </x:c>
      <x:c r="J2066" s="27" t="str">
        <x:v>Won</x:v>
      </x:c>
      <x:c r="K2066" s="30" t="n">
        <x:v>3.6</x:v>
      </x:c>
      <x:c r="L2066" s="27" t="n">
        <x:v>1</x:v>
      </x:c>
      <x:c r="M2066" s="30" t="n">
        <x:v>2.6</x:v>
      </x:c>
      <x:c r="N2066" s="64" t="n">
        <x:f>Summary!$B$5*Summary!$B$6</x:f>
        <x:v>10</x:v>
      </x:c>
      <x:c r="O2066" s="64" t="n">
        <x:f>L2066*N2066</x:f>
        <x:v>10</x:v>
      </x:c>
      <x:c r="P2066" s="64" t="n">
        <x:f>O2066+Q2066</x:f>
        <x:v>36</x:v>
      </x:c>
      <x:c r="Q2066" s="64" t="n">
        <x:f>M2066*N2066</x:f>
        <x:v>26</x:v>
      </x:c>
      <x:c r="R2066" s="64" t="n">
        <x:f>R2065+Q2066</x:f>
        <x:v>42213.4</x:v>
      </x:c>
    </x:row>
    <x:row r="2067">
      <x:c r="A2067" s="61" t="n">
        <x:v>46074</x:v>
      </x:c>
      <x:c r="B2067" s="27" t="str">
        <x:v>Q1 2026</x:v>
      </x:c>
      <x:c r="C2067" s="27" t="n">
        <x:v>2026</x:v>
      </x:c>
      <x:c r="D2067" s="59" t="str">
        <x:v>CAULFIELD</x:v>
      </x:c>
      <x:c r="E2067" s="27" t="n">
        <x:v>3</x:v>
      </x:c>
      <x:c r="F2067" s="27" t="n">
        <x:v>3</x:v>
      </x:c>
      <x:c r="G2067" s="59" t="str">
        <x:v>MAGNASPIN</x:v>
      </x:c>
      <x:c r="H2067" s="27" t="str">
        <x:v>SYS</x:v>
      </x:c>
      <x:c r="I2067" s="27" t="str">
        <x:v>Won</x:v>
      </x:c>
      <x:c r="J2067" s="27" t="str">
        <x:v>Won</x:v>
      </x:c>
      <x:c r="K2067" s="30" t="n">
        <x:v>6</x:v>
      </x:c>
      <x:c r="L2067" s="27" t="n">
        <x:v>1</x:v>
      </x:c>
      <x:c r="M2067" s="30" t="n">
        <x:v>5</x:v>
      </x:c>
      <x:c r="N2067" s="64" t="n">
        <x:f>Summary!$B$5*Summary!$B$6</x:f>
        <x:v>10</x:v>
      </x:c>
      <x:c r="O2067" s="64" t="n">
        <x:f>L2067*N2067</x:f>
        <x:v>10</x:v>
      </x:c>
      <x:c r="P2067" s="64" t="n">
        <x:f>O2067+Q2067</x:f>
        <x:v>60</x:v>
      </x:c>
      <x:c r="Q2067" s="64" t="n">
        <x:f>M2067*N2067</x:f>
        <x:v>50</x:v>
      </x:c>
      <x:c r="R2067" s="64" t="n">
        <x:f>R2066+Q2067</x:f>
        <x:v>42263.4</x:v>
      </x:c>
    </x:row>
    <x:row r="2068">
      <x:c r="A2068" s="62" t="n">
        <x:v>46074</x:v>
      </x:c>
      <x:c r="B2068" s="58" t="str">
        <x:v>Q1 2026</x:v>
      </x:c>
      <x:c r="C2068" s="58" t="n">
        <x:v>2026</x:v>
      </x:c>
      <x:c r="D2068" s="60" t="str">
        <x:v>CAULFIELD</x:v>
      </x:c>
      <x:c r="E2068" s="58" t="n">
        <x:v>5</x:v>
      </x:c>
      <x:c r="F2068" s="58" t="n">
        <x:v>1</x:v>
      </x:c>
      <x:c r="G2068" s="60" t="str">
        <x:v>SHEZA ALIBI</x:v>
      </x:c>
      <x:c r="H2068" s="58" t="str">
        <x:v>DC / SYS</x:v>
      </x:c>
      <x:c r="I2068" s="58" t="str">
        <x:v>Won</x:v>
      </x:c>
      <x:c r="J2068" s="58" t="str">
        <x:v>Won</x:v>
      </x:c>
      <x:c r="K2068" s="63" t="n">
        <x:v>1.4</x:v>
      </x:c>
      <x:c r="L2068" s="58" t="n">
        <x:v>2</x:v>
      </x:c>
      <x:c r="M2068" s="63" t="n">
        <x:v>0.7999999999999998</x:v>
      </x:c>
      <x:c r="N2068" s="65" t="n">
        <x:f>Summary!$B$5*Summary!$B$6</x:f>
        <x:v>10</x:v>
      </x:c>
      <x:c r="O2068" s="65" t="n">
        <x:f>L2068*N2068</x:f>
        <x:v>20</x:v>
      </x:c>
      <x:c r="P2068" s="65" t="n">
        <x:f>O2068+Q2068</x:f>
        <x:v>28</x:v>
      </x:c>
      <x:c r="Q2068" s="65" t="n">
        <x:f>M2068*N2068</x:f>
        <x:v>7.999999999999998</x:v>
      </x:c>
      <x:c r="R2068" s="65" t="n">
        <x:f>R2067+Q2068</x:f>
        <x:v>42271.4</x:v>
      </x:c>
    </x:row>
    <x:row r="2069">
      <x:c r="A2069" s="62" t="n">
        <x:v>46074</x:v>
      </x:c>
      <x:c r="B2069" s="58" t="str">
        <x:v>Q1 2026</x:v>
      </x:c>
      <x:c r="C2069" s="58" t="n">
        <x:v>2026</x:v>
      </x:c>
      <x:c r="D2069" s="60" t="str">
        <x:v>CAULFIELD</x:v>
      </x:c>
      <x:c r="E2069" s="58" t="n">
        <x:v>5</x:v>
      </x:c>
      <x:c r="F2069" s="58" t="n">
        <x:v>2</x:v>
      </x:c>
      <x:c r="G2069" s="60" t="str">
        <x:v>SALTY PEARL</x:v>
      </x:c>
      <x:c r="H2069" s="58" t="str">
        <x:v>FRSR / SYS</x:v>
      </x:c>
      <x:c r="I2069" s="58" t="str">
        <x:v>Lost</x:v>
      </x:c>
      <x:c r="J2069" s="58" t="str">
        <x:v>2nd</x:v>
      </x:c>
      <x:c r="K2069" s="63"/>
      <x:c r="L2069" s="58" t="n">
        <x:v>2</x:v>
      </x:c>
      <x:c r="M2069" s="63" t="n">
        <x:v>-2</x:v>
      </x:c>
      <x:c r="N2069" s="65" t="n">
        <x:f>Summary!$B$5*Summary!$B$6</x:f>
        <x:v>10</x:v>
      </x:c>
      <x:c r="O2069" s="65" t="n">
        <x:f>L2069*N2069</x:f>
        <x:v>20</x:v>
      </x:c>
      <x:c r="P2069" s="65" t="n">
        <x:f>O2069+Q2069</x:f>
        <x:v>0</x:v>
      </x:c>
      <x:c r="Q2069" s="65" t="n">
        <x:f>M2069*N2069</x:f>
        <x:v>-20</x:v>
      </x:c>
      <x:c r="R2069" s="65" t="n">
        <x:f>R2068+Q2069</x:f>
        <x:v>42251.4</x:v>
      </x:c>
    </x:row>
    <x:row r="2070">
      <x:c r="A2070" s="61" t="n">
        <x:v>46074</x:v>
      </x:c>
      <x:c r="B2070" s="27" t="str">
        <x:v>Q1 2026</x:v>
      </x:c>
      <x:c r="C2070" s="27" t="n">
        <x:v>2026</x:v>
      </x:c>
      <x:c r="D2070" s="59" t="str">
        <x:v>CAULFIELD</x:v>
      </x:c>
      <x:c r="E2070" s="27" t="n">
        <x:v>6</x:v>
      </x:c>
      <x:c r="F2070" s="27" t="n">
        <x:v>4</x:v>
      </x:c>
      <x:c r="G2070" s="59" t="str">
        <x:v>PARADISE CITY</x:v>
      </x:c>
      <x:c r="H2070" s="27" t="str">
        <x:v>LSW</x:v>
      </x:c>
      <x:c r="I2070" s="27" t="str">
        <x:v>Lost</x:v>
      </x:c>
      <x:c r="J2070" s="27" t="str"/>
      <x:c r="K2070" s="30"/>
      <x:c r="L2070" s="27" t="n">
        <x:v>1</x:v>
      </x:c>
      <x:c r="M2070" s="30" t="n">
        <x:v>-1</x:v>
      </x:c>
      <x:c r="N2070" s="64" t="n">
        <x:f>Summary!$B$5*Summary!$B$6</x:f>
        <x:v>10</x:v>
      </x:c>
      <x:c r="O2070" s="64" t="n">
        <x:f>L2070*N2070</x:f>
        <x:v>10</x:v>
      </x:c>
      <x:c r="P2070" s="64" t="n">
        <x:f>O2070+Q2070</x:f>
        <x:v>0</x:v>
      </x:c>
      <x:c r="Q2070" s="64" t="n">
        <x:f>M2070*N2070</x:f>
        <x:v>-10</x:v>
      </x:c>
      <x:c r="R2070" s="64" t="n">
        <x:f>R2069+Q2070</x:f>
        <x:v>42241.4</x:v>
      </x:c>
    </x:row>
    <x:row r="2071">
      <x:c r="A2071" s="62" t="n">
        <x:v>46074</x:v>
      </x:c>
      <x:c r="B2071" s="58" t="str">
        <x:v>Q1 2026</x:v>
      </x:c>
      <x:c r="C2071" s="58" t="n">
        <x:v>2026</x:v>
      </x:c>
      <x:c r="D2071" s="60" t="str">
        <x:v>CAULFIELD</x:v>
      </x:c>
      <x:c r="E2071" s="58" t="n">
        <x:v>7</x:v>
      </x:c>
      <x:c r="F2071" s="58" t="n">
        <x:v>1</x:v>
      </x:c>
      <x:c r="G2071" s="60" t="str">
        <x:v>PERICLES</x:v>
      </x:c>
      <x:c r="H2071" s="58" t="str">
        <x:v>DC / SYS</x:v>
      </x:c>
      <x:c r="I2071" s="58" t="str">
        <x:v>Won</x:v>
      </x:c>
      <x:c r="J2071" s="58" t="str">
        <x:v>Won</x:v>
      </x:c>
      <x:c r="K2071" s="63" t="n">
        <x:v>5.2</x:v>
      </x:c>
      <x:c r="L2071" s="58" t="n">
        <x:v>2</x:v>
      </x:c>
      <x:c r="M2071" s="63" t="n">
        <x:v>8.4</x:v>
      </x:c>
      <x:c r="N2071" s="65" t="n">
        <x:f>Summary!$B$5*Summary!$B$6</x:f>
        <x:v>10</x:v>
      </x:c>
      <x:c r="O2071" s="65" t="n">
        <x:f>L2071*N2071</x:f>
        <x:v>20</x:v>
      </x:c>
      <x:c r="P2071" s="65" t="n">
        <x:f>O2071+Q2071</x:f>
        <x:v>104</x:v>
      </x:c>
      <x:c r="Q2071" s="65" t="n">
        <x:f>M2071*N2071</x:f>
        <x:v>84</x:v>
      </x:c>
      <x:c r="R2071" s="65" t="n">
        <x:f>R2070+Q2071</x:f>
        <x:v>42325.4</x:v>
      </x:c>
    </x:row>
    <x:row r="2072">
      <x:c r="A2072" s="61" t="n">
        <x:v>46074</x:v>
      </x:c>
      <x:c r="B2072" s="27" t="str">
        <x:v>Q1 2026</x:v>
      </x:c>
      <x:c r="C2072" s="27" t="n">
        <x:v>2026</x:v>
      </x:c>
      <x:c r="D2072" s="59" t="str">
        <x:v>CAULFIELD</x:v>
      </x:c>
      <x:c r="E2072" s="27" t="n">
        <x:v>7</x:v>
      </x:c>
      <x:c r="F2072" s="27" t="n">
        <x:v>7</x:v>
      </x:c>
      <x:c r="G2072" s="59" t="str">
        <x:v>TREASURETHE MOMENT</x:v>
      </x:c>
      <x:c r="H2072" s="27" t="str">
        <x:v>DC</x:v>
      </x:c>
      <x:c r="I2072" s="27" t="str">
        <x:v>Lost</x:v>
      </x:c>
      <x:c r="J2072" s="27" t="str">
        <x:v>3rd</x:v>
      </x:c>
      <x:c r="K2072" s="30"/>
      <x:c r="L2072" s="27" t="n">
        <x:v>1</x:v>
      </x:c>
      <x:c r="M2072" s="30" t="n">
        <x:v>-1</x:v>
      </x:c>
      <x:c r="N2072" s="64" t="n">
        <x:f>Summary!$B$5*Summary!$B$6</x:f>
        <x:v>10</x:v>
      </x:c>
      <x:c r="O2072" s="64" t="n">
        <x:f>L2072*N2072</x:f>
        <x:v>10</x:v>
      </x:c>
      <x:c r="P2072" s="64" t="n">
        <x:f>O2072+Q2072</x:f>
        <x:v>0</x:v>
      </x:c>
      <x:c r="Q2072" s="64" t="n">
        <x:f>M2072*N2072</x:f>
        <x:v>-10</x:v>
      </x:c>
      <x:c r="R2072" s="64" t="n">
        <x:f>R2071+Q2072</x:f>
        <x:v>42315.4</x:v>
      </x:c>
    </x:row>
    <x:row r="2073">
      <x:c r="A2073" s="61" t="n">
        <x:v>46074</x:v>
      </x:c>
      <x:c r="B2073" s="27" t="str">
        <x:v>Q1 2026</x:v>
      </x:c>
      <x:c r="C2073" s="27" t="n">
        <x:v>2026</x:v>
      </x:c>
      <x:c r="D2073" s="59" t="str">
        <x:v>CAULFIELD</x:v>
      </x:c>
      <x:c r="E2073" s="27" t="n">
        <x:v>8</x:v>
      </x:c>
      <x:c r="F2073" s="27" t="n">
        <x:v>1</x:v>
      </x:c>
      <x:c r="G2073" s="59" t="str">
        <x:v>UNIT FIVE</x:v>
      </x:c>
      <x:c r="H2073" s="27" t="str">
        <x:v>LSW</x:v>
      </x:c>
      <x:c r="I2073" s="27" t="str">
        <x:v>Lost</x:v>
      </x:c>
      <x:c r="J2073" s="27" t="str"/>
      <x:c r="K2073" s="30"/>
      <x:c r="L2073" s="27" t="n">
        <x:v>1</x:v>
      </x:c>
      <x:c r="M2073" s="30" t="n">
        <x:v>-1</x:v>
      </x:c>
      <x:c r="N2073" s="64" t="n">
        <x:f>Summary!$B$5*Summary!$B$6</x:f>
        <x:v>10</x:v>
      </x:c>
      <x:c r="O2073" s="64" t="n">
        <x:f>L2073*N2073</x:f>
        <x:v>10</x:v>
      </x:c>
      <x:c r="P2073" s="64" t="n">
        <x:f>O2073+Q2073</x:f>
        <x:v>0</x:v>
      </x:c>
      <x:c r="Q2073" s="64" t="n">
        <x:f>M2073*N2073</x:f>
        <x:v>-10</x:v>
      </x:c>
      <x:c r="R2073" s="64" t="n">
        <x:f>R2072+Q2073</x:f>
        <x:v>42305.4</x:v>
      </x:c>
    </x:row>
    <x:row r="2074">
      <x:c r="A2074" s="61" t="n">
        <x:v>46074</x:v>
      </x:c>
      <x:c r="B2074" s="27" t="str">
        <x:v>Q1 2026</x:v>
      </x:c>
      <x:c r="C2074" s="27" t="n">
        <x:v>2026</x:v>
      </x:c>
      <x:c r="D2074" s="59" t="str">
        <x:v>CAULFIELD</x:v>
      </x:c>
      <x:c r="E2074" s="27" t="n">
        <x:v>8</x:v>
      </x:c>
      <x:c r="F2074" s="27" t="n">
        <x:v>5</x:v>
      </x:c>
      <x:c r="G2074" s="59" t="str">
        <x:v>GUEST HOUSE</x:v>
      </x:c>
      <x:c r="H2074" s="27" t="str">
        <x:v>SYS</x:v>
      </x:c>
      <x:c r="I2074" s="27" t="str">
        <x:v>Lost</x:v>
      </x:c>
      <x:c r="J2074" s="27" t="str">
        <x:v>3rd</x:v>
      </x:c>
      <x:c r="K2074" s="30"/>
      <x:c r="L2074" s="27" t="n">
        <x:v>1</x:v>
      </x:c>
      <x:c r="M2074" s="30" t="n">
        <x:v>-1</x:v>
      </x:c>
      <x:c r="N2074" s="64" t="n">
        <x:f>Summary!$B$5*Summary!$B$6</x:f>
        <x:v>10</x:v>
      </x:c>
      <x:c r="O2074" s="64" t="n">
        <x:f>L2074*N2074</x:f>
        <x:v>10</x:v>
      </x:c>
      <x:c r="P2074" s="64" t="n">
        <x:f>O2074+Q2074</x:f>
        <x:v>0</x:v>
      </x:c>
      <x:c r="Q2074" s="64" t="n">
        <x:f>M2074*N2074</x:f>
        <x:v>-10</x:v>
      </x:c>
      <x:c r="R2074" s="64" t="n">
        <x:f>R2073+Q2074</x:f>
        <x:v>42295.4</x:v>
      </x:c>
    </x:row>
    <x:row r="2075">
      <x:c r="A2075" s="61" t="n">
        <x:v>46074</x:v>
      </x:c>
      <x:c r="B2075" s="27" t="str">
        <x:v>Q1 2026</x:v>
      </x:c>
      <x:c r="C2075" s="27" t="n">
        <x:v>2026</x:v>
      </x:c>
      <x:c r="D2075" s="59" t="str">
        <x:v>CAULFIELD</x:v>
      </x:c>
      <x:c r="E2075" s="27" t="n">
        <x:v>10</x:v>
      </x:c>
      <x:c r="F2075" s="27" t="n">
        <x:v>6</x:v>
      </x:c>
      <x:c r="G2075" s="59" t="str">
        <x:v>PORTER</x:v>
      </x:c>
      <x:c r="H2075" s="27" t="str">
        <x:v>SYS</x:v>
      </x:c>
      <x:c r="I2075" s="27" t="str">
        <x:v>Lost</x:v>
      </x:c>
      <x:c r="J2075" s="27" t="str">
        <x:v>2nd</x:v>
      </x:c>
      <x:c r="K2075" s="30"/>
      <x:c r="L2075" s="27" t="n">
        <x:v>1</x:v>
      </x:c>
      <x:c r="M2075" s="30" t="n">
        <x:v>-1</x:v>
      </x:c>
      <x:c r="N2075" s="64" t="n">
        <x:f>Summary!$B$5*Summary!$B$6</x:f>
        <x:v>10</x:v>
      </x:c>
      <x:c r="O2075" s="64" t="n">
        <x:f>L2075*N2075</x:f>
        <x:v>10</x:v>
      </x:c>
      <x:c r="P2075" s="64" t="n">
        <x:f>O2075+Q2075</x:f>
        <x:v>0</x:v>
      </x:c>
      <x:c r="Q2075" s="64" t="n">
        <x:f>M2075*N2075</x:f>
        <x:v>-10</x:v>
      </x:c>
      <x:c r="R2075" s="64" t="n">
        <x:f>R2074+Q2075</x:f>
        <x:v>42285.4</x:v>
      </x:c>
    </x:row>
    <x:row r="2076">
      <x:c r="A2076" s="61" t="n">
        <x:v>46074</x:v>
      </x:c>
      <x:c r="B2076" s="27" t="str">
        <x:v>Q1 2026</x:v>
      </x:c>
      <x:c r="C2076" s="27" t="n">
        <x:v>2026</x:v>
      </x:c>
      <x:c r="D2076" s="59" t="str">
        <x:v>CAULFIELD</x:v>
      </x:c>
      <x:c r="E2076" s="27" t="n">
        <x:v>10</x:v>
      </x:c>
      <x:c r="F2076" s="27" t="n">
        <x:v>13</x:v>
      </x:c>
      <x:c r="G2076" s="59" t="str">
        <x:v>TWO WOLVES</x:v>
      </x:c>
      <x:c r="H2076" s="27" t="str">
        <x:v>LSW</x:v>
      </x:c>
      <x:c r="I2076" s="27" t="str">
        <x:v>Lost</x:v>
      </x:c>
      <x:c r="J2076" s="27" t="str"/>
      <x:c r="K2076" s="30"/>
      <x:c r="L2076" s="27" t="n">
        <x:v>1</x:v>
      </x:c>
      <x:c r="M2076" s="30" t="n">
        <x:v>-1</x:v>
      </x:c>
      <x:c r="N2076" s="64" t="n">
        <x:f>Summary!$B$5*Summary!$B$6</x:f>
        <x:v>10</x:v>
      </x:c>
      <x:c r="O2076" s="64" t="n">
        <x:f>L2076*N2076</x:f>
        <x:v>10</x:v>
      </x:c>
      <x:c r="P2076" s="64" t="n">
        <x:f>O2076+Q2076</x:f>
        <x:v>0</x:v>
      </x:c>
      <x:c r="Q2076" s="64" t="n">
        <x:f>M2076*N2076</x:f>
        <x:v>-10</x:v>
      </x:c>
      <x:c r="R2076" s="64" t="n">
        <x:f>R2075+Q2076</x:f>
        <x:v>42275.4</x:v>
      </x:c>
    </x:row>
    <x:row r="2077">
      <x:c r="A2077" s="62" t="n">
        <x:v>46081</x:v>
      </x:c>
      <x:c r="B2077" s="58" t="str">
        <x:v>Q1 2026</x:v>
      </x:c>
      <x:c r="C2077" s="58" t="n">
        <x:v>2026</x:v>
      </x:c>
      <x:c r="D2077" s="60" t="str">
        <x:v>FLEMINGTON</x:v>
      </x:c>
      <x:c r="E2077" s="58" t="n">
        <x:v>1</x:v>
      </x:c>
      <x:c r="F2077" s="58" t="n">
        <x:v>6</x:v>
      </x:c>
      <x:c r="G2077" s="60" t="str">
        <x:v>GIN TWIST</x:v>
      </x:c>
      <x:c r="H2077" s="58" t="str">
        <x:v>M / SYS</x:v>
      </x:c>
      <x:c r="I2077" s="58" t="str">
        <x:v>Won</x:v>
      </x:c>
      <x:c r="J2077" s="58" t="str">
        <x:v>Won</x:v>
      </x:c>
      <x:c r="K2077" s="63" t="n">
        <x:v>3.5</x:v>
      </x:c>
      <x:c r="L2077" s="58" t="n">
        <x:v>2</x:v>
      </x:c>
      <x:c r="M2077" s="63" t="n">
        <x:v>5</x:v>
      </x:c>
      <x:c r="N2077" s="65" t="n">
        <x:f>Summary!$B$5*Summary!$B$6</x:f>
        <x:v>10</x:v>
      </x:c>
      <x:c r="O2077" s="65" t="n">
        <x:f>L2077*N2077</x:f>
        <x:v>20</x:v>
      </x:c>
      <x:c r="P2077" s="65" t="n">
        <x:f>O2077+Q2077</x:f>
        <x:v>70</x:v>
      </x:c>
      <x:c r="Q2077" s="65" t="n">
        <x:f>M2077*N2077</x:f>
        <x:v>50</x:v>
      </x:c>
      <x:c r="R2077" s="65" t="n">
        <x:f>R2076+Q2077</x:f>
        <x:v>42325.4</x:v>
      </x:c>
    </x:row>
    <x:row r="2078">
      <x:c r="A2078" s="61" t="n">
        <x:v>46081</x:v>
      </x:c>
      <x:c r="B2078" s="27" t="str">
        <x:v>Q1 2026</x:v>
      </x:c>
      <x:c r="C2078" s="27" t="n">
        <x:v>2026</x:v>
      </x:c>
      <x:c r="D2078" s="59" t="str">
        <x:v>FLEMINGTON</x:v>
      </x:c>
      <x:c r="E2078" s="27" t="n">
        <x:v>1</x:v>
      </x:c>
      <x:c r="F2078" s="27" t="n">
        <x:v>7</x:v>
      </x:c>
      <x:c r="G2078" s="59" t="str">
        <x:v>LA GITANA</x:v>
      </x:c>
      <x:c r="H2078" s="27" t="str">
        <x:v>SYS</x:v>
      </x:c>
      <x:c r="I2078" s="27" t="str">
        <x:v>Lost</x:v>
      </x:c>
      <x:c r="J2078" s="27" t="str">
        <x:v>2nd</x:v>
      </x:c>
      <x:c r="K2078" s="30"/>
      <x:c r="L2078" s="27" t="n">
        <x:v>1</x:v>
      </x:c>
      <x:c r="M2078" s="30" t="n">
        <x:v>-1</x:v>
      </x:c>
      <x:c r="N2078" s="64" t="n">
        <x:f>Summary!$B$5*Summary!$B$6</x:f>
        <x:v>10</x:v>
      </x:c>
      <x:c r="O2078" s="64" t="n">
        <x:f>L2078*N2078</x:f>
        <x:v>10</x:v>
      </x:c>
      <x:c r="P2078" s="64" t="n">
        <x:f>O2078+Q2078</x:f>
        <x:v>0</x:v>
      </x:c>
      <x:c r="Q2078" s="64" t="n">
        <x:f>M2078*N2078</x:f>
        <x:v>-10</x:v>
      </x:c>
      <x:c r="R2078" s="64" t="n">
        <x:f>R2077+Q2078</x:f>
        <x:v>42315.4</x:v>
      </x:c>
    </x:row>
    <x:row r="2079">
      <x:c r="A2079" s="61" t="n">
        <x:v>46081</x:v>
      </x:c>
      <x:c r="B2079" s="27" t="str">
        <x:v>Q1 2026</x:v>
      </x:c>
      <x:c r="C2079" s="27" t="n">
        <x:v>2026</x:v>
      </x:c>
      <x:c r="D2079" s="59" t="str">
        <x:v>FLEMINGTON</x:v>
      </x:c>
      <x:c r="E2079" s="27" t="n">
        <x:v>2</x:v>
      </x:c>
      <x:c r="F2079" s="27" t="n">
        <x:v>1</x:v>
      </x:c>
      <x:c r="G2079" s="59" t="str">
        <x:v>RUE DE ROYALE</x:v>
      </x:c>
      <x:c r="H2079" s="27" t="str">
        <x:v>SYS</x:v>
      </x:c>
      <x:c r="I2079" s="27" t="str">
        <x:v>Lost</x:v>
      </x:c>
      <x:c r="J2079" s="27" t="str">
        <x:v>2nd</x:v>
      </x:c>
      <x:c r="K2079" s="30"/>
      <x:c r="L2079" s="27" t="n">
        <x:v>1</x:v>
      </x:c>
      <x:c r="M2079" s="30" t="n">
        <x:v>-1</x:v>
      </x:c>
      <x:c r="N2079" s="64" t="n">
        <x:f>Summary!$B$5*Summary!$B$6</x:f>
        <x:v>10</x:v>
      </x:c>
      <x:c r="O2079" s="64" t="n">
        <x:f>L2079*N2079</x:f>
        <x:v>10</x:v>
      </x:c>
      <x:c r="P2079" s="64" t="n">
        <x:f>O2079+Q2079</x:f>
        <x:v>0</x:v>
      </x:c>
      <x:c r="Q2079" s="64" t="n">
        <x:f>M2079*N2079</x:f>
        <x:v>-10</x:v>
      </x:c>
      <x:c r="R2079" s="64" t="n">
        <x:f>R2078+Q2079</x:f>
        <x:v>42305.4</x:v>
      </x:c>
    </x:row>
    <x:row r="2080">
      <x:c r="A2080" s="61" t="n">
        <x:v>46081</x:v>
      </x:c>
      <x:c r="B2080" s="27" t="str">
        <x:v>Q1 2026</x:v>
      </x:c>
      <x:c r="C2080" s="27" t="n">
        <x:v>2026</x:v>
      </x:c>
      <x:c r="D2080" s="59" t="str">
        <x:v>FLEMINGTON</x:v>
      </x:c>
      <x:c r="E2080" s="27" t="n">
        <x:v>3</x:v>
      </x:c>
      <x:c r="F2080" s="27" t="n">
        <x:v>7</x:v>
      </x:c>
      <x:c r="G2080" s="59" t="str">
        <x:v>WATERSPORTS</x:v>
      </x:c>
      <x:c r="H2080" s="27" t="str">
        <x:v>SYS</x:v>
      </x:c>
      <x:c r="I2080" s="27" t="str">
        <x:v>Won</x:v>
      </x:c>
      <x:c r="J2080" s="27" t="str">
        <x:v>Won</x:v>
      </x:c>
      <x:c r="K2080" s="30" t="n">
        <x:v>2.7</x:v>
      </x:c>
      <x:c r="L2080" s="27" t="n">
        <x:v>1</x:v>
      </x:c>
      <x:c r="M2080" s="30" t="n">
        <x:v>1.7000000000000002</x:v>
      </x:c>
      <x:c r="N2080" s="64" t="n">
        <x:f>Summary!$B$5*Summary!$B$6</x:f>
        <x:v>10</x:v>
      </x:c>
      <x:c r="O2080" s="64" t="n">
        <x:f>L2080*N2080</x:f>
        <x:v>10</x:v>
      </x:c>
      <x:c r="P2080" s="64" t="n">
        <x:f>O2080+Q2080</x:f>
        <x:v>27</x:v>
      </x:c>
      <x:c r="Q2080" s="64" t="n">
        <x:f>M2080*N2080</x:f>
        <x:v>17</x:v>
      </x:c>
      <x:c r="R2080" s="64" t="n">
        <x:f>R2079+Q2080</x:f>
        <x:v>42322.4</x:v>
      </x:c>
    </x:row>
    <x:row r="2081">
      <x:c r="A2081" s="61" t="n">
        <x:v>46081</x:v>
      </x:c>
      <x:c r="B2081" s="27" t="str">
        <x:v>Q1 2026</x:v>
      </x:c>
      <x:c r="C2081" s="27" t="n">
        <x:v>2026</x:v>
      </x:c>
      <x:c r="D2081" s="59" t="str">
        <x:v>FLEMINGTON</x:v>
      </x:c>
      <x:c r="E2081" s="27" t="n">
        <x:v>4</x:v>
      </x:c>
      <x:c r="F2081" s="27" t="n">
        <x:v>3</x:v>
      </x:c>
      <x:c r="G2081" s="59" t="str">
        <x:v>SNEAKY SUNRISE</x:v>
      </x:c>
      <x:c r="H2081" s="27" t="str">
        <x:v>LSW</x:v>
      </x:c>
      <x:c r="I2081" s="27" t="str">
        <x:v>Lost</x:v>
      </x:c>
      <x:c r="J2081" s="27" t="str"/>
      <x:c r="K2081" s="30"/>
      <x:c r="L2081" s="27" t="n">
        <x:v>1</x:v>
      </x:c>
      <x:c r="M2081" s="30" t="n">
        <x:v>-1</x:v>
      </x:c>
      <x:c r="N2081" s="64" t="n">
        <x:f>Summary!$B$5*Summary!$B$6</x:f>
        <x:v>10</x:v>
      </x:c>
      <x:c r="O2081" s="64" t="n">
        <x:f>L2081*N2081</x:f>
        <x:v>10</x:v>
      </x:c>
      <x:c r="P2081" s="64" t="n">
        <x:f>O2081+Q2081</x:f>
        <x:v>0</x:v>
      </x:c>
      <x:c r="Q2081" s="64" t="n">
        <x:f>M2081*N2081</x:f>
        <x:v>-10</x:v>
      </x:c>
      <x:c r="R2081" s="64" t="n">
        <x:f>R2080+Q2081</x:f>
        <x:v>42312.4</x:v>
      </x:c>
    </x:row>
    <x:row r="2082">
      <x:c r="A2082" s="61" t="n">
        <x:v>46081</x:v>
      </x:c>
      <x:c r="B2082" s="27" t="str">
        <x:v>Q1 2026</x:v>
      </x:c>
      <x:c r="C2082" s="27" t="n">
        <x:v>2026</x:v>
      </x:c>
      <x:c r="D2082" s="59" t="str">
        <x:v>FLEMINGTON</x:v>
      </x:c>
      <x:c r="E2082" s="27" t="n">
        <x:v>4</x:v>
      </x:c>
      <x:c r="F2082" s="27" t="n">
        <x:v>5</x:v>
      </x:c>
      <x:c r="G2082" s="59" t="str">
        <x:v>MOMETZ</x:v>
      </x:c>
      <x:c r="H2082" s="27" t="str">
        <x:v>LSW</x:v>
      </x:c>
      <x:c r="I2082" s="27" t="str">
        <x:v>Lost</x:v>
      </x:c>
      <x:c r="J2082" s="27" t="str">
        <x:v>3rd</x:v>
      </x:c>
      <x:c r="K2082" s="30"/>
      <x:c r="L2082" s="27" t="n">
        <x:v>1</x:v>
      </x:c>
      <x:c r="M2082" s="30" t="n">
        <x:v>-1</x:v>
      </x:c>
      <x:c r="N2082" s="64" t="n">
        <x:f>Summary!$B$5*Summary!$B$6</x:f>
        <x:v>10</x:v>
      </x:c>
      <x:c r="O2082" s="64" t="n">
        <x:f>L2082*N2082</x:f>
        <x:v>10</x:v>
      </x:c>
      <x:c r="P2082" s="64" t="n">
        <x:f>O2082+Q2082</x:f>
        <x:v>0</x:v>
      </x:c>
      <x:c r="Q2082" s="64" t="n">
        <x:f>M2082*N2082</x:f>
        <x:v>-10</x:v>
      </x:c>
      <x:c r="R2082" s="64" t="n">
        <x:f>R2081+Q2082</x:f>
        <x:v>42302.4</x:v>
      </x:c>
    </x:row>
    <x:row r="2083">
      <x:c r="A2083" s="61" t="n">
        <x:v>46081</x:v>
      </x:c>
      <x:c r="B2083" s="27" t="str">
        <x:v>Q1 2026</x:v>
      </x:c>
      <x:c r="C2083" s="27" t="n">
        <x:v>2026</x:v>
      </x:c>
      <x:c r="D2083" s="59" t="str">
        <x:v>FLEMINGTON</x:v>
      </x:c>
      <x:c r="E2083" s="27" t="n">
        <x:v>5</x:v>
      </x:c>
      <x:c r="F2083" s="27" t="n">
        <x:v>1</x:v>
      </x:c>
      <x:c r="G2083" s="59" t="str">
        <x:v>BRIDAL WALTZ</x:v>
      </x:c>
      <x:c r="H2083" s="27" t="str">
        <x:v>DC</x:v>
      </x:c>
      <x:c r="I2083" s="27" t="str">
        <x:v>Won</x:v>
      </x:c>
      <x:c r="J2083" s="27" t="str">
        <x:v>Won</x:v>
      </x:c>
      <x:c r="K2083" s="30" t="n">
        <x:v>4.5</x:v>
      </x:c>
      <x:c r="L2083" s="27" t="n">
        <x:v>1</x:v>
      </x:c>
      <x:c r="M2083" s="30" t="n">
        <x:v>3.5</x:v>
      </x:c>
      <x:c r="N2083" s="64" t="n">
        <x:f>Summary!$B$5*Summary!$B$6</x:f>
        <x:v>10</x:v>
      </x:c>
      <x:c r="O2083" s="64" t="n">
        <x:f>L2083*N2083</x:f>
        <x:v>10</x:v>
      </x:c>
      <x:c r="P2083" s="64" t="n">
        <x:f>O2083+Q2083</x:f>
        <x:v>45</x:v>
      </x:c>
      <x:c r="Q2083" s="64" t="n">
        <x:f>M2083*N2083</x:f>
        <x:v>35</x:v>
      </x:c>
      <x:c r="R2083" s="64" t="n">
        <x:f>R2082+Q2083</x:f>
        <x:v>42337.4</x:v>
      </x:c>
    </x:row>
    <x:row r="2084">
      <x:c r="A2084" s="62" t="n">
        <x:v>46081</x:v>
      </x:c>
      <x:c r="B2084" s="58" t="str">
        <x:v>Q1 2026</x:v>
      </x:c>
      <x:c r="C2084" s="58" t="n">
        <x:v>2026</x:v>
      </x:c>
      <x:c r="D2084" s="60" t="str">
        <x:v>FLEMINGTON</x:v>
      </x:c>
      <x:c r="E2084" s="58" t="n">
        <x:v>5</x:v>
      </x:c>
      <x:c r="F2084" s="58" t="n">
        <x:v>4</x:v>
      </x:c>
      <x:c r="G2084" s="60" t="str">
        <x:v>MCGAW</x:v>
      </x:c>
      <x:c r="H2084" s="58" t="str">
        <x:v>DC / SYS</x:v>
      </x:c>
      <x:c r="I2084" s="58" t="str">
        <x:v>Lost</x:v>
      </x:c>
      <x:c r="J2084" s="58" t="str"/>
      <x:c r="K2084" s="63"/>
      <x:c r="L2084" s="58" t="n">
        <x:v>2</x:v>
      </x:c>
      <x:c r="M2084" s="63" t="n">
        <x:v>-2</x:v>
      </x:c>
      <x:c r="N2084" s="65" t="n">
        <x:f>Summary!$B$5*Summary!$B$6</x:f>
        <x:v>10</x:v>
      </x:c>
      <x:c r="O2084" s="65" t="n">
        <x:f>L2084*N2084</x:f>
        <x:v>20</x:v>
      </x:c>
      <x:c r="P2084" s="65" t="n">
        <x:f>O2084+Q2084</x:f>
        <x:v>0</x:v>
      </x:c>
      <x:c r="Q2084" s="65" t="n">
        <x:f>M2084*N2084</x:f>
        <x:v>-20</x:v>
      </x:c>
      <x:c r="R2084" s="65" t="n">
        <x:f>R2083+Q2084</x:f>
        <x:v>42317.4</x:v>
      </x:c>
    </x:row>
    <x:row r="2085">
      <x:c r="A2085" s="62" t="n">
        <x:v>46081</x:v>
      </x:c>
      <x:c r="B2085" s="58" t="str">
        <x:v>Q1 2026</x:v>
      </x:c>
      <x:c r="C2085" s="58" t="n">
        <x:v>2026</x:v>
      </x:c>
      <x:c r="D2085" s="60" t="str">
        <x:v>FLEMINGTON</x:v>
      </x:c>
      <x:c r="E2085" s="58" t="n">
        <x:v>6</x:v>
      </x:c>
      <x:c r="F2085" s="58" t="n">
        <x:v>6</x:v>
      </x:c>
      <x:c r="G2085" s="60" t="str">
        <x:v>EDUCATED</x:v>
      </x:c>
      <x:c r="H2085" s="58" t="str">
        <x:v>LSW / SYS</x:v>
      </x:c>
      <x:c r="I2085" s="58" t="str">
        <x:v>Won</x:v>
      </x:c>
      <x:c r="J2085" s="58" t="str">
        <x:v>Won</x:v>
      </x:c>
      <x:c r="K2085" s="63" t="n">
        <x:v>3.6</x:v>
      </x:c>
      <x:c r="L2085" s="58" t="n">
        <x:v>2</x:v>
      </x:c>
      <x:c r="M2085" s="63" t="n">
        <x:v>5.2</x:v>
      </x:c>
      <x:c r="N2085" s="65" t="n">
        <x:f>Summary!$B$5*Summary!$B$6</x:f>
        <x:v>10</x:v>
      </x:c>
      <x:c r="O2085" s="65" t="n">
        <x:f>L2085*N2085</x:f>
        <x:v>20</x:v>
      </x:c>
      <x:c r="P2085" s="65" t="n">
        <x:f>O2085+Q2085</x:f>
        <x:v>72</x:v>
      </x:c>
      <x:c r="Q2085" s="65" t="n">
        <x:f>M2085*N2085</x:f>
        <x:v>52</x:v>
      </x:c>
      <x:c r="R2085" s="65" t="n">
        <x:f>R2084+Q2085</x:f>
        <x:v>42369.4</x:v>
      </x:c>
    </x:row>
    <x:row r="2086">
      <x:c r="A2086" s="61" t="n">
        <x:v>46081</x:v>
      </x:c>
      <x:c r="B2086" s="27" t="str">
        <x:v>Q1 2026</x:v>
      </x:c>
      <x:c r="C2086" s="27" t="n">
        <x:v>2026</x:v>
      </x:c>
      <x:c r="D2086" s="59" t="str">
        <x:v>FLEMINGTON</x:v>
      </x:c>
      <x:c r="E2086" s="27" t="n">
        <x:v>7</x:v>
      </x:c>
      <x:c r="F2086" s="27" t="n">
        <x:v>2</x:v>
      </x:c>
      <x:c r="G2086" s="59" t="str">
        <x:v>APULIA</x:v>
      </x:c>
      <x:c r="H2086" s="27" t="str">
        <x:v>DC</x:v>
      </x:c>
      <x:c r="I2086" s="27" t="str">
        <x:v>Lost</x:v>
      </x:c>
      <x:c r="J2086" s="27" t="str"/>
      <x:c r="K2086" s="30"/>
      <x:c r="L2086" s="27" t="n">
        <x:v>1</x:v>
      </x:c>
      <x:c r="M2086" s="30" t="n">
        <x:v>-1</x:v>
      </x:c>
      <x:c r="N2086" s="64" t="n">
        <x:f>Summary!$B$5*Summary!$B$6</x:f>
        <x:v>10</x:v>
      </x:c>
      <x:c r="O2086" s="64" t="n">
        <x:f>L2086*N2086</x:f>
        <x:v>10</x:v>
      </x:c>
      <x:c r="P2086" s="64" t="n">
        <x:f>O2086+Q2086</x:f>
        <x:v>0</x:v>
      </x:c>
      <x:c r="Q2086" s="64" t="n">
        <x:f>M2086*N2086</x:f>
        <x:v>-10</x:v>
      </x:c>
      <x:c r="R2086" s="64" t="n">
        <x:f>R2085+Q2086</x:f>
        <x:v>42359.4</x:v>
      </x:c>
    </x:row>
    <x:row r="2087">
      <x:c r="A2087" s="61" t="n">
        <x:v>46081</x:v>
      </x:c>
      <x:c r="B2087" s="27" t="str">
        <x:v>Q1 2026</x:v>
      </x:c>
      <x:c r="C2087" s="27" t="n">
        <x:v>2026</x:v>
      </x:c>
      <x:c r="D2087" s="59" t="str">
        <x:v>FLEMINGTON</x:v>
      </x:c>
      <x:c r="E2087" s="27" t="n">
        <x:v>7</x:v>
      </x:c>
      <x:c r="F2087" s="27" t="n">
        <x:v>5</x:v>
      </x:c>
      <x:c r="G2087" s="59" t="str">
        <x:v>BIRDMAN</x:v>
      </x:c>
      <x:c r="H2087" s="27" t="str">
        <x:v>SYS</x:v>
      </x:c>
      <x:c r="I2087" s="27" t="str">
        <x:v>Won</x:v>
      </x:c>
      <x:c r="J2087" s="27" t="str">
        <x:v>Won</x:v>
      </x:c>
      <x:c r="K2087" s="30" t="n">
        <x:v>3.65</x:v>
      </x:c>
      <x:c r="L2087" s="27" t="n">
        <x:v>1</x:v>
      </x:c>
      <x:c r="M2087" s="30" t="n">
        <x:v>2.65</x:v>
      </x:c>
      <x:c r="N2087" s="64" t="n">
        <x:f>Summary!$B$5*Summary!$B$6</x:f>
        <x:v>10</x:v>
      </x:c>
      <x:c r="O2087" s="64" t="n">
        <x:f>L2087*N2087</x:f>
        <x:v>10</x:v>
      </x:c>
      <x:c r="P2087" s="64" t="n">
        <x:f>O2087+Q2087</x:f>
        <x:v>36.5</x:v>
      </x:c>
      <x:c r="Q2087" s="64" t="n">
        <x:f>M2087*N2087</x:f>
        <x:v>26.5</x:v>
      </x:c>
      <x:c r="R2087" s="64" t="n">
        <x:f>R2086+Q2087</x:f>
        <x:v>42385.9</x:v>
      </x:c>
    </x:row>
    <x:row r="2088">
      <x:c r="A2088" s="61" t="n">
        <x:v>46081</x:v>
      </x:c>
      <x:c r="B2088" s="27" t="str">
        <x:v>Q1 2026</x:v>
      </x:c>
      <x:c r="C2088" s="27" t="n">
        <x:v>2026</x:v>
      </x:c>
      <x:c r="D2088" s="59" t="str">
        <x:v>FLEMINGTON</x:v>
      </x:c>
      <x:c r="E2088" s="27" t="n">
        <x:v>8</x:v>
      </x:c>
      <x:c r="F2088" s="27" t="n">
        <x:v>1</x:v>
      </x:c>
      <x:c r="G2088" s="59" t="str">
        <x:v>OBSERVER</x:v>
      </x:c>
      <x:c r="H2088" s="27" t="str">
        <x:v>LSW</x:v>
      </x:c>
      <x:c r="I2088" s="27" t="str">
        <x:v>Won</x:v>
      </x:c>
      <x:c r="J2088" s="27" t="str">
        <x:v>Won</x:v>
      </x:c>
      <x:c r="K2088" s="30" t="n">
        <x:v>1.6</x:v>
      </x:c>
      <x:c r="L2088" s="27" t="n">
        <x:v>1</x:v>
      </x:c>
      <x:c r="M2088" s="30" t="n">
        <x:v>0.6000000000000001</x:v>
      </x:c>
      <x:c r="N2088" s="64" t="n">
        <x:f>Summary!$B$5*Summary!$B$6</x:f>
        <x:v>10</x:v>
      </x:c>
      <x:c r="O2088" s="64" t="n">
        <x:f>L2088*N2088</x:f>
        <x:v>10</x:v>
      </x:c>
      <x:c r="P2088" s="64" t="n">
        <x:f>O2088+Q2088</x:f>
        <x:v>16</x:v>
      </x:c>
      <x:c r="Q2088" s="64" t="n">
        <x:f>M2088*N2088</x:f>
        <x:v>6.000000000000001</x:v>
      </x:c>
      <x:c r="R2088" s="64" t="n">
        <x:f>R2087+Q2088</x:f>
        <x:v>42391.9</x:v>
      </x:c>
    </x:row>
    <x:row r="2089">
      <x:c r="A2089" s="62" t="n">
        <x:v>46081</x:v>
      </x:c>
      <x:c r="B2089" s="58" t="str">
        <x:v>Q1 2026</x:v>
      </x:c>
      <x:c r="C2089" s="58" t="n">
        <x:v>2026</x:v>
      </x:c>
      <x:c r="D2089" s="60" t="str">
        <x:v>FLEMINGTON</x:v>
      </x:c>
      <x:c r="E2089" s="58" t="n">
        <x:v>8</x:v>
      </x:c>
      <x:c r="F2089" s="58" t="n">
        <x:v>4</x:v>
      </x:c>
      <x:c r="G2089" s="60" t="str">
        <x:v>SIXTIES</x:v>
      </x:c>
      <x:c r="H2089" s="58" t="str">
        <x:v>DC / SYS</x:v>
      </x:c>
      <x:c r="I2089" s="58" t="str">
        <x:v>Lost</x:v>
      </x:c>
      <x:c r="J2089" s="58" t="str">
        <x:v>3rd</x:v>
      </x:c>
      <x:c r="K2089" s="63"/>
      <x:c r="L2089" s="58" t="n">
        <x:v>2</x:v>
      </x:c>
      <x:c r="M2089" s="63" t="n">
        <x:v>-2</x:v>
      </x:c>
      <x:c r="N2089" s="65" t="n">
        <x:f>Summary!$B$5*Summary!$B$6</x:f>
        <x:v>10</x:v>
      </x:c>
      <x:c r="O2089" s="65" t="n">
        <x:f>L2089*N2089</x:f>
        <x:v>20</x:v>
      </x:c>
      <x:c r="P2089" s="65" t="n">
        <x:f>O2089+Q2089</x:f>
        <x:v>0</x:v>
      </x:c>
      <x:c r="Q2089" s="65" t="n">
        <x:f>M2089*N2089</x:f>
        <x:v>-20</x:v>
      </x:c>
      <x:c r="R2089" s="65" t="n">
        <x:f>R2088+Q2089</x:f>
        <x:v>42371.9</x:v>
      </x:c>
    </x:row>
    <x:row r="2090">
      <x:c r="A2090" s="62" t="n">
        <x:v>46081</x:v>
      </x:c>
      <x:c r="B2090" s="58" t="str">
        <x:v>Q1 2026</x:v>
      </x:c>
      <x:c r="C2090" s="58" t="n">
        <x:v>2026</x:v>
      </x:c>
      <x:c r="D2090" s="60" t="str">
        <x:v>FLEMINGTON</x:v>
      </x:c>
      <x:c r="E2090" s="58" t="n">
        <x:v>9</x:v>
      </x:c>
      <x:c r="F2090" s="58" t="n">
        <x:v>3</x:v>
      </x:c>
      <x:c r="G2090" s="60" t="str">
        <x:v>ALPHA SOFIE</x:v>
      </x:c>
      <x:c r="H2090" s="58" t="str">
        <x:v>LSW / SYS</x:v>
      </x:c>
      <x:c r="I2090" s="58" t="str">
        <x:v>Lost</x:v>
      </x:c>
      <x:c r="J2090" s="58" t="str"/>
      <x:c r="K2090" s="63"/>
      <x:c r="L2090" s="58" t="n">
        <x:v>2</x:v>
      </x:c>
      <x:c r="M2090" s="63" t="n">
        <x:v>-2</x:v>
      </x:c>
      <x:c r="N2090" s="65" t="n">
        <x:f>Summary!$B$5*Summary!$B$6</x:f>
        <x:v>10</x:v>
      </x:c>
      <x:c r="O2090" s="65" t="n">
        <x:f>L2090*N2090</x:f>
        <x:v>20</x:v>
      </x:c>
      <x:c r="P2090" s="65" t="n">
        <x:f>O2090+Q2090</x:f>
        <x:v>0</x:v>
      </x:c>
      <x:c r="Q2090" s="65" t="n">
        <x:f>M2090*N2090</x:f>
        <x:v>-20</x:v>
      </x:c>
      <x:c r="R2090" s="65" t="n">
        <x:f>R2089+Q2090</x:f>
        <x:v>42351.9</x:v>
      </x:c>
    </x:row>
    <x:row r="2091">
      <x:c r="A2091" s="61" t="n">
        <x:v>46081</x:v>
      </x:c>
      <x:c r="B2091" s="27" t="str">
        <x:v>Q1 2026</x:v>
      </x:c>
      <x:c r="C2091" s="27" t="n">
        <x:v>2026</x:v>
      </x:c>
      <x:c r="D2091" s="59" t="str">
        <x:v>FLEMINGTON</x:v>
      </x:c>
      <x:c r="E2091" s="27" t="n">
        <x:v>10</x:v>
      </x:c>
      <x:c r="F2091" s="27" t="n">
        <x:v>7</x:v>
      </x:c>
      <x:c r="G2091" s="59" t="str">
        <x:v>FIORENOT</x:v>
      </x:c>
      <x:c r="H2091" s="27" t="str">
        <x:v>SYS</x:v>
      </x:c>
      <x:c r="I2091" s="27" t="str">
        <x:v>Lost</x:v>
      </x:c>
      <x:c r="J2091" s="27" t="str"/>
      <x:c r="K2091" s="30"/>
      <x:c r="L2091" s="27" t="n">
        <x:v>1</x:v>
      </x:c>
      <x:c r="M2091" s="30" t="n">
        <x:v>-1</x:v>
      </x:c>
      <x:c r="N2091" s="64" t="n">
        <x:f>Summary!$B$5*Summary!$B$6</x:f>
        <x:v>10</x:v>
      </x:c>
      <x:c r="O2091" s="64" t="n">
        <x:f>L2091*N2091</x:f>
        <x:v>10</x:v>
      </x:c>
      <x:c r="P2091" s="64" t="n">
        <x:f>O2091+Q2091</x:f>
        <x:v>0</x:v>
      </x:c>
      <x:c r="Q2091" s="64" t="n">
        <x:f>M2091*N2091</x:f>
        <x:v>-10</x:v>
      </x:c>
      <x:c r="R2091" s="64" t="n">
        <x:f>R2090+Q2091</x:f>
        <x:v>42341.9</x:v>
      </x:c>
    </x:row>
    <x:row r="2092">
      <x:c r="A2092" s="61" t="n">
        <x:v>46081</x:v>
      </x:c>
      <x:c r="B2092" s="27" t="str">
        <x:v>Q1 2026</x:v>
      </x:c>
      <x:c r="C2092" s="27" t="n">
        <x:v>2026</x:v>
      </x:c>
      <x:c r="D2092" s="59" t="str">
        <x:v>FLEMINGTON</x:v>
      </x:c>
      <x:c r="E2092" s="27" t="n">
        <x:v>10</x:v>
      </x:c>
      <x:c r="F2092" s="27" t="n">
        <x:v>10</x:v>
      </x:c>
      <x:c r="G2092" s="59" t="str">
        <x:v>XTRA RUSH</x:v>
      </x:c>
      <x:c r="H2092" s="27" t="str">
        <x:v>SYS</x:v>
      </x:c>
      <x:c r="I2092" s="27" t="str">
        <x:v>Lost</x:v>
      </x:c>
      <x:c r="J2092" s="27" t="str">
        <x:v>3rd</x:v>
      </x:c>
      <x:c r="K2092" s="30"/>
      <x:c r="L2092" s="27" t="n">
        <x:v>1</x:v>
      </x:c>
      <x:c r="M2092" s="30" t="n">
        <x:v>-1</x:v>
      </x:c>
      <x:c r="N2092" s="64" t="n">
        <x:f>Summary!$B$5*Summary!$B$6</x:f>
        <x:v>10</x:v>
      </x:c>
      <x:c r="O2092" s="64" t="n">
        <x:f>L2092*N2092</x:f>
        <x:v>10</x:v>
      </x:c>
      <x:c r="P2092" s="64" t="n">
        <x:f>O2092+Q2092</x:f>
        <x:v>0</x:v>
      </x:c>
      <x:c r="Q2092" s="64" t="n">
        <x:f>M2092*N2092</x:f>
        <x:v>-10</x:v>
      </x:c>
      <x:c r="R2092" s="64" t="n">
        <x:f>R2091+Q2092</x:f>
        <x:v>42331.9</x:v>
      </x:c>
    </x:row>
    <x:row r="2093">
      <x:c r="A2093" s="61" t="n">
        <x:v>46081</x:v>
      </x:c>
      <x:c r="B2093" s="27" t="str">
        <x:v>Q1 2026</x:v>
      </x:c>
      <x:c r="C2093" s="27" t="n">
        <x:v>2026</x:v>
      </x:c>
      <x:c r="D2093" s="59" t="str">
        <x:v>FLEMINGTON</x:v>
      </x:c>
      <x:c r="E2093" s="27" t="n">
        <x:v>10</x:v>
      </x:c>
      <x:c r="F2093" s="27" t="n">
        <x:v>11</x:v>
      </x:c>
      <x:c r="G2093" s="59" t="str">
        <x:v>AMBASSADORIAL</x:v>
      </x:c>
      <x:c r="H2093" s="27" t="str">
        <x:v>SYS</x:v>
      </x:c>
      <x:c r="I2093" s="27" t="str">
        <x:v>Won</x:v>
      </x:c>
      <x:c r="J2093" s="27" t="str">
        <x:v>Won</x:v>
      </x:c>
      <x:c r="K2093" s="30" t="n">
        <x:v>3.1</x:v>
      </x:c>
      <x:c r="L2093" s="27" t="n">
        <x:v>1</x:v>
      </x:c>
      <x:c r="M2093" s="30" t="n">
        <x:v>2.1</x:v>
      </x:c>
      <x:c r="N2093" s="64" t="n">
        <x:f>Summary!$B$5*Summary!$B$6</x:f>
        <x:v>10</x:v>
      </x:c>
      <x:c r="O2093" s="64" t="n">
        <x:f>L2093*N2093</x:f>
        <x:v>10</x:v>
      </x:c>
      <x:c r="P2093" s="64" t="n">
        <x:f>O2093+Q2093</x:f>
        <x:v>31</x:v>
      </x:c>
      <x:c r="Q2093" s="64" t="n">
        <x:f>M2093*N2093</x:f>
        <x:v>21</x:v>
      </x:c>
      <x:c r="R2093" s="64" t="n">
        <x:f>R2092+Q2093</x:f>
        <x:v>42352.9</x:v>
      </x:c>
    </x:row>
    <x:row r="2094">
      <x:c r="A2094" s="61" t="n">
        <x:v>46088</x:v>
      </x:c>
      <x:c r="B2094" s="27" t="str">
        <x:v>Q1 2026</x:v>
      </x:c>
      <x:c r="C2094" s="27" t="n">
        <x:v>2026</x:v>
      </x:c>
      <x:c r="D2094" s="59" t="str">
        <x:v>FLEMINGTON</x:v>
      </x:c>
      <x:c r="E2094" s="27" t="n">
        <x:v>1</x:v>
      </x:c>
      <x:c r="F2094" s="27" t="n">
        <x:v>1</x:v>
      </x:c>
      <x:c r="G2094" s="59" t="str">
        <x:v>LEGACY BOUND</x:v>
      </x:c>
      <x:c r="H2094" s="27" t="str">
        <x:v>SYS</x:v>
      </x:c>
      <x:c r="I2094" s="27" t="str">
        <x:v>Won</x:v>
      </x:c>
      <x:c r="J2094" s="27" t="str">
        <x:v>Won</x:v>
      </x:c>
      <x:c r="K2094" s="30" t="n">
        <x:v>2.2</x:v>
      </x:c>
      <x:c r="L2094" s="27" t="n">
        <x:v>1</x:v>
      </x:c>
      <x:c r="M2094" s="30" t="n">
        <x:v>1.2000000000000002</x:v>
      </x:c>
      <x:c r="N2094" s="64" t="n">
        <x:f>Summary!$B$5*Summary!$B$6</x:f>
        <x:v>10</x:v>
      </x:c>
      <x:c r="O2094" s="64" t="n">
        <x:f>L2094*N2094</x:f>
        <x:v>10</x:v>
      </x:c>
      <x:c r="P2094" s="64" t="n">
        <x:f>O2094+Q2094</x:f>
        <x:v>22</x:v>
      </x:c>
      <x:c r="Q2094" s="64" t="n">
        <x:f>M2094*N2094</x:f>
        <x:v>12.000000000000002</x:v>
      </x:c>
      <x:c r="R2094" s="64" t="n">
        <x:f>R2093+Q2094</x:f>
        <x:v>42364.9</x:v>
      </x:c>
    </x:row>
    <x:row r="2095">
      <x:c r="A2095" s="61" t="n">
        <x:v>46088</x:v>
      </x:c>
      <x:c r="B2095" s="27" t="str">
        <x:v>Q1 2026</x:v>
      </x:c>
      <x:c r="C2095" s="27" t="n">
        <x:v>2026</x:v>
      </x:c>
      <x:c r="D2095" s="59" t="str">
        <x:v>FLEMINGTON</x:v>
      </x:c>
      <x:c r="E2095" s="27" t="n">
        <x:v>1</x:v>
      </x:c>
      <x:c r="F2095" s="27" t="n">
        <x:v>4</x:v>
      </x:c>
      <x:c r="G2095" s="59" t="str">
        <x:v>MILITARY TYCOON</x:v>
      </x:c>
      <x:c r="H2095" s="27" t="str">
        <x:v>SYS</x:v>
      </x:c>
      <x:c r="I2095" s="27" t="str">
        <x:v>Lost</x:v>
      </x:c>
      <x:c r="J2095" s="27" t="str">
        <x:v>4th</x:v>
      </x:c>
      <x:c r="K2095" s="30"/>
      <x:c r="L2095" s="27" t="n">
        <x:v>1</x:v>
      </x:c>
      <x:c r="M2095" s="30" t="n">
        <x:v>-1</x:v>
      </x:c>
      <x:c r="N2095" s="64" t="n">
        <x:f>Summary!$B$5*Summary!$B$6</x:f>
        <x:v>10</x:v>
      </x:c>
      <x:c r="O2095" s="64" t="n">
        <x:f>L2095*N2095</x:f>
        <x:v>10</x:v>
      </x:c>
      <x:c r="P2095" s="64" t="n">
        <x:f>O2095+Q2095</x:f>
        <x:v>0</x:v>
      </x:c>
      <x:c r="Q2095" s="64" t="n">
        <x:f>M2095*N2095</x:f>
        <x:v>-10</x:v>
      </x:c>
      <x:c r="R2095" s="64" t="n">
        <x:f>R2094+Q2095</x:f>
        <x:v>42354.9</x:v>
      </x:c>
    </x:row>
    <x:row r="2096">
      <x:c r="A2096" s="62" t="n">
        <x:v>46088</x:v>
      </x:c>
      <x:c r="B2096" s="58" t="str">
        <x:v>Q1 2026</x:v>
      </x:c>
      <x:c r="C2096" s="58" t="n">
        <x:v>2026</x:v>
      </x:c>
      <x:c r="D2096" s="60" t="str">
        <x:v>FLEMINGTON</x:v>
      </x:c>
      <x:c r="E2096" s="58" t="n">
        <x:v>2</x:v>
      </x:c>
      <x:c r="F2096" s="58" t="n">
        <x:v>3</x:v>
      </x:c>
      <x:c r="G2096" s="60" t="str">
        <x:v>SHE'S AN ARTIST</x:v>
      </x:c>
      <x:c r="H2096" s="58" t="str">
        <x:v>LSW / SYS</x:v>
      </x:c>
      <x:c r="I2096" s="58" t="str">
        <x:v>Lost</x:v>
      </x:c>
      <x:c r="J2096" s="58" t="str">
        <x:v>2nd</x:v>
      </x:c>
      <x:c r="K2096" s="63"/>
      <x:c r="L2096" s="58" t="n">
        <x:v>2</x:v>
      </x:c>
      <x:c r="M2096" s="63" t="n">
        <x:v>-2</x:v>
      </x:c>
      <x:c r="N2096" s="65" t="n">
        <x:f>Summary!$B$5*Summary!$B$6</x:f>
        <x:v>10</x:v>
      </x:c>
      <x:c r="O2096" s="65" t="n">
        <x:f>L2096*N2096</x:f>
        <x:v>20</x:v>
      </x:c>
      <x:c r="P2096" s="65" t="n">
        <x:f>O2096+Q2096</x:f>
        <x:v>0</x:v>
      </x:c>
      <x:c r="Q2096" s="65" t="n">
        <x:f>M2096*N2096</x:f>
        <x:v>-20</x:v>
      </x:c>
      <x:c r="R2096" s="65" t="n">
        <x:f>R2095+Q2096</x:f>
        <x:v>42334.9</x:v>
      </x:c>
    </x:row>
    <x:row r="2097">
      <x:c r="A2097" s="61" t="n">
        <x:v>46088</x:v>
      </x:c>
      <x:c r="B2097" s="27" t="str">
        <x:v>Q1 2026</x:v>
      </x:c>
      <x:c r="C2097" s="27" t="n">
        <x:v>2026</x:v>
      </x:c>
      <x:c r="D2097" s="59" t="str">
        <x:v>FLEMINGTON</x:v>
      </x:c>
      <x:c r="E2097" s="27" t="n">
        <x:v>2</x:v>
      </x:c>
      <x:c r="F2097" s="27" t="n">
        <x:v>9</x:v>
      </x:c>
      <x:c r="G2097" s="59" t="str">
        <x:v>VERDOUX</x:v>
      </x:c>
      <x:c r="H2097" s="27" t="str">
        <x:v>LSW</x:v>
      </x:c>
      <x:c r="I2097" s="27" t="str">
        <x:v>Won</x:v>
      </x:c>
      <x:c r="J2097" s="27" t="str">
        <x:v>Won</x:v>
      </x:c>
      <x:c r="K2097" s="30" t="n">
        <x:v>4.5</x:v>
      </x:c>
      <x:c r="L2097" s="27" t="n">
        <x:v>1</x:v>
      </x:c>
      <x:c r="M2097" s="30" t="n">
        <x:v>3.5</x:v>
      </x:c>
      <x:c r="N2097" s="64" t="n">
        <x:f>Summary!$B$5*Summary!$B$6</x:f>
        <x:v>10</x:v>
      </x:c>
      <x:c r="O2097" s="64" t="n">
        <x:f>L2097*N2097</x:f>
        <x:v>10</x:v>
      </x:c>
      <x:c r="P2097" s="64" t="n">
        <x:f>O2097+Q2097</x:f>
        <x:v>45</x:v>
      </x:c>
      <x:c r="Q2097" s="64" t="n">
        <x:f>M2097*N2097</x:f>
        <x:v>35</x:v>
      </x:c>
      <x:c r="R2097" s="64" t="n">
        <x:f>R2096+Q2097</x:f>
        <x:v>42369.9</x:v>
      </x:c>
    </x:row>
    <x:row r="2098">
      <x:c r="A2098" s="61" t="n">
        <x:v>46088</x:v>
      </x:c>
      <x:c r="B2098" s="27" t="str">
        <x:v>Q1 2026</x:v>
      </x:c>
      <x:c r="C2098" s="27" t="n">
        <x:v>2026</x:v>
      </x:c>
      <x:c r="D2098" s="59" t="str">
        <x:v>FLEMINGTON</x:v>
      </x:c>
      <x:c r="E2098" s="27" t="n">
        <x:v>3</x:v>
      </x:c>
      <x:c r="F2098" s="27" t="n">
        <x:v>1</x:v>
      </x:c>
      <x:c r="G2098" s="59" t="str">
        <x:v>REBEL TUESDAY</x:v>
      </x:c>
      <x:c r="H2098" s="27" t="str">
        <x:v>LSW</x:v>
      </x:c>
      <x:c r="I2098" s="27" t="str">
        <x:v>Lost</x:v>
      </x:c>
      <x:c r="J2098" s="27" t="str">
        <x:v>4th</x:v>
      </x:c>
      <x:c r="K2098" s="30"/>
      <x:c r="L2098" s="27" t="n">
        <x:v>1</x:v>
      </x:c>
      <x:c r="M2098" s="30" t="n">
        <x:v>-1</x:v>
      </x:c>
      <x:c r="N2098" s="64" t="n">
        <x:f>Summary!$B$5*Summary!$B$6</x:f>
        <x:v>10</x:v>
      </x:c>
      <x:c r="O2098" s="64" t="n">
        <x:f>L2098*N2098</x:f>
        <x:v>10</x:v>
      </x:c>
      <x:c r="P2098" s="64" t="n">
        <x:f>O2098+Q2098</x:f>
        <x:v>0</x:v>
      </x:c>
      <x:c r="Q2098" s="64" t="n">
        <x:f>M2098*N2098</x:f>
        <x:v>-10</x:v>
      </x:c>
      <x:c r="R2098" s="64" t="n">
        <x:f>R2097+Q2098</x:f>
        <x:v>42359.9</x:v>
      </x:c>
    </x:row>
    <x:row r="2099">
      <x:c r="A2099" s="61" t="n">
        <x:v>46088</x:v>
      </x:c>
      <x:c r="B2099" s="27" t="str">
        <x:v>Q1 2026</x:v>
      </x:c>
      <x:c r="C2099" s="27" t="n">
        <x:v>2026</x:v>
      </x:c>
      <x:c r="D2099" s="59" t="str">
        <x:v>FLEMINGTON</x:v>
      </x:c>
      <x:c r="E2099" s="27" t="n">
        <x:v>3</x:v>
      </x:c>
      <x:c r="F2099" s="27" t="n">
        <x:v>2</x:v>
      </x:c>
      <x:c r="G2099" s="59" t="str">
        <x:v>MEDICINAL</x:v>
      </x:c>
      <x:c r="H2099" s="27" t="str">
        <x:v>SYS</x:v>
      </x:c>
      <x:c r="I2099" s="27" t="str">
        <x:v>Won</x:v>
      </x:c>
      <x:c r="J2099" s="27" t="str">
        <x:v>Won</x:v>
      </x:c>
      <x:c r="K2099" s="30" t="n">
        <x:v>1.7</x:v>
      </x:c>
      <x:c r="L2099" s="27" t="n">
        <x:v>1</x:v>
      </x:c>
      <x:c r="M2099" s="30" t="n">
        <x:v>0.7</x:v>
      </x:c>
      <x:c r="N2099" s="64" t="n">
        <x:f>Summary!$B$5*Summary!$B$6</x:f>
        <x:v>10</x:v>
      </x:c>
      <x:c r="O2099" s="64" t="n">
        <x:f>L2099*N2099</x:f>
        <x:v>10</x:v>
      </x:c>
      <x:c r="P2099" s="64" t="n">
        <x:f>O2099+Q2099</x:f>
        <x:v>17</x:v>
      </x:c>
      <x:c r="Q2099" s="64" t="n">
        <x:f>M2099*N2099</x:f>
        <x:v>7</x:v>
      </x:c>
      <x:c r="R2099" s="64" t="n">
        <x:f>R2098+Q2099</x:f>
        <x:v>42366.9</x:v>
      </x:c>
    </x:row>
    <x:row r="2100">
      <x:c r="A2100" s="61" t="n">
        <x:v>46088</x:v>
      </x:c>
      <x:c r="B2100" s="27" t="str">
        <x:v>Q1 2026</x:v>
      </x:c>
      <x:c r="C2100" s="27" t="n">
        <x:v>2026</x:v>
      </x:c>
      <x:c r="D2100" s="59" t="str">
        <x:v>FLEMINGTON</x:v>
      </x:c>
      <x:c r="E2100" s="27" t="n">
        <x:v>3</x:v>
      </x:c>
      <x:c r="F2100" s="27" t="n">
        <x:v>10</x:v>
      </x:c>
      <x:c r="G2100" s="59" t="str">
        <x:v>SANCTUARY</x:v>
      </x:c>
      <x:c r="H2100" s="27" t="str">
        <x:v>SYS</x:v>
      </x:c>
      <x:c r="I2100" s="27" t="str">
        <x:v>Lost</x:v>
      </x:c>
      <x:c r="J2100" s="27" t="str"/>
      <x:c r="K2100" s="30"/>
      <x:c r="L2100" s="27" t="n">
        <x:v>1</x:v>
      </x:c>
      <x:c r="M2100" s="30" t="n">
        <x:v>-1</x:v>
      </x:c>
      <x:c r="N2100" s="64" t="n">
        <x:f>Summary!$B$5*Summary!$B$6</x:f>
        <x:v>10</x:v>
      </x:c>
      <x:c r="O2100" s="64" t="n">
        <x:f>L2100*N2100</x:f>
        <x:v>10</x:v>
      </x:c>
      <x:c r="P2100" s="64" t="n">
        <x:f>O2100+Q2100</x:f>
        <x:v>0</x:v>
      </x:c>
      <x:c r="Q2100" s="64" t="n">
        <x:f>M2100*N2100</x:f>
        <x:v>-10</x:v>
      </x:c>
      <x:c r="R2100" s="64" t="n">
        <x:f>R2099+Q2100</x:f>
        <x:v>42356.9</x:v>
      </x:c>
    </x:row>
    <x:row r="2101">
      <x:c r="A2101" s="61" t="n">
        <x:v>46088</x:v>
      </x:c>
      <x:c r="B2101" s="27" t="str">
        <x:v>Q1 2026</x:v>
      </x:c>
      <x:c r="C2101" s="27" t="n">
        <x:v>2026</x:v>
      </x:c>
      <x:c r="D2101" s="59" t="str">
        <x:v>FLEMINGTON</x:v>
      </x:c>
      <x:c r="E2101" s="27" t="n">
        <x:v>4</x:v>
      </x:c>
      <x:c r="F2101" s="27" t="n">
        <x:v>1</x:v>
      </x:c>
      <x:c r="G2101" s="59" t="str">
        <x:v>HERE TO SHOCK</x:v>
      </x:c>
      <x:c r="H2101" s="27" t="str">
        <x:v>BF</x:v>
      </x:c>
      <x:c r="I2101" s="27" t="str">
        <x:v>Lost</x:v>
      </x:c>
      <x:c r="J2101" s="27" t="str">
        <x:v>2nd</x:v>
      </x:c>
      <x:c r="K2101" s="30"/>
      <x:c r="L2101" s="27" t="n">
        <x:v>1</x:v>
      </x:c>
      <x:c r="M2101" s="30" t="n">
        <x:v>-1</x:v>
      </x:c>
      <x:c r="N2101" s="64" t="n">
        <x:f>Summary!$B$5*Summary!$B$6</x:f>
        <x:v>10</x:v>
      </x:c>
      <x:c r="O2101" s="64" t="n">
        <x:f>L2101*N2101</x:f>
        <x:v>10</x:v>
      </x:c>
      <x:c r="P2101" s="64" t="n">
        <x:f>O2101+Q2101</x:f>
        <x:v>0</x:v>
      </x:c>
      <x:c r="Q2101" s="64" t="n">
        <x:f>M2101*N2101</x:f>
        <x:v>-10</x:v>
      </x:c>
      <x:c r="R2101" s="64" t="n">
        <x:f>R2100+Q2101</x:f>
        <x:v>42346.9</x:v>
      </x:c>
    </x:row>
    <x:row r="2102">
      <x:c r="A2102" s="61" t="n">
        <x:v>46088</x:v>
      </x:c>
      <x:c r="B2102" s="27" t="str">
        <x:v>Q1 2026</x:v>
      </x:c>
      <x:c r="C2102" s="27" t="n">
        <x:v>2026</x:v>
      </x:c>
      <x:c r="D2102" s="59" t="str">
        <x:v>FLEMINGTON</x:v>
      </x:c>
      <x:c r="E2102" s="27" t="n">
        <x:v>4</x:v>
      </x:c>
      <x:c r="F2102" s="27" t="n">
        <x:v>4</x:v>
      </x:c>
      <x:c r="G2102" s="59" t="str">
        <x:v>ON DISPLAY</x:v>
      </x:c>
      <x:c r="H2102" s="27" t="str">
        <x:v>DC</x:v>
      </x:c>
      <x:c r="I2102" s="27" t="str">
        <x:v>Lost</x:v>
      </x:c>
      <x:c r="J2102" s="27" t="str">
        <x:v>3rd</x:v>
      </x:c>
      <x:c r="K2102" s="30"/>
      <x:c r="L2102" s="27" t="n">
        <x:v>1</x:v>
      </x:c>
      <x:c r="M2102" s="30" t="n">
        <x:v>-1</x:v>
      </x:c>
      <x:c r="N2102" s="64" t="n">
        <x:f>Summary!$B$5*Summary!$B$6</x:f>
        <x:v>10</x:v>
      </x:c>
      <x:c r="O2102" s="64" t="n">
        <x:f>L2102*N2102</x:f>
        <x:v>10</x:v>
      </x:c>
      <x:c r="P2102" s="64" t="n">
        <x:f>O2102+Q2102</x:f>
        <x:v>0</x:v>
      </x:c>
      <x:c r="Q2102" s="64" t="n">
        <x:f>M2102*N2102</x:f>
        <x:v>-10</x:v>
      </x:c>
      <x:c r="R2102" s="64" t="n">
        <x:f>R2101+Q2102</x:f>
        <x:v>42336.9</x:v>
      </x:c>
    </x:row>
    <x:row r="2103">
      <x:c r="A2103" s="61" t="n">
        <x:v>46088</x:v>
      </x:c>
      <x:c r="B2103" s="27" t="str">
        <x:v>Q1 2026</x:v>
      </x:c>
      <x:c r="C2103" s="27" t="n">
        <x:v>2026</x:v>
      </x:c>
      <x:c r="D2103" s="59" t="str">
        <x:v>FLEMINGTON</x:v>
      </x:c>
      <x:c r="E2103" s="27" t="n">
        <x:v>5</x:v>
      </x:c>
      <x:c r="F2103" s="27" t="n">
        <x:v>1</x:v>
      </x:c>
      <x:c r="G2103" s="59" t="str">
        <x:v>SALTY PEARL</x:v>
      </x:c>
      <x:c r="H2103" s="27" t="str">
        <x:v>FRSR</x:v>
      </x:c>
      <x:c r="I2103" s="27" t="str">
        <x:v>Lost</x:v>
      </x:c>
      <x:c r="J2103" s="27" t="str">
        <x:v>3rd</x:v>
      </x:c>
      <x:c r="K2103" s="30"/>
      <x:c r="L2103" s="27" t="n">
        <x:v>1</x:v>
      </x:c>
      <x:c r="M2103" s="30" t="n">
        <x:v>-1</x:v>
      </x:c>
      <x:c r="N2103" s="64" t="n">
        <x:f>Summary!$B$5*Summary!$B$6</x:f>
        <x:v>10</x:v>
      </x:c>
      <x:c r="O2103" s="64" t="n">
        <x:f>L2103*N2103</x:f>
        <x:v>10</x:v>
      </x:c>
      <x:c r="P2103" s="64" t="n">
        <x:f>O2103+Q2103</x:f>
        <x:v>0</x:v>
      </x:c>
      <x:c r="Q2103" s="64" t="n">
        <x:f>M2103*N2103</x:f>
        <x:v>-10</x:v>
      </x:c>
      <x:c r="R2103" s="64" t="n">
        <x:f>R2102+Q2103</x:f>
        <x:v>42326.9</x:v>
      </x:c>
    </x:row>
    <x:row r="2104">
      <x:c r="A2104" s="61" t="n">
        <x:v>46088</x:v>
      </x:c>
      <x:c r="B2104" s="27" t="str">
        <x:v>Q1 2026</x:v>
      </x:c>
      <x:c r="C2104" s="27" t="n">
        <x:v>2026</x:v>
      </x:c>
      <x:c r="D2104" s="59" t="str">
        <x:v>FLEMINGTON</x:v>
      </x:c>
      <x:c r="E2104" s="27" t="n">
        <x:v>5</x:v>
      </x:c>
      <x:c r="F2104" s="27" t="n">
        <x:v>2</x:v>
      </x:c>
      <x:c r="G2104" s="59" t="str">
        <x:v>SASS APPEAL</x:v>
      </x:c>
      <x:c r="H2104" s="27" t="str">
        <x:v>LSW</x:v>
      </x:c>
      <x:c r="I2104" s="27" t="str">
        <x:v>Won</x:v>
      </x:c>
      <x:c r="J2104" s="27" t="str">
        <x:v>Won</x:v>
      </x:c>
      <x:c r="K2104" s="30" t="n">
        <x:v>2.1</x:v>
      </x:c>
      <x:c r="L2104" s="27" t="n">
        <x:v>1</x:v>
      </x:c>
      <x:c r="M2104" s="30" t="n">
        <x:v>1.1</x:v>
      </x:c>
      <x:c r="N2104" s="64" t="n">
        <x:f>Summary!$B$5*Summary!$B$6</x:f>
        <x:v>10</x:v>
      </x:c>
      <x:c r="O2104" s="64" t="n">
        <x:f>L2104*N2104</x:f>
        <x:v>10</x:v>
      </x:c>
      <x:c r="P2104" s="64" t="n">
        <x:f>O2104+Q2104</x:f>
        <x:v>21</x:v>
      </x:c>
      <x:c r="Q2104" s="64" t="n">
        <x:f>M2104*N2104</x:f>
        <x:v>11</x:v>
      </x:c>
      <x:c r="R2104" s="64" t="n">
        <x:f>R2103+Q2104</x:f>
        <x:v>42337.9</x:v>
      </x:c>
    </x:row>
    <x:row r="2105">
      <x:c r="A2105" s="61" t="n">
        <x:v>46088</x:v>
      </x:c>
      <x:c r="B2105" s="27" t="str">
        <x:v>Q1 2026</x:v>
      </x:c>
      <x:c r="C2105" s="27" t="n">
        <x:v>2026</x:v>
      </x:c>
      <x:c r="D2105" s="59" t="str">
        <x:v>FLEMINGTON</x:v>
      </x:c>
      <x:c r="E2105" s="27" t="n">
        <x:v>6</x:v>
      </x:c>
      <x:c r="F2105" s="27" t="n">
        <x:v>1</x:v>
      </x:c>
      <x:c r="G2105" s="59" t="str">
        <x:v>ZAMBALES</x:v>
      </x:c>
      <x:c r="H2105" s="27" t="str">
        <x:v>DC</x:v>
      </x:c>
      <x:c r="I2105" s="27" t="str">
        <x:v>Lost</x:v>
      </x:c>
      <x:c r="J2105" s="27" t="str">
        <x:v>2nd</x:v>
      </x:c>
      <x:c r="K2105" s="30"/>
      <x:c r="L2105" s="27" t="n">
        <x:v>1</x:v>
      </x:c>
      <x:c r="M2105" s="30" t="n">
        <x:v>-1</x:v>
      </x:c>
      <x:c r="N2105" s="64" t="n">
        <x:f>Summary!$B$5*Summary!$B$6</x:f>
        <x:v>10</x:v>
      </x:c>
      <x:c r="O2105" s="64" t="n">
        <x:f>L2105*N2105</x:f>
        <x:v>10</x:v>
      </x:c>
      <x:c r="P2105" s="64" t="n">
        <x:f>O2105+Q2105</x:f>
        <x:v>0</x:v>
      </x:c>
      <x:c r="Q2105" s="64" t="n">
        <x:f>M2105*N2105</x:f>
        <x:v>-10</x:v>
      </x:c>
      <x:c r="R2105" s="64" t="n">
        <x:f>R2104+Q2105</x:f>
        <x:v>42327.9</x:v>
      </x:c>
    </x:row>
    <x:row r="2106">
      <x:c r="A2106" s="61" t="n">
        <x:v>46088</x:v>
      </x:c>
      <x:c r="B2106" s="27" t="str">
        <x:v>Q1 2026</x:v>
      </x:c>
      <x:c r="C2106" s="27" t="n">
        <x:v>2026</x:v>
      </x:c>
      <x:c r="D2106" s="59" t="str">
        <x:v>FLEMINGTON</x:v>
      </x:c>
      <x:c r="E2106" s="27" t="n">
        <x:v>6</x:v>
      </x:c>
      <x:c r="F2106" s="27" t="n">
        <x:v>2</x:v>
      </x:c>
      <x:c r="G2106" s="59" t="str">
        <x:v>EUROCANTO</x:v>
      </x:c>
      <x:c r="H2106" s="27" t="str">
        <x:v>M</x:v>
      </x:c>
      <x:c r="I2106" s="27" t="str">
        <x:v>Lost</x:v>
      </x:c>
      <x:c r="J2106" s="27" t="str"/>
      <x:c r="K2106" s="30"/>
      <x:c r="L2106" s="27" t="n">
        <x:v>1</x:v>
      </x:c>
      <x:c r="M2106" s="30" t="n">
        <x:v>-1</x:v>
      </x:c>
      <x:c r="N2106" s="64" t="n">
        <x:f>Summary!$B$5*Summary!$B$6</x:f>
        <x:v>10</x:v>
      </x:c>
      <x:c r="O2106" s="64" t="n">
        <x:f>L2106*N2106</x:f>
        <x:v>10</x:v>
      </x:c>
      <x:c r="P2106" s="64" t="n">
        <x:f>O2106+Q2106</x:f>
        <x:v>0</x:v>
      </x:c>
      <x:c r="Q2106" s="64" t="n">
        <x:f>M2106*N2106</x:f>
        <x:v>-10</x:v>
      </x:c>
      <x:c r="R2106" s="64" t="n">
        <x:f>R2105+Q2106</x:f>
        <x:v>42317.9</x:v>
      </x:c>
    </x:row>
    <x:row r="2107">
      <x:c r="A2107" s="61" t="n">
        <x:v>46088</x:v>
      </x:c>
      <x:c r="B2107" s="27" t="str">
        <x:v>Q1 2026</x:v>
      </x:c>
      <x:c r="C2107" s="27" t="n">
        <x:v>2026</x:v>
      </x:c>
      <x:c r="D2107" s="59" t="str">
        <x:v>FLEMINGTON</x:v>
      </x:c>
      <x:c r="E2107" s="27" t="n">
        <x:v>6</x:v>
      </x:c>
      <x:c r="F2107" s="27" t="n">
        <x:v>4</x:v>
      </x:c>
      <x:c r="G2107" s="59" t="str">
        <x:v>HYDROBOMB</x:v>
      </x:c>
      <x:c r="H2107" s="27" t="str">
        <x:v>BFSR</x:v>
      </x:c>
      <x:c r="I2107" s="27" t="str">
        <x:v>Lost</x:v>
      </x:c>
      <x:c r="J2107" s="27" t="str"/>
      <x:c r="K2107" s="30"/>
      <x:c r="L2107" s="27" t="n">
        <x:v>1</x:v>
      </x:c>
      <x:c r="M2107" s="30" t="n">
        <x:v>-1</x:v>
      </x:c>
      <x:c r="N2107" s="64" t="n">
        <x:f>Summary!$B$5*Summary!$B$6</x:f>
        <x:v>10</x:v>
      </x:c>
      <x:c r="O2107" s="64" t="n">
        <x:f>L2107*N2107</x:f>
        <x:v>10</x:v>
      </x:c>
      <x:c r="P2107" s="64" t="n">
        <x:f>O2107+Q2107</x:f>
        <x:v>0</x:v>
      </x:c>
      <x:c r="Q2107" s="64" t="n">
        <x:f>M2107*N2107</x:f>
        <x:v>-10</x:v>
      </x:c>
      <x:c r="R2107" s="64" t="n">
        <x:f>R2106+Q2107</x:f>
        <x:v>42307.9</x:v>
      </x:c>
    </x:row>
    <x:row r="2108">
      <x:c r="A2108" s="61" t="n">
        <x:v>46088</x:v>
      </x:c>
      <x:c r="B2108" s="27" t="str">
        <x:v>Q1 2026</x:v>
      </x:c>
      <x:c r="C2108" s="27" t="n">
        <x:v>2026</x:v>
      </x:c>
      <x:c r="D2108" s="59" t="str">
        <x:v>FLEMINGTON</x:v>
      </x:c>
      <x:c r="E2108" s="27" t="n">
        <x:v>8</x:v>
      </x:c>
      <x:c r="F2108" s="27" t="n">
        <x:v>5</x:v>
      </x:c>
      <x:c r="G2108" s="59" t="str">
        <x:v>DAMASK ROSE</x:v>
      </x:c>
      <x:c r="H2108" s="27" t="str">
        <x:v>BFSR</x:v>
      </x:c>
      <x:c r="I2108" s="27" t="str">
        <x:v>Lost</x:v>
      </x:c>
      <x:c r="J2108" s="27" t="str">
        <x:v>2nd</x:v>
      </x:c>
      <x:c r="K2108" s="30"/>
      <x:c r="L2108" s="27" t="n">
        <x:v>1</x:v>
      </x:c>
      <x:c r="M2108" s="30" t="n">
        <x:v>-1</x:v>
      </x:c>
      <x:c r="N2108" s="64" t="n">
        <x:f>Summary!$B$5*Summary!$B$6</x:f>
        <x:v>10</x:v>
      </x:c>
      <x:c r="O2108" s="64" t="n">
        <x:f>L2108*N2108</x:f>
        <x:v>10</x:v>
      </x:c>
      <x:c r="P2108" s="64" t="n">
        <x:f>O2108+Q2108</x:f>
        <x:v>0</x:v>
      </x:c>
      <x:c r="Q2108" s="64" t="n">
        <x:f>M2108*N2108</x:f>
        <x:v>-10</x:v>
      </x:c>
      <x:c r="R2108" s="64" t="n">
        <x:f>R2107+Q2108</x:f>
        <x:v>42297.9</x:v>
      </x:c>
    </x:row>
    <x:row r="2109">
      <x:c r="A2109" s="61" t="n">
        <x:v>46088</x:v>
      </x:c>
      <x:c r="B2109" s="27" t="str">
        <x:v>Q1 2026</x:v>
      </x:c>
      <x:c r="C2109" s="27" t="n">
        <x:v>2026</x:v>
      </x:c>
      <x:c r="D2109" s="59" t="str">
        <x:v>FLEMINGTON</x:v>
      </x:c>
      <x:c r="E2109" s="27" t="n">
        <x:v>9</x:v>
      </x:c>
      <x:c r="F2109" s="27" t="n">
        <x:v>2</x:v>
      </x:c>
      <x:c r="G2109" s="59" t="str">
        <x:v>TENTYRIS</x:v>
      </x:c>
      <x:c r="H2109" s="27" t="str">
        <x:v>DC</x:v>
      </x:c>
      <x:c r="I2109" s="27" t="str">
        <x:v>Lost</x:v>
      </x:c>
      <x:c r="J2109" s="27" t="str"/>
      <x:c r="K2109" s="30"/>
      <x:c r="L2109" s="27" t="n">
        <x:v>1</x:v>
      </x:c>
      <x:c r="M2109" s="30" t="n">
        <x:v>-1</x:v>
      </x:c>
      <x:c r="N2109" s="64" t="n">
        <x:f>Summary!$B$5*Summary!$B$6</x:f>
        <x:v>10</x:v>
      </x:c>
      <x:c r="O2109" s="64" t="n">
        <x:f>L2109*N2109</x:f>
        <x:v>10</x:v>
      </x:c>
      <x:c r="P2109" s="64" t="n">
        <x:f>O2109+Q2109</x:f>
        <x:v>0</x:v>
      </x:c>
      <x:c r="Q2109" s="64" t="n">
        <x:f>M2109*N2109</x:f>
        <x:v>-10</x:v>
      </x:c>
      <x:c r="R2109" s="64" t="n">
        <x:f>R2108+Q2109</x:f>
        <x:v>42287.9</x:v>
      </x:c>
    </x:row>
    <x:row r="2110">
      <x:c r="A2110" s="61" t="n">
        <x:v>46088</x:v>
      </x:c>
      <x:c r="B2110" s="27" t="str">
        <x:v>Q1 2026</x:v>
      </x:c>
      <x:c r="C2110" s="27" t="n">
        <x:v>2026</x:v>
      </x:c>
      <x:c r="D2110" s="59" t="str">
        <x:v>FLEMINGTON</x:v>
      </x:c>
      <x:c r="E2110" s="27" t="n">
        <x:v>9</x:v>
      </x:c>
      <x:c r="F2110" s="27" t="n">
        <x:v>4</x:v>
      </x:c>
      <x:c r="G2110" s="59" t="str">
        <x:v>ANGEL CAPITAL</x:v>
      </x:c>
      <x:c r="H2110" s="27" t="str">
        <x:v>BFSR</x:v>
      </x:c>
      <x:c r="I2110" s="27" t="str">
        <x:v>Lost</x:v>
      </x:c>
      <x:c r="J2110" s="27" t="str">
        <x:v>3rd</x:v>
      </x:c>
      <x:c r="K2110" s="30"/>
      <x:c r="L2110" s="27" t="n">
        <x:v>1</x:v>
      </x:c>
      <x:c r="M2110" s="30" t="n">
        <x:v>-1</x:v>
      </x:c>
      <x:c r="N2110" s="64" t="n">
        <x:f>Summary!$B$5*Summary!$B$6</x:f>
        <x:v>10</x:v>
      </x:c>
      <x:c r="O2110" s="64" t="n">
        <x:f>L2110*N2110</x:f>
        <x:v>10</x:v>
      </x:c>
      <x:c r="P2110" s="64" t="n">
        <x:f>O2110+Q2110</x:f>
        <x:v>0</x:v>
      </x:c>
      <x:c r="Q2110" s="64" t="n">
        <x:f>M2110*N2110</x:f>
        <x:v>-10</x:v>
      </x:c>
      <x:c r="R2110" s="64" t="n">
        <x:f>R2109+Q2110</x:f>
        <x:v>42277.9</x:v>
      </x:c>
    </x:row>
    <x:row r="2111">
      <x:c r="A2111" s="61" t="n">
        <x:v>46088</x:v>
      </x:c>
      <x:c r="B2111" s="27" t="str">
        <x:v>Q1 2026</x:v>
      </x:c>
      <x:c r="C2111" s="27" t="n">
        <x:v>2026</x:v>
      </x:c>
      <x:c r="D2111" s="59" t="str">
        <x:v>FLEMINGTON</x:v>
      </x:c>
      <x:c r="E2111" s="27" t="n">
        <x:v>10</x:v>
      </x:c>
      <x:c r="F2111" s="27" t="n">
        <x:v>1</x:v>
      </x:c>
      <x:c r="G2111" s="59" t="str">
        <x:v>AUGUSTUS</x:v>
      </x:c>
      <x:c r="H2111" s="27" t="str">
        <x:v>M</x:v>
      </x:c>
      <x:c r="I2111" s="27" t="str">
        <x:v>Lost</x:v>
      </x:c>
      <x:c r="J2111" s="27" t="str"/>
      <x:c r="K2111" s="30"/>
      <x:c r="L2111" s="27" t="n">
        <x:v>1</x:v>
      </x:c>
      <x:c r="M2111" s="30" t="n">
        <x:v>-1</x:v>
      </x:c>
      <x:c r="N2111" s="64" t="n">
        <x:f>Summary!$B$5*Summary!$B$6</x:f>
        <x:v>10</x:v>
      </x:c>
      <x:c r="O2111" s="64" t="n">
        <x:f>L2111*N2111</x:f>
        <x:v>10</x:v>
      </x:c>
      <x:c r="P2111" s="64" t="n">
        <x:f>O2111+Q2111</x:f>
        <x:v>0</x:v>
      </x:c>
      <x:c r="Q2111" s="64" t="n">
        <x:f>M2111*N2111</x:f>
        <x:v>-10</x:v>
      </x:c>
      <x:c r="R2111" s="64" t="n">
        <x:f>R2110+Q2111</x:f>
        <x:v>42267.9</x:v>
      </x:c>
    </x:row>
    <x:row r="2112">
      <x:c r="A2112" s="61" t="n">
        <x:v>46095</x:v>
      </x:c>
      <x:c r="B2112" s="27" t="str">
        <x:v>Q1 2026</x:v>
      </x:c>
      <x:c r="C2112" s="27" t="n">
        <x:v>2026</x:v>
      </x:c>
      <x:c r="D2112" s="59" t="str">
        <x:v>CAULFIELD</x:v>
      </x:c>
      <x:c r="E2112" s="27" t="n">
        <x:v>1</x:v>
      </x:c>
      <x:c r="F2112" s="27" t="n">
        <x:v>1</x:v>
      </x:c>
      <x:c r="G2112" s="59" t="str">
        <x:v>FOUJITA SAN</x:v>
      </x:c>
      <x:c r="H2112" s="27" t="str">
        <x:v>DC</x:v>
      </x:c>
      <x:c r="I2112" s="27" t="str">
        <x:v>Lost</x:v>
      </x:c>
      <x:c r="J2112" s="27" t="str">
        <x:v>3rd</x:v>
      </x:c>
      <x:c r="K2112" s="30"/>
      <x:c r="L2112" s="27" t="n">
        <x:v>1</x:v>
      </x:c>
      <x:c r="M2112" s="30" t="n">
        <x:v>-1</x:v>
      </x:c>
      <x:c r="N2112" s="64" t="n">
        <x:f>Summary!$B$5*Summary!$B$6</x:f>
        <x:v>10</x:v>
      </x:c>
      <x:c r="O2112" s="64" t="n">
        <x:f>L2112*N2112</x:f>
        <x:v>10</x:v>
      </x:c>
      <x:c r="P2112" s="64" t="n">
        <x:f>O2112+Q2112</x:f>
        <x:v>0</x:v>
      </x:c>
      <x:c r="Q2112" s="64" t="n">
        <x:f>M2112*N2112</x:f>
        <x:v>-10</x:v>
      </x:c>
      <x:c r="R2112" s="64" t="n">
        <x:f>R2111+Q2112</x:f>
        <x:v>42257.9</x:v>
      </x:c>
    </x:row>
    <x:row r="2113">
      <x:c r="A2113" s="61" t="n">
        <x:v>46095</x:v>
      </x:c>
      <x:c r="B2113" s="27" t="str">
        <x:v>Q1 2026</x:v>
      </x:c>
      <x:c r="C2113" s="27" t="n">
        <x:v>2026</x:v>
      </x:c>
      <x:c r="D2113" s="59" t="str">
        <x:v>CAULFIELD</x:v>
      </x:c>
      <x:c r="E2113" s="27" t="n">
        <x:v>1</x:v>
      </x:c>
      <x:c r="F2113" s="27" t="n">
        <x:v>7</x:v>
      </x:c>
      <x:c r="G2113" s="59" t="str">
        <x:v>XTRA RUSH</x:v>
      </x:c>
      <x:c r="H2113" s="27" t="str">
        <x:v>SYS</x:v>
      </x:c>
      <x:c r="I2113" s="27" t="str">
        <x:v>Lost</x:v>
      </x:c>
      <x:c r="J2113" s="27" t="str">
        <x:v>2nd</x:v>
      </x:c>
      <x:c r="K2113" s="30"/>
      <x:c r="L2113" s="27" t="n">
        <x:v>1</x:v>
      </x:c>
      <x:c r="M2113" s="30" t="n">
        <x:v>-1</x:v>
      </x:c>
      <x:c r="N2113" s="64" t="n">
        <x:f>Summary!$B$5*Summary!$B$6</x:f>
        <x:v>10</x:v>
      </x:c>
      <x:c r="O2113" s="64" t="n">
        <x:f>L2113*N2113</x:f>
        <x:v>10</x:v>
      </x:c>
      <x:c r="P2113" s="64" t="n">
        <x:f>O2113+Q2113</x:f>
        <x:v>0</x:v>
      </x:c>
      <x:c r="Q2113" s="64" t="n">
        <x:f>M2113*N2113</x:f>
        <x:v>-10</x:v>
      </x:c>
      <x:c r="R2113" s="64" t="n">
        <x:f>R2112+Q2113</x:f>
        <x:v>42247.9</x:v>
      </x:c>
    </x:row>
    <x:row r="2114">
      <x:c r="A2114" s="61" t="n">
        <x:v>46095</x:v>
      </x:c>
      <x:c r="B2114" s="27" t="str">
        <x:v>Q1 2026</x:v>
      </x:c>
      <x:c r="C2114" s="27" t="n">
        <x:v>2026</x:v>
      </x:c>
      <x:c r="D2114" s="59" t="str">
        <x:v>CAULFIELD</x:v>
      </x:c>
      <x:c r="E2114" s="27" t="n">
        <x:v>2</x:v>
      </x:c>
      <x:c r="F2114" s="27" t="n">
        <x:v>7</x:v>
      </x:c>
      <x:c r="G2114" s="59" t="str">
        <x:v>PHOTOGRAPH</x:v>
      </x:c>
      <x:c r="H2114" s="27" t="str">
        <x:v>SYS</x:v>
      </x:c>
      <x:c r="I2114" s="27" t="str">
        <x:v>Lost</x:v>
      </x:c>
      <x:c r="J2114" s="27" t="str">
        <x:v>2nd</x:v>
      </x:c>
      <x:c r="K2114" s="30"/>
      <x:c r="L2114" s="27" t="n">
        <x:v>1</x:v>
      </x:c>
      <x:c r="M2114" s="30" t="n">
        <x:v>-1</x:v>
      </x:c>
      <x:c r="N2114" s="64" t="n">
        <x:f>Summary!$B$5*Summary!$B$6</x:f>
        <x:v>10</x:v>
      </x:c>
      <x:c r="O2114" s="64" t="n">
        <x:f>L2114*N2114</x:f>
        <x:v>10</x:v>
      </x:c>
      <x:c r="P2114" s="64" t="n">
        <x:f>O2114+Q2114</x:f>
        <x:v>0</x:v>
      </x:c>
      <x:c r="Q2114" s="64" t="n">
        <x:f>M2114*N2114</x:f>
        <x:v>-10</x:v>
      </x:c>
      <x:c r="R2114" s="64" t="n">
        <x:f>R2113+Q2114</x:f>
        <x:v>42237.9</x:v>
      </x:c>
    </x:row>
    <x:row r="2115">
      <x:c r="A2115" s="62" t="n">
        <x:v>46095</x:v>
      </x:c>
      <x:c r="B2115" s="58" t="str">
        <x:v>Q1 2026</x:v>
      </x:c>
      <x:c r="C2115" s="58" t="n">
        <x:v>2026</x:v>
      </x:c>
      <x:c r="D2115" s="60" t="str">
        <x:v>CAULFIELD</x:v>
      </x:c>
      <x:c r="E2115" s="58" t="n">
        <x:v>3</x:v>
      </x:c>
      <x:c r="F2115" s="58" t="n">
        <x:v>4</x:v>
      </x:c>
      <x:c r="G2115" s="60" t="str">
        <x:v>HARRY'S YACHT</x:v>
      </x:c>
      <x:c r="H2115" s="58" t="str">
        <x:v>LSW / SYS</x:v>
      </x:c>
      <x:c r="I2115" s="58" t="str">
        <x:v>Won</x:v>
      </x:c>
      <x:c r="J2115" s="58" t="str">
        <x:v>Won</x:v>
      </x:c>
      <x:c r="K2115" s="63" t="n">
        <x:v>1.7</x:v>
      </x:c>
      <x:c r="L2115" s="58" t="n">
        <x:v>2</x:v>
      </x:c>
      <x:c r="M2115" s="63" t="n">
        <x:v>1.4</x:v>
      </x:c>
      <x:c r="N2115" s="65" t="n">
        <x:f>Summary!$B$5*Summary!$B$6</x:f>
        <x:v>10</x:v>
      </x:c>
      <x:c r="O2115" s="65" t="n">
        <x:f>L2115*N2115</x:f>
        <x:v>20</x:v>
      </x:c>
      <x:c r="P2115" s="65" t="n">
        <x:f>O2115+Q2115</x:f>
        <x:v>34</x:v>
      </x:c>
      <x:c r="Q2115" s="65" t="n">
        <x:f>M2115*N2115</x:f>
        <x:v>14</x:v>
      </x:c>
      <x:c r="R2115" s="65" t="n">
        <x:f>R2114+Q2115</x:f>
        <x:v>42251.9</x:v>
      </x:c>
    </x:row>
    <x:row r="2116">
      <x:c r="A2116" s="61" t="n">
        <x:v>46095</x:v>
      </x:c>
      <x:c r="B2116" s="27" t="str">
        <x:v>Q1 2026</x:v>
      </x:c>
      <x:c r="C2116" s="27" t="n">
        <x:v>2026</x:v>
      </x:c>
      <x:c r="D2116" s="59" t="str">
        <x:v>CAULFIELD</x:v>
      </x:c>
      <x:c r="E2116" s="27" t="n">
        <x:v>4</x:v>
      </x:c>
      <x:c r="F2116" s="27" t="n">
        <x:v>1</x:v>
      </x:c>
      <x:c r="G2116" s="59" t="str">
        <x:v>BOSSY BENITA</x:v>
      </x:c>
      <x:c r="H2116" s="27" t="str">
        <x:v>SYS</x:v>
      </x:c>
      <x:c r="I2116" s="27" t="str">
        <x:v>Lost</x:v>
      </x:c>
      <x:c r="J2116" s="27" t="str"/>
      <x:c r="K2116" s="30"/>
      <x:c r="L2116" s="27" t="n">
        <x:v>1</x:v>
      </x:c>
      <x:c r="M2116" s="30" t="n">
        <x:v>-1</x:v>
      </x:c>
      <x:c r="N2116" s="64" t="n">
        <x:f>Summary!$B$5*Summary!$B$6</x:f>
        <x:v>10</x:v>
      </x:c>
      <x:c r="O2116" s="64" t="n">
        <x:f>L2116*N2116</x:f>
        <x:v>10</x:v>
      </x:c>
      <x:c r="P2116" s="64" t="n">
        <x:f>O2116+Q2116</x:f>
        <x:v>0</x:v>
      </x:c>
      <x:c r="Q2116" s="64" t="n">
        <x:f>M2116*N2116</x:f>
        <x:v>-10</x:v>
      </x:c>
      <x:c r="R2116" s="64" t="n">
        <x:f>R2115+Q2116</x:f>
        <x:v>42241.9</x:v>
      </x:c>
    </x:row>
    <x:row r="2117">
      <x:c r="A2117" s="61" t="n">
        <x:v>46095</x:v>
      </x:c>
      <x:c r="B2117" s="27" t="str">
        <x:v>Q1 2026</x:v>
      </x:c>
      <x:c r="C2117" s="27" t="n">
        <x:v>2026</x:v>
      </x:c>
      <x:c r="D2117" s="59" t="str">
        <x:v>CAULFIELD</x:v>
      </x:c>
      <x:c r="E2117" s="27" t="n">
        <x:v>4</x:v>
      </x:c>
      <x:c r="F2117" s="27" t="n">
        <x:v>7</x:v>
      </x:c>
      <x:c r="G2117" s="59" t="str">
        <x:v>TEINE AULELEI</x:v>
      </x:c>
      <x:c r="H2117" s="27" t="str">
        <x:v>SYS</x:v>
      </x:c>
      <x:c r="I2117" s="27" t="str">
        <x:v>Lost</x:v>
      </x:c>
      <x:c r="J2117" s="27" t="str">
        <x:v>3rd</x:v>
      </x:c>
      <x:c r="K2117" s="30"/>
      <x:c r="L2117" s="27" t="n">
        <x:v>1</x:v>
      </x:c>
      <x:c r="M2117" s="30" t="n">
        <x:v>-1</x:v>
      </x:c>
      <x:c r="N2117" s="64" t="n">
        <x:f>Summary!$B$5*Summary!$B$6</x:f>
        <x:v>10</x:v>
      </x:c>
      <x:c r="O2117" s="64" t="n">
        <x:f>L2117*N2117</x:f>
        <x:v>10</x:v>
      </x:c>
      <x:c r="P2117" s="64" t="n">
        <x:f>O2117+Q2117</x:f>
        <x:v>0</x:v>
      </x:c>
      <x:c r="Q2117" s="64" t="n">
        <x:f>M2117*N2117</x:f>
        <x:v>-10</x:v>
      </x:c>
      <x:c r="R2117" s="64" t="n">
        <x:f>R2116+Q2117</x:f>
        <x:v>42231.9</x:v>
      </x:c>
    </x:row>
    <x:row r="2118">
      <x:c r="A2118" s="61" t="n">
        <x:v>46095</x:v>
      </x:c>
      <x:c r="B2118" s="27" t="str">
        <x:v>Q1 2026</x:v>
      </x:c>
      <x:c r="C2118" s="27" t="n">
        <x:v>2026</x:v>
      </x:c>
      <x:c r="D2118" s="59" t="str">
        <x:v>CAULFIELD</x:v>
      </x:c>
      <x:c r="E2118" s="27" t="n">
        <x:v>5</x:v>
      </x:c>
      <x:c r="F2118" s="27" t="n">
        <x:v>1</x:v>
      </x:c>
      <x:c r="G2118" s="59" t="str">
        <x:v>WINTERY</x:v>
      </x:c>
      <x:c r="H2118" s="27" t="str">
        <x:v>SYS</x:v>
      </x:c>
      <x:c r="I2118" s="27" t="str">
        <x:v>Lost</x:v>
      </x:c>
      <x:c r="J2118" s="27" t="str"/>
      <x:c r="K2118" s="30"/>
      <x:c r="L2118" s="27" t="n">
        <x:v>1</x:v>
      </x:c>
      <x:c r="M2118" s="30" t="n">
        <x:v>-1</x:v>
      </x:c>
      <x:c r="N2118" s="64" t="n">
        <x:f>Summary!$B$5*Summary!$B$6</x:f>
        <x:v>10</x:v>
      </x:c>
      <x:c r="O2118" s="64" t="n">
        <x:f>L2118*N2118</x:f>
        <x:v>10</x:v>
      </x:c>
      <x:c r="P2118" s="64" t="n">
        <x:f>O2118+Q2118</x:f>
        <x:v>0</x:v>
      </x:c>
      <x:c r="Q2118" s="64" t="n">
        <x:f>M2118*N2118</x:f>
        <x:v>-10</x:v>
      </x:c>
      <x:c r="R2118" s="64" t="n">
        <x:f>R2117+Q2118</x:f>
        <x:v>42221.9</x:v>
      </x:c>
    </x:row>
    <x:row r="2119">
      <x:c r="A2119" s="61" t="n">
        <x:v>46095</x:v>
      </x:c>
      <x:c r="B2119" s="27" t="str">
        <x:v>Q1 2026</x:v>
      </x:c>
      <x:c r="C2119" s="27" t="n">
        <x:v>2026</x:v>
      </x:c>
      <x:c r="D2119" s="59" t="str">
        <x:v>CAULFIELD</x:v>
      </x:c>
      <x:c r="E2119" s="27" t="n">
        <x:v>6</x:v>
      </x:c>
      <x:c r="F2119" s="27" t="n">
        <x:v>2</x:v>
      </x:c>
      <x:c r="G2119" s="59" t="str">
        <x:v>SIR ATLAS</x:v>
      </x:c>
      <x:c r="H2119" s="27" t="str">
        <x:v>DC</x:v>
      </x:c>
      <x:c r="I2119" s="27" t="str">
        <x:v>Won</x:v>
      </x:c>
      <x:c r="J2119" s="27" t="str">
        <x:v>Won</x:v>
      </x:c>
      <x:c r="K2119" s="30" t="n">
        <x:v>3.1</x:v>
      </x:c>
      <x:c r="L2119" s="27" t="n">
        <x:v>1</x:v>
      </x:c>
      <x:c r="M2119" s="30" t="n">
        <x:v>2.1</x:v>
      </x:c>
      <x:c r="N2119" s="64" t="n">
        <x:f>Summary!$B$5*Summary!$B$6</x:f>
        <x:v>10</x:v>
      </x:c>
      <x:c r="O2119" s="64" t="n">
        <x:f>L2119*N2119</x:f>
        <x:v>10</x:v>
      </x:c>
      <x:c r="P2119" s="64" t="n">
        <x:f>O2119+Q2119</x:f>
        <x:v>31</x:v>
      </x:c>
      <x:c r="Q2119" s="64" t="n">
        <x:f>M2119*N2119</x:f>
        <x:v>21</x:v>
      </x:c>
      <x:c r="R2119" s="64" t="n">
        <x:f>R2118+Q2119</x:f>
        <x:v>42242.9</x:v>
      </x:c>
    </x:row>
    <x:row r="2120">
      <x:c r="A2120" s="61" t="n">
        <x:v>46095</x:v>
      </x:c>
      <x:c r="B2120" s="27" t="str">
        <x:v>Q1 2026</x:v>
      </x:c>
      <x:c r="C2120" s="27" t="n">
        <x:v>2026</x:v>
      </x:c>
      <x:c r="D2120" s="59" t="str">
        <x:v>CAULFIELD</x:v>
      </x:c>
      <x:c r="E2120" s="27" t="n">
        <x:v>8</x:v>
      </x:c>
      <x:c r="F2120" s="27" t="n">
        <x:v>2</x:v>
      </x:c>
      <x:c r="G2120" s="59" t="str">
        <x:v>BUCKAROO</x:v>
      </x:c>
      <x:c r="H2120" s="27" t="str">
        <x:v>DC</x:v>
      </x:c>
      <x:c r="I2120" s="27" t="str">
        <x:v>Lost</x:v>
      </x:c>
      <x:c r="J2120" s="27" t="str"/>
      <x:c r="K2120" s="30"/>
      <x:c r="L2120" s="27" t="n">
        <x:v>1</x:v>
      </x:c>
      <x:c r="M2120" s="30" t="n">
        <x:v>-1</x:v>
      </x:c>
      <x:c r="N2120" s="64" t="n">
        <x:f>Summary!$B$5*Summary!$B$6</x:f>
        <x:v>10</x:v>
      </x:c>
      <x:c r="O2120" s="64" t="n">
        <x:f>L2120*N2120</x:f>
        <x:v>10</x:v>
      </x:c>
      <x:c r="P2120" s="64" t="n">
        <x:f>O2120+Q2120</x:f>
        <x:v>0</x:v>
      </x:c>
      <x:c r="Q2120" s="64" t="n">
        <x:f>M2120*N2120</x:f>
        <x:v>-10</x:v>
      </x:c>
      <x:c r="R2120" s="64" t="n">
        <x:f>R2119+Q2120</x:f>
        <x:v>42232.9</x:v>
      </x:c>
    </x:row>
    <x:row r="2121">
      <x:c r="A2121" s="61" t="n">
        <x:v>46095</x:v>
      </x:c>
      <x:c r="B2121" s="27" t="str">
        <x:v>Q1 2026</x:v>
      </x:c>
      <x:c r="C2121" s="27" t="n">
        <x:v>2026</x:v>
      </x:c>
      <x:c r="D2121" s="59" t="str">
        <x:v>CAULFIELD</x:v>
      </x:c>
      <x:c r="E2121" s="27" t="n">
        <x:v>9</x:v>
      </x:c>
      <x:c r="F2121" s="27" t="n">
        <x:v>12</x:v>
      </x:c>
      <x:c r="G2121" s="59" t="str">
        <x:v>SALTY PEARL</x:v>
      </x:c>
      <x:c r="H2121" s="27" t="str">
        <x:v>BFSR</x:v>
      </x:c>
      <x:c r="I2121" s="27" t="str">
        <x:v>Won</x:v>
      </x:c>
      <x:c r="J2121" s="27" t="str">
        <x:v>Won</x:v>
      </x:c>
      <x:c r="K2121" s="30" t="n">
        <x:v>2.1</x:v>
      </x:c>
      <x:c r="L2121" s="27" t="n">
        <x:v>1</x:v>
      </x:c>
      <x:c r="M2121" s="30" t="n">
        <x:v>1.1</x:v>
      </x:c>
      <x:c r="N2121" s="64" t="n">
        <x:f>Summary!$B$5*Summary!$B$6</x:f>
        <x:v>10</x:v>
      </x:c>
      <x:c r="O2121" s="64" t="n">
        <x:f>L2121*N2121</x:f>
        <x:v>10</x:v>
      </x:c>
      <x:c r="P2121" s="64" t="n">
        <x:f>O2121+Q2121</x:f>
        <x:v>21</x:v>
      </x:c>
      <x:c r="Q2121" s="64" t="n">
        <x:f>M2121*N2121</x:f>
        <x:v>11</x:v>
      </x:c>
      <x:c r="R2121" s="64" t="n">
        <x:f>R2120+Q2121</x:f>
        <x:v>42243.9</x:v>
      </x:c>
    </x:row>
    <x:row r="2122">
      <x:c r="A2122" s="62" t="n">
        <x:v>46095</x:v>
      </x:c>
      <x:c r="B2122" s="58" t="str">
        <x:v>Q1 2026</x:v>
      </x:c>
      <x:c r="C2122" s="58" t="n">
        <x:v>2026</x:v>
      </x:c>
      <x:c r="D2122" s="60" t="str">
        <x:v>CAULFIELD</x:v>
      </x:c>
      <x:c r="E2122" s="58" t="n">
        <x:v>10</x:v>
      </x:c>
      <x:c r="F2122" s="58" t="n">
        <x:v>1</x:v>
      </x:c>
      <x:c r="G2122" s="60" t="str">
        <x:v>JIGSAW</x:v>
      </x:c>
      <x:c r="H2122" s="58" t="str">
        <x:v>LSW / SYS</x:v>
      </x:c>
      <x:c r="I2122" s="58" t="str">
        <x:v>Won</x:v>
      </x:c>
      <x:c r="J2122" s="58" t="str">
        <x:v>Won</x:v>
      </x:c>
      <x:c r="K2122" s="63" t="n">
        <x:v>2.5</x:v>
      </x:c>
      <x:c r="L2122" s="58" t="n">
        <x:v>2</x:v>
      </x:c>
      <x:c r="M2122" s="63" t="n">
        <x:v>3</x:v>
      </x:c>
      <x:c r="N2122" s="65" t="n">
        <x:f>Summary!$B$5*Summary!$B$6</x:f>
        <x:v>10</x:v>
      </x:c>
      <x:c r="O2122" s="65" t="n">
        <x:f>L2122*N2122</x:f>
        <x:v>20</x:v>
      </x:c>
      <x:c r="P2122" s="65" t="n">
        <x:f>O2122+Q2122</x:f>
        <x:v>50</x:v>
      </x:c>
      <x:c r="Q2122" s="65" t="n">
        <x:f>M2122*N2122</x:f>
        <x:v>30</x:v>
      </x:c>
      <x:c r="R2122" s="65" t="n">
        <x:f>R2121+Q2122</x:f>
        <x:v>42273.9</x:v>
      </x:c>
    </x:row>
    <x:row r="2123">
      <x:c r="A2123" s="61" t="n">
        <x:v>46095</x:v>
      </x:c>
      <x:c r="B2123" s="27" t="str">
        <x:v>Q1 2026</x:v>
      </x:c>
      <x:c r="C2123" s="27" t="n">
        <x:v>2026</x:v>
      </x:c>
      <x:c r="D2123" s="59" t="str">
        <x:v>CAULFIELD</x:v>
      </x:c>
      <x:c r="E2123" s="27" t="n">
        <x:v>10</x:v>
      </x:c>
      <x:c r="F2123" s="27" t="n">
        <x:v>2</x:v>
      </x:c>
      <x:c r="G2123" s="59" t="str">
        <x:v>SHE'S BULLETPROOF</x:v>
      </x:c>
      <x:c r="H2123" s="27" t="str">
        <x:v>SYS</x:v>
      </x:c>
      <x:c r="I2123" s="27" t="str">
        <x:v>Lost</x:v>
      </x:c>
      <x:c r="J2123" s="27" t="str">
        <x:v>2nd</x:v>
      </x:c>
      <x:c r="K2123" s="30"/>
      <x:c r="L2123" s="27" t="n">
        <x:v>1</x:v>
      </x:c>
      <x:c r="M2123" s="30" t="n">
        <x:v>-1</x:v>
      </x:c>
      <x:c r="N2123" s="64" t="n">
        <x:f>Summary!$B$5*Summary!$B$6</x:f>
        <x:v>10</x:v>
      </x:c>
      <x:c r="O2123" s="64" t="n">
        <x:f>L2123*N2123</x:f>
        <x:v>10</x:v>
      </x:c>
      <x:c r="P2123" s="64" t="n">
        <x:f>O2123+Q2123</x:f>
        <x:v>0</x:v>
      </x:c>
      <x:c r="Q2123" s="64" t="n">
        <x:f>M2123*N2123</x:f>
        <x:v>-10</x:v>
      </x:c>
      <x:c r="R2123" s="64" t="n">
        <x:f>R2122+Q2123</x:f>
        <x:v>42263.9</x:v>
      </x:c>
    </x:row>
    <x:row r="2124">
      <x:c r="A2124" s="61" t="n">
        <x:v>46095</x:v>
      </x:c>
      <x:c r="B2124" s="27" t="str">
        <x:v>Q1 2026</x:v>
      </x:c>
      <x:c r="C2124" s="27" t="n">
        <x:v>2026</x:v>
      </x:c>
      <x:c r="D2124" s="59" t="str">
        <x:v>CAULFIELD</x:v>
      </x:c>
      <x:c r="E2124" s="27" t="n">
        <x:v>10</x:v>
      </x:c>
      <x:c r="F2124" s="27" t="n">
        <x:v>4</x:v>
      </x:c>
      <x:c r="G2124" s="59" t="str">
        <x:v>NDOLA</x:v>
      </x:c>
      <x:c r="H2124" s="27" t="str">
        <x:v>LSW</x:v>
      </x:c>
      <x:c r="I2124" s="27" t="str">
        <x:v>Lost</x:v>
      </x:c>
      <x:c r="J2124" s="27" t="str">
        <x:v>3rd</x:v>
      </x:c>
      <x:c r="K2124" s="30"/>
      <x:c r="L2124" s="27" t="n">
        <x:v>1</x:v>
      </x:c>
      <x:c r="M2124" s="30" t="n">
        <x:v>-1</x:v>
      </x:c>
      <x:c r="N2124" s="64" t="n">
        <x:f>Summary!$B$5*Summary!$B$6</x:f>
        <x:v>10</x:v>
      </x:c>
      <x:c r="O2124" s="64" t="n">
        <x:f>L2124*N2124</x:f>
        <x:v>10</x:v>
      </x:c>
      <x:c r="P2124" s="64" t="n">
        <x:f>O2124+Q2124</x:f>
        <x:v>0</x:v>
      </x:c>
      <x:c r="Q2124" s="64" t="n">
        <x:f>M2124*N2124</x:f>
        <x:v>-10</x:v>
      </x:c>
      <x:c r="R2124" s="64" t="n">
        <x:f>R2123+Q2124</x:f>
        <x:v>42253.9</x:v>
      </x:c>
    </x:row>
    <x:row r="2125">
      <x:c r="A2125" s="62" t="n">
        <x:v>46102</x:v>
      </x:c>
      <x:c r="B2125" s="58" t="str">
        <x:v>Q1 2026</x:v>
      </x:c>
      <x:c r="C2125" s="58" t="n">
        <x:v>2026</x:v>
      </x:c>
      <x:c r="D2125" s="60" t="str">
        <x:v>CAULFIELD</x:v>
      </x:c>
      <x:c r="E2125" s="58" t="n">
        <x:v>1</x:v>
      </x:c>
      <x:c r="F2125" s="58" t="n">
        <x:v>6</x:v>
      </x:c>
      <x:c r="G2125" s="60" t="str">
        <x:v>KA YING CHEER</x:v>
      </x:c>
      <x:c r="H2125" s="58" t="str">
        <x:v>DC / SYS</x:v>
      </x:c>
      <x:c r="I2125" s="58" t="str">
        <x:v>Won</x:v>
      </x:c>
      <x:c r="J2125" s="58" t="str">
        <x:v>Won</x:v>
      </x:c>
      <x:c r="K2125" s="63" t="n">
        <x:v>2.4</x:v>
      </x:c>
      <x:c r="L2125" s="58" t="n">
        <x:v>2</x:v>
      </x:c>
      <x:c r="M2125" s="63" t="n">
        <x:v>2.8</x:v>
      </x:c>
      <x:c r="N2125" s="65" t="n">
        <x:f>Summary!$B$5*Summary!$B$6</x:f>
        <x:v>10</x:v>
      </x:c>
      <x:c r="O2125" s="65" t="n">
        <x:f>L2125*N2125</x:f>
        <x:v>20</x:v>
      </x:c>
      <x:c r="P2125" s="65" t="n">
        <x:f>O2125+Q2125</x:f>
        <x:v>48</x:v>
      </x:c>
      <x:c r="Q2125" s="65" t="n">
        <x:f>M2125*N2125</x:f>
        <x:v>28</x:v>
      </x:c>
      <x:c r="R2125" s="65" t="n">
        <x:f>R2124+Q2125</x:f>
        <x:v>42281.9</x:v>
      </x:c>
    </x:row>
    <x:row r="2126">
      <x:c r="A2126" s="62" t="n">
        <x:v>46102</x:v>
      </x:c>
      <x:c r="B2126" s="58" t="str">
        <x:v>Q1 2026</x:v>
      </x:c>
      <x:c r="C2126" s="58" t="n">
        <x:v>2026</x:v>
      </x:c>
      <x:c r="D2126" s="60" t="str">
        <x:v>CAULFIELD</x:v>
      </x:c>
      <x:c r="E2126" s="58" t="n">
        <x:v>2</x:v>
      </x:c>
      <x:c r="F2126" s="58" t="n">
        <x:v>4</x:v>
      </x:c>
      <x:c r="G2126" s="60" t="str">
        <x:v>BLUESTONE</x:v>
      </x:c>
      <x:c r="H2126" s="58" t="str">
        <x:v>BFSR / SYS</x:v>
      </x:c>
      <x:c r="I2126" s="58" t="str">
        <x:v>Lost</x:v>
      </x:c>
      <x:c r="J2126" s="58" t="str">
        <x:v>2nd</x:v>
      </x:c>
      <x:c r="K2126" s="63"/>
      <x:c r="L2126" s="58" t="n">
        <x:v>2</x:v>
      </x:c>
      <x:c r="M2126" s="63" t="n">
        <x:v>-2</x:v>
      </x:c>
      <x:c r="N2126" s="65" t="n">
        <x:f>Summary!$B$5*Summary!$B$6</x:f>
        <x:v>10</x:v>
      </x:c>
      <x:c r="O2126" s="65" t="n">
        <x:f>L2126*N2126</x:f>
        <x:v>20</x:v>
      </x:c>
      <x:c r="P2126" s="65" t="n">
        <x:f>O2126+Q2126</x:f>
        <x:v>0</x:v>
      </x:c>
      <x:c r="Q2126" s="65" t="n">
        <x:f>M2126*N2126</x:f>
        <x:v>-20</x:v>
      </x:c>
      <x:c r="R2126" s="65" t="n">
        <x:f>R2125+Q2126</x:f>
        <x:v>42261.9</x:v>
      </x:c>
    </x:row>
    <x:row r="2127">
      <x:c r="A2127" s="62" t="n">
        <x:v>46102</x:v>
      </x:c>
      <x:c r="B2127" s="58" t="str">
        <x:v>Q1 2026</x:v>
      </x:c>
      <x:c r="C2127" s="58" t="n">
        <x:v>2026</x:v>
      </x:c>
      <x:c r="D2127" s="60" t="str">
        <x:v>CAULFIELD</x:v>
      </x:c>
      <x:c r="E2127" s="58" t="n">
        <x:v>3</x:v>
      </x:c>
      <x:c r="F2127" s="58" t="n">
        <x:v>1</x:v>
      </x:c>
      <x:c r="G2127" s="60" t="str">
        <x:v>RICH ON BUBBLES</x:v>
      </x:c>
      <x:c r="H2127" s="58" t="str">
        <x:v>LSW / SYS</x:v>
      </x:c>
      <x:c r="I2127" s="58" t="str">
        <x:v>Won</x:v>
      </x:c>
      <x:c r="J2127" s="58" t="str">
        <x:v>Won</x:v>
      </x:c>
      <x:c r="K2127" s="63" t="n">
        <x:v>2.4</x:v>
      </x:c>
      <x:c r="L2127" s="58" t="n">
        <x:v>2</x:v>
      </x:c>
      <x:c r="M2127" s="63" t="n">
        <x:v>2.8</x:v>
      </x:c>
      <x:c r="N2127" s="65" t="n">
        <x:f>Summary!$B$5*Summary!$B$6</x:f>
        <x:v>10</x:v>
      </x:c>
      <x:c r="O2127" s="65" t="n">
        <x:f>L2127*N2127</x:f>
        <x:v>20</x:v>
      </x:c>
      <x:c r="P2127" s="65" t="n">
        <x:f>O2127+Q2127</x:f>
        <x:v>48</x:v>
      </x:c>
      <x:c r="Q2127" s="65" t="n">
        <x:f>M2127*N2127</x:f>
        <x:v>28</x:v>
      </x:c>
      <x:c r="R2127" s="65" t="n">
        <x:f>R2126+Q2127</x:f>
        <x:v>42289.9</x:v>
      </x:c>
    </x:row>
    <x:row r="2128">
      <x:c r="A2128" s="61" t="n">
        <x:v>46102</x:v>
      </x:c>
      <x:c r="B2128" s="27" t="str">
        <x:v>Q1 2026</x:v>
      </x:c>
      <x:c r="C2128" s="27" t="n">
        <x:v>2026</x:v>
      </x:c>
      <x:c r="D2128" s="59" t="str">
        <x:v>CAULFIELD</x:v>
      </x:c>
      <x:c r="E2128" s="27" t="n">
        <x:v>3</x:v>
      </x:c>
      <x:c r="F2128" s="27" t="n">
        <x:v>2</x:v>
      </x:c>
      <x:c r="G2128" s="59" t="str">
        <x:v>CYCLOTRON</x:v>
      </x:c>
      <x:c r="H2128" s="27" t="str">
        <x:v>SYS</x:v>
      </x:c>
      <x:c r="I2128" s="27" t="str">
        <x:v>Lost</x:v>
      </x:c>
      <x:c r="J2128" s="27" t="str">
        <x:v>2nd</x:v>
      </x:c>
      <x:c r="K2128" s="30"/>
      <x:c r="L2128" s="27" t="n">
        <x:v>1</x:v>
      </x:c>
      <x:c r="M2128" s="30" t="n">
        <x:v>-1</x:v>
      </x:c>
      <x:c r="N2128" s="64" t="n">
        <x:f>Summary!$B$5*Summary!$B$6</x:f>
        <x:v>10</x:v>
      </x:c>
      <x:c r="O2128" s="64" t="n">
        <x:f>L2128*N2128</x:f>
        <x:v>10</x:v>
      </x:c>
      <x:c r="P2128" s="64" t="n">
        <x:f>O2128+Q2128</x:f>
        <x:v>0</x:v>
      </x:c>
      <x:c r="Q2128" s="64" t="n">
        <x:f>M2128*N2128</x:f>
        <x:v>-10</x:v>
      </x:c>
      <x:c r="R2128" s="64" t="n">
        <x:f>R2127+Q2128</x:f>
        <x:v>42279.9</x:v>
      </x:c>
    </x:row>
    <x:row r="2129">
      <x:c r="A2129" s="62" t="n">
        <x:v>46102</x:v>
      </x:c>
      <x:c r="B2129" s="58" t="str">
        <x:v>Q1 2026</x:v>
      </x:c>
      <x:c r="C2129" s="58" t="n">
        <x:v>2026</x:v>
      </x:c>
      <x:c r="D2129" s="60" t="str">
        <x:v>CAULFIELD</x:v>
      </x:c>
      <x:c r="E2129" s="58" t="n">
        <x:v>4</x:v>
      </x:c>
      <x:c r="F2129" s="58" t="n">
        <x:v>2</x:v>
      </x:c>
      <x:c r="G2129" s="60" t="str">
        <x:v>GETTA GOOD FEELING</x:v>
      </x:c>
      <x:c r="H2129" s="58" t="str">
        <x:v>DC / SYS</x:v>
      </x:c>
      <x:c r="I2129" s="58" t="str">
        <x:v>Won</x:v>
      </x:c>
      <x:c r="J2129" s="58" t="str">
        <x:v>Won</x:v>
      </x:c>
      <x:c r="K2129" s="63" t="n">
        <x:v>1.5</x:v>
      </x:c>
      <x:c r="L2129" s="58" t="n">
        <x:v>2</x:v>
      </x:c>
      <x:c r="M2129" s="63" t="n">
        <x:v>1</x:v>
      </x:c>
      <x:c r="N2129" s="65" t="n">
        <x:f>Summary!$B$5*Summary!$B$6</x:f>
        <x:v>10</x:v>
      </x:c>
      <x:c r="O2129" s="65" t="n">
        <x:f>L2129*N2129</x:f>
        <x:v>20</x:v>
      </x:c>
      <x:c r="P2129" s="65" t="n">
        <x:f>O2129+Q2129</x:f>
        <x:v>30</x:v>
      </x:c>
      <x:c r="Q2129" s="65" t="n">
        <x:f>M2129*N2129</x:f>
        <x:v>10</x:v>
      </x:c>
      <x:c r="R2129" s="65" t="n">
        <x:f>R2128+Q2129</x:f>
        <x:v>42289.9</x:v>
      </x:c>
    </x:row>
    <x:row r="2130">
      <x:c r="A2130" s="61" t="n">
        <x:v>46102</x:v>
      </x:c>
      <x:c r="B2130" s="27" t="str">
        <x:v>Q1 2026</x:v>
      </x:c>
      <x:c r="C2130" s="27" t="n">
        <x:v>2026</x:v>
      </x:c>
      <x:c r="D2130" s="59" t="str">
        <x:v>CAULFIELD</x:v>
      </x:c>
      <x:c r="E2130" s="27" t="n">
        <x:v>5</x:v>
      </x:c>
      <x:c r="F2130" s="27" t="n">
        <x:v>8</x:v>
      </x:c>
      <x:c r="G2130" s="59" t="str">
        <x:v>VERDOUX</x:v>
      </x:c>
      <x:c r="H2130" s="27" t="str">
        <x:v>LSW</x:v>
      </x:c>
      <x:c r="I2130" s="27" t="str">
        <x:v>Lost</x:v>
      </x:c>
      <x:c r="J2130" s="27" t="str">
        <x:v>2nd</x:v>
      </x:c>
      <x:c r="K2130" s="30"/>
      <x:c r="L2130" s="27" t="n">
        <x:v>1</x:v>
      </x:c>
      <x:c r="M2130" s="30" t="n">
        <x:v>-1</x:v>
      </x:c>
      <x:c r="N2130" s="64" t="n">
        <x:f>Summary!$B$5*Summary!$B$6</x:f>
        <x:v>10</x:v>
      </x:c>
      <x:c r="O2130" s="64" t="n">
        <x:f>L2130*N2130</x:f>
        <x:v>10</x:v>
      </x:c>
      <x:c r="P2130" s="64" t="n">
        <x:f>O2130+Q2130</x:f>
        <x:v>0</x:v>
      </x:c>
      <x:c r="Q2130" s="64" t="n">
        <x:f>M2130*N2130</x:f>
        <x:v>-10</x:v>
      </x:c>
      <x:c r="R2130" s="64" t="n">
        <x:f>R2129+Q2130</x:f>
        <x:v>42279.9</x:v>
      </x:c>
    </x:row>
    <x:row r="2131">
      <x:c r="A2131" s="61" t="n">
        <x:v>46102</x:v>
      </x:c>
      <x:c r="B2131" s="27" t="str">
        <x:v>Q1 2026</x:v>
      </x:c>
      <x:c r="C2131" s="27" t="n">
        <x:v>2026</x:v>
      </x:c>
      <x:c r="D2131" s="59" t="str">
        <x:v>CAULFIELD</x:v>
      </x:c>
      <x:c r="E2131" s="27" t="n">
        <x:v>6</x:v>
      </x:c>
      <x:c r="F2131" s="27" t="n">
        <x:v>2</x:v>
      </x:c>
      <x:c r="G2131" s="59" t="str">
        <x:v>POINT BARROW</x:v>
      </x:c>
      <x:c r="H2131" s="27" t="str">
        <x:v>BFSR</x:v>
      </x:c>
      <x:c r="I2131" s="27" t="str">
        <x:v>Won</x:v>
      </x:c>
      <x:c r="J2131" s="27" t="str">
        <x:v>Won</x:v>
      </x:c>
      <x:c r="K2131" s="30" t="n">
        <x:v>3.1</x:v>
      </x:c>
      <x:c r="L2131" s="27" t="n">
        <x:v>1</x:v>
      </x:c>
      <x:c r="M2131" s="30" t="n">
        <x:v>2.1</x:v>
      </x:c>
      <x:c r="N2131" s="64" t="n">
        <x:f>Summary!$B$5*Summary!$B$6</x:f>
        <x:v>10</x:v>
      </x:c>
      <x:c r="O2131" s="64" t="n">
        <x:f>L2131*N2131</x:f>
        <x:v>10</x:v>
      </x:c>
      <x:c r="P2131" s="64" t="n">
        <x:f>O2131+Q2131</x:f>
        <x:v>31</x:v>
      </x:c>
      <x:c r="Q2131" s="64" t="n">
        <x:f>M2131*N2131</x:f>
        <x:v>21</x:v>
      </x:c>
      <x:c r="R2131" s="64" t="n">
        <x:f>R2130+Q2131</x:f>
        <x:v>42300.9</x:v>
      </x:c>
    </x:row>
    <x:row r="2132">
      <x:c r="A2132" s="61" t="n">
        <x:v>46102</x:v>
      </x:c>
      <x:c r="B2132" s="27" t="str">
        <x:v>Q1 2026</x:v>
      </x:c>
      <x:c r="C2132" s="27" t="n">
        <x:v>2026</x:v>
      </x:c>
      <x:c r="D2132" s="59" t="str">
        <x:v>CAULFIELD</x:v>
      </x:c>
      <x:c r="E2132" s="27" t="n">
        <x:v>6</x:v>
      </x:c>
      <x:c r="F2132" s="27" t="n">
        <x:v>3</x:v>
      </x:c>
      <x:c r="G2132" s="59" t="str">
        <x:v>ALPHA SOFIE</x:v>
      </x:c>
      <x:c r="H2132" s="27" t="str">
        <x:v>SYS</x:v>
      </x:c>
      <x:c r="I2132" s="27" t="str">
        <x:v>Lost</x:v>
      </x:c>
      <x:c r="J2132" s="27" t="str"/>
      <x:c r="K2132" s="30"/>
      <x:c r="L2132" s="27" t="n">
        <x:v>1</x:v>
      </x:c>
      <x:c r="M2132" s="30" t="n">
        <x:v>-1</x:v>
      </x:c>
      <x:c r="N2132" s="64" t="n">
        <x:f>Summary!$B$5*Summary!$B$6</x:f>
        <x:v>10</x:v>
      </x:c>
      <x:c r="O2132" s="64" t="n">
        <x:f>L2132*N2132</x:f>
        <x:v>10</x:v>
      </x:c>
      <x:c r="P2132" s="64" t="n">
        <x:f>O2132+Q2132</x:f>
        <x:v>0</x:v>
      </x:c>
      <x:c r="Q2132" s="64" t="n">
        <x:f>M2132*N2132</x:f>
        <x:v>-10</x:v>
      </x:c>
      <x:c r="R2132" s="64" t="n">
        <x:f>R2131+Q2132</x:f>
        <x:v>42290.9</x:v>
      </x:c>
    </x:row>
    <x:row r="2133">
      <x:c r="A2133" s="62" t="n">
        <x:v>46102</x:v>
      </x:c>
      <x:c r="B2133" s="58" t="str">
        <x:v>Q1 2026</x:v>
      </x:c>
      <x:c r="C2133" s="58" t="n">
        <x:v>2026</x:v>
      </x:c>
      <x:c r="D2133" s="60" t="str">
        <x:v>CAULFIELD</x:v>
      </x:c>
      <x:c r="E2133" s="58" t="n">
        <x:v>7</x:v>
      </x:c>
      <x:c r="F2133" s="58" t="n">
        <x:v>1</x:v>
      </x:c>
      <x:c r="G2133" s="60" t="str">
        <x:v>TREASURETHE MOMENT</x:v>
      </x:c>
      <x:c r="H2133" s="58" t="str">
        <x:v>BF / SYS</x:v>
      </x:c>
      <x:c r="I2133" s="58" t="str">
        <x:v>Won</x:v>
      </x:c>
      <x:c r="J2133" s="58" t="str">
        <x:v>Won</x:v>
      </x:c>
      <x:c r="K2133" s="63" t="n">
        <x:v>1.6</x:v>
      </x:c>
      <x:c r="L2133" s="58" t="n">
        <x:v>2</x:v>
      </x:c>
      <x:c r="M2133" s="63" t="n">
        <x:v>1.2000000000000002</x:v>
      </x:c>
      <x:c r="N2133" s="65" t="n">
        <x:f>Summary!$B$5*Summary!$B$6</x:f>
        <x:v>10</x:v>
      </x:c>
      <x:c r="O2133" s="65" t="n">
        <x:f>L2133*N2133</x:f>
        <x:v>20</x:v>
      </x:c>
      <x:c r="P2133" s="65" t="n">
        <x:f>O2133+Q2133</x:f>
        <x:v>32</x:v>
      </x:c>
      <x:c r="Q2133" s="65" t="n">
        <x:f>M2133*N2133</x:f>
        <x:v>12.000000000000002</x:v>
      </x:c>
      <x:c r="R2133" s="65" t="n">
        <x:f>R2132+Q2133</x:f>
        <x:v>42302.9</x:v>
      </x:c>
    </x:row>
    <x:row r="2134">
      <x:c r="A2134" s="62" t="n">
        <x:v>46102</x:v>
      </x:c>
      <x:c r="B2134" s="58" t="str">
        <x:v>Q1 2026</x:v>
      </x:c>
      <x:c r="C2134" s="58" t="n">
        <x:v>2026</x:v>
      </x:c>
      <x:c r="D2134" s="60" t="str">
        <x:v>CAULFIELD</x:v>
      </x:c>
      <x:c r="E2134" s="58" t="n">
        <x:v>7</x:v>
      </x:c>
      <x:c r="F2134" s="58" t="n">
        <x:v>2</x:v>
      </x:c>
      <x:c r="G2134" s="60" t="str">
        <x:v>DAMASK ROSE</x:v>
      </x:c>
      <x:c r="H2134" s="58" t="str">
        <x:v>FRSR / SYS</x:v>
      </x:c>
      <x:c r="I2134" s="58" t="str">
        <x:v>Lost</x:v>
      </x:c>
      <x:c r="J2134" s="58" t="str"/>
      <x:c r="K2134" s="63"/>
      <x:c r="L2134" s="58" t="n">
        <x:v>2</x:v>
      </x:c>
      <x:c r="M2134" s="63" t="n">
        <x:v>-2</x:v>
      </x:c>
      <x:c r="N2134" s="65" t="n">
        <x:f>Summary!$B$5*Summary!$B$6</x:f>
        <x:v>10</x:v>
      </x:c>
      <x:c r="O2134" s="65" t="n">
        <x:f>L2134*N2134</x:f>
        <x:v>20</x:v>
      </x:c>
      <x:c r="P2134" s="65" t="n">
        <x:f>O2134+Q2134</x:f>
        <x:v>0</x:v>
      </x:c>
      <x:c r="Q2134" s="65" t="n">
        <x:f>M2134*N2134</x:f>
        <x:v>-20</x:v>
      </x:c>
      <x:c r="R2134" s="65" t="n">
        <x:f>R2133+Q2134</x:f>
        <x:v>42282.9</x:v>
      </x:c>
    </x:row>
    <x:row r="2135">
      <x:c r="A2135" s="62" t="n">
        <x:v>46102</x:v>
      </x:c>
      <x:c r="B2135" s="58" t="str">
        <x:v>Q1 2026</x:v>
      </x:c>
      <x:c r="C2135" s="58" t="n">
        <x:v>2026</x:v>
      </x:c>
      <x:c r="D2135" s="60" t="str">
        <x:v>CAULFIELD</x:v>
      </x:c>
      <x:c r="E2135" s="58" t="n">
        <x:v>7</x:v>
      </x:c>
      <x:c r="F2135" s="58" t="n">
        <x:v>7</x:v>
      </x:c>
      <x:c r="G2135" s="60" t="str">
        <x:v>PHILIA</x:v>
      </x:c>
      <x:c r="H2135" s="58" t="str">
        <x:v>DC / SYS</x:v>
      </x:c>
      <x:c r="I2135" s="58" t="str">
        <x:v>Lost</x:v>
      </x:c>
      <x:c r="J2135" s="58" t="str">
        <x:v>4th</x:v>
      </x:c>
      <x:c r="K2135" s="63"/>
      <x:c r="L2135" s="58" t="n">
        <x:v>2</x:v>
      </x:c>
      <x:c r="M2135" s="63" t="n">
        <x:v>-2</x:v>
      </x:c>
      <x:c r="N2135" s="65" t="n">
        <x:f>Summary!$B$5*Summary!$B$6</x:f>
        <x:v>10</x:v>
      </x:c>
      <x:c r="O2135" s="65" t="n">
        <x:f>L2135*N2135</x:f>
        <x:v>20</x:v>
      </x:c>
      <x:c r="P2135" s="65" t="n">
        <x:f>O2135+Q2135</x:f>
        <x:v>0</x:v>
      </x:c>
      <x:c r="Q2135" s="65" t="n">
        <x:f>M2135*N2135</x:f>
        <x:v>-20</x:v>
      </x:c>
      <x:c r="R2135" s="65" t="n">
        <x:f>R2134+Q2135</x:f>
        <x:v>42262.9</x:v>
      </x:c>
    </x:row>
    <x:row r="2136">
      <x:c r="A2136" s="61" t="n">
        <x:v>46102</x:v>
      </x:c>
      <x:c r="B2136" s="27" t="str">
        <x:v>Q1 2026</x:v>
      </x:c>
      <x:c r="C2136" s="27" t="n">
        <x:v>2026</x:v>
      </x:c>
      <x:c r="D2136" s="59" t="str">
        <x:v>CAULFIELD</x:v>
      </x:c>
      <x:c r="E2136" s="27" t="n">
        <x:v>8</x:v>
      </x:c>
      <x:c r="F2136" s="27" t="n">
        <x:v>4</x:v>
      </x:c>
      <x:c r="G2136" s="59" t="str">
        <x:v>ANGEL CAPITAL</x:v>
      </x:c>
      <x:c r="H2136" s="27" t="str">
        <x:v>SYS</x:v>
      </x:c>
      <x:c r="I2136" s="27" t="str">
        <x:v>Lost</x:v>
      </x:c>
      <x:c r="J2136" s="27" t="str">
        <x:v>2nd</x:v>
      </x:c>
      <x:c r="K2136" s="30"/>
      <x:c r="L2136" s="27" t="n">
        <x:v>1</x:v>
      </x:c>
      <x:c r="M2136" s="30" t="n">
        <x:v>-1</x:v>
      </x:c>
      <x:c r="N2136" s="64" t="n">
        <x:f>Summary!$B$5*Summary!$B$6</x:f>
        <x:v>10</x:v>
      </x:c>
      <x:c r="O2136" s="64" t="n">
        <x:f>L2136*N2136</x:f>
        <x:v>10</x:v>
      </x:c>
      <x:c r="P2136" s="64" t="n">
        <x:f>O2136+Q2136</x:f>
        <x:v>0</x:v>
      </x:c>
      <x:c r="Q2136" s="64" t="n">
        <x:f>M2136*N2136</x:f>
        <x:v>-10</x:v>
      </x:c>
      <x:c r="R2136" s="64" t="n">
        <x:f>R2135+Q2136</x:f>
        <x:v>42252.9</x:v>
      </x:c>
    </x:row>
    <x:row r="2137">
      <x:c r="A2137" s="61" t="n">
        <x:v>46102</x:v>
      </x:c>
      <x:c r="B2137" s="27" t="str">
        <x:v>Q1 2026</x:v>
      </x:c>
      <x:c r="C2137" s="27" t="n">
        <x:v>2026</x:v>
      </x:c>
      <x:c r="D2137" s="59" t="str">
        <x:v>CAULFIELD</x:v>
      </x:c>
      <x:c r="E2137" s="27" t="n">
        <x:v>8</x:v>
      </x:c>
      <x:c r="F2137" s="27" t="n">
        <x:v>5</x:v>
      </x:c>
      <x:c r="G2137" s="59" t="str">
        <x:v>BARAQIEL</x:v>
      </x:c>
      <x:c r="H2137" s="27" t="str">
        <x:v>SYS</x:v>
      </x:c>
      <x:c r="I2137" s="27" t="str">
        <x:v>Lost</x:v>
      </x:c>
      <x:c r="J2137" s="27" t="str"/>
      <x:c r="K2137" s="30"/>
      <x:c r="L2137" s="27" t="n">
        <x:v>1</x:v>
      </x:c>
      <x:c r="M2137" s="30" t="n">
        <x:v>-1</x:v>
      </x:c>
      <x:c r="N2137" s="64" t="n">
        <x:f>Summary!$B$5*Summary!$B$6</x:f>
        <x:v>10</x:v>
      </x:c>
      <x:c r="O2137" s="64" t="n">
        <x:f>L2137*N2137</x:f>
        <x:v>10</x:v>
      </x:c>
      <x:c r="P2137" s="64" t="n">
        <x:f>O2137+Q2137</x:f>
        <x:v>0</x:v>
      </x:c>
      <x:c r="Q2137" s="64" t="n">
        <x:f>M2137*N2137</x:f>
        <x:v>-10</x:v>
      </x:c>
      <x:c r="R2137" s="64" t="n">
        <x:f>R2136+Q2137</x:f>
        <x:v>42242.9</x:v>
      </x:c>
    </x:row>
    <x:row r="2138">
      <x:c r="A2138" s="61" t="n">
        <x:v>46102</x:v>
      </x:c>
      <x:c r="B2138" s="27" t="str">
        <x:v>Q1 2026</x:v>
      </x:c>
      <x:c r="C2138" s="27" t="n">
        <x:v>2026</x:v>
      </x:c>
      <x:c r="D2138" s="59" t="str">
        <x:v>CAULFIELD</x:v>
      </x:c>
      <x:c r="E2138" s="27" t="n">
        <x:v>8</x:v>
      </x:c>
      <x:c r="F2138" s="27" t="n">
        <x:v>7</x:v>
      </x:c>
      <x:c r="G2138" s="59" t="str">
        <x:v>TROPICUS</x:v>
      </x:c>
      <x:c r="H2138" s="27" t="str">
        <x:v>LSW</x:v>
      </x:c>
      <x:c r="I2138" s="27" t="str">
        <x:v>Lost</x:v>
      </x:c>
      <x:c r="J2138" s="27" t="str"/>
      <x:c r="K2138" s="30"/>
      <x:c r="L2138" s="27" t="n">
        <x:v>1</x:v>
      </x:c>
      <x:c r="M2138" s="30" t="n">
        <x:v>-1</x:v>
      </x:c>
      <x:c r="N2138" s="64" t="n">
        <x:f>Summary!$B$5*Summary!$B$6</x:f>
        <x:v>10</x:v>
      </x:c>
      <x:c r="O2138" s="64" t="n">
        <x:f>L2138*N2138</x:f>
        <x:v>10</x:v>
      </x:c>
      <x:c r="P2138" s="64" t="n">
        <x:f>O2138+Q2138</x:f>
        <x:v>0</x:v>
      </x:c>
      <x:c r="Q2138" s="64" t="n">
        <x:f>M2138*N2138</x:f>
        <x:v>-10</x:v>
      </x:c>
      <x:c r="R2138" s="64" t="n">
        <x:f>R2137+Q2138</x:f>
        <x:v>42232.9</x:v>
      </x:c>
    </x:row>
    <x:row r="2139">
      <x:c r="A2139" s="61" t="n">
        <x:v>46102</x:v>
      </x:c>
      <x:c r="B2139" s="27" t="str">
        <x:v>Q1 2026</x:v>
      </x:c>
      <x:c r="C2139" s="27" t="n">
        <x:v>2026</x:v>
      </x:c>
      <x:c r="D2139" s="59" t="str">
        <x:v>CAULFIELD</x:v>
      </x:c>
      <x:c r="E2139" s="27" t="n">
        <x:v>9</x:v>
      </x:c>
      <x:c r="F2139" s="27" t="n">
        <x:v>2</x:v>
      </x:c>
      <x:c r="G2139" s="59" t="str">
        <x:v>SINGLE CHOICE</x:v>
      </x:c>
      <x:c r="H2139" s="27" t="str">
        <x:v>SYS</x:v>
      </x:c>
      <x:c r="I2139" s="27" t="str">
        <x:v>Lost</x:v>
      </x:c>
      <x:c r="J2139" s="27" t="str"/>
      <x:c r="K2139" s="30"/>
      <x:c r="L2139" s="27" t="n">
        <x:v>1</x:v>
      </x:c>
      <x:c r="M2139" s="30" t="n">
        <x:v>-1</x:v>
      </x:c>
      <x:c r="N2139" s="64" t="n">
        <x:f>Summary!$B$5*Summary!$B$6</x:f>
        <x:v>10</x:v>
      </x:c>
      <x:c r="O2139" s="64" t="n">
        <x:f>L2139*N2139</x:f>
        <x:v>10</x:v>
      </x:c>
      <x:c r="P2139" s="64" t="n">
        <x:f>O2139+Q2139</x:f>
        <x:v>0</x:v>
      </x:c>
      <x:c r="Q2139" s="64" t="n">
        <x:f>M2139*N2139</x:f>
        <x:v>-10</x:v>
      </x:c>
      <x:c r="R2139" s="64" t="n">
        <x:f>R2138+Q2139</x:f>
        <x:v>42222.9</x:v>
      </x:c>
    </x:row>
    <x:row r="2140">
      <x:c r="A2140" s="61" t="n">
        <x:v>46102</x:v>
      </x:c>
      <x:c r="B2140" s="27" t="str">
        <x:v>Q1 2026</x:v>
      </x:c>
      <x:c r="C2140" s="27" t="n">
        <x:v>2026</x:v>
      </x:c>
      <x:c r="D2140" s="59" t="str">
        <x:v>CAULFIELD</x:v>
      </x:c>
      <x:c r="E2140" s="27" t="n">
        <x:v>10</x:v>
      </x:c>
      <x:c r="F2140" s="27" t="n">
        <x:v>13</x:v>
      </x:c>
      <x:c r="G2140" s="59" t="str">
        <x:v>GOLD MEDALLIST</x:v>
      </x:c>
      <x:c r="H2140" s="27" t="str">
        <x:v>SYS</x:v>
      </x:c>
      <x:c r="I2140" s="27" t="str">
        <x:v>Won</x:v>
      </x:c>
      <x:c r="J2140" s="27" t="str">
        <x:v>Won</x:v>
      </x:c>
      <x:c r="K2140" s="30" t="n">
        <x:v>6.2</x:v>
      </x:c>
      <x:c r="L2140" s="27" t="n">
        <x:v>1</x:v>
      </x:c>
      <x:c r="M2140" s="30" t="n">
        <x:v>5.2</x:v>
      </x:c>
      <x:c r="N2140" s="64" t="n">
        <x:f>Summary!$B$5*Summary!$B$6</x:f>
        <x:v>10</x:v>
      </x:c>
      <x:c r="O2140" s="64" t="n">
        <x:f>L2140*N2140</x:f>
        <x:v>10</x:v>
      </x:c>
      <x:c r="P2140" s="64" t="n">
        <x:f>O2140+Q2140</x:f>
        <x:v>62</x:v>
      </x:c>
      <x:c r="Q2140" s="64" t="n">
        <x:f>M2140*N2140</x:f>
        <x:v>52</x:v>
      </x:c>
      <x:c r="R2140" s="64" t="n">
        <x:f>R2139+Q2140</x:f>
        <x:v>42274.9</x:v>
      </x:c>
    </x:row>
    <x:row r="2141">
      <x:c r="A2141" s="61" t="n">
        <x:v>46102</x:v>
      </x:c>
      <x:c r="B2141" s="27" t="str">
        <x:v>Q1 2026</x:v>
      </x:c>
      <x:c r="C2141" s="27" t="n">
        <x:v>2026</x:v>
      </x:c>
      <x:c r="D2141" s="59" t="str">
        <x:v>CAULFIELD</x:v>
      </x:c>
      <x:c r="E2141" s="27" t="n">
        <x:v>10</x:v>
      </x:c>
      <x:c r="F2141" s="27" t="n">
        <x:v>15</x:v>
      </x:c>
      <x:c r="G2141" s="59" t="str">
        <x:v>ENAMORADA</x:v>
      </x:c>
      <x:c r="H2141" s="27" t="str">
        <x:v>SYS</x:v>
      </x:c>
      <x:c r="I2141" s="27" t="str">
        <x:v>Lost</x:v>
      </x:c>
      <x:c r="J2141" s="27" t="str">
        <x:v>2nd</x:v>
      </x:c>
      <x:c r="K2141" s="30"/>
      <x:c r="L2141" s="27" t="n">
        <x:v>1</x:v>
      </x:c>
      <x:c r="M2141" s="30" t="n">
        <x:v>-1</x:v>
      </x:c>
      <x:c r="N2141" s="64" t="n">
        <x:f>Summary!$B$5*Summary!$B$6</x:f>
        <x:v>10</x:v>
      </x:c>
      <x:c r="O2141" s="64" t="n">
        <x:f>L2141*N2141</x:f>
        <x:v>10</x:v>
      </x:c>
      <x:c r="P2141" s="64" t="n">
        <x:f>O2141+Q2141</x:f>
        <x:v>0</x:v>
      </x:c>
      <x:c r="Q2141" s="64" t="n">
        <x:f>M2141*N2141</x:f>
        <x:v>-10</x:v>
      </x:c>
      <x:c r="R2141" s="64" t="n">
        <x:f>R2140+Q2141</x:f>
        <x:v>42264.9</x:v>
      </x:c>
    </x:row>
    <x:row r="2142">
      <x:c r="A2142" s="61" t="n">
        <x:v>46109</x:v>
      </x:c>
      <x:c r="B2142" s="27" t="str">
        <x:v>Q1 2026</x:v>
      </x:c>
      <x:c r="C2142" s="27" t="n">
        <x:v>2026</x:v>
      </x:c>
      <x:c r="D2142" s="59" t="str">
        <x:v>FLEMINGTON</x:v>
      </x:c>
      <x:c r="E2142" s="27" t="n">
        <x:v>1</x:v>
      </x:c>
      <x:c r="F2142" s="27" t="n">
        <x:v>1</x:v>
      </x:c>
      <x:c r="G2142" s="59" t="str">
        <x:v>POP AWARD</x:v>
      </x:c>
      <x:c r="H2142" s="27" t="str">
        <x:v>BF</x:v>
      </x:c>
      <x:c r="I2142" s="27" t="str">
        <x:v>Won</x:v>
      </x:c>
      <x:c r="J2142" s="27" t="str">
        <x:v>Won</x:v>
      </x:c>
      <x:c r="K2142" s="30" t="n">
        <x:v>9.2</x:v>
      </x:c>
      <x:c r="L2142" s="27" t="n">
        <x:v>1</x:v>
      </x:c>
      <x:c r="M2142" s="30" t="n">
        <x:v>8.2</x:v>
      </x:c>
      <x:c r="N2142" s="64" t="n">
        <x:f>Summary!$B$5*Summary!$B$6</x:f>
        <x:v>10</x:v>
      </x:c>
      <x:c r="O2142" s="64" t="n">
        <x:f>L2142*N2142</x:f>
        <x:v>10</x:v>
      </x:c>
      <x:c r="P2142" s="64" t="n">
        <x:f>O2142+Q2142</x:f>
        <x:v>92</x:v>
      </x:c>
      <x:c r="Q2142" s="64" t="n">
        <x:f>M2142*N2142</x:f>
        <x:v>82</x:v>
      </x:c>
      <x:c r="R2142" s="64" t="n">
        <x:f>R2141+Q2142</x:f>
        <x:v>42346.9</x:v>
      </x:c>
    </x:row>
    <x:row r="2143">
      <x:c r="A2143" s="61" t="n">
        <x:v>46109</x:v>
      </x:c>
      <x:c r="B2143" s="27" t="str">
        <x:v>Q1 2026</x:v>
      </x:c>
      <x:c r="C2143" s="27" t="n">
        <x:v>2026</x:v>
      </x:c>
      <x:c r="D2143" s="59" t="str">
        <x:v>FLEMINGTON</x:v>
      </x:c>
      <x:c r="E2143" s="27" t="n">
        <x:v>1</x:v>
      </x:c>
      <x:c r="F2143" s="27" t="n">
        <x:v>3</x:v>
      </x:c>
      <x:c r="G2143" s="59" t="str">
        <x:v>GENTLE STEEL</x:v>
      </x:c>
      <x:c r="H2143" s="27" t="str">
        <x:v>LSW</x:v>
      </x:c>
      <x:c r="I2143" s="27" t="str">
        <x:v>Lost</x:v>
      </x:c>
      <x:c r="J2143" s="27" t="str">
        <x:v>4th</x:v>
      </x:c>
      <x:c r="K2143" s="30"/>
      <x:c r="L2143" s="27" t="n">
        <x:v>1</x:v>
      </x:c>
      <x:c r="M2143" s="30" t="n">
        <x:v>-1</x:v>
      </x:c>
      <x:c r="N2143" s="64" t="n">
        <x:f>Summary!$B$5*Summary!$B$6</x:f>
        <x:v>10</x:v>
      </x:c>
      <x:c r="O2143" s="64" t="n">
        <x:f>L2143*N2143</x:f>
        <x:v>10</x:v>
      </x:c>
      <x:c r="P2143" s="64" t="n">
        <x:f>O2143+Q2143</x:f>
        <x:v>0</x:v>
      </x:c>
      <x:c r="Q2143" s="64" t="n">
        <x:f>M2143*N2143</x:f>
        <x:v>-10</x:v>
      </x:c>
      <x:c r="R2143" s="64" t="n">
        <x:f>R2142+Q2143</x:f>
        <x:v>42336.9</x:v>
      </x:c>
    </x:row>
    <x:row r="2144">
      <x:c r="A2144" s="62" t="n">
        <x:v>46109</x:v>
      </x:c>
      <x:c r="B2144" s="58" t="str">
        <x:v>Q1 2026</x:v>
      </x:c>
      <x:c r="C2144" s="58" t="n">
        <x:v>2026</x:v>
      </x:c>
      <x:c r="D2144" s="60" t="str">
        <x:v>FLEMINGTON</x:v>
      </x:c>
      <x:c r="E2144" s="58" t="n">
        <x:v>1</x:v>
      </x:c>
      <x:c r="F2144" s="58" t="n">
        <x:v>5</x:v>
      </x:c>
      <x:c r="G2144" s="60" t="str">
        <x:v>SHE'S AN ARTIST</x:v>
      </x:c>
      <x:c r="H2144" s="58" t="str">
        <x:v>BF / SYS</x:v>
      </x:c>
      <x:c r="I2144" s="58" t="str">
        <x:v>Lost</x:v>
      </x:c>
      <x:c r="J2144" s="58" t="str"/>
      <x:c r="K2144" s="63"/>
      <x:c r="L2144" s="58" t="n">
        <x:v>2</x:v>
      </x:c>
      <x:c r="M2144" s="63" t="n">
        <x:v>-2</x:v>
      </x:c>
      <x:c r="N2144" s="65" t="n">
        <x:f>Summary!$B$5*Summary!$B$6</x:f>
        <x:v>10</x:v>
      </x:c>
      <x:c r="O2144" s="65" t="n">
        <x:f>L2144*N2144</x:f>
        <x:v>20</x:v>
      </x:c>
      <x:c r="P2144" s="65" t="n">
        <x:f>O2144+Q2144</x:f>
        <x:v>0</x:v>
      </x:c>
      <x:c r="Q2144" s="65" t="n">
        <x:f>M2144*N2144</x:f>
        <x:v>-20</x:v>
      </x:c>
      <x:c r="R2144" s="65" t="n">
        <x:f>R2143+Q2144</x:f>
        <x:v>42316.9</x:v>
      </x:c>
    </x:row>
    <x:row r="2145">
      <x:c r="A2145" s="62" t="n">
        <x:v>46109</x:v>
      </x:c>
      <x:c r="B2145" s="58" t="str">
        <x:v>Q1 2026</x:v>
      </x:c>
      <x:c r="C2145" s="58" t="n">
        <x:v>2026</x:v>
      </x:c>
      <x:c r="D2145" s="60" t="str">
        <x:v>FLEMINGTON</x:v>
      </x:c>
      <x:c r="E2145" s="58" t="n">
        <x:v>3</x:v>
      </x:c>
      <x:c r="F2145" s="58" t="n">
        <x:v>4</x:v>
      </x:c>
      <x:c r="G2145" s="60" t="str">
        <x:v>JADZIA</x:v>
      </x:c>
      <x:c r="H2145" s="58" t="str">
        <x:v>DC / SYS</x:v>
      </x:c>
      <x:c r="I2145" s="58" t="str">
        <x:v>Lost</x:v>
      </x:c>
      <x:c r="J2145" s="58" t="str"/>
      <x:c r="K2145" s="63"/>
      <x:c r="L2145" s="58" t="n">
        <x:v>2</x:v>
      </x:c>
      <x:c r="M2145" s="63" t="n">
        <x:v>-2</x:v>
      </x:c>
      <x:c r="N2145" s="65" t="n">
        <x:f>Summary!$B$5*Summary!$B$6</x:f>
        <x:v>10</x:v>
      </x:c>
      <x:c r="O2145" s="65" t="n">
        <x:f>L2145*N2145</x:f>
        <x:v>20</x:v>
      </x:c>
      <x:c r="P2145" s="65" t="n">
        <x:f>O2145+Q2145</x:f>
        <x:v>0</x:v>
      </x:c>
      <x:c r="Q2145" s="65" t="n">
        <x:f>M2145*N2145</x:f>
        <x:v>-20</x:v>
      </x:c>
      <x:c r="R2145" s="65" t="n">
        <x:f>R2144+Q2145</x:f>
        <x:v>42296.9</x:v>
      </x:c>
    </x:row>
    <x:row r="2146">
      <x:c r="A2146" s="62" t="n">
        <x:v>46109</x:v>
      </x:c>
      <x:c r="B2146" s="58" t="str">
        <x:v>Q1 2026</x:v>
      </x:c>
      <x:c r="C2146" s="58" t="n">
        <x:v>2026</x:v>
      </x:c>
      <x:c r="D2146" s="60" t="str">
        <x:v>FLEMINGTON</x:v>
      </x:c>
      <x:c r="E2146" s="58" t="n">
        <x:v>4</x:v>
      </x:c>
      <x:c r="F2146" s="58" t="n">
        <x:v>6</x:v>
      </x:c>
      <x:c r="G2146" s="60" t="str">
        <x:v>STOLI BOLLI</x:v>
      </x:c>
      <x:c r="H2146" s="58" t="str">
        <x:v>DC / SYS</x:v>
      </x:c>
      <x:c r="I2146" s="58" t="str">
        <x:v>Won</x:v>
      </x:c>
      <x:c r="J2146" s="58" t="str">
        <x:v>Won</x:v>
      </x:c>
      <x:c r="K2146" s="63" t="n">
        <x:v>3.3</x:v>
      </x:c>
      <x:c r="L2146" s="58" t="n">
        <x:v>2</x:v>
      </x:c>
      <x:c r="M2146" s="63" t="n">
        <x:v>4.6</x:v>
      </x:c>
      <x:c r="N2146" s="65" t="n">
        <x:f>Summary!$B$5*Summary!$B$6</x:f>
        <x:v>10</x:v>
      </x:c>
      <x:c r="O2146" s="65" t="n">
        <x:f>L2146*N2146</x:f>
        <x:v>20</x:v>
      </x:c>
      <x:c r="P2146" s="65" t="n">
        <x:f>O2146+Q2146</x:f>
        <x:v>66</x:v>
      </x:c>
      <x:c r="Q2146" s="65" t="n">
        <x:f>M2146*N2146</x:f>
        <x:v>46</x:v>
      </x:c>
      <x:c r="R2146" s="65" t="n">
        <x:f>R2145+Q2146</x:f>
        <x:v>42342.9</x:v>
      </x:c>
    </x:row>
    <x:row r="2147">
      <x:c r="A2147" s="61" t="n">
        <x:v>46109</x:v>
      </x:c>
      <x:c r="B2147" s="27" t="str">
        <x:v>Q1 2026</x:v>
      </x:c>
      <x:c r="C2147" s="27" t="n">
        <x:v>2026</x:v>
      </x:c>
      <x:c r="D2147" s="59" t="str">
        <x:v>FLEMINGTON</x:v>
      </x:c>
      <x:c r="E2147" s="27" t="n">
        <x:v>5</x:v>
      </x:c>
      <x:c r="F2147" s="27" t="n">
        <x:v>14</x:v>
      </x:c>
      <x:c r="G2147" s="59" t="str">
        <x:v>ZAKOUMA</x:v>
      </x:c>
      <x:c r="H2147" s="27" t="str">
        <x:v>DC</x:v>
      </x:c>
      <x:c r="I2147" s="27" t="str">
        <x:v>Won</x:v>
      </x:c>
      <x:c r="J2147" s="27" t="str">
        <x:v>Won</x:v>
      </x:c>
      <x:c r="K2147" s="30" t="n">
        <x:v>1.9</x:v>
      </x:c>
      <x:c r="L2147" s="27" t="n">
        <x:v>1</x:v>
      </x:c>
      <x:c r="M2147" s="30" t="n">
        <x:v>0.8999999999999999</x:v>
      </x:c>
      <x:c r="N2147" s="64" t="n">
        <x:f>Summary!$B$5*Summary!$B$6</x:f>
        <x:v>10</x:v>
      </x:c>
      <x:c r="O2147" s="64" t="n">
        <x:f>L2147*N2147</x:f>
        <x:v>10</x:v>
      </x:c>
      <x:c r="P2147" s="64" t="n">
        <x:f>O2147+Q2147</x:f>
        <x:v>19</x:v>
      </x:c>
      <x:c r="Q2147" s="64" t="n">
        <x:f>M2147*N2147</x:f>
        <x:v>9</x:v>
      </x:c>
      <x:c r="R2147" s="64" t="n">
        <x:f>R2146+Q2147</x:f>
        <x:v>42351.9</x:v>
      </x:c>
    </x:row>
    <x:row r="2148">
      <x:c r="A2148" s="61" t="n">
        <x:v>46109</x:v>
      </x:c>
      <x:c r="B2148" s="27" t="str">
        <x:v>Q1 2026</x:v>
      </x:c>
      <x:c r="C2148" s="27" t="n">
        <x:v>2026</x:v>
      </x:c>
      <x:c r="D2148" s="59" t="str">
        <x:v>FLEMINGTON</x:v>
      </x:c>
      <x:c r="E2148" s="27" t="n">
        <x:v>6</x:v>
      </x:c>
      <x:c r="F2148" s="27" t="n">
        <x:v>5</x:v>
      </x:c>
      <x:c r="G2148" s="59" t="str">
        <x:v>MY GLADIOLA</x:v>
      </x:c>
      <x:c r="H2148" s="27" t="str">
        <x:v>FRSR</x:v>
      </x:c>
      <x:c r="I2148" s="27" t="str">
        <x:v>Lost</x:v>
      </x:c>
      <x:c r="J2148" s="27" t="str">
        <x:v>4th</x:v>
      </x:c>
      <x:c r="K2148" s="30"/>
      <x:c r="L2148" s="27" t="n">
        <x:v>1</x:v>
      </x:c>
      <x:c r="M2148" s="30" t="n">
        <x:v>-1</x:v>
      </x:c>
      <x:c r="N2148" s="64" t="n">
        <x:f>Summary!$B$5*Summary!$B$6</x:f>
        <x:v>10</x:v>
      </x:c>
      <x:c r="O2148" s="64" t="n">
        <x:f>L2148*N2148</x:f>
        <x:v>10</x:v>
      </x:c>
      <x:c r="P2148" s="64" t="n">
        <x:f>O2148+Q2148</x:f>
        <x:v>0</x:v>
      </x:c>
      <x:c r="Q2148" s="64" t="n">
        <x:f>M2148*N2148</x:f>
        <x:v>-10</x:v>
      </x:c>
      <x:c r="R2148" s="64" t="n">
        <x:f>R2147+Q2148</x:f>
        <x:v>42341.9</x:v>
      </x:c>
    </x:row>
    <x:row r="2149">
      <x:c r="A2149" s="61" t="n">
        <x:v>46109</x:v>
      </x:c>
      <x:c r="B2149" s="27" t="str">
        <x:v>Q1 2026</x:v>
      </x:c>
      <x:c r="C2149" s="27" t="n">
        <x:v>2026</x:v>
      </x:c>
      <x:c r="D2149" s="59" t="str">
        <x:v>FLEMINGTON</x:v>
      </x:c>
      <x:c r="E2149" s="27" t="n">
        <x:v>6</x:v>
      </x:c>
      <x:c r="F2149" s="27" t="n">
        <x:v>10</x:v>
      </x:c>
      <x:c r="G2149" s="59" t="str">
        <x:v>EDUCATED</x:v>
      </x:c>
      <x:c r="H2149" s="27" t="str">
        <x:v>DC</x:v>
      </x:c>
      <x:c r="I2149" s="27" t="str">
        <x:v>Lost</x:v>
      </x:c>
      <x:c r="J2149" s="27" t="str"/>
      <x:c r="K2149" s="30"/>
      <x:c r="L2149" s="27" t="n">
        <x:v>1</x:v>
      </x:c>
      <x:c r="M2149" s="30" t="n">
        <x:v>-1</x:v>
      </x:c>
      <x:c r="N2149" s="64" t="n">
        <x:f>Summary!$B$5*Summary!$B$6</x:f>
        <x:v>10</x:v>
      </x:c>
      <x:c r="O2149" s="64" t="n">
        <x:f>L2149*N2149</x:f>
        <x:v>10</x:v>
      </x:c>
      <x:c r="P2149" s="64" t="n">
        <x:f>O2149+Q2149</x:f>
        <x:v>0</x:v>
      </x:c>
      <x:c r="Q2149" s="64" t="n">
        <x:f>M2149*N2149</x:f>
        <x:v>-10</x:v>
      </x:c>
      <x:c r="R2149" s="64" t="n">
        <x:f>R2148+Q2149</x:f>
        <x:v>42331.9</x:v>
      </x:c>
    </x:row>
    <x:row r="2150">
      <x:c r="A2150" s="61" t="n">
        <x:v>46109</x:v>
      </x:c>
      <x:c r="B2150" s="27" t="str">
        <x:v>Q1 2026</x:v>
      </x:c>
      <x:c r="C2150" s="27" t="n">
        <x:v>2026</x:v>
      </x:c>
      <x:c r="D2150" s="59" t="str">
        <x:v>FLEMINGTON</x:v>
      </x:c>
      <x:c r="E2150" s="27" t="n">
        <x:v>7</x:v>
      </x:c>
      <x:c r="F2150" s="27" t="n">
        <x:v>3</x:v>
      </x:c>
      <x:c r="G2150" s="59" t="str">
        <x:v>WHISKY ON THE HILL</x:v>
      </x:c>
      <x:c r="H2150" s="27" t="str">
        <x:v>M</x:v>
      </x:c>
      <x:c r="I2150" s="27" t="str">
        <x:v>Won</x:v>
      </x:c>
      <x:c r="J2150" s="27" t="str">
        <x:v>Won</x:v>
      </x:c>
      <x:c r="K2150" s="30" t="n">
        <x:v>6.4</x:v>
      </x:c>
      <x:c r="L2150" s="27" t="n">
        <x:v>1</x:v>
      </x:c>
      <x:c r="M2150" s="30" t="n">
        <x:v>5.4</x:v>
      </x:c>
      <x:c r="N2150" s="64" t="n">
        <x:f>Summary!$B$5*Summary!$B$6</x:f>
        <x:v>10</x:v>
      </x:c>
      <x:c r="O2150" s="64" t="n">
        <x:f>L2150*N2150</x:f>
        <x:v>10</x:v>
      </x:c>
      <x:c r="P2150" s="64" t="n">
        <x:f>O2150+Q2150</x:f>
        <x:v>64</x:v>
      </x:c>
      <x:c r="Q2150" s="64" t="n">
        <x:f>M2150*N2150</x:f>
        <x:v>54</x:v>
      </x:c>
      <x:c r="R2150" s="64" t="n">
        <x:f>R2149+Q2150</x:f>
        <x:v>42385.9</x:v>
      </x:c>
    </x:row>
    <x:row r="2151">
      <x:c r="A2151" s="62" t="n">
        <x:v>46109</x:v>
      </x:c>
      <x:c r="B2151" s="58" t="str">
        <x:v>Q1 2026</x:v>
      </x:c>
      <x:c r="C2151" s="58" t="n">
        <x:v>2026</x:v>
      </x:c>
      <x:c r="D2151" s="60" t="str">
        <x:v>FLEMINGTON</x:v>
      </x:c>
      <x:c r="E2151" s="58" t="n">
        <x:v>7</x:v>
      </x:c>
      <x:c r="F2151" s="58" t="n">
        <x:v>13</x:v>
      </x:c>
      <x:c r="G2151" s="60" t="str">
        <x:v>LITZDEEL</x:v>
      </x:c>
      <x:c r="H2151" s="58" t="str">
        <x:v>DC / SYS</x:v>
      </x:c>
      <x:c r="I2151" s="58" t="str">
        <x:v>Lost</x:v>
      </x:c>
      <x:c r="J2151" s="58" t="str">
        <x:v>2nd</x:v>
      </x:c>
      <x:c r="K2151" s="63"/>
      <x:c r="L2151" s="58" t="n">
        <x:v>2</x:v>
      </x:c>
      <x:c r="M2151" s="63" t="n">
        <x:v>-2</x:v>
      </x:c>
      <x:c r="N2151" s="65" t="n">
        <x:f>Summary!$B$5*Summary!$B$6</x:f>
        <x:v>10</x:v>
      </x:c>
      <x:c r="O2151" s="65" t="n">
        <x:f>L2151*N2151</x:f>
        <x:v>20</x:v>
      </x:c>
      <x:c r="P2151" s="65" t="n">
        <x:f>O2151+Q2151</x:f>
        <x:v>0</x:v>
      </x:c>
      <x:c r="Q2151" s="65" t="n">
        <x:f>M2151*N2151</x:f>
        <x:v>-20</x:v>
      </x:c>
      <x:c r="R2151" s="65" t="n">
        <x:f>R2150+Q2151</x:f>
        <x:v>42365.9</x:v>
      </x:c>
    </x:row>
    <x:row r="2152">
      <x:c r="A2152" s="61" t="n">
        <x:v>46109</x:v>
      </x:c>
      <x:c r="B2152" s="27" t="str">
        <x:v>Q1 2026</x:v>
      </x:c>
      <x:c r="C2152" s="27" t="n">
        <x:v>2026</x:v>
      </x:c>
      <x:c r="D2152" s="59" t="str">
        <x:v>FLEMINGTON</x:v>
      </x:c>
      <x:c r="E2152" s="27" t="n">
        <x:v>8</x:v>
      </x:c>
      <x:c r="F2152" s="27" t="n">
        <x:v>1</x:v>
      </x:c>
      <x:c r="G2152" s="59" t="str">
        <x:v>TOM KITTEN</x:v>
      </x:c>
      <x:c r="H2152" s="27" t="str">
        <x:v>DC</x:v>
      </x:c>
      <x:c r="I2152" s="27" t="str">
        <x:v>Lost</x:v>
      </x:c>
      <x:c r="J2152" s="27" t="str"/>
      <x:c r="K2152" s="30"/>
      <x:c r="L2152" s="27" t="n">
        <x:v>1</x:v>
      </x:c>
      <x:c r="M2152" s="30" t="n">
        <x:v>-1</x:v>
      </x:c>
      <x:c r="N2152" s="64" t="n">
        <x:f>Summary!$B$5*Summary!$B$6</x:f>
        <x:v>10</x:v>
      </x:c>
      <x:c r="O2152" s="64" t="n">
        <x:f>L2152*N2152</x:f>
        <x:v>10</x:v>
      </x:c>
      <x:c r="P2152" s="64" t="n">
        <x:f>O2152+Q2152</x:f>
        <x:v>0</x:v>
      </x:c>
      <x:c r="Q2152" s="64" t="n">
        <x:f>M2152*N2152</x:f>
        <x:v>-10</x:v>
      </x:c>
      <x:c r="R2152" s="64" t="n">
        <x:f>R2151+Q2152</x:f>
        <x:v>42355.9</x:v>
      </x:c>
    </x:row>
    <x:row r="2153">
      <x:c r="A2153" s="61" t="n">
        <x:v>46109</x:v>
      </x:c>
      <x:c r="B2153" s="27" t="str">
        <x:v>Q1 2026</x:v>
      </x:c>
      <x:c r="C2153" s="27" t="n">
        <x:v>2026</x:v>
      </x:c>
      <x:c r="D2153" s="59" t="str">
        <x:v>FLEMINGTON</x:v>
      </x:c>
      <x:c r="E2153" s="27" t="n">
        <x:v>8</x:v>
      </x:c>
      <x:c r="F2153" s="27" t="n">
        <x:v>8</x:v>
      </x:c>
      <x:c r="G2153" s="59" t="str">
        <x:v>PRIDE OF JENNI</x:v>
      </x:c>
      <x:c r="H2153" s="27" t="str">
        <x:v>BF</x:v>
      </x:c>
      <x:c r="I2153" s="27" t="str">
        <x:v>Lost</x:v>
      </x:c>
      <x:c r="J2153" s="27" t="str">
        <x:v>2nd</x:v>
      </x:c>
      <x:c r="K2153" s="30"/>
      <x:c r="L2153" s="27" t="n">
        <x:v>1</x:v>
      </x:c>
      <x:c r="M2153" s="30" t="n">
        <x:v>-1</x:v>
      </x:c>
      <x:c r="N2153" s="64" t="n">
        <x:f>Summary!$B$5*Summary!$B$6</x:f>
        <x:v>10</x:v>
      </x:c>
      <x:c r="O2153" s="64" t="n">
        <x:f>L2153*N2153</x:f>
        <x:v>10</x:v>
      </x:c>
      <x:c r="P2153" s="64" t="n">
        <x:f>O2153+Q2153</x:f>
        <x:v>0</x:v>
      </x:c>
      <x:c r="Q2153" s="64" t="n">
        <x:f>M2153*N2153</x:f>
        <x:v>-10</x:v>
      </x:c>
      <x:c r="R2153" s="64" t="n">
        <x:f>R2152+Q2153</x:f>
        <x:v>42345.9</x:v>
      </x:c>
    </x:row>
    <x:row r="2154">
      <x:c r="A2154" s="61" t="n">
        <x:v>46116</x:v>
      </x:c>
      <x:c r="B2154" s="27" t="str">
        <x:v>Q2 2026</x:v>
      </x:c>
      <x:c r="C2154" s="27" t="n">
        <x:v>2026</x:v>
      </x:c>
      <x:c r="D2154" s="59" t="str">
        <x:v>CAULFIELD</x:v>
      </x:c>
      <x:c r="E2154" s="27" t="n">
        <x:v>2</x:v>
      </x:c>
      <x:c r="F2154" s="27" t="n">
        <x:v>1</x:v>
      </x:c>
      <x:c r="G2154" s="59" t="str">
        <x:v>UNTIL VALHALLA</x:v>
      </x:c>
      <x:c r="H2154" s="27" t="str">
        <x:v>DC</x:v>
      </x:c>
      <x:c r="I2154" s="27" t="str">
        <x:v>Lost</x:v>
      </x:c>
      <x:c r="J2154" s="27" t="str"/>
      <x:c r="K2154" s="30"/>
      <x:c r="L2154" s="27" t="n">
        <x:v>1</x:v>
      </x:c>
      <x:c r="M2154" s="30" t="n">
        <x:v>-1</x:v>
      </x:c>
      <x:c r="N2154" s="64" t="n">
        <x:f>Summary!$B$5*Summary!$B$6</x:f>
        <x:v>10</x:v>
      </x:c>
      <x:c r="O2154" s="64" t="n">
        <x:f>L2154*N2154</x:f>
        <x:v>10</x:v>
      </x:c>
      <x:c r="P2154" s="64" t="n">
        <x:f>O2154+Q2154</x:f>
        <x:v>0</x:v>
      </x:c>
      <x:c r="Q2154" s="64" t="n">
        <x:f>M2154*N2154</x:f>
        <x:v>-10</x:v>
      </x:c>
      <x:c r="R2154" s="64" t="n">
        <x:f>R2153+Q2154</x:f>
        <x:v>42335.9</x:v>
      </x:c>
    </x:row>
    <x:row r="2155">
      <x:c r="A2155" s="62" t="n">
        <x:v>46116</x:v>
      </x:c>
      <x:c r="B2155" s="58" t="str">
        <x:v>Q2 2026</x:v>
      </x:c>
      <x:c r="C2155" s="58" t="n">
        <x:v>2026</x:v>
      </x:c>
      <x:c r="D2155" s="60" t="str">
        <x:v>CAULFIELD</x:v>
      </x:c>
      <x:c r="E2155" s="58" t="n">
        <x:v>2</x:v>
      </x:c>
      <x:c r="F2155" s="58" t="n">
        <x:v>3</x:v>
      </x:c>
      <x:c r="G2155" s="60" t="str">
        <x:v>TERILEE</x:v>
      </x:c>
      <x:c r="H2155" s="58" t="str">
        <x:v>LSW / SYS</x:v>
      </x:c>
      <x:c r="I2155" s="58" t="str">
        <x:v>Lost</x:v>
      </x:c>
      <x:c r="J2155" s="58" t="str"/>
      <x:c r="K2155" s="63"/>
      <x:c r="L2155" s="58" t="n">
        <x:v>2</x:v>
      </x:c>
      <x:c r="M2155" s="63" t="n">
        <x:v>-2</x:v>
      </x:c>
      <x:c r="N2155" s="65" t="n">
        <x:f>Summary!$B$5*Summary!$B$6</x:f>
        <x:v>10</x:v>
      </x:c>
      <x:c r="O2155" s="65" t="n">
        <x:f>L2155*N2155</x:f>
        <x:v>20</x:v>
      </x:c>
      <x:c r="P2155" s="65" t="n">
        <x:f>O2155+Q2155</x:f>
        <x:v>0</x:v>
      </x:c>
      <x:c r="Q2155" s="65" t="n">
        <x:f>M2155*N2155</x:f>
        <x:v>-20</x:v>
      </x:c>
      <x:c r="R2155" s="65" t="n">
        <x:f>R2154+Q2155</x:f>
        <x:v>42315.9</x:v>
      </x:c>
    </x:row>
    <x:row r="2156">
      <x:c r="A2156" s="62" t="n">
        <x:v>46116</x:v>
      </x:c>
      <x:c r="B2156" s="58" t="str">
        <x:v>Q2 2026</x:v>
      </x:c>
      <x:c r="C2156" s="58" t="n">
        <x:v>2026</x:v>
      </x:c>
      <x:c r="D2156" s="60" t="str">
        <x:v>CAULFIELD</x:v>
      </x:c>
      <x:c r="E2156" s="58" t="n">
        <x:v>2</x:v>
      </x:c>
      <x:c r="F2156" s="58" t="n">
        <x:v>5</x:v>
      </x:c>
      <x:c r="G2156" s="60" t="str">
        <x:v>CHIRINGITA</x:v>
      </x:c>
      <x:c r="H2156" s="58" t="str">
        <x:v>BF / SYS</x:v>
      </x:c>
      <x:c r="I2156" s="58" t="str">
        <x:v>Lost</x:v>
      </x:c>
      <x:c r="J2156" s="58" t="str">
        <x:v>4th</x:v>
      </x:c>
      <x:c r="K2156" s="63"/>
      <x:c r="L2156" s="58" t="n">
        <x:v>2</x:v>
      </x:c>
      <x:c r="M2156" s="63" t="n">
        <x:v>-2</x:v>
      </x:c>
      <x:c r="N2156" s="65" t="n">
        <x:f>Summary!$B$5*Summary!$B$6</x:f>
        <x:v>10</x:v>
      </x:c>
      <x:c r="O2156" s="65" t="n">
        <x:f>L2156*N2156</x:f>
        <x:v>20</x:v>
      </x:c>
      <x:c r="P2156" s="65" t="n">
        <x:f>O2156+Q2156</x:f>
        <x:v>0</x:v>
      </x:c>
      <x:c r="Q2156" s="65" t="n">
        <x:f>M2156*N2156</x:f>
        <x:v>-20</x:v>
      </x:c>
      <x:c r="R2156" s="65" t="n">
        <x:f>R2155+Q2156</x:f>
        <x:v>42295.9</x:v>
      </x:c>
    </x:row>
    <x:row r="2157">
      <x:c r="A2157" s="61" t="n">
        <x:v>46116</x:v>
      </x:c>
      <x:c r="B2157" s="27" t="str">
        <x:v>Q2 2026</x:v>
      </x:c>
      <x:c r="C2157" s="27" t="n">
        <x:v>2026</x:v>
      </x:c>
      <x:c r="D2157" s="59" t="str">
        <x:v>CAULFIELD</x:v>
      </x:c>
      <x:c r="E2157" s="27" t="n">
        <x:v>3</x:v>
      </x:c>
      <x:c r="F2157" s="27" t="n">
        <x:v>3</x:v>
      </x:c>
      <x:c r="G2157" s="59" t="str">
        <x:v>HOT DIGITY BOOM</x:v>
      </x:c>
      <x:c r="H2157" s="27" t="str">
        <x:v>SYS</x:v>
      </x:c>
      <x:c r="I2157" s="27" t="str">
        <x:v>Lost</x:v>
      </x:c>
      <x:c r="J2157" s="27" t="str"/>
      <x:c r="K2157" s="30"/>
      <x:c r="L2157" s="27" t="n">
        <x:v>1</x:v>
      </x:c>
      <x:c r="M2157" s="30" t="n">
        <x:v>-1</x:v>
      </x:c>
      <x:c r="N2157" s="64" t="n">
        <x:f>Summary!$B$5*Summary!$B$6</x:f>
        <x:v>10</x:v>
      </x:c>
      <x:c r="O2157" s="64" t="n">
        <x:f>L2157*N2157</x:f>
        <x:v>10</x:v>
      </x:c>
      <x:c r="P2157" s="64" t="n">
        <x:f>O2157+Q2157</x:f>
        <x:v>0</x:v>
      </x:c>
      <x:c r="Q2157" s="64" t="n">
        <x:f>M2157*N2157</x:f>
        <x:v>-10</x:v>
      </x:c>
      <x:c r="R2157" s="64" t="n">
        <x:f>R2156+Q2157</x:f>
        <x:v>42285.9</x:v>
      </x:c>
    </x:row>
    <x:row r="2158">
      <x:c r="A2158" s="61" t="n">
        <x:v>46116</x:v>
      </x:c>
      <x:c r="B2158" s="27" t="str">
        <x:v>Q2 2026</x:v>
      </x:c>
      <x:c r="C2158" s="27" t="n">
        <x:v>2026</x:v>
      </x:c>
      <x:c r="D2158" s="59" t="str">
        <x:v>CAULFIELD</x:v>
      </x:c>
      <x:c r="E2158" s="27" t="n">
        <x:v>5</x:v>
      </x:c>
      <x:c r="F2158" s="27" t="n">
        <x:v>5</x:v>
      </x:c>
      <x:c r="G2158" s="59" t="str">
        <x:v>PALTROW MISS</x:v>
      </x:c>
      <x:c r="H2158" s="27" t="str">
        <x:v>LSW</x:v>
      </x:c>
      <x:c r="I2158" s="27" t="str">
        <x:v>Lost</x:v>
      </x:c>
      <x:c r="J2158" s="27" t="str">
        <x:v>2nd</x:v>
      </x:c>
      <x:c r="K2158" s="30"/>
      <x:c r="L2158" s="27" t="n">
        <x:v>1</x:v>
      </x:c>
      <x:c r="M2158" s="30" t="n">
        <x:v>-1</x:v>
      </x:c>
      <x:c r="N2158" s="64" t="n">
        <x:f>Summary!$B$5*Summary!$B$6</x:f>
        <x:v>10</x:v>
      </x:c>
      <x:c r="O2158" s="64" t="n">
        <x:f>L2158*N2158</x:f>
        <x:v>10</x:v>
      </x:c>
      <x:c r="P2158" s="64" t="n">
        <x:f>O2158+Q2158</x:f>
        <x:v>0</x:v>
      </x:c>
      <x:c r="Q2158" s="64" t="n">
        <x:f>M2158*N2158</x:f>
        <x:v>-10</x:v>
      </x:c>
      <x:c r="R2158" s="64" t="n">
        <x:f>R2157+Q2158</x:f>
        <x:v>42275.9</x:v>
      </x:c>
    </x:row>
    <x:row r="2159">
      <x:c r="A2159" s="61" t="n">
        <x:v>46116</x:v>
      </x:c>
      <x:c r="B2159" s="27" t="str">
        <x:v>Q2 2026</x:v>
      </x:c>
      <x:c r="C2159" s="27" t="n">
        <x:v>2026</x:v>
      </x:c>
      <x:c r="D2159" s="59" t="str">
        <x:v>CAULFIELD</x:v>
      </x:c>
      <x:c r="E2159" s="27" t="n">
        <x:v>6</x:v>
      </x:c>
      <x:c r="F2159" s="27" t="n">
        <x:v>3</x:v>
      </x:c>
      <x:c r="G2159" s="59" t="str">
        <x:v>CHERISH ME</x:v>
      </x:c>
      <x:c r="H2159" s="27" t="str">
        <x:v>DC</x:v>
      </x:c>
      <x:c r="I2159" s="27" t="str">
        <x:v>Lost</x:v>
      </x:c>
      <x:c r="J2159" s="27" t="str"/>
      <x:c r="K2159" s="30"/>
      <x:c r="L2159" s="27" t="n">
        <x:v>1</x:v>
      </x:c>
      <x:c r="M2159" s="30" t="n">
        <x:v>-1</x:v>
      </x:c>
      <x:c r="N2159" s="64" t="n">
        <x:f>Summary!$B$5*Summary!$B$6</x:f>
        <x:v>10</x:v>
      </x:c>
      <x:c r="O2159" s="64" t="n">
        <x:f>L2159*N2159</x:f>
        <x:v>10</x:v>
      </x:c>
      <x:c r="P2159" s="64" t="n">
        <x:f>O2159+Q2159</x:f>
        <x:v>0</x:v>
      </x:c>
      <x:c r="Q2159" s="64" t="n">
        <x:f>M2159*N2159</x:f>
        <x:v>-10</x:v>
      </x:c>
      <x:c r="R2159" s="64" t="n">
        <x:f>R2158+Q2159</x:f>
        <x:v>42265.9</x:v>
      </x:c>
    </x:row>
    <x:row r="2160">
      <x:c r="A2160" s="61" t="n">
        <x:v>46116</x:v>
      </x:c>
      <x:c r="B2160" s="27" t="str">
        <x:v>Q2 2026</x:v>
      </x:c>
      <x:c r="C2160" s="27" t="n">
        <x:v>2026</x:v>
      </x:c>
      <x:c r="D2160" s="59" t="str">
        <x:v>CAULFIELD</x:v>
      </x:c>
      <x:c r="E2160" s="27" t="n">
        <x:v>6</x:v>
      </x:c>
      <x:c r="F2160" s="27" t="n">
        <x:v>8</x:v>
      </x:c>
      <x:c r="G2160" s="59" t="str">
        <x:v>EXTRAGALACTIC</x:v>
      </x:c>
      <x:c r="H2160" s="27" t="str">
        <x:v>LSW</x:v>
      </x:c>
      <x:c r="I2160" s="27" t="str">
        <x:v>Won</x:v>
      </x:c>
      <x:c r="J2160" s="27" t="str">
        <x:v>Won</x:v>
      </x:c>
      <x:c r="K2160" s="30" t="n">
        <x:v>4</x:v>
      </x:c>
      <x:c r="L2160" s="27" t="n">
        <x:v>1</x:v>
      </x:c>
      <x:c r="M2160" s="30" t="n">
        <x:v>3</x:v>
      </x:c>
      <x:c r="N2160" s="64" t="n">
        <x:f>Summary!$B$5*Summary!$B$6</x:f>
        <x:v>10</x:v>
      </x:c>
      <x:c r="O2160" s="64" t="n">
        <x:f>L2160*N2160</x:f>
        <x:v>10</x:v>
      </x:c>
      <x:c r="P2160" s="64" t="n">
        <x:f>O2160+Q2160</x:f>
        <x:v>40</x:v>
      </x:c>
      <x:c r="Q2160" s="64" t="n">
        <x:f>M2160*N2160</x:f>
        <x:v>30</x:v>
      </x:c>
      <x:c r="R2160" s="64" t="n">
        <x:f>R2159+Q2160</x:f>
        <x:v>42295.9</x:v>
      </x:c>
    </x:row>
    <x:row r="2161">
      <x:c r="A2161" s="62" t="n">
        <x:v>46116</x:v>
      </x:c>
      <x:c r="B2161" s="58" t="str">
        <x:v>Q2 2026</x:v>
      </x:c>
      <x:c r="C2161" s="58" t="n">
        <x:v>2026</x:v>
      </x:c>
      <x:c r="D2161" s="60" t="str">
        <x:v>CAULFIELD</x:v>
      </x:c>
      <x:c r="E2161" s="58" t="n">
        <x:v>7</x:v>
      </x:c>
      <x:c r="F2161" s="58" t="n">
        <x:v>5</x:v>
      </x:c>
      <x:c r="G2161" s="60" t="str">
        <x:v>RUE DE ROYALE</x:v>
      </x:c>
      <x:c r="H2161" s="58" t="str">
        <x:v>BF / SYS</x:v>
      </x:c>
      <x:c r="I2161" s="58" t="str">
        <x:v>Won</x:v>
      </x:c>
      <x:c r="J2161" s="58" t="str">
        <x:v>Won</x:v>
      </x:c>
      <x:c r="K2161" s="63" t="n">
        <x:v>6.8</x:v>
      </x:c>
      <x:c r="L2161" s="58" t="n">
        <x:v>2</x:v>
      </x:c>
      <x:c r="M2161" s="63" t="n">
        <x:v>11.6</x:v>
      </x:c>
      <x:c r="N2161" s="65" t="n">
        <x:f>Summary!$B$5*Summary!$B$6</x:f>
        <x:v>10</x:v>
      </x:c>
      <x:c r="O2161" s="65" t="n">
        <x:f>L2161*N2161</x:f>
        <x:v>20</x:v>
      </x:c>
      <x:c r="P2161" s="65" t="n">
        <x:f>O2161+Q2161</x:f>
        <x:v>136</x:v>
      </x:c>
      <x:c r="Q2161" s="65" t="n">
        <x:f>M2161*N2161</x:f>
        <x:v>116</x:v>
      </x:c>
      <x:c r="R2161" s="65" t="n">
        <x:f>R2160+Q2161</x:f>
        <x:v>42411.9</x:v>
      </x:c>
    </x:row>
    <x:row r="2162">
      <x:c r="A2162" s="61" t="n">
        <x:v>46116</x:v>
      </x:c>
      <x:c r="B2162" s="27" t="str">
        <x:v>Q2 2026</x:v>
      </x:c>
      <x:c r="C2162" s="27" t="n">
        <x:v>2026</x:v>
      </x:c>
      <x:c r="D2162" s="59" t="str">
        <x:v>CAULFIELD</x:v>
      </x:c>
      <x:c r="E2162" s="27" t="n">
        <x:v>8</x:v>
      </x:c>
      <x:c r="F2162" s="27" t="n">
        <x:v>17</x:v>
      </x:c>
      <x:c r="G2162" s="59" t="str">
        <x:v>AMBASSADORIAL</x:v>
      </x:c>
      <x:c r="H2162" s="27" t="str">
        <x:v>LSW</x:v>
      </x:c>
      <x:c r="I2162" s="27" t="str">
        <x:v>Won</x:v>
      </x:c>
      <x:c r="J2162" s="27" t="str">
        <x:v>Won</x:v>
      </x:c>
      <x:c r="K2162" s="30" t="n">
        <x:v>4.1</x:v>
      </x:c>
      <x:c r="L2162" s="27" t="n">
        <x:v>1</x:v>
      </x:c>
      <x:c r="M2162" s="30" t="n">
        <x:v>3.0999999999999996</x:v>
      </x:c>
      <x:c r="N2162" s="64" t="n">
        <x:f>Summary!$B$5*Summary!$B$6</x:f>
        <x:v>10</x:v>
      </x:c>
      <x:c r="O2162" s="64" t="n">
        <x:f>L2162*N2162</x:f>
        <x:v>10</x:v>
      </x:c>
      <x:c r="P2162" s="64" t="n">
        <x:f>O2162+Q2162</x:f>
        <x:v>41</x:v>
      </x:c>
      <x:c r="Q2162" s="64" t="n">
        <x:f>M2162*N2162</x:f>
        <x:v>30.999999999999996</x:v>
      </x:c>
      <x:c r="R2162" s="64" t="n">
        <x:f>R2161+Q2162</x:f>
        <x:v>42442.9</x:v>
      </x:c>
    </x:row>
    <x:row r="2163">
      <x:c r="A2163" s="61" t="n">
        <x:v>46116</x:v>
      </x:c>
      <x:c r="B2163" s="27" t="str">
        <x:v>Q2 2026</x:v>
      </x:c>
      <x:c r="C2163" s="27" t="n">
        <x:v>2026</x:v>
      </x:c>
      <x:c r="D2163" s="59" t="str">
        <x:v>CAULFIELD</x:v>
      </x:c>
      <x:c r="E2163" s="27" t="n">
        <x:v>10</x:v>
      </x:c>
      <x:c r="F2163" s="27" t="n">
        <x:v>9</x:v>
      </x:c>
      <x:c r="G2163" s="59" t="str">
        <x:v>GOLD MEDALLIST</x:v>
      </x:c>
      <x:c r="H2163" s="27" t="str">
        <x:v>LSW</x:v>
      </x:c>
      <x:c r="I2163" s="27" t="str">
        <x:v>Lost</x:v>
      </x:c>
      <x:c r="J2163" s="27" t="str">
        <x:v>2nd</x:v>
      </x:c>
      <x:c r="K2163" s="30"/>
      <x:c r="L2163" s="27" t="n">
        <x:v>1</x:v>
      </x:c>
      <x:c r="M2163" s="30" t="n">
        <x:v>-1</x:v>
      </x:c>
      <x:c r="N2163" s="64" t="n">
        <x:f>Summary!$B$5*Summary!$B$6</x:f>
        <x:v>10</x:v>
      </x:c>
      <x:c r="O2163" s="64" t="n">
        <x:f>L2163*N2163</x:f>
        <x:v>10</x:v>
      </x:c>
      <x:c r="P2163" s="64" t="n">
        <x:f>O2163+Q2163</x:f>
        <x:v>0</x:v>
      </x:c>
      <x:c r="Q2163" s="64" t="n">
        <x:f>M2163*N2163</x:f>
        <x:v>-10</x:v>
      </x:c>
      <x:c r="R2163" s="64" t="n">
        <x:f>R2162+Q2163</x:f>
        <x:v>42432.9</x:v>
      </x:c>
    </x:row>
    <x:row r="2164">
      <x:c r="A2164" s="62" t="n">
        <x:v>46123</x:v>
      </x:c>
      <x:c r="B2164" s="58" t="str">
        <x:v>Q2 2026</x:v>
      </x:c>
      <x:c r="C2164" s="58" t="n">
        <x:v>2026</x:v>
      </x:c>
      <x:c r="D2164" s="60" t="str">
        <x:v>CAULFIELD</x:v>
      </x:c>
      <x:c r="E2164" s="58" t="n">
        <x:v>1</x:v>
      </x:c>
      <x:c r="F2164" s="58" t="n">
        <x:v>2</x:v>
      </x:c>
      <x:c r="G2164" s="60" t="str">
        <x:v>BRING FORTH</x:v>
      </x:c>
      <x:c r="H2164" s="58" t="str">
        <x:v>DC / SYS</x:v>
      </x:c>
      <x:c r="I2164" s="58" t="str">
        <x:v>Won</x:v>
      </x:c>
      <x:c r="J2164" s="58" t="str">
        <x:v>Won</x:v>
      </x:c>
      <x:c r="K2164" s="63" t="n">
        <x:v>5</x:v>
      </x:c>
      <x:c r="L2164" s="58" t="n">
        <x:v>2</x:v>
      </x:c>
      <x:c r="M2164" s="63" t="n">
        <x:v>8</x:v>
      </x:c>
      <x:c r="N2164" s="65" t="n">
        <x:f>Summary!$B$5*Summary!$B$6</x:f>
        <x:v>10</x:v>
      </x:c>
      <x:c r="O2164" s="65" t="n">
        <x:f>L2164*N2164</x:f>
        <x:v>20</x:v>
      </x:c>
      <x:c r="P2164" s="65" t="n">
        <x:f>O2164+Q2164</x:f>
        <x:v>100</x:v>
      </x:c>
      <x:c r="Q2164" s="65" t="n">
        <x:f>M2164*N2164</x:f>
        <x:v>80</x:v>
      </x:c>
      <x:c r="R2164" s="65" t="n">
        <x:f>R2163+Q2164</x:f>
        <x:v>42512.9</x:v>
      </x:c>
    </x:row>
    <x:row r="2165">
      <x:c r="A2165" s="61" t="n">
        <x:v>46123</x:v>
      </x:c>
      <x:c r="B2165" s="27" t="str">
        <x:v>Q2 2026</x:v>
      </x:c>
      <x:c r="C2165" s="27" t="n">
        <x:v>2026</x:v>
      </x:c>
      <x:c r="D2165" s="59" t="str">
        <x:v>CAULFIELD</x:v>
      </x:c>
      <x:c r="E2165" s="27" t="n">
        <x:v>1</x:v>
      </x:c>
      <x:c r="F2165" s="27" t="n">
        <x:v>10</x:v>
      </x:c>
      <x:c r="G2165" s="59" t="str">
        <x:v>STRAAND DEAL</x:v>
      </x:c>
      <x:c r="H2165" s="27" t="str">
        <x:v>DC</x:v>
      </x:c>
      <x:c r="I2165" s="27" t="str">
        <x:v>Lost</x:v>
      </x:c>
      <x:c r="J2165" s="27" t="str"/>
      <x:c r="K2165" s="30"/>
      <x:c r="L2165" s="27" t="n">
        <x:v>1</x:v>
      </x:c>
      <x:c r="M2165" s="30" t="n">
        <x:v>-1</x:v>
      </x:c>
      <x:c r="N2165" s="64" t="n">
        <x:f>Summary!$B$5*Summary!$B$6</x:f>
        <x:v>10</x:v>
      </x:c>
      <x:c r="O2165" s="64" t="n">
        <x:f>L2165*N2165</x:f>
        <x:v>10</x:v>
      </x:c>
      <x:c r="P2165" s="64" t="n">
        <x:f>O2165+Q2165</x:f>
        <x:v>0</x:v>
      </x:c>
      <x:c r="Q2165" s="64" t="n">
        <x:f>M2165*N2165</x:f>
        <x:v>-10</x:v>
      </x:c>
      <x:c r="R2165" s="64" t="n">
        <x:f>R2164+Q2165</x:f>
        <x:v>42502.9</x:v>
      </x:c>
    </x:row>
    <x:row r="2166">
      <x:c r="A2166" s="61" t="n">
        <x:v>46123</x:v>
      </x:c>
      <x:c r="B2166" s="27" t="str">
        <x:v>Q2 2026</x:v>
      </x:c>
      <x:c r="C2166" s="27" t="n">
        <x:v>2026</x:v>
      </x:c>
      <x:c r="D2166" s="59" t="str">
        <x:v>CAULFIELD</x:v>
      </x:c>
      <x:c r="E2166" s="27" t="n">
        <x:v>2</x:v>
      </x:c>
      <x:c r="F2166" s="27" t="n">
        <x:v>12</x:v>
      </x:c>
      <x:c r="G2166" s="59" t="str">
        <x:v>KING TUT</x:v>
      </x:c>
      <x:c r="H2166" s="27" t="str">
        <x:v>SYS</x:v>
      </x:c>
      <x:c r="I2166" s="27" t="str">
        <x:v>Won</x:v>
      </x:c>
      <x:c r="J2166" s="27" t="str">
        <x:v>Won</x:v>
      </x:c>
      <x:c r="K2166" s="30" t="n">
        <x:v>3.4</x:v>
      </x:c>
      <x:c r="L2166" s="27" t="n">
        <x:v>1</x:v>
      </x:c>
      <x:c r="M2166" s="30" t="n">
        <x:v>2.4</x:v>
      </x:c>
      <x:c r="N2166" s="64" t="n">
        <x:f>Summary!$B$5*Summary!$B$6</x:f>
        <x:v>10</x:v>
      </x:c>
      <x:c r="O2166" s="64" t="n">
        <x:f>L2166*N2166</x:f>
        <x:v>10</x:v>
      </x:c>
      <x:c r="P2166" s="64" t="n">
        <x:f>O2166+Q2166</x:f>
        <x:v>34</x:v>
      </x:c>
      <x:c r="Q2166" s="64" t="n">
        <x:f>M2166*N2166</x:f>
        <x:v>24</x:v>
      </x:c>
      <x:c r="R2166" s="64" t="n">
        <x:f>R2165+Q2166</x:f>
        <x:v>42526.9</x:v>
      </x:c>
    </x:row>
    <x:row r="2167">
      <x:c r="A2167" s="61" t="n">
        <x:v>46123</x:v>
      </x:c>
      <x:c r="B2167" s="27" t="str">
        <x:v>Q2 2026</x:v>
      </x:c>
      <x:c r="C2167" s="27" t="n">
        <x:v>2026</x:v>
      </x:c>
      <x:c r="D2167" s="59" t="str">
        <x:v>CAULFIELD</x:v>
      </x:c>
      <x:c r="E2167" s="27" t="n">
        <x:v>3</x:v>
      </x:c>
      <x:c r="F2167" s="27" t="n">
        <x:v>1</x:v>
      </x:c>
      <x:c r="G2167" s="59" t="str">
        <x:v>BUGGSY</x:v>
      </x:c>
      <x:c r="H2167" s="27" t="str">
        <x:v>LSW</x:v>
      </x:c>
      <x:c r="I2167" s="27" t="str">
        <x:v>Lost</x:v>
      </x:c>
      <x:c r="J2167" s="27" t="str">
        <x:v>3rd</x:v>
      </x:c>
      <x:c r="K2167" s="30"/>
      <x:c r="L2167" s="27" t="n">
        <x:v>1</x:v>
      </x:c>
      <x:c r="M2167" s="30" t="n">
        <x:v>-1</x:v>
      </x:c>
      <x:c r="N2167" s="64" t="n">
        <x:f>Summary!$B$5*Summary!$B$6</x:f>
        <x:v>10</x:v>
      </x:c>
      <x:c r="O2167" s="64" t="n">
        <x:f>L2167*N2167</x:f>
        <x:v>10</x:v>
      </x:c>
      <x:c r="P2167" s="64" t="n">
        <x:f>O2167+Q2167</x:f>
        <x:v>0</x:v>
      </x:c>
      <x:c r="Q2167" s="64" t="n">
        <x:f>M2167*N2167</x:f>
        <x:v>-10</x:v>
      </x:c>
      <x:c r="R2167" s="64" t="n">
        <x:f>R2166+Q2167</x:f>
        <x:v>42516.9</x:v>
      </x:c>
    </x:row>
    <x:row r="2168">
      <x:c r="A2168" s="61" t="n">
        <x:v>46123</x:v>
      </x:c>
      <x:c r="B2168" s="27" t="str">
        <x:v>Q2 2026</x:v>
      </x:c>
      <x:c r="C2168" s="27" t="n">
        <x:v>2026</x:v>
      </x:c>
      <x:c r="D2168" s="59" t="str">
        <x:v>CAULFIELD</x:v>
      </x:c>
      <x:c r="E2168" s="27" t="n">
        <x:v>3</x:v>
      </x:c>
      <x:c r="F2168" s="27" t="n">
        <x:v>6</x:v>
      </x:c>
      <x:c r="G2168" s="59" t="str">
        <x:v>GIN TWIST</x:v>
      </x:c>
      <x:c r="H2168" s="27" t="str">
        <x:v>BF</x:v>
      </x:c>
      <x:c r="I2168" s="27" t="str">
        <x:v>Won</x:v>
      </x:c>
      <x:c r="J2168" s="27" t="str">
        <x:v>Won</x:v>
      </x:c>
      <x:c r="K2168" s="30" t="n">
        <x:v>2.2</x:v>
      </x:c>
      <x:c r="L2168" s="27" t="n">
        <x:v>1</x:v>
      </x:c>
      <x:c r="M2168" s="30" t="n">
        <x:v>1.2000000000000002</x:v>
      </x:c>
      <x:c r="N2168" s="64" t="n">
        <x:f>Summary!$B$5*Summary!$B$6</x:f>
        <x:v>10</x:v>
      </x:c>
      <x:c r="O2168" s="64" t="n">
        <x:f>L2168*N2168</x:f>
        <x:v>10</x:v>
      </x:c>
      <x:c r="P2168" s="64" t="n">
        <x:f>O2168+Q2168</x:f>
        <x:v>22</x:v>
      </x:c>
      <x:c r="Q2168" s="64" t="n">
        <x:f>M2168*N2168</x:f>
        <x:v>12.000000000000002</x:v>
      </x:c>
      <x:c r="R2168" s="64" t="n">
        <x:f>R2167+Q2168</x:f>
        <x:v>42528.9</x:v>
      </x:c>
    </x:row>
    <x:row r="2169">
      <x:c r="A2169" s="61" t="n">
        <x:v>46123</x:v>
      </x:c>
      <x:c r="B2169" s="27" t="str">
        <x:v>Q2 2026</x:v>
      </x:c>
      <x:c r="C2169" s="27" t="n">
        <x:v>2026</x:v>
      </x:c>
      <x:c r="D2169" s="59" t="str">
        <x:v>CAULFIELD</x:v>
      </x:c>
      <x:c r="E2169" s="27" t="n">
        <x:v>4</x:v>
      </x:c>
      <x:c r="F2169" s="27" t="n">
        <x:v>1</x:v>
      </x:c>
      <x:c r="G2169" s="59" t="str">
        <x:v>TEN WARRIORS</x:v>
      </x:c>
      <x:c r="H2169" s="27" t="str">
        <x:v>SYS</x:v>
      </x:c>
      <x:c r="I2169" s="27" t="str">
        <x:v>Lost</x:v>
      </x:c>
      <x:c r="J2169" s="27" t="str">
        <x:v>2nd</x:v>
      </x:c>
      <x:c r="K2169" s="30"/>
      <x:c r="L2169" s="27" t="n">
        <x:v>1</x:v>
      </x:c>
      <x:c r="M2169" s="30" t="n">
        <x:v>-1</x:v>
      </x:c>
      <x:c r="N2169" s="64" t="n">
        <x:f>Summary!$B$5*Summary!$B$6</x:f>
        <x:v>10</x:v>
      </x:c>
      <x:c r="O2169" s="64" t="n">
        <x:f>L2169*N2169</x:f>
        <x:v>10</x:v>
      </x:c>
      <x:c r="P2169" s="64" t="n">
        <x:f>O2169+Q2169</x:f>
        <x:v>0</x:v>
      </x:c>
      <x:c r="Q2169" s="64" t="n">
        <x:f>M2169*N2169</x:f>
        <x:v>-10</x:v>
      </x:c>
      <x:c r="R2169" s="64" t="n">
        <x:f>R2168+Q2169</x:f>
        <x:v>42518.9</x:v>
      </x:c>
    </x:row>
    <x:row r="2170">
      <x:c r="A2170" s="61" t="n">
        <x:v>46123</x:v>
      </x:c>
      <x:c r="B2170" s="27" t="str">
        <x:v>Q2 2026</x:v>
      </x:c>
      <x:c r="C2170" s="27" t="n">
        <x:v>2026</x:v>
      </x:c>
      <x:c r="D2170" s="59" t="str">
        <x:v>CAULFIELD</x:v>
      </x:c>
      <x:c r="E2170" s="27" t="n">
        <x:v>4</x:v>
      </x:c>
      <x:c r="F2170" s="27" t="n">
        <x:v>3</x:v>
      </x:c>
      <x:c r="G2170" s="59" t="str">
        <x:v>SANTANA</x:v>
      </x:c>
      <x:c r="H2170" s="27" t="str">
        <x:v>LSW</x:v>
      </x:c>
      <x:c r="I2170" s="27" t="str">
        <x:v>Lost</x:v>
      </x:c>
      <x:c r="J2170" s="27" t="str">
        <x:v>3rd</x:v>
      </x:c>
      <x:c r="K2170" s="30"/>
      <x:c r="L2170" s="27" t="n">
        <x:v>1</x:v>
      </x:c>
      <x:c r="M2170" s="30" t="n">
        <x:v>-1</x:v>
      </x:c>
      <x:c r="N2170" s="64" t="n">
        <x:f>Summary!$B$5*Summary!$B$6</x:f>
        <x:v>10</x:v>
      </x:c>
      <x:c r="O2170" s="64" t="n">
        <x:f>L2170*N2170</x:f>
        <x:v>10</x:v>
      </x:c>
      <x:c r="P2170" s="64" t="n">
        <x:f>O2170+Q2170</x:f>
        <x:v>0</x:v>
      </x:c>
      <x:c r="Q2170" s="64" t="n">
        <x:f>M2170*N2170</x:f>
        <x:v>-10</x:v>
      </x:c>
      <x:c r="R2170" s="64" t="n">
        <x:f>R2169+Q2170</x:f>
        <x:v>42508.9</x:v>
      </x:c>
    </x:row>
    <x:row r="2171">
      <x:c r="A2171" s="61" t="n">
        <x:v>46123</x:v>
      </x:c>
      <x:c r="B2171" s="27" t="str">
        <x:v>Q2 2026</x:v>
      </x:c>
      <x:c r="C2171" s="27" t="n">
        <x:v>2026</x:v>
      </x:c>
      <x:c r="D2171" s="59" t="str">
        <x:v>CAULFIELD</x:v>
      </x:c>
      <x:c r="E2171" s="27" t="n">
        <x:v>4</x:v>
      </x:c>
      <x:c r="F2171" s="27" t="n">
        <x:v>9</x:v>
      </x:c>
      <x:c r="G2171" s="59" t="str">
        <x:v>OYSTER LANE</x:v>
      </x:c>
      <x:c r="H2171" s="27" t="str">
        <x:v>FRSR</x:v>
      </x:c>
      <x:c r="I2171" s="27" t="str">
        <x:v>Lost</x:v>
      </x:c>
      <x:c r="J2171" s="27" t="str"/>
      <x:c r="K2171" s="30"/>
      <x:c r="L2171" s="27" t="n">
        <x:v>1</x:v>
      </x:c>
      <x:c r="M2171" s="30" t="n">
        <x:v>-1</x:v>
      </x:c>
      <x:c r="N2171" s="64" t="n">
        <x:f>Summary!$B$5*Summary!$B$6</x:f>
        <x:v>10</x:v>
      </x:c>
      <x:c r="O2171" s="64" t="n">
        <x:f>L2171*N2171</x:f>
        <x:v>10</x:v>
      </x:c>
      <x:c r="P2171" s="64" t="n">
        <x:f>O2171+Q2171</x:f>
        <x:v>0</x:v>
      </x:c>
      <x:c r="Q2171" s="64" t="n">
        <x:f>M2171*N2171</x:f>
        <x:v>-10</x:v>
      </x:c>
      <x:c r="R2171" s="64" t="n">
        <x:f>R2170+Q2171</x:f>
        <x:v>42498.9</x:v>
      </x:c>
    </x:row>
    <x:row r="2172">
      <x:c r="A2172" s="62" t="n">
        <x:v>46123</x:v>
      </x:c>
      <x:c r="B2172" s="58" t="str">
        <x:v>Q2 2026</x:v>
      </x:c>
      <x:c r="C2172" s="58" t="n">
        <x:v>2026</x:v>
      </x:c>
      <x:c r="D2172" s="60" t="str">
        <x:v>CAULFIELD</x:v>
      </x:c>
      <x:c r="E2172" s="58" t="n">
        <x:v>4</x:v>
      </x:c>
      <x:c r="F2172" s="58" t="n">
        <x:v>13</x:v>
      </x:c>
      <x:c r="G2172" s="60" t="str">
        <x:v>DIRTY LOOK</x:v>
      </x:c>
      <x:c r="H2172" s="58" t="str">
        <x:v>FRSR / SYS</x:v>
      </x:c>
      <x:c r="I2172" s="58" t="str">
        <x:v>Lost</x:v>
      </x:c>
      <x:c r="J2172" s="58" t="str"/>
      <x:c r="K2172" s="63"/>
      <x:c r="L2172" s="58" t="n">
        <x:v>2</x:v>
      </x:c>
      <x:c r="M2172" s="63" t="n">
        <x:v>-2</x:v>
      </x:c>
      <x:c r="N2172" s="65" t="n">
        <x:f>Summary!$B$5*Summary!$B$6</x:f>
        <x:v>10</x:v>
      </x:c>
      <x:c r="O2172" s="65" t="n">
        <x:f>L2172*N2172</x:f>
        <x:v>20</x:v>
      </x:c>
      <x:c r="P2172" s="65" t="n">
        <x:f>O2172+Q2172</x:f>
        <x:v>0</x:v>
      </x:c>
      <x:c r="Q2172" s="65" t="n">
        <x:f>M2172*N2172</x:f>
        <x:v>-20</x:v>
      </x:c>
      <x:c r="R2172" s="65" t="n">
        <x:f>R2171+Q2172</x:f>
        <x:v>42478.9</x:v>
      </x:c>
    </x:row>
    <x:row r="2173">
      <x:c r="A2173" s="62" t="n">
        <x:v>46123</x:v>
      </x:c>
      <x:c r="B2173" s="58" t="str">
        <x:v>Q2 2026</x:v>
      </x:c>
      <x:c r="C2173" s="58" t="n">
        <x:v>2026</x:v>
      </x:c>
      <x:c r="D2173" s="60" t="str">
        <x:v>CAULFIELD</x:v>
      </x:c>
      <x:c r="E2173" s="58" t="n">
        <x:v>5</x:v>
      </x:c>
      <x:c r="F2173" s="58" t="n">
        <x:v>12</x:v>
      </x:c>
      <x:c r="G2173" s="60" t="str">
        <x:v>FLOWERDALE</x:v>
      </x:c>
      <x:c r="H2173" s="58" t="str">
        <x:v>BFSR / SYS</x:v>
      </x:c>
      <x:c r="I2173" s="58" t="str">
        <x:v>Lost</x:v>
      </x:c>
      <x:c r="J2173" s="58" t="str"/>
      <x:c r="K2173" s="63"/>
      <x:c r="L2173" s="58" t="n">
        <x:v>2</x:v>
      </x:c>
      <x:c r="M2173" s="63" t="n">
        <x:v>-2</x:v>
      </x:c>
      <x:c r="N2173" s="65" t="n">
        <x:f>Summary!$B$5*Summary!$B$6</x:f>
        <x:v>10</x:v>
      </x:c>
      <x:c r="O2173" s="65" t="n">
        <x:f>L2173*N2173</x:f>
        <x:v>20</x:v>
      </x:c>
      <x:c r="P2173" s="65" t="n">
        <x:f>O2173+Q2173</x:f>
        <x:v>0</x:v>
      </x:c>
      <x:c r="Q2173" s="65" t="n">
        <x:f>M2173*N2173</x:f>
        <x:v>-20</x:v>
      </x:c>
      <x:c r="R2173" s="65" t="n">
        <x:f>R2172+Q2173</x:f>
        <x:v>42458.9</x:v>
      </x:c>
    </x:row>
    <x:row r="2174">
      <x:c r="A2174" s="61" t="n">
        <x:v>46123</x:v>
      </x:c>
      <x:c r="B2174" s="27" t="str">
        <x:v>Q2 2026</x:v>
      </x:c>
      <x:c r="C2174" s="27" t="n">
        <x:v>2026</x:v>
      </x:c>
      <x:c r="D2174" s="59" t="str">
        <x:v>CAULFIELD</x:v>
      </x:c>
      <x:c r="E2174" s="27" t="n">
        <x:v>6</x:v>
      </x:c>
      <x:c r="F2174" s="27" t="n">
        <x:v>5</x:v>
      </x:c>
      <x:c r="G2174" s="59" t="str">
        <x:v>SOFT LOVE</x:v>
      </x:c>
      <x:c r="H2174" s="27" t="str">
        <x:v>SYS</x:v>
      </x:c>
      <x:c r="I2174" s="27" t="str">
        <x:v>Won</x:v>
      </x:c>
      <x:c r="J2174" s="27" t="str">
        <x:v>Won</x:v>
      </x:c>
      <x:c r="K2174" s="30" t="n">
        <x:v>5.1</x:v>
      </x:c>
      <x:c r="L2174" s="27" t="n">
        <x:v>1</x:v>
      </x:c>
      <x:c r="M2174" s="30" t="n">
        <x:v>4.1</x:v>
      </x:c>
      <x:c r="N2174" s="64" t="n">
        <x:f>Summary!$B$5*Summary!$B$6</x:f>
        <x:v>10</x:v>
      </x:c>
      <x:c r="O2174" s="64" t="n">
        <x:f>L2174*N2174</x:f>
        <x:v>10</x:v>
      </x:c>
      <x:c r="P2174" s="64" t="n">
        <x:f>O2174+Q2174</x:f>
        <x:v>51</x:v>
      </x:c>
      <x:c r="Q2174" s="64" t="n">
        <x:f>M2174*N2174</x:f>
        <x:v>41</x:v>
      </x:c>
      <x:c r="R2174" s="64" t="n">
        <x:f>R2173+Q2174</x:f>
        <x:v>42499.9</x:v>
      </x:c>
    </x:row>
    <x:row r="2175">
      <x:c r="A2175" s="61" t="n">
        <x:v>46123</x:v>
      </x:c>
      <x:c r="B2175" s="27" t="str">
        <x:v>Q2 2026</x:v>
      </x:c>
      <x:c r="C2175" s="27" t="n">
        <x:v>2026</x:v>
      </x:c>
      <x:c r="D2175" s="59" t="str">
        <x:v>CAULFIELD</x:v>
      </x:c>
      <x:c r="E2175" s="27" t="n">
        <x:v>7</x:v>
      </x:c>
      <x:c r="F2175" s="27" t="n">
        <x:v>1</x:v>
      </x:c>
      <x:c r="G2175" s="59" t="str">
        <x:v>SINGLE CHOICE</x:v>
      </x:c>
      <x:c r="H2175" s="27" t="str">
        <x:v>DC</x:v>
      </x:c>
      <x:c r="I2175" s="27" t="str">
        <x:v>Won</x:v>
      </x:c>
      <x:c r="J2175" s="27" t="str">
        <x:v>Won</x:v>
      </x:c>
      <x:c r="K2175" s="30" t="n">
        <x:v>4.6</x:v>
      </x:c>
      <x:c r="L2175" s="27" t="n">
        <x:v>1</x:v>
      </x:c>
      <x:c r="M2175" s="30" t="n">
        <x:v>3.5999999999999996</x:v>
      </x:c>
      <x:c r="N2175" s="64" t="n">
        <x:f>Summary!$B$5*Summary!$B$6</x:f>
        <x:v>10</x:v>
      </x:c>
      <x:c r="O2175" s="64" t="n">
        <x:f>L2175*N2175</x:f>
        <x:v>10</x:v>
      </x:c>
      <x:c r="P2175" s="64" t="n">
        <x:f>O2175+Q2175</x:f>
        <x:v>46</x:v>
      </x:c>
      <x:c r="Q2175" s="64" t="n">
        <x:f>M2175*N2175</x:f>
        <x:v>36</x:v>
      </x:c>
      <x:c r="R2175" s="64" t="n">
        <x:f>R2174+Q2175</x:f>
        <x:v>42535.9</x:v>
      </x:c>
    </x:row>
    <x:row r="2176">
      <x:c r="A2176" s="61" t="n">
        <x:v>46123</x:v>
      </x:c>
      <x:c r="B2176" s="27" t="str">
        <x:v>Q2 2026</x:v>
      </x:c>
      <x:c r="C2176" s="27" t="n">
        <x:v>2026</x:v>
      </x:c>
      <x:c r="D2176" s="59" t="str">
        <x:v>CAULFIELD</x:v>
      </x:c>
      <x:c r="E2176" s="27" t="n">
        <x:v>7</x:v>
      </x:c>
      <x:c r="F2176" s="27" t="n">
        <x:v>4</x:v>
      </x:c>
      <x:c r="G2176" s="59" t="str">
        <x:v>AMAZAKE</x:v>
      </x:c>
      <x:c r="H2176" s="27" t="str">
        <x:v>SYS</x:v>
      </x:c>
      <x:c r="I2176" s="27" t="str">
        <x:v>Lost</x:v>
      </x:c>
      <x:c r="J2176" s="27" t="str">
        <x:v>3rd</x:v>
      </x:c>
      <x:c r="K2176" s="30"/>
      <x:c r="L2176" s="27" t="n">
        <x:v>1</x:v>
      </x:c>
      <x:c r="M2176" s="30" t="n">
        <x:v>-1</x:v>
      </x:c>
      <x:c r="N2176" s="64" t="n">
        <x:f>Summary!$B$5*Summary!$B$6</x:f>
        <x:v>10</x:v>
      </x:c>
      <x:c r="O2176" s="64" t="n">
        <x:f>L2176*N2176</x:f>
        <x:v>10</x:v>
      </x:c>
      <x:c r="P2176" s="64" t="n">
        <x:f>O2176+Q2176</x:f>
        <x:v>0</x:v>
      </x:c>
      <x:c r="Q2176" s="64" t="n">
        <x:f>M2176*N2176</x:f>
        <x:v>-10</x:v>
      </x:c>
      <x:c r="R2176" s="64" t="n">
        <x:f>R2175+Q2176</x:f>
        <x:v>42525.9</x:v>
      </x:c>
    </x:row>
    <x:row r="2177">
      <x:c r="A2177" s="61" t="n">
        <x:v>46123</x:v>
      </x:c>
      <x:c r="B2177" s="27" t="str">
        <x:v>Q2 2026</x:v>
      </x:c>
      <x:c r="C2177" s="27" t="n">
        <x:v>2026</x:v>
      </x:c>
      <x:c r="D2177" s="59" t="str">
        <x:v>CAULFIELD</x:v>
      </x:c>
      <x:c r="E2177" s="27" t="n">
        <x:v>8</x:v>
      </x:c>
      <x:c r="F2177" s="27" t="n">
        <x:v>6</x:v>
      </x:c>
      <x:c r="G2177" s="59" t="str">
        <x:v>ON DISPLAY</x:v>
      </x:c>
      <x:c r="H2177" s="27" t="str">
        <x:v>DC</x:v>
      </x:c>
      <x:c r="I2177" s="27" t="str">
        <x:v>Lost</x:v>
      </x:c>
      <x:c r="J2177" s="27" t="str"/>
      <x:c r="K2177" s="30"/>
      <x:c r="L2177" s="27" t="n">
        <x:v>1</x:v>
      </x:c>
      <x:c r="M2177" s="30" t="n">
        <x:v>-1</x:v>
      </x:c>
      <x:c r="N2177" s="64" t="n">
        <x:f>Summary!$B$5*Summary!$B$6</x:f>
        <x:v>10</x:v>
      </x:c>
      <x:c r="O2177" s="64" t="n">
        <x:f>L2177*N2177</x:f>
        <x:v>10</x:v>
      </x:c>
      <x:c r="P2177" s="64" t="n">
        <x:f>O2177+Q2177</x:f>
        <x:v>0</x:v>
      </x:c>
      <x:c r="Q2177" s="64" t="n">
        <x:f>M2177*N2177</x:f>
        <x:v>-10</x:v>
      </x:c>
      <x:c r="R2177" s="64" t="n">
        <x:f>R2176+Q2177</x:f>
        <x:v>42515.9</x:v>
      </x:c>
    </x:row>
    <x:row r="2178">
      <x:c r="A2178" s="61" t="n">
        <x:v>46123</x:v>
      </x:c>
      <x:c r="B2178" s="27" t="str">
        <x:v>Q2 2026</x:v>
      </x:c>
      <x:c r="C2178" s="27" t="n">
        <x:v>2026</x:v>
      </x:c>
      <x:c r="D2178" s="59" t="str">
        <x:v>CAULFIELD</x:v>
      </x:c>
      <x:c r="E2178" s="27" t="n">
        <x:v>8</x:v>
      </x:c>
      <x:c r="F2178" s="27" t="n">
        <x:v>8</x:v>
      </x:c>
      <x:c r="G2178" s="59" t="str">
        <x:v>AL DUCA</x:v>
      </x:c>
      <x:c r="H2178" s="27" t="str">
        <x:v>LSW</x:v>
      </x:c>
      <x:c r="I2178" s="27" t="str">
        <x:v>Lost</x:v>
      </x:c>
      <x:c r="J2178" s="27" t="str">
        <x:v>3rd</x:v>
      </x:c>
      <x:c r="K2178" s="30"/>
      <x:c r="L2178" s="27" t="n">
        <x:v>1</x:v>
      </x:c>
      <x:c r="M2178" s="30" t="n">
        <x:v>-1</x:v>
      </x:c>
      <x:c r="N2178" s="64" t="n">
        <x:f>Summary!$B$5*Summary!$B$6</x:f>
        <x:v>10</x:v>
      </x:c>
      <x:c r="O2178" s="64" t="n">
        <x:f>L2178*N2178</x:f>
        <x:v>10</x:v>
      </x:c>
      <x:c r="P2178" s="64" t="n">
        <x:f>O2178+Q2178</x:f>
        <x:v>0</x:v>
      </x:c>
      <x:c r="Q2178" s="64" t="n">
        <x:f>M2178*N2178</x:f>
        <x:v>-10</x:v>
      </x:c>
      <x:c r="R2178" s="64" t="n">
        <x:f>R2177+Q2178</x:f>
        <x:v>42505.9</x:v>
      </x:c>
    </x:row>
    <x:row r="2179">
      <x:c r="A2179" s="61" t="n">
        <x:v>46123</x:v>
      </x:c>
      <x:c r="B2179" s="27" t="str">
        <x:v>Q2 2026</x:v>
      </x:c>
      <x:c r="C2179" s="27" t="n">
        <x:v>2026</x:v>
      </x:c>
      <x:c r="D2179" s="59" t="str">
        <x:v>CAULFIELD</x:v>
      </x:c>
      <x:c r="E2179" s="27" t="n">
        <x:v>9</x:v>
      </x:c>
      <x:c r="F2179" s="27" t="n">
        <x:v>2</x:v>
      </x:c>
      <x:c r="G2179" s="59" t="str">
        <x:v>PALM ANGEL</x:v>
      </x:c>
      <x:c r="H2179" s="27" t="str">
        <x:v>DC</x:v>
      </x:c>
      <x:c r="I2179" s="27" t="str">
        <x:v>Lost</x:v>
      </x:c>
      <x:c r="J2179" s="27" t="str"/>
      <x:c r="K2179" s="30"/>
      <x:c r="L2179" s="27" t="n">
        <x:v>1</x:v>
      </x:c>
      <x:c r="M2179" s="30" t="n">
        <x:v>-1</x:v>
      </x:c>
      <x:c r="N2179" s="64" t="n">
        <x:f>Summary!$B$5*Summary!$B$6</x:f>
        <x:v>10</x:v>
      </x:c>
      <x:c r="O2179" s="64" t="n">
        <x:f>L2179*N2179</x:f>
        <x:v>10</x:v>
      </x:c>
      <x:c r="P2179" s="64" t="n">
        <x:f>O2179+Q2179</x:f>
        <x:v>0</x:v>
      </x:c>
      <x:c r="Q2179" s="64" t="n">
        <x:f>M2179*N2179</x:f>
        <x:v>-10</x:v>
      </x:c>
      <x:c r="R2179" s="64" t="n">
        <x:f>R2178+Q2179</x:f>
        <x:v>42495.9</x:v>
      </x:c>
    </x:row>
    <x:row r="2180">
      <x:c r="A2180" s="62" t="n">
        <x:v>46123</x:v>
      </x:c>
      <x:c r="B2180" s="58" t="str">
        <x:v>Q2 2026</x:v>
      </x:c>
      <x:c r="C2180" s="58" t="n">
        <x:v>2026</x:v>
      </x:c>
      <x:c r="D2180" s="60" t="str">
        <x:v>CAULFIELD</x:v>
      </x:c>
      <x:c r="E2180" s="58" t="n">
        <x:v>9</x:v>
      </x:c>
      <x:c r="F2180" s="58" t="n">
        <x:v>6</x:v>
      </x:c>
      <x:c r="G2180" s="60" t="str">
        <x:v>OLIVEANOTHERDAY</x:v>
      </x:c>
      <x:c r="H2180" s="58" t="str">
        <x:v>LSW / SYS</x:v>
      </x:c>
      <x:c r="I2180" s="58" t="str">
        <x:v>Won</x:v>
      </x:c>
      <x:c r="J2180" s="58" t="str">
        <x:v>Won</x:v>
      </x:c>
      <x:c r="K2180" s="63" t="n">
        <x:v>2.2</x:v>
      </x:c>
      <x:c r="L2180" s="58" t="n">
        <x:v>2</x:v>
      </x:c>
      <x:c r="M2180" s="63" t="n">
        <x:v>2.4000000000000004</x:v>
      </x:c>
      <x:c r="N2180" s="65" t="n">
        <x:f>Summary!$B$5*Summary!$B$6</x:f>
        <x:v>10</x:v>
      </x:c>
      <x:c r="O2180" s="65" t="n">
        <x:f>L2180*N2180</x:f>
        <x:v>20</x:v>
      </x:c>
      <x:c r="P2180" s="65" t="n">
        <x:f>O2180+Q2180</x:f>
        <x:v>44</x:v>
      </x:c>
      <x:c r="Q2180" s="65" t="n">
        <x:f>M2180*N2180</x:f>
        <x:v>24.000000000000004</x:v>
      </x:c>
      <x:c r="R2180" s="65" t="n">
        <x:f>R2179+Q2180</x:f>
        <x:v>42519.9</x:v>
      </x:c>
    </x:row>
    <x:row r="2181">
      <x:c r="A2181" s="61" t="n">
        <x:v>46123</x:v>
      </x:c>
      <x:c r="B2181" s="27" t="str">
        <x:v>Q2 2026</x:v>
      </x:c>
      <x:c r="C2181" s="27" t="n">
        <x:v>2026</x:v>
      </x:c>
      <x:c r="D2181" s="59" t="str">
        <x:v>CAULFIELD</x:v>
      </x:c>
      <x:c r="E2181" s="27" t="n">
        <x:v>10</x:v>
      </x:c>
      <x:c r="F2181" s="27" t="n">
        <x:v>9</x:v>
      </x:c>
      <x:c r="G2181" s="59" t="str">
        <x:v>FIRST CHORUS</x:v>
      </x:c>
      <x:c r="H2181" s="27" t="str">
        <x:v>LSW</x:v>
      </x:c>
      <x:c r="I2181" s="27" t="str">
        <x:v>Lost</x:v>
      </x:c>
      <x:c r="J2181" s="27" t="str">
        <x:v>2nd</x:v>
      </x:c>
      <x:c r="K2181" s="30"/>
      <x:c r="L2181" s="27" t="n">
        <x:v>1</x:v>
      </x:c>
      <x:c r="M2181" s="30" t="n">
        <x:v>-1</x:v>
      </x:c>
      <x:c r="N2181" s="64" t="n">
        <x:f>Summary!$B$5*Summary!$B$6</x:f>
        <x:v>10</x:v>
      </x:c>
      <x:c r="O2181" s="64" t="n">
        <x:f>L2181*N2181</x:f>
        <x:v>10</x:v>
      </x:c>
      <x:c r="P2181" s="64" t="n">
        <x:f>O2181+Q2181</x:f>
        <x:v>0</x:v>
      </x:c>
      <x:c r="Q2181" s="64" t="n">
        <x:f>M2181*N2181</x:f>
        <x:v>-10</x:v>
      </x:c>
      <x:c r="R2181" s="64" t="n">
        <x:f>R2180+Q2181</x:f>
        <x:v>42509.9</x:v>
      </x:c>
    </x:row>
    <x:row r="2182">
      <x:c r="A2182" s="61" t="n">
        <x:v>46123</x:v>
      </x:c>
      <x:c r="B2182" s="27" t="str">
        <x:v>Q2 2026</x:v>
      </x:c>
      <x:c r="C2182" s="27" t="n">
        <x:v>2026</x:v>
      </x:c>
      <x:c r="D2182" s="59" t="str">
        <x:v>CAULFIELD</x:v>
      </x:c>
      <x:c r="E2182" s="27" t="n">
        <x:v>10</x:v>
      </x:c>
      <x:c r="F2182" s="27" t="n">
        <x:v>14</x:v>
      </x:c>
      <x:c r="G2182" s="59" t="str">
        <x:v>TRAPDOOR</x:v>
      </x:c>
      <x:c r="H2182" s="27" t="str">
        <x:v>DC</x:v>
      </x:c>
      <x:c r="I2182" s="27" t="str">
        <x:v>Lost</x:v>
      </x:c>
      <x:c r="J2182" s="27" t="str">
        <x:v>3rd</x:v>
      </x:c>
      <x:c r="K2182" s="30"/>
      <x:c r="L2182" s="27" t="n">
        <x:v>1</x:v>
      </x:c>
      <x:c r="M2182" s="30" t="n">
        <x:v>-1</x:v>
      </x:c>
      <x:c r="N2182" s="64" t="n">
        <x:f>Summary!$B$5*Summary!$B$6</x:f>
        <x:v>10</x:v>
      </x:c>
      <x:c r="O2182" s="64" t="n">
        <x:f>L2182*N2182</x:f>
        <x:v>10</x:v>
      </x:c>
      <x:c r="P2182" s="64" t="n">
        <x:f>O2182+Q2182</x:f>
        <x:v>0</x:v>
      </x:c>
      <x:c r="Q2182" s="64" t="n">
        <x:f>M2182*N2182</x:f>
        <x:v>-10</x:v>
      </x:c>
      <x:c r="R2182" s="64" t="n">
        <x:f>R2181+Q2182</x:f>
        <x:v>42499.9</x:v>
      </x:c>
    </x:row>
    <x:row r="2183">
      <x:c r="A2183" s="62" t="n">
        <x:v>46130</x:v>
      </x:c>
      <x:c r="B2183" s="58" t="str">
        <x:v>Q2 2026</x:v>
      </x:c>
      <x:c r="C2183" s="58" t="n">
        <x:v>2026</x:v>
      </x:c>
      <x:c r="D2183" s="60" t="str">
        <x:v>MORNINGTON</x:v>
      </x:c>
      <x:c r="E2183" s="58" t="n">
        <x:v>1</x:v>
      </x:c>
      <x:c r="F2183" s="58" t="n">
        <x:v>2</x:v>
      </x:c>
      <x:c r="G2183" s="60" t="str">
        <x:v>THE SPEED MACHINE</x:v>
      </x:c>
      <x:c r="H2183" s="58" t="str">
        <x:v>DC / SYS</x:v>
      </x:c>
      <x:c r="I2183" s="58" t="str">
        <x:v>Won</x:v>
      </x:c>
      <x:c r="J2183" s="58" t="str">
        <x:v>Won</x:v>
      </x:c>
      <x:c r="K2183" s="63" t="n">
        <x:v>2.6</x:v>
      </x:c>
      <x:c r="L2183" s="58" t="n">
        <x:v>2</x:v>
      </x:c>
      <x:c r="M2183" s="63" t="n">
        <x:v>3.2</x:v>
      </x:c>
      <x:c r="N2183" s="65" t="n">
        <x:f>Summary!$B$5*Summary!$B$6</x:f>
        <x:v>10</x:v>
      </x:c>
      <x:c r="O2183" s="65" t="n">
        <x:f>L2183*N2183</x:f>
        <x:v>20</x:v>
      </x:c>
      <x:c r="P2183" s="65" t="n">
        <x:f>O2183+Q2183</x:f>
        <x:v>52</x:v>
      </x:c>
      <x:c r="Q2183" s="65" t="n">
        <x:f>M2183*N2183</x:f>
        <x:v>32</x:v>
      </x:c>
      <x:c r="R2183" s="65" t="n">
        <x:f>R2182+Q2183</x:f>
        <x:v>42531.9</x:v>
      </x:c>
    </x:row>
    <x:row r="2184">
      <x:c r="A2184" s="61" t="n">
        <x:v>46130</x:v>
      </x:c>
      <x:c r="B2184" s="27" t="str">
        <x:v>Q2 2026</x:v>
      </x:c>
      <x:c r="C2184" s="27" t="n">
        <x:v>2026</x:v>
      </x:c>
      <x:c r="D2184" s="59" t="str">
        <x:v>MORNINGTON</x:v>
      </x:c>
      <x:c r="E2184" s="27" t="n">
        <x:v>1</x:v>
      </x:c>
      <x:c r="F2184" s="27" t="n">
        <x:v>9</x:v>
      </x:c>
      <x:c r="G2184" s="59" t="str">
        <x:v>MISTIFYZOU</x:v>
      </x:c>
      <x:c r="H2184" s="27" t="str">
        <x:v>LSW</x:v>
      </x:c>
      <x:c r="I2184" s="27" t="str">
        <x:v>Lost</x:v>
      </x:c>
      <x:c r="J2184" s="27" t="str"/>
      <x:c r="K2184" s="30"/>
      <x:c r="L2184" s="27" t="n">
        <x:v>1</x:v>
      </x:c>
      <x:c r="M2184" s="30" t="n">
        <x:v>-1</x:v>
      </x:c>
      <x:c r="N2184" s="64" t="n">
        <x:f>Summary!$B$5*Summary!$B$6</x:f>
        <x:v>10</x:v>
      </x:c>
      <x:c r="O2184" s="64" t="n">
        <x:f>L2184*N2184</x:f>
        <x:v>10</x:v>
      </x:c>
      <x:c r="P2184" s="64" t="n">
        <x:f>O2184+Q2184</x:f>
        <x:v>0</x:v>
      </x:c>
      <x:c r="Q2184" s="64" t="n">
        <x:f>M2184*N2184</x:f>
        <x:v>-10</x:v>
      </x:c>
      <x:c r="R2184" s="64" t="n">
        <x:f>R2183+Q2184</x:f>
        <x:v>42521.9</x:v>
      </x:c>
    </x:row>
    <x:row r="2185">
      <x:c r="A2185" s="61" t="n">
        <x:v>46130</x:v>
      </x:c>
      <x:c r="B2185" s="27" t="str">
        <x:v>Q2 2026</x:v>
      </x:c>
      <x:c r="C2185" s="27" t="n">
        <x:v>2026</x:v>
      </x:c>
      <x:c r="D2185" s="59" t="str">
        <x:v>MORNINGTON</x:v>
      </x:c>
      <x:c r="E2185" s="27" t="n">
        <x:v>3</x:v>
      </x:c>
      <x:c r="F2185" s="27" t="n">
        <x:v>6</x:v>
      </x:c>
      <x:c r="G2185" s="59" t="str">
        <x:v>NOT SURPRISED</x:v>
      </x:c>
      <x:c r="H2185" s="27" t="str">
        <x:v>DC</x:v>
      </x:c>
      <x:c r="I2185" s="27" t="str">
        <x:v>Won</x:v>
      </x:c>
      <x:c r="J2185" s="27" t="str">
        <x:v>Won</x:v>
      </x:c>
      <x:c r="K2185" s="30" t="n">
        <x:v>7</x:v>
      </x:c>
      <x:c r="L2185" s="27" t="n">
        <x:v>1</x:v>
      </x:c>
      <x:c r="M2185" s="30" t="n">
        <x:v>6</x:v>
      </x:c>
      <x:c r="N2185" s="64" t="n">
        <x:f>Summary!$B$5*Summary!$B$6</x:f>
        <x:v>10</x:v>
      </x:c>
      <x:c r="O2185" s="64" t="n">
        <x:f>L2185*N2185</x:f>
        <x:v>10</x:v>
      </x:c>
      <x:c r="P2185" s="64" t="n">
        <x:f>O2185+Q2185</x:f>
        <x:v>70</x:v>
      </x:c>
      <x:c r="Q2185" s="64" t="n">
        <x:f>M2185*N2185</x:f>
        <x:v>60</x:v>
      </x:c>
      <x:c r="R2185" s="64" t="n">
        <x:f>R2184+Q2185</x:f>
        <x:v>42581.9</x:v>
      </x:c>
    </x:row>
    <x:row r="2186">
      <x:c r="A2186" s="61" t="n">
        <x:v>46130</x:v>
      </x:c>
      <x:c r="B2186" s="27" t="str">
        <x:v>Q2 2026</x:v>
      </x:c>
      <x:c r="C2186" s="27" t="n">
        <x:v>2026</x:v>
      </x:c>
      <x:c r="D2186" s="59" t="str">
        <x:v>MORNINGTON</x:v>
      </x:c>
      <x:c r="E2186" s="27" t="n">
        <x:v>3</x:v>
      </x:c>
      <x:c r="F2186" s="27" t="n">
        <x:v>7</x:v>
      </x:c>
      <x:c r="G2186" s="59" t="str">
        <x:v>ACTUALITY</x:v>
      </x:c>
      <x:c r="H2186" s="27" t="str">
        <x:v>FRSR</x:v>
      </x:c>
      <x:c r="I2186" s="27" t="str">
        <x:v>Lost</x:v>
      </x:c>
      <x:c r="J2186" s="27" t="str">
        <x:v>3rd</x:v>
      </x:c>
      <x:c r="K2186" s="30"/>
      <x:c r="L2186" s="27" t="n">
        <x:v>1</x:v>
      </x:c>
      <x:c r="M2186" s="30" t="n">
        <x:v>-1</x:v>
      </x:c>
      <x:c r="N2186" s="64" t="n">
        <x:f>Summary!$B$5*Summary!$B$6</x:f>
        <x:v>10</x:v>
      </x:c>
      <x:c r="O2186" s="64" t="n">
        <x:f>L2186*N2186</x:f>
        <x:v>10</x:v>
      </x:c>
      <x:c r="P2186" s="64" t="n">
        <x:f>O2186+Q2186</x:f>
        <x:v>0</x:v>
      </x:c>
      <x:c r="Q2186" s="64" t="n">
        <x:f>M2186*N2186</x:f>
        <x:v>-10</x:v>
      </x:c>
      <x:c r="R2186" s="64" t="n">
        <x:f>R2185+Q2186</x:f>
        <x:v>42571.9</x:v>
      </x:c>
    </x:row>
    <x:row r="2187">
      <x:c r="A2187" s="61" t="n">
        <x:v>46130</x:v>
      </x:c>
      <x:c r="B2187" s="27" t="str">
        <x:v>Q2 2026</x:v>
      </x:c>
      <x:c r="C2187" s="27" t="n">
        <x:v>2026</x:v>
      </x:c>
      <x:c r="D2187" s="59" t="str">
        <x:v>MORNINGTON</x:v>
      </x:c>
      <x:c r="E2187" s="27" t="n">
        <x:v>4</x:v>
      </x:c>
      <x:c r="F2187" s="27" t="n">
        <x:v>1</x:v>
      </x:c>
      <x:c r="G2187" s="59" t="str">
        <x:v>TORSHEEN</x:v>
      </x:c>
      <x:c r="H2187" s="27" t="str">
        <x:v>SYS</x:v>
      </x:c>
      <x:c r="I2187" s="27" t="str">
        <x:v>Won</x:v>
      </x:c>
      <x:c r="J2187" s="27" t="str">
        <x:v>Won</x:v>
      </x:c>
      <x:c r="K2187" s="30" t="n">
        <x:v>7</x:v>
      </x:c>
      <x:c r="L2187" s="27" t="n">
        <x:v>1</x:v>
      </x:c>
      <x:c r="M2187" s="30" t="n">
        <x:v>6</x:v>
      </x:c>
      <x:c r="N2187" s="64" t="n">
        <x:f>Summary!$B$5*Summary!$B$6</x:f>
        <x:v>10</x:v>
      </x:c>
      <x:c r="O2187" s="64" t="n">
        <x:f>L2187*N2187</x:f>
        <x:v>10</x:v>
      </x:c>
      <x:c r="P2187" s="64" t="n">
        <x:f>O2187+Q2187</x:f>
        <x:v>70</x:v>
      </x:c>
      <x:c r="Q2187" s="64" t="n">
        <x:f>M2187*N2187</x:f>
        <x:v>60</x:v>
      </x:c>
      <x:c r="R2187" s="64" t="n">
        <x:f>R2186+Q2187</x:f>
        <x:v>42631.9</x:v>
      </x:c>
    </x:row>
    <x:row r="2188">
      <x:c r="A2188" s="62" t="n">
        <x:v>46130</x:v>
      </x:c>
      <x:c r="B2188" s="58" t="str">
        <x:v>Q2 2026</x:v>
      </x:c>
      <x:c r="C2188" s="58" t="n">
        <x:v>2026</x:v>
      </x:c>
      <x:c r="D2188" s="60" t="str">
        <x:v>MORNINGTON</x:v>
      </x:c>
      <x:c r="E2188" s="58" t="n">
        <x:v>5</x:v>
      </x:c>
      <x:c r="F2188" s="58" t="n">
        <x:v>4</x:v>
      </x:c>
      <x:c r="G2188" s="60" t="str">
        <x:v>A DIVA</x:v>
      </x:c>
      <x:c r="H2188" s="58" t="str">
        <x:v>FR / SYS</x:v>
      </x:c>
      <x:c r="I2188" s="58" t="str">
        <x:v>Lost</x:v>
      </x:c>
      <x:c r="J2188" s="58" t="str">
        <x:v>4th</x:v>
      </x:c>
      <x:c r="K2188" s="63"/>
      <x:c r="L2188" s="58" t="n">
        <x:v>2</x:v>
      </x:c>
      <x:c r="M2188" s="63" t="n">
        <x:v>-2</x:v>
      </x:c>
      <x:c r="N2188" s="65" t="n">
        <x:f>Summary!$B$5*Summary!$B$6</x:f>
        <x:v>10</x:v>
      </x:c>
      <x:c r="O2188" s="65" t="n">
        <x:f>L2188*N2188</x:f>
        <x:v>20</x:v>
      </x:c>
      <x:c r="P2188" s="65" t="n">
        <x:f>O2188+Q2188</x:f>
        <x:v>0</x:v>
      </x:c>
      <x:c r="Q2188" s="65" t="n">
        <x:f>M2188*N2188</x:f>
        <x:v>-20</x:v>
      </x:c>
      <x:c r="R2188" s="65" t="n">
        <x:f>R2187+Q2188</x:f>
        <x:v>42611.9</x:v>
      </x:c>
    </x:row>
    <x:row r="2189">
      <x:c r="A2189" s="61" t="n">
        <x:v>46130</x:v>
      </x:c>
      <x:c r="B2189" s="27" t="str">
        <x:v>Q2 2026</x:v>
      </x:c>
      <x:c r="C2189" s="27" t="n">
        <x:v>2026</x:v>
      </x:c>
      <x:c r="D2189" s="59" t="str">
        <x:v>MORNINGTON</x:v>
      </x:c>
      <x:c r="E2189" s="27" t="n">
        <x:v>5</x:v>
      </x:c>
      <x:c r="F2189" s="27" t="n">
        <x:v>6</x:v>
      </x:c>
      <x:c r="G2189" s="59" t="str">
        <x:v>SEAFALL</x:v>
      </x:c>
      <x:c r="H2189" s="27" t="str">
        <x:v>M</x:v>
      </x:c>
      <x:c r="I2189" s="27" t="str">
        <x:v>Won</x:v>
      </x:c>
      <x:c r="J2189" s="27" t="str">
        <x:v>Won</x:v>
      </x:c>
      <x:c r="K2189" s="30" t="n">
        <x:v>7.3</x:v>
      </x:c>
      <x:c r="L2189" s="27" t="n">
        <x:v>1</x:v>
      </x:c>
      <x:c r="M2189" s="30" t="n">
        <x:v>6.3</x:v>
      </x:c>
      <x:c r="N2189" s="64" t="n">
        <x:f>Summary!$B$5*Summary!$B$6</x:f>
        <x:v>10</x:v>
      </x:c>
      <x:c r="O2189" s="64" t="n">
        <x:f>L2189*N2189</x:f>
        <x:v>10</x:v>
      </x:c>
      <x:c r="P2189" s="64" t="n">
        <x:f>O2189+Q2189</x:f>
        <x:v>73</x:v>
      </x:c>
      <x:c r="Q2189" s="64" t="n">
        <x:f>M2189*N2189</x:f>
        <x:v>63</x:v>
      </x:c>
      <x:c r="R2189" s="64" t="n">
        <x:f>R2188+Q2189</x:f>
        <x:v>42674.9</x:v>
      </x:c>
    </x:row>
    <x:row r="2190">
      <x:c r="A2190" s="61" t="n">
        <x:v>46130</x:v>
      </x:c>
      <x:c r="B2190" s="27" t="str">
        <x:v>Q2 2026</x:v>
      </x:c>
      <x:c r="C2190" s="27" t="n">
        <x:v>2026</x:v>
      </x:c>
      <x:c r="D2190" s="59" t="str">
        <x:v>MORNINGTON</x:v>
      </x:c>
      <x:c r="E2190" s="27" t="n">
        <x:v>6</x:v>
      </x:c>
      <x:c r="F2190" s="27" t="n">
        <x:v>3</x:v>
      </x:c>
      <x:c r="G2190" s="59" t="str">
        <x:v>WONDER BOY</x:v>
      </x:c>
      <x:c r="H2190" s="27" t="str">
        <x:v>SYS</x:v>
      </x:c>
      <x:c r="I2190" s="27" t="str">
        <x:v>Won</x:v>
      </x:c>
      <x:c r="J2190" s="27" t="str">
        <x:v>Won</x:v>
      </x:c>
      <x:c r="K2190" s="30" t="n">
        <x:v>2</x:v>
      </x:c>
      <x:c r="L2190" s="27" t="n">
        <x:v>1</x:v>
      </x:c>
      <x:c r="M2190" s="30" t="n">
        <x:v>1</x:v>
      </x:c>
      <x:c r="N2190" s="64" t="n">
        <x:f>Summary!$B$5*Summary!$B$6</x:f>
        <x:v>10</x:v>
      </x:c>
      <x:c r="O2190" s="64" t="n">
        <x:f>L2190*N2190</x:f>
        <x:v>10</x:v>
      </x:c>
      <x:c r="P2190" s="64" t="n">
        <x:f>O2190+Q2190</x:f>
        <x:v>20</x:v>
      </x:c>
      <x:c r="Q2190" s="64" t="n">
        <x:f>M2190*N2190</x:f>
        <x:v>10</x:v>
      </x:c>
      <x:c r="R2190" s="64" t="n">
        <x:f>R2189+Q2190</x:f>
        <x:v>42684.9</x:v>
      </x:c>
    </x:row>
    <x:row r="2191">
      <x:c r="A2191" s="62" t="n">
        <x:v>46130</x:v>
      </x:c>
      <x:c r="B2191" s="58" t="str">
        <x:v>Q2 2026</x:v>
      </x:c>
      <x:c r="C2191" s="58" t="n">
        <x:v>2026</x:v>
      </x:c>
      <x:c r="D2191" s="60" t="str">
        <x:v>MORNINGTON</x:v>
      </x:c>
      <x:c r="E2191" s="58" t="n">
        <x:v>7</x:v>
      </x:c>
      <x:c r="F2191" s="58" t="n">
        <x:v>2</x:v>
      </x:c>
      <x:c r="G2191" s="60" t="str">
        <x:v>SATIRICALLY</x:v>
      </x:c>
      <x:c r="H2191" s="58" t="str">
        <x:v>LSW / SYS</x:v>
      </x:c>
      <x:c r="I2191" s="58" t="str">
        <x:v>Lost</x:v>
      </x:c>
      <x:c r="J2191" s="58" t="str">
        <x:v>4th</x:v>
      </x:c>
      <x:c r="K2191" s="63"/>
      <x:c r="L2191" s="58" t="n">
        <x:v>2</x:v>
      </x:c>
      <x:c r="M2191" s="63" t="n">
        <x:v>-2</x:v>
      </x:c>
      <x:c r="N2191" s="65" t="n">
        <x:f>Summary!$B$5*Summary!$B$6</x:f>
        <x:v>10</x:v>
      </x:c>
      <x:c r="O2191" s="65" t="n">
        <x:f>L2191*N2191</x:f>
        <x:v>20</x:v>
      </x:c>
      <x:c r="P2191" s="65" t="n">
        <x:f>O2191+Q2191</x:f>
        <x:v>0</x:v>
      </x:c>
      <x:c r="Q2191" s="65" t="n">
        <x:f>M2191*N2191</x:f>
        <x:v>-20</x:v>
      </x:c>
      <x:c r="R2191" s="65" t="n">
        <x:f>R2190+Q2191</x:f>
        <x:v>42664.9</x:v>
      </x:c>
    </x:row>
    <x:row r="2192">
      <x:c r="A2192" s="61" t="n">
        <x:v>46130</x:v>
      </x:c>
      <x:c r="B2192" s="27" t="str">
        <x:v>Q2 2026</x:v>
      </x:c>
      <x:c r="C2192" s="27" t="n">
        <x:v>2026</x:v>
      </x:c>
      <x:c r="D2192" s="59" t="str">
        <x:v>MORNINGTON</x:v>
      </x:c>
      <x:c r="E2192" s="27" t="n">
        <x:v>8</x:v>
      </x:c>
      <x:c r="F2192" s="27" t="n">
        <x:v>12</x:v>
      </x:c>
      <x:c r="G2192" s="59" t="str">
        <x:v>SEA WHAT I SEE</x:v>
      </x:c>
      <x:c r="H2192" s="27" t="str">
        <x:v>FRSR</x:v>
      </x:c>
      <x:c r="I2192" s="27" t="str">
        <x:v>Lost</x:v>
      </x:c>
      <x:c r="J2192" s="27" t="str">
        <x:v>4th</x:v>
      </x:c>
      <x:c r="K2192" s="30"/>
      <x:c r="L2192" s="27" t="n">
        <x:v>1</x:v>
      </x:c>
      <x:c r="M2192" s="30" t="n">
        <x:v>-1</x:v>
      </x:c>
      <x:c r="N2192" s="64" t="n">
        <x:f>Summary!$B$5*Summary!$B$6</x:f>
        <x:v>10</x:v>
      </x:c>
      <x:c r="O2192" s="64" t="n">
        <x:f>L2192*N2192</x:f>
        <x:v>10</x:v>
      </x:c>
      <x:c r="P2192" s="64" t="n">
        <x:f>O2192+Q2192</x:f>
        <x:v>0</x:v>
      </x:c>
      <x:c r="Q2192" s="64" t="n">
        <x:f>M2192*N2192</x:f>
        <x:v>-10</x:v>
      </x:c>
      <x:c r="R2192" s="64" t="n">
        <x:f>R2191+Q2192</x:f>
        <x:v>42654.9</x:v>
      </x:c>
    </x:row>
    <x:row r="2193">
      <x:c r="A2193" s="61" t="n">
        <x:v>46130</x:v>
      </x:c>
      <x:c r="B2193" s="27" t="str">
        <x:v>Q2 2026</x:v>
      </x:c>
      <x:c r="C2193" s="27" t="n">
        <x:v>2026</x:v>
      </x:c>
      <x:c r="D2193" s="59" t="str">
        <x:v>MORNINGTON</x:v>
      </x:c>
      <x:c r="E2193" s="27" t="n">
        <x:v>9</x:v>
      </x:c>
      <x:c r="F2193" s="27" t="n">
        <x:v>3</x:v>
      </x:c>
      <x:c r="G2193" s="59" t="str">
        <x:v>CORNICHE</x:v>
      </x:c>
      <x:c r="H2193" s="27" t="str">
        <x:v>SYS</x:v>
      </x:c>
      <x:c r="I2193" s="27" t="str">
        <x:v>Lost</x:v>
      </x:c>
      <x:c r="J2193" s="27" t="str"/>
      <x:c r="K2193" s="30"/>
      <x:c r="L2193" s="27" t="n">
        <x:v>1</x:v>
      </x:c>
      <x:c r="M2193" s="30" t="n">
        <x:v>-1</x:v>
      </x:c>
      <x:c r="N2193" s="64" t="n">
        <x:f>Summary!$B$5*Summary!$B$6</x:f>
        <x:v>10</x:v>
      </x:c>
      <x:c r="O2193" s="64" t="n">
        <x:f>L2193*N2193</x:f>
        <x:v>10</x:v>
      </x:c>
      <x:c r="P2193" s="64" t="n">
        <x:f>O2193+Q2193</x:f>
        <x:v>0</x:v>
      </x:c>
      <x:c r="Q2193" s="64" t="n">
        <x:f>M2193*N2193</x:f>
        <x:v>-10</x:v>
      </x:c>
      <x:c r="R2193" s="64" t="n">
        <x:f>R2192+Q2193</x:f>
        <x:v>42644.9</x:v>
      </x:c>
    </x:row>
    <x:row r="2194">
      <x:c r="A2194" s="61" t="n">
        <x:v>46130</x:v>
      </x:c>
      <x:c r="B2194" s="27" t="str">
        <x:v>Q2 2026</x:v>
      </x:c>
      <x:c r="C2194" s="27" t="n">
        <x:v>2026</x:v>
      </x:c>
      <x:c r="D2194" s="59" t="str">
        <x:v>MORNINGTON</x:v>
      </x:c>
      <x:c r="E2194" s="27" t="n">
        <x:v>10</x:v>
      </x:c>
      <x:c r="F2194" s="27" t="n">
        <x:v>6</x:v>
      </x:c>
      <x:c r="G2194" s="59" t="str">
        <x:v>NIMBUSTWOTHOUSAND</x:v>
      </x:c>
      <x:c r="H2194" s="27" t="str">
        <x:v>DC</x:v>
      </x:c>
      <x:c r="I2194" s="27" t="str">
        <x:v>Lost</x:v>
      </x:c>
      <x:c r="J2194" s="27" t="str"/>
      <x:c r="K2194" s="30"/>
      <x:c r="L2194" s="27" t="n">
        <x:v>1</x:v>
      </x:c>
      <x:c r="M2194" s="30" t="n">
        <x:v>-1</x:v>
      </x:c>
      <x:c r="N2194" s="64" t="n">
        <x:f>Summary!$B$5*Summary!$B$6</x:f>
        <x:v>10</x:v>
      </x:c>
      <x:c r="O2194" s="64" t="n">
        <x:f>L2194*N2194</x:f>
        <x:v>10</x:v>
      </x:c>
      <x:c r="P2194" s="64" t="n">
        <x:f>O2194+Q2194</x:f>
        <x:v>0</x:v>
      </x:c>
      <x:c r="Q2194" s="64" t="n">
        <x:f>M2194*N2194</x:f>
        <x:v>-10</x:v>
      </x:c>
      <x:c r="R2194" s="64" t="n">
        <x:f>R2193+Q2194</x:f>
        <x:v>42634.9</x:v>
      </x:c>
    </x:row>
    <x:row r="2195">
      <x:c r="A2195" s="62" t="n">
        <x:v>46130</x:v>
      </x:c>
      <x:c r="B2195" s="58" t="str">
        <x:v>Q2 2026</x:v>
      </x:c>
      <x:c r="C2195" s="58" t="n">
        <x:v>2026</x:v>
      </x:c>
      <x:c r="D2195" s="60" t="str">
        <x:v>MORNINGTON</x:v>
      </x:c>
      <x:c r="E2195" s="58" t="n">
        <x:v>10</x:v>
      </x:c>
      <x:c r="F2195" s="58" t="n">
        <x:v>10</x:v>
      </x:c>
      <x:c r="G2195" s="60" t="str">
        <x:v>DUCHESS ZOU</x:v>
      </x:c>
      <x:c r="H2195" s="58" t="str">
        <x:v>BFSR / SYS</x:v>
      </x:c>
      <x:c r="I2195" s="58" t="str">
        <x:v>Lost</x:v>
      </x:c>
      <x:c r="J2195" s="58" t="str">
        <x:v>2nd</x:v>
      </x:c>
      <x:c r="K2195" s="63"/>
      <x:c r="L2195" s="58" t="n">
        <x:v>2</x:v>
      </x:c>
      <x:c r="M2195" s="63" t="n">
        <x:v>-2</x:v>
      </x:c>
      <x:c r="N2195" s="65" t="n">
        <x:f>Summary!$B$5*Summary!$B$6</x:f>
        <x:v>10</x:v>
      </x:c>
      <x:c r="O2195" s="65" t="n">
        <x:f>L2195*N2195</x:f>
        <x:v>20</x:v>
      </x:c>
      <x:c r="P2195" s="65" t="n">
        <x:f>O2195+Q2195</x:f>
        <x:v>0</x:v>
      </x:c>
      <x:c r="Q2195" s="65" t="n">
        <x:f>M2195*N2195</x:f>
        <x:v>-20</x:v>
      </x:c>
      <x:c r="R2195" s="65" t="n">
        <x:f>R2194+Q2195</x:f>
        <x:v>42614.9</x:v>
      </x:c>
    </x:row>
    <x:row r="2196">
      <x:c r="A2196" s="61" t="n">
        <x:v>46137</x:v>
      </x:c>
      <x:c r="B2196" s="27" t="str">
        <x:v>Q2 2026</x:v>
      </x:c>
      <x:c r="C2196" s="27" t="n">
        <x:v>2026</x:v>
      </x:c>
      <x:c r="D2196" s="59" t="str">
        <x:v>FLEMINGTON</x:v>
      </x:c>
      <x:c r="E2196" s="27" t="n">
        <x:v>1</x:v>
      </x:c>
      <x:c r="F2196" s="27" t="n">
        <x:v>4</x:v>
      </x:c>
      <x:c r="G2196" s="59" t="str">
        <x:v>THE WESTERN FRONT</x:v>
      </x:c>
      <x:c r="H2196" s="27" t="str">
        <x:v>LSW</x:v>
      </x:c>
      <x:c r="I2196" s="27" t="str">
        <x:v>Won</x:v>
      </x:c>
      <x:c r="J2196" s="27" t="str">
        <x:v>Won</x:v>
      </x:c>
      <x:c r="K2196" s="30" t="n">
        <x:v>4.8</x:v>
      </x:c>
      <x:c r="L2196" s="27" t="n">
        <x:v>1</x:v>
      </x:c>
      <x:c r="M2196" s="30" t="n">
        <x:v>3.8</x:v>
      </x:c>
      <x:c r="N2196" s="64" t="n">
        <x:f>Summary!$B$5*Summary!$B$6</x:f>
        <x:v>10</x:v>
      </x:c>
      <x:c r="O2196" s="64" t="n">
        <x:f>L2196*N2196</x:f>
        <x:v>10</x:v>
      </x:c>
      <x:c r="P2196" s="64" t="n">
        <x:f>O2196+Q2196</x:f>
        <x:v>48</x:v>
      </x:c>
      <x:c r="Q2196" s="64" t="n">
        <x:f>M2196*N2196</x:f>
        <x:v>38</x:v>
      </x:c>
      <x:c r="R2196" s="64" t="n">
        <x:f>R2195+Q2196</x:f>
        <x:v>42652.9</x:v>
      </x:c>
    </x:row>
    <x:row r="2197">
      <x:c r="A2197" s="62" t="n">
        <x:v>46137</x:v>
      </x:c>
      <x:c r="B2197" s="58" t="str">
        <x:v>Q2 2026</x:v>
      </x:c>
      <x:c r="C2197" s="58" t="n">
        <x:v>2026</x:v>
      </x:c>
      <x:c r="D2197" s="60" t="str">
        <x:v>FLEMINGTON</x:v>
      </x:c>
      <x:c r="E2197" s="58" t="n">
        <x:v>1</x:v>
      </x:c>
      <x:c r="F2197" s="58" t="n">
        <x:v>8</x:v>
      </x:c>
      <x:c r="G2197" s="60" t="str">
        <x:v>BLUESTONE</x:v>
      </x:c>
      <x:c r="H2197" s="58" t="str">
        <x:v>FRSR / SYS</x:v>
      </x:c>
      <x:c r="I2197" s="58" t="str">
        <x:v>Lost</x:v>
      </x:c>
      <x:c r="J2197" s="58" t="str"/>
      <x:c r="K2197" s="63"/>
      <x:c r="L2197" s="58" t="n">
        <x:v>2</x:v>
      </x:c>
      <x:c r="M2197" s="63" t="n">
        <x:v>-2</x:v>
      </x:c>
      <x:c r="N2197" s="65" t="n">
        <x:f>Summary!$B$5*Summary!$B$6</x:f>
        <x:v>10</x:v>
      </x:c>
      <x:c r="O2197" s="65" t="n">
        <x:f>L2197*N2197</x:f>
        <x:v>20</x:v>
      </x:c>
      <x:c r="P2197" s="65" t="n">
        <x:f>O2197+Q2197</x:f>
        <x:v>0</x:v>
      </x:c>
      <x:c r="Q2197" s="65" t="n">
        <x:f>M2197*N2197</x:f>
        <x:v>-20</x:v>
      </x:c>
      <x:c r="R2197" s="65" t="n">
        <x:f>R2196+Q2197</x:f>
        <x:v>42632.9</x:v>
      </x:c>
    </x:row>
    <x:row r="2198">
      <x:c r="A2198" s="62" t="n">
        <x:v>46137</x:v>
      </x:c>
      <x:c r="B2198" s="58" t="str">
        <x:v>Q2 2026</x:v>
      </x:c>
      <x:c r="C2198" s="58" t="n">
        <x:v>2026</x:v>
      </x:c>
      <x:c r="D2198" s="60" t="str">
        <x:v>FLEMINGTON</x:v>
      </x:c>
      <x:c r="E2198" s="58" t="n">
        <x:v>2</x:v>
      </x:c>
      <x:c r="F2198" s="58" t="n">
        <x:v>5</x:v>
      </x:c>
      <x:c r="G2198" s="60" t="str">
        <x:v>CARDAMOM</x:v>
      </x:c>
      <x:c r="H2198" s="58" t="str">
        <x:v>LSW / SYS</x:v>
      </x:c>
      <x:c r="I2198" s="58" t="str">
        <x:v>Lost</x:v>
      </x:c>
      <x:c r="J2198" s="58" t="str">
        <x:v>4th</x:v>
      </x:c>
      <x:c r="K2198" s="63"/>
      <x:c r="L2198" s="58" t="n">
        <x:v>2</x:v>
      </x:c>
      <x:c r="M2198" s="63" t="n">
        <x:v>-2</x:v>
      </x:c>
      <x:c r="N2198" s="65" t="n">
        <x:f>Summary!$B$5*Summary!$B$6</x:f>
        <x:v>10</x:v>
      </x:c>
      <x:c r="O2198" s="65" t="n">
        <x:f>L2198*N2198</x:f>
        <x:v>20</x:v>
      </x:c>
      <x:c r="P2198" s="65" t="n">
        <x:f>O2198+Q2198</x:f>
        <x:v>0</x:v>
      </x:c>
      <x:c r="Q2198" s="65" t="n">
        <x:f>M2198*N2198</x:f>
        <x:v>-20</x:v>
      </x:c>
      <x:c r="R2198" s="65" t="n">
        <x:f>R2197+Q2198</x:f>
        <x:v>42612.9</x:v>
      </x:c>
    </x:row>
    <x:row r="2199">
      <x:c r="A2199" s="61" t="n">
        <x:v>46137</x:v>
      </x:c>
      <x:c r="B2199" s="27" t="str">
        <x:v>Q2 2026</x:v>
      </x:c>
      <x:c r="C2199" s="27" t="n">
        <x:v>2026</x:v>
      </x:c>
      <x:c r="D2199" s="59" t="str">
        <x:v>FLEMINGTON</x:v>
      </x:c>
      <x:c r="E2199" s="27" t="n">
        <x:v>2</x:v>
      </x:c>
      <x:c r="F2199" s="27" t="n">
        <x:v>6</x:v>
      </x:c>
      <x:c r="G2199" s="59" t="str">
        <x:v>CARRIEDO</x:v>
      </x:c>
      <x:c r="H2199" s="27" t="str">
        <x:v>LSW</x:v>
      </x:c>
      <x:c r="I2199" s="27" t="str">
        <x:v>Lost</x:v>
      </x:c>
      <x:c r="J2199" s="27" t="str"/>
      <x:c r="K2199" s="30"/>
      <x:c r="L2199" s="27" t="n">
        <x:v>1</x:v>
      </x:c>
      <x:c r="M2199" s="30" t="n">
        <x:v>-1</x:v>
      </x:c>
      <x:c r="N2199" s="64" t="n">
        <x:f>Summary!$B$5*Summary!$B$6</x:f>
        <x:v>10</x:v>
      </x:c>
      <x:c r="O2199" s="64" t="n">
        <x:f>L2199*N2199</x:f>
        <x:v>10</x:v>
      </x:c>
      <x:c r="P2199" s="64" t="n">
        <x:f>O2199+Q2199</x:f>
        <x:v>0</x:v>
      </x:c>
      <x:c r="Q2199" s="64" t="n">
        <x:f>M2199*N2199</x:f>
        <x:v>-10</x:v>
      </x:c>
      <x:c r="R2199" s="64" t="n">
        <x:f>R2198+Q2199</x:f>
        <x:v>42602.9</x:v>
      </x:c>
    </x:row>
    <x:row r="2200">
      <x:c r="A2200" s="62" t="n">
        <x:v>46137</x:v>
      </x:c>
      <x:c r="B2200" s="58" t="str">
        <x:v>Q2 2026</x:v>
      </x:c>
      <x:c r="C2200" s="58" t="n">
        <x:v>2026</x:v>
      </x:c>
      <x:c r="D2200" s="60" t="str">
        <x:v>FLEMINGTON</x:v>
      </x:c>
      <x:c r="E2200" s="58" t="n">
        <x:v>3</x:v>
      </x:c>
      <x:c r="F2200" s="58" t="n">
        <x:v>1</x:v>
      </x:c>
      <x:c r="G2200" s="60" t="str">
        <x:v>BLIND RAISE</x:v>
      </x:c>
      <x:c r="H2200" s="58" t="str">
        <x:v>DC / SYS</x:v>
      </x:c>
      <x:c r="I2200" s="58" t="str">
        <x:v>Won</x:v>
      </x:c>
      <x:c r="J2200" s="58" t="str">
        <x:v>Won</x:v>
      </x:c>
      <x:c r="K2200" s="63" t="n">
        <x:v>2.3</x:v>
      </x:c>
      <x:c r="L2200" s="58" t="n">
        <x:v>2</x:v>
      </x:c>
      <x:c r="M2200" s="63" t="n">
        <x:v>2.5999999999999996</x:v>
      </x:c>
      <x:c r="N2200" s="65" t="n">
        <x:f>Summary!$B$5*Summary!$B$6</x:f>
        <x:v>10</x:v>
      </x:c>
      <x:c r="O2200" s="65" t="n">
        <x:f>L2200*N2200</x:f>
        <x:v>20</x:v>
      </x:c>
      <x:c r="P2200" s="65" t="n">
        <x:f>O2200+Q2200</x:f>
        <x:v>46</x:v>
      </x:c>
      <x:c r="Q2200" s="65" t="n">
        <x:f>M2200*N2200</x:f>
        <x:v>25.999999999999996</x:v>
      </x:c>
      <x:c r="R2200" s="65" t="n">
        <x:f>R2199+Q2200</x:f>
        <x:v>42628.9</x:v>
      </x:c>
    </x:row>
    <x:row r="2201">
      <x:c r="A2201" s="61" t="n">
        <x:v>46137</x:v>
      </x:c>
      <x:c r="B2201" s="27" t="str">
        <x:v>Q2 2026</x:v>
      </x:c>
      <x:c r="C2201" s="27" t="n">
        <x:v>2026</x:v>
      </x:c>
      <x:c r="D2201" s="59" t="str">
        <x:v>FLEMINGTON</x:v>
      </x:c>
      <x:c r="E2201" s="27" t="n">
        <x:v>3</x:v>
      </x:c>
      <x:c r="F2201" s="27" t="n">
        <x:v>2</x:v>
      </x:c>
      <x:c r="G2201" s="59" t="str">
        <x:v>SERAPHOX</x:v>
      </x:c>
      <x:c r="H2201" s="27" t="str">
        <x:v>DC</x:v>
      </x:c>
      <x:c r="I2201" s="27" t="str">
        <x:v>Lost</x:v>
      </x:c>
      <x:c r="J2201" s="27" t="str">
        <x:v>3rd</x:v>
      </x:c>
      <x:c r="K2201" s="30"/>
      <x:c r="L2201" s="27" t="n">
        <x:v>1</x:v>
      </x:c>
      <x:c r="M2201" s="30" t="n">
        <x:v>-1</x:v>
      </x:c>
      <x:c r="N2201" s="64" t="n">
        <x:f>Summary!$B$5*Summary!$B$6</x:f>
        <x:v>10</x:v>
      </x:c>
      <x:c r="O2201" s="64" t="n">
        <x:f>L2201*N2201</x:f>
        <x:v>10</x:v>
      </x:c>
      <x:c r="P2201" s="64" t="n">
        <x:f>O2201+Q2201</x:f>
        <x:v>0</x:v>
      </x:c>
      <x:c r="Q2201" s="64" t="n">
        <x:f>M2201*N2201</x:f>
        <x:v>-10</x:v>
      </x:c>
      <x:c r="R2201" s="64" t="n">
        <x:f>R2200+Q2201</x:f>
        <x:v>42618.9</x:v>
      </x:c>
    </x:row>
    <x:row r="2202">
      <x:c r="A2202" s="61" t="n">
        <x:v>46137</x:v>
      </x:c>
      <x:c r="B2202" s="27" t="str">
        <x:v>Q2 2026</x:v>
      </x:c>
      <x:c r="C2202" s="27" t="n">
        <x:v>2026</x:v>
      </x:c>
      <x:c r="D2202" s="59" t="str">
        <x:v>FLEMINGTON</x:v>
      </x:c>
      <x:c r="E2202" s="27" t="n">
        <x:v>4</x:v>
      </x:c>
      <x:c r="F2202" s="27" t="n">
        <x:v>2</x:v>
      </x:c>
      <x:c r="G2202" s="59" t="str">
        <x:v>MUKHTALIF</x:v>
      </x:c>
      <x:c r="H2202" s="27" t="str">
        <x:v>DC</x:v>
      </x:c>
      <x:c r="I2202" s="27" t="str">
        <x:v>Lost</x:v>
      </x:c>
      <x:c r="J2202" s="27" t="str"/>
      <x:c r="K2202" s="30"/>
      <x:c r="L2202" s="27" t="n">
        <x:v>1</x:v>
      </x:c>
      <x:c r="M2202" s="30" t="n">
        <x:v>-1</x:v>
      </x:c>
      <x:c r="N2202" s="64" t="n">
        <x:f>Summary!$B$5*Summary!$B$6</x:f>
        <x:v>10</x:v>
      </x:c>
      <x:c r="O2202" s="64" t="n">
        <x:f>L2202*N2202</x:f>
        <x:v>10</x:v>
      </x:c>
      <x:c r="P2202" s="64" t="n">
        <x:f>O2202+Q2202</x:f>
        <x:v>0</x:v>
      </x:c>
      <x:c r="Q2202" s="64" t="n">
        <x:f>M2202*N2202</x:f>
        <x:v>-10</x:v>
      </x:c>
      <x:c r="R2202" s="64" t="n">
        <x:f>R2201+Q2202</x:f>
        <x:v>42608.9</x:v>
      </x:c>
    </x:row>
    <x:row r="2203">
      <x:c r="A2203" s="61" t="n">
        <x:v>46137</x:v>
      </x:c>
      <x:c r="B2203" s="27" t="str">
        <x:v>Q2 2026</x:v>
      </x:c>
      <x:c r="C2203" s="27" t="n">
        <x:v>2026</x:v>
      </x:c>
      <x:c r="D2203" s="59" t="str">
        <x:v>FLEMINGTON</x:v>
      </x:c>
      <x:c r="E2203" s="27" t="n">
        <x:v>4</x:v>
      </x:c>
      <x:c r="F2203" s="27" t="n">
        <x:v>6</x:v>
      </x:c>
      <x:c r="G2203" s="59" t="str">
        <x:v>FIRST CHORUS</x:v>
      </x:c>
      <x:c r="H2203" s="27" t="str">
        <x:v>BFSR</x:v>
      </x:c>
      <x:c r="I2203" s="27" t="str">
        <x:v>Lost</x:v>
      </x:c>
      <x:c r="J2203" s="27" t="str"/>
      <x:c r="K2203" s="30"/>
      <x:c r="L2203" s="27" t="n">
        <x:v>1</x:v>
      </x:c>
      <x:c r="M2203" s="30" t="n">
        <x:v>-1</x:v>
      </x:c>
      <x:c r="N2203" s="64" t="n">
        <x:f>Summary!$B$5*Summary!$B$6</x:f>
        <x:v>10</x:v>
      </x:c>
      <x:c r="O2203" s="64" t="n">
        <x:f>L2203*N2203</x:f>
        <x:v>10</x:v>
      </x:c>
      <x:c r="P2203" s="64" t="n">
        <x:f>O2203+Q2203</x:f>
        <x:v>0</x:v>
      </x:c>
      <x:c r="Q2203" s="64" t="n">
        <x:f>M2203*N2203</x:f>
        <x:v>-10</x:v>
      </x:c>
      <x:c r="R2203" s="64" t="n">
        <x:f>R2202+Q2203</x:f>
        <x:v>42598.9</x:v>
      </x:c>
    </x:row>
    <x:row r="2204">
      <x:c r="A2204" s="62" t="n">
        <x:v>46137</x:v>
      </x:c>
      <x:c r="B2204" s="58" t="str">
        <x:v>Q2 2026</x:v>
      </x:c>
      <x:c r="C2204" s="58" t="n">
        <x:v>2026</x:v>
      </x:c>
      <x:c r="D2204" s="60" t="str">
        <x:v>FLEMINGTON</x:v>
      </x:c>
      <x:c r="E2204" s="58" t="n">
        <x:v>5</x:v>
      </x:c>
      <x:c r="F2204" s="58" t="n">
        <x:v>7</x:v>
      </x:c>
      <x:c r="G2204" s="60" t="str">
        <x:v>BIG SWINGER</x:v>
      </x:c>
      <x:c r="H2204" s="58" t="str">
        <x:v>FRSR / SYS</x:v>
      </x:c>
      <x:c r="I2204" s="58" t="str">
        <x:v>Won</x:v>
      </x:c>
      <x:c r="J2204" s="58" t="str">
        <x:v>Won</x:v>
      </x:c>
      <x:c r="K2204" s="63" t="n">
        <x:v>5.4</x:v>
      </x:c>
      <x:c r="L2204" s="58" t="n">
        <x:v>2</x:v>
      </x:c>
      <x:c r="M2204" s="63" t="n">
        <x:v>8.8</x:v>
      </x:c>
      <x:c r="N2204" s="65" t="n">
        <x:f>Summary!$B$5*Summary!$B$6</x:f>
        <x:v>10</x:v>
      </x:c>
      <x:c r="O2204" s="65" t="n">
        <x:f>L2204*N2204</x:f>
        <x:v>20</x:v>
      </x:c>
      <x:c r="P2204" s="65" t="n">
        <x:f>O2204+Q2204</x:f>
        <x:v>108</x:v>
      </x:c>
      <x:c r="Q2204" s="65" t="n">
        <x:f>M2204*N2204</x:f>
        <x:v>88</x:v>
      </x:c>
      <x:c r="R2204" s="65" t="n">
        <x:f>R2203+Q2204</x:f>
        <x:v>42686.9</x:v>
      </x:c>
    </x:row>
    <x:row r="2205">
      <x:c r="A2205" s="61" t="n">
        <x:v>46137</x:v>
      </x:c>
      <x:c r="B2205" s="27" t="str">
        <x:v>Q2 2026</x:v>
      </x:c>
      <x:c r="C2205" s="27" t="n">
        <x:v>2026</x:v>
      </x:c>
      <x:c r="D2205" s="59" t="str">
        <x:v>FLEMINGTON</x:v>
      </x:c>
      <x:c r="E2205" s="27" t="n">
        <x:v>7</x:v>
      </x:c>
      <x:c r="F2205" s="27" t="n">
        <x:v>6</x:v>
      </x:c>
      <x:c r="G2205" s="59" t="str">
        <x:v>TOO DARN DISCREET</x:v>
      </x:c>
      <x:c r="H2205" s="27" t="str">
        <x:v>LSW</x:v>
      </x:c>
      <x:c r="I2205" s="27" t="str">
        <x:v>Won</x:v>
      </x:c>
      <x:c r="J2205" s="27" t="str">
        <x:v>Won</x:v>
      </x:c>
      <x:c r="K2205" s="30" t="n">
        <x:v>13</x:v>
      </x:c>
      <x:c r="L2205" s="27" t="n">
        <x:v>1</x:v>
      </x:c>
      <x:c r="M2205" s="30" t="n">
        <x:v>12</x:v>
      </x:c>
      <x:c r="N2205" s="64" t="n">
        <x:f>Summary!$B$5*Summary!$B$6</x:f>
        <x:v>10</x:v>
      </x:c>
      <x:c r="O2205" s="64" t="n">
        <x:f>L2205*N2205</x:f>
        <x:v>10</x:v>
      </x:c>
      <x:c r="P2205" s="64" t="n">
        <x:f>O2205+Q2205</x:f>
        <x:v>130</x:v>
      </x:c>
      <x:c r="Q2205" s="64" t="n">
        <x:f>M2205*N2205</x:f>
        <x:v>120</x:v>
      </x:c>
      <x:c r="R2205" s="64" t="n">
        <x:f>R2204+Q2205</x:f>
        <x:v>42806.9</x:v>
      </x:c>
    </x:row>
    <x:row r="2206">
      <x:c r="A2206" s="61" t="n">
        <x:v>46137</x:v>
      </x:c>
      <x:c r="B2206" s="27" t="str">
        <x:v>Q2 2026</x:v>
      </x:c>
      <x:c r="C2206" s="27" t="n">
        <x:v>2026</x:v>
      </x:c>
      <x:c r="D2206" s="59" t="str">
        <x:v>FLEMINGTON</x:v>
      </x:c>
      <x:c r="E2206" s="27" t="n">
        <x:v>7</x:v>
      </x:c>
      <x:c r="F2206" s="27" t="n">
        <x:v>13</x:v>
      </x:c>
      <x:c r="G2206" s="59" t="str">
        <x:v>BRING FORTH</x:v>
      </x:c>
      <x:c r="H2206" s="27" t="str">
        <x:v>LSW</x:v>
      </x:c>
      <x:c r="I2206" s="27" t="str">
        <x:v>Lost</x:v>
      </x:c>
      <x:c r="J2206" s="27" t="str"/>
      <x:c r="K2206" s="30"/>
      <x:c r="L2206" s="27" t="n">
        <x:v>1</x:v>
      </x:c>
      <x:c r="M2206" s="30" t="n">
        <x:v>-1</x:v>
      </x:c>
      <x:c r="N2206" s="64" t="n">
        <x:f>Summary!$B$5*Summary!$B$6</x:f>
        <x:v>10</x:v>
      </x:c>
      <x:c r="O2206" s="64" t="n">
        <x:f>L2206*N2206</x:f>
        <x:v>10</x:v>
      </x:c>
      <x:c r="P2206" s="64" t="n">
        <x:f>O2206+Q2206</x:f>
        <x:v>0</x:v>
      </x:c>
      <x:c r="Q2206" s="64" t="n">
        <x:f>M2206*N2206</x:f>
        <x:v>-10</x:v>
      </x:c>
      <x:c r="R2206" s="64" t="n">
        <x:f>R2205+Q2206</x:f>
        <x:v>42796.9</x:v>
      </x:c>
    </x:row>
    <x:row r="2207">
      <x:c r="A2207" s="61" t="n">
        <x:v>46137</x:v>
      </x:c>
      <x:c r="B2207" s="27" t="str">
        <x:v>Q2 2026</x:v>
      </x:c>
      <x:c r="C2207" s="27" t="n">
        <x:v>2026</x:v>
      </x:c>
      <x:c r="D2207" s="59" t="str">
        <x:v>FLEMINGTON</x:v>
      </x:c>
      <x:c r="E2207" s="27" t="n">
        <x:v>7</x:v>
      </x:c>
      <x:c r="F2207" s="27" t="n">
        <x:v>15</x:v>
      </x:c>
      <x:c r="G2207" s="59" t="str">
        <x:v>ZAKOUMA</x:v>
      </x:c>
      <x:c r="H2207" s="27" t="str">
        <x:v>LSW</x:v>
      </x:c>
      <x:c r="I2207" s="27" t="str">
        <x:v>Lost</x:v>
      </x:c>
      <x:c r="J2207" s="27" t="str"/>
      <x:c r="K2207" s="30"/>
      <x:c r="L2207" s="27" t="n">
        <x:v>1</x:v>
      </x:c>
      <x:c r="M2207" s="30" t="n">
        <x:v>-1</x:v>
      </x:c>
      <x:c r="N2207" s="64" t="n">
        <x:f>Summary!$B$5*Summary!$B$6</x:f>
        <x:v>10</x:v>
      </x:c>
      <x:c r="O2207" s="64" t="n">
        <x:f>L2207*N2207</x:f>
        <x:v>10</x:v>
      </x:c>
      <x:c r="P2207" s="64" t="n">
        <x:f>O2207+Q2207</x:f>
        <x:v>0</x:v>
      </x:c>
      <x:c r="Q2207" s="64" t="n">
        <x:f>M2207*N2207</x:f>
        <x:v>-10</x:v>
      </x:c>
      <x:c r="R2207" s="64" t="n">
        <x:f>R2206+Q2207</x:f>
        <x:v>42786.9</x:v>
      </x:c>
    </x:row>
    <x:row r="2208">
      <x:c r="A2208" s="61" t="n">
        <x:v>46137</x:v>
      </x:c>
      <x:c r="B2208" s="27" t="str">
        <x:v>Q2 2026</x:v>
      </x:c>
      <x:c r="C2208" s="27" t="n">
        <x:v>2026</x:v>
      </x:c>
      <x:c r="D2208" s="59" t="str">
        <x:v>FLEMINGTON</x:v>
      </x:c>
      <x:c r="E2208" s="27" t="n">
        <x:v>8</x:v>
      </x:c>
      <x:c r="F2208" s="27" t="n">
        <x:v>11</x:v>
      </x:c>
      <x:c r="G2208" s="59" t="str">
        <x:v>CRIPPS</x:v>
      </x:c>
      <x:c r="H2208" s="27" t="str">
        <x:v>LSW</x:v>
      </x:c>
      <x:c r="I2208" s="27" t="str">
        <x:v>Lost</x:v>
      </x:c>
      <x:c r="J2208" s="27" t="str">
        <x:v>3rd</x:v>
      </x:c>
      <x:c r="K2208" s="30"/>
      <x:c r="L2208" s="27" t="n">
        <x:v>1</x:v>
      </x:c>
      <x:c r="M2208" s="30" t="n">
        <x:v>-1</x:v>
      </x:c>
      <x:c r="N2208" s="64" t="n">
        <x:f>Summary!$B$5*Summary!$B$6</x:f>
        <x:v>10</x:v>
      </x:c>
      <x:c r="O2208" s="64" t="n">
        <x:f>L2208*N2208</x:f>
        <x:v>10</x:v>
      </x:c>
      <x:c r="P2208" s="64" t="n">
        <x:f>O2208+Q2208</x:f>
        <x:v>0</x:v>
      </x:c>
      <x:c r="Q2208" s="64" t="n">
        <x:f>M2208*N2208</x:f>
        <x:v>-10</x:v>
      </x:c>
      <x:c r="R2208" s="64" t="n">
        <x:f>R2207+Q2208</x:f>
        <x:v>42776.9</x:v>
      </x:c>
    </x:row>
    <x:row r="2209">
      <x:c r="A2209" s="61" t="n">
        <x:v>46144</x:v>
      </x:c>
      <x:c r="B2209" s="27" t="str">
        <x:v>Q2 2026</x:v>
      </x:c>
      <x:c r="C2209" s="27" t="n">
        <x:v>2026</x:v>
      </x:c>
      <x:c r="D2209" s="59" t="str">
        <x:v>BENDIGO</x:v>
      </x:c>
      <x:c r="E2209" s="27" t="n">
        <x:v>1</x:v>
      </x:c>
      <x:c r="F2209" s="27" t="n">
        <x:v>2</x:v>
      </x:c>
      <x:c r="G2209" s="59" t="str">
        <x:v>STEEL RUN</x:v>
      </x:c>
      <x:c r="H2209" s="27" t="str">
        <x:v>DC</x:v>
      </x:c>
      <x:c r="I2209" s="27" t="str">
        <x:v>Lost</x:v>
      </x:c>
      <x:c r="J2209" s="27" t="str"/>
      <x:c r="K2209" s="30"/>
      <x:c r="L2209" s="27" t="n">
        <x:v>1</x:v>
      </x:c>
      <x:c r="M2209" s="30" t="n">
        <x:v>-1</x:v>
      </x:c>
      <x:c r="N2209" s="64" t="n">
        <x:f>Summary!$B$5*Summary!$B$6</x:f>
        <x:v>10</x:v>
      </x:c>
      <x:c r="O2209" s="64" t="n">
        <x:f>L2209*N2209</x:f>
        <x:v>10</x:v>
      </x:c>
      <x:c r="P2209" s="64" t="n">
        <x:f>O2209+Q2209</x:f>
        <x:v>0</x:v>
      </x:c>
      <x:c r="Q2209" s="64" t="n">
        <x:f>M2209*N2209</x:f>
        <x:v>-10</x:v>
      </x:c>
      <x:c r="R2209" s="64" t="n">
        <x:f>R2208+Q2209</x:f>
        <x:v>42766.9</x:v>
      </x:c>
    </x:row>
    <x:row r="2210">
      <x:c r="A2210" s="61" t="n">
        <x:v>46144</x:v>
      </x:c>
      <x:c r="B2210" s="27" t="str">
        <x:v>Q2 2026</x:v>
      </x:c>
      <x:c r="C2210" s="27" t="n">
        <x:v>2026</x:v>
      </x:c>
      <x:c r="D2210" s="59" t="str">
        <x:v>BENDIGO</x:v>
      </x:c>
      <x:c r="E2210" s="27" t="n">
        <x:v>1</x:v>
      </x:c>
      <x:c r="F2210" s="27" t="n">
        <x:v>7</x:v>
      </x:c>
      <x:c r="G2210" s="59" t="str">
        <x:v>HOUSE OF LORDS</x:v>
      </x:c>
      <x:c r="H2210" s="27" t="str">
        <x:v>M</x:v>
      </x:c>
      <x:c r="I2210" s="27" t="str">
        <x:v>Won</x:v>
      </x:c>
      <x:c r="J2210" s="27" t="str">
        <x:v>Won</x:v>
      </x:c>
      <x:c r="K2210" s="30" t="n">
        <x:v>4.8</x:v>
      </x:c>
      <x:c r="L2210" s="27" t="n">
        <x:v>1</x:v>
      </x:c>
      <x:c r="M2210" s="30" t="n">
        <x:v>3.8</x:v>
      </x:c>
      <x:c r="N2210" s="64" t="n">
        <x:f>Summary!$B$5*Summary!$B$6</x:f>
        <x:v>10</x:v>
      </x:c>
      <x:c r="O2210" s="64" t="n">
        <x:f>L2210*N2210</x:f>
        <x:v>10</x:v>
      </x:c>
      <x:c r="P2210" s="64" t="n">
        <x:f>O2210+Q2210</x:f>
        <x:v>48</x:v>
      </x:c>
      <x:c r="Q2210" s="64" t="n">
        <x:f>M2210*N2210</x:f>
        <x:v>38</x:v>
      </x:c>
      <x:c r="R2210" s="64" t="n">
        <x:f>R2209+Q2210</x:f>
        <x:v>42804.9</x:v>
      </x:c>
    </x:row>
    <x:row r="2211">
      <x:c r="A2211" s="62" t="n">
        <x:v>46144</x:v>
      </x:c>
      <x:c r="B2211" s="58" t="str">
        <x:v>Q2 2026</x:v>
      </x:c>
      <x:c r="C2211" s="58" t="n">
        <x:v>2026</x:v>
      </x:c>
      <x:c r="D2211" s="60" t="str">
        <x:v>BENDIGO</x:v>
      </x:c>
      <x:c r="E2211" s="58" t="n">
        <x:v>2</x:v>
      </x:c>
      <x:c r="F2211" s="58" t="n">
        <x:v>2</x:v>
      </x:c>
      <x:c r="G2211" s="60" t="str">
        <x:v>THE SPEED MACHINE</x:v>
      </x:c>
      <x:c r="H2211" s="58" t="str">
        <x:v>LSW / SYS</x:v>
      </x:c>
      <x:c r="I2211" s="58" t="str">
        <x:v>Lost</x:v>
      </x:c>
      <x:c r="J2211" s="58" t="str"/>
      <x:c r="K2211" s="63"/>
      <x:c r="L2211" s="58" t="n">
        <x:v>2</x:v>
      </x:c>
      <x:c r="M2211" s="63" t="n">
        <x:v>-2</x:v>
      </x:c>
      <x:c r="N2211" s="65" t="n">
        <x:f>Summary!$B$5*Summary!$B$6</x:f>
        <x:v>10</x:v>
      </x:c>
      <x:c r="O2211" s="65" t="n">
        <x:f>L2211*N2211</x:f>
        <x:v>20</x:v>
      </x:c>
      <x:c r="P2211" s="65" t="n">
        <x:f>O2211+Q2211</x:f>
        <x:v>0</x:v>
      </x:c>
      <x:c r="Q2211" s="65" t="n">
        <x:f>M2211*N2211</x:f>
        <x:v>-20</x:v>
      </x:c>
      <x:c r="R2211" s="65" t="n">
        <x:f>R2210+Q2211</x:f>
        <x:v>42784.9</x:v>
      </x:c>
    </x:row>
    <x:row r="2212">
      <x:c r="A2212" s="61" t="n">
        <x:v>46144</x:v>
      </x:c>
      <x:c r="B2212" s="27" t="str">
        <x:v>Q2 2026</x:v>
      </x:c>
      <x:c r="C2212" s="27" t="n">
        <x:v>2026</x:v>
      </x:c>
      <x:c r="D2212" s="59" t="str">
        <x:v>BENDIGO</x:v>
      </x:c>
      <x:c r="E2212" s="27" t="n">
        <x:v>2</x:v>
      </x:c>
      <x:c r="F2212" s="27" t="n">
        <x:v>6</x:v>
      </x:c>
      <x:c r="G2212" s="59" t="str">
        <x:v>MARFFIANO</x:v>
      </x:c>
      <x:c r="H2212" s="27" t="str">
        <x:v>SYS</x:v>
      </x:c>
      <x:c r="I2212" s="27" t="str">
        <x:v>Won</x:v>
      </x:c>
      <x:c r="J2212" s="27" t="str">
        <x:v>Won</x:v>
      </x:c>
      <x:c r="K2212" s="30" t="n">
        <x:v>9.2</x:v>
      </x:c>
      <x:c r="L2212" s="27" t="n">
        <x:v>1</x:v>
      </x:c>
      <x:c r="M2212" s="30" t="n">
        <x:v>8.2</x:v>
      </x:c>
      <x:c r="N2212" s="64" t="n">
        <x:f>Summary!$B$5*Summary!$B$6</x:f>
        <x:v>10</x:v>
      </x:c>
      <x:c r="O2212" s="64" t="n">
        <x:f>L2212*N2212</x:f>
        <x:v>10</x:v>
      </x:c>
      <x:c r="P2212" s="64" t="n">
        <x:f>O2212+Q2212</x:f>
        <x:v>92</x:v>
      </x:c>
      <x:c r="Q2212" s="64" t="n">
        <x:f>M2212*N2212</x:f>
        <x:v>82</x:v>
      </x:c>
      <x:c r="R2212" s="64" t="n">
        <x:f>R2211+Q2212</x:f>
        <x:v>42866.9</x:v>
      </x:c>
    </x:row>
    <x:row r="2213">
      <x:c r="A2213" s="61" t="n">
        <x:v>46144</x:v>
      </x:c>
      <x:c r="B2213" s="27" t="str">
        <x:v>Q2 2026</x:v>
      </x:c>
      <x:c r="C2213" s="27" t="n">
        <x:v>2026</x:v>
      </x:c>
      <x:c r="D2213" s="59" t="str">
        <x:v>BENDIGO</x:v>
      </x:c>
      <x:c r="E2213" s="27" t="n">
        <x:v>4</x:v>
      </x:c>
      <x:c r="F2213" s="27" t="n">
        <x:v>6</x:v>
      </x:c>
      <x:c r="G2213" s="59" t="str">
        <x:v>SEAFALL</x:v>
      </x:c>
      <x:c r="H2213" s="27" t="str">
        <x:v>LSW</x:v>
      </x:c>
      <x:c r="I2213" s="27" t="str">
        <x:v>Won</x:v>
      </x:c>
      <x:c r="J2213" s="27" t="str">
        <x:v>Won</x:v>
      </x:c>
      <x:c r="K2213" s="30" t="n">
        <x:v>7.5</x:v>
      </x:c>
      <x:c r="L2213" s="27" t="n">
        <x:v>1</x:v>
      </x:c>
      <x:c r="M2213" s="30" t="n">
        <x:v>6.5</x:v>
      </x:c>
      <x:c r="N2213" s="64" t="n">
        <x:f>Summary!$B$5*Summary!$B$6</x:f>
        <x:v>10</x:v>
      </x:c>
      <x:c r="O2213" s="64" t="n">
        <x:f>L2213*N2213</x:f>
        <x:v>10</x:v>
      </x:c>
      <x:c r="P2213" s="64" t="n">
        <x:f>O2213+Q2213</x:f>
        <x:v>75</x:v>
      </x:c>
      <x:c r="Q2213" s="64" t="n">
        <x:f>M2213*N2213</x:f>
        <x:v>65</x:v>
      </x:c>
      <x:c r="R2213" s="64" t="n">
        <x:f>R2212+Q2213</x:f>
        <x:v>42931.9</x:v>
      </x:c>
    </x:row>
    <x:row r="2214">
      <x:c r="A2214" s="61" t="n">
        <x:v>46144</x:v>
      </x:c>
      <x:c r="B2214" s="27" t="str">
        <x:v>Q2 2026</x:v>
      </x:c>
      <x:c r="C2214" s="27" t="n">
        <x:v>2026</x:v>
      </x:c>
      <x:c r="D2214" s="59" t="str">
        <x:v>BENDIGO</x:v>
      </x:c>
      <x:c r="E2214" s="27" t="n">
        <x:v>5</x:v>
      </x:c>
      <x:c r="F2214" s="27" t="n">
        <x:v>1</x:v>
      </x:c>
      <x:c r="G2214" s="59" t="str">
        <x:v>OH TOO GOOD</x:v>
      </x:c>
      <x:c r="H2214" s="27" t="str">
        <x:v>DC</x:v>
      </x:c>
      <x:c r="I2214" s="27" t="str">
        <x:v>Lost</x:v>
      </x:c>
      <x:c r="J2214" s="27" t="str">
        <x:v>2nd</x:v>
      </x:c>
      <x:c r="K2214" s="30"/>
      <x:c r="L2214" s="27" t="n">
        <x:v>1</x:v>
      </x:c>
      <x:c r="M2214" s="30" t="n">
        <x:v>-1</x:v>
      </x:c>
      <x:c r="N2214" s="64" t="n">
        <x:f>Summary!$B$5*Summary!$B$6</x:f>
        <x:v>10</x:v>
      </x:c>
      <x:c r="O2214" s="64" t="n">
        <x:f>L2214*N2214</x:f>
        <x:v>10</x:v>
      </x:c>
      <x:c r="P2214" s="64" t="n">
        <x:f>O2214+Q2214</x:f>
        <x:v>0</x:v>
      </x:c>
      <x:c r="Q2214" s="64" t="n">
        <x:f>M2214*N2214</x:f>
        <x:v>-10</x:v>
      </x:c>
      <x:c r="R2214" s="64" t="n">
        <x:f>R2213+Q2214</x:f>
        <x:v>42921.9</x:v>
      </x:c>
    </x:row>
    <x:row r="2215">
      <x:c r="A2215" s="61" t="n">
        <x:v>46144</x:v>
      </x:c>
      <x:c r="B2215" s="27" t="str">
        <x:v>Q2 2026</x:v>
      </x:c>
      <x:c r="C2215" s="27" t="n">
        <x:v>2026</x:v>
      </x:c>
      <x:c r="D2215" s="59" t="str">
        <x:v>BENDIGO</x:v>
      </x:c>
      <x:c r="E2215" s="27" t="n">
        <x:v>6</x:v>
      </x:c>
      <x:c r="F2215" s="27" t="n">
        <x:v>10</x:v>
      </x:c>
      <x:c r="G2215" s="59" t="str">
        <x:v>DUCHESS ZOU</x:v>
      </x:c>
      <x:c r="H2215" s="27" t="str">
        <x:v>BF</x:v>
      </x:c>
      <x:c r="I2215" s="27" t="str">
        <x:v>Lost</x:v>
      </x:c>
      <x:c r="J2215" s="27" t="str"/>
      <x:c r="K2215" s="30"/>
      <x:c r="L2215" s="27" t="n">
        <x:v>1</x:v>
      </x:c>
      <x:c r="M2215" s="30" t="n">
        <x:v>-1</x:v>
      </x:c>
      <x:c r="N2215" s="64" t="n">
        <x:f>Summary!$B$5*Summary!$B$6</x:f>
        <x:v>10</x:v>
      </x:c>
      <x:c r="O2215" s="64" t="n">
        <x:f>L2215*N2215</x:f>
        <x:v>10</x:v>
      </x:c>
      <x:c r="P2215" s="64" t="n">
        <x:f>O2215+Q2215</x:f>
        <x:v>0</x:v>
      </x:c>
      <x:c r="Q2215" s="64" t="n">
        <x:f>M2215*N2215</x:f>
        <x:v>-10</x:v>
      </x:c>
      <x:c r="R2215" s="64" t="n">
        <x:f>R2214+Q2215</x:f>
        <x:v>42911.9</x:v>
      </x:c>
    </x:row>
    <x:row r="2216">
      <x:c r="A2216" s="61" t="n">
        <x:v>46144</x:v>
      </x:c>
      <x:c r="B2216" s="27" t="str">
        <x:v>Q2 2026</x:v>
      </x:c>
      <x:c r="C2216" s="27" t="n">
        <x:v>2026</x:v>
      </x:c>
      <x:c r="D2216" s="59" t="str">
        <x:v>BENDIGO</x:v>
      </x:c>
      <x:c r="E2216" s="27" t="n">
        <x:v>6</x:v>
      </x:c>
      <x:c r="F2216" s="27" t="n">
        <x:v>11</x:v>
      </x:c>
      <x:c r="G2216" s="59" t="str">
        <x:v>KING TUT</x:v>
      </x:c>
      <x:c r="H2216" s="27" t="str">
        <x:v>SYS</x:v>
      </x:c>
      <x:c r="I2216" s="27" t="str">
        <x:v>Lost</x:v>
      </x:c>
      <x:c r="J2216" s="27" t="str"/>
      <x:c r="K2216" s="30"/>
      <x:c r="L2216" s="27" t="n">
        <x:v>1</x:v>
      </x:c>
      <x:c r="M2216" s="30" t="n">
        <x:v>-1</x:v>
      </x:c>
      <x:c r="N2216" s="64" t="n">
        <x:f>Summary!$B$5*Summary!$B$6</x:f>
        <x:v>10</x:v>
      </x:c>
      <x:c r="O2216" s="64" t="n">
        <x:f>L2216*N2216</x:f>
        <x:v>10</x:v>
      </x:c>
      <x:c r="P2216" s="64" t="n">
        <x:f>O2216+Q2216</x:f>
        <x:v>0</x:v>
      </x:c>
      <x:c r="Q2216" s="64" t="n">
        <x:f>M2216*N2216</x:f>
        <x:v>-10</x:v>
      </x:c>
      <x:c r="R2216" s="64" t="n">
        <x:f>R2215+Q2216</x:f>
        <x:v>42901.9</x:v>
      </x:c>
    </x:row>
    <x:row r="2217">
      <x:c r="A2217" s="62" t="n">
        <x:v>46144</x:v>
      </x:c>
      <x:c r="B2217" s="58" t="str">
        <x:v>Q2 2026</x:v>
      </x:c>
      <x:c r="C2217" s="58" t="n">
        <x:v>2026</x:v>
      </x:c>
      <x:c r="D2217" s="60" t="str">
        <x:v>BENDIGO</x:v>
      </x:c>
      <x:c r="E2217" s="58" t="n">
        <x:v>7</x:v>
      </x:c>
      <x:c r="F2217" s="58" t="n">
        <x:v>15</x:v>
      </x:c>
      <x:c r="G2217" s="60" t="str">
        <x:v>YES YOSHI</x:v>
      </x:c>
      <x:c r="H2217" s="58" t="str">
        <x:v>LSW / SYS</x:v>
      </x:c>
      <x:c r="I2217" s="58" t="str">
        <x:v>Lost</x:v>
      </x:c>
      <x:c r="J2217" s="58" t="str"/>
      <x:c r="K2217" s="63"/>
      <x:c r="L2217" s="58" t="n">
        <x:v>2</x:v>
      </x:c>
      <x:c r="M2217" s="63" t="n">
        <x:v>-2</x:v>
      </x:c>
      <x:c r="N2217" s="65" t="n">
        <x:f>Summary!$B$5*Summary!$B$6</x:f>
        <x:v>10</x:v>
      </x:c>
      <x:c r="O2217" s="65" t="n">
        <x:f>L2217*N2217</x:f>
        <x:v>20</x:v>
      </x:c>
      <x:c r="P2217" s="65" t="n">
        <x:f>O2217+Q2217</x:f>
        <x:v>0</x:v>
      </x:c>
      <x:c r="Q2217" s="65" t="n">
        <x:f>M2217*N2217</x:f>
        <x:v>-20</x:v>
      </x:c>
      <x:c r="R2217" s="65" t="n">
        <x:f>R2216+Q2217</x:f>
        <x:v>42881.9</x:v>
      </x:c>
    </x:row>
    <x:row r="2218">
      <x:c r="A2218" s="62" t="n">
        <x:v>46144</x:v>
      </x:c>
      <x:c r="B2218" s="58" t="str">
        <x:v>Q2 2026</x:v>
      </x:c>
      <x:c r="C2218" s="58" t="n">
        <x:v>2026</x:v>
      </x:c>
      <x:c r="D2218" s="60" t="str">
        <x:v>BENDIGO</x:v>
      </x:c>
      <x:c r="E2218" s="58" t="n">
        <x:v>8</x:v>
      </x:c>
      <x:c r="F2218" s="58" t="n">
        <x:v>7</x:v>
      </x:c>
      <x:c r="G2218" s="60" t="str">
        <x:v>GOLD COAST BELLE</x:v>
      </x:c>
      <x:c r="H2218" s="58" t="str">
        <x:v>LSW / SYS</x:v>
      </x:c>
      <x:c r="I2218" s="58" t="str">
        <x:v>Won</x:v>
      </x:c>
      <x:c r="J2218" s="58" t="str">
        <x:v>Won</x:v>
      </x:c>
      <x:c r="K2218" s="63" t="n">
        <x:v>3</x:v>
      </x:c>
      <x:c r="L2218" s="58" t="n">
        <x:v>2</x:v>
      </x:c>
      <x:c r="M2218" s="63" t="n">
        <x:v>4</x:v>
      </x:c>
      <x:c r="N2218" s="65" t="n">
        <x:f>Summary!$B$5*Summary!$B$6</x:f>
        <x:v>10</x:v>
      </x:c>
      <x:c r="O2218" s="65" t="n">
        <x:f>L2218*N2218</x:f>
        <x:v>20</x:v>
      </x:c>
      <x:c r="P2218" s="65" t="n">
        <x:f>O2218+Q2218</x:f>
        <x:v>60</x:v>
      </x:c>
      <x:c r="Q2218" s="65" t="n">
        <x:f>M2218*N2218</x:f>
        <x:v>40</x:v>
      </x:c>
      <x:c r="R2218" s="65" t="n">
        <x:f>R2217+Q2218</x:f>
        <x:v>42921.9</x:v>
      </x:c>
    </x:row>
    <x:row r="2219">
      <x:c r="A2219" s="62" t="n">
        <x:v>46144</x:v>
      </x:c>
      <x:c r="B2219" s="58" t="str">
        <x:v>Q2 2026</x:v>
      </x:c>
      <x:c r="C2219" s="58" t="n">
        <x:v>2026</x:v>
      </x:c>
      <x:c r="D2219" s="60" t="str">
        <x:v>BENDIGO</x:v>
      </x:c>
      <x:c r="E2219" s="58" t="n">
        <x:v>9</x:v>
      </x:c>
      <x:c r="F2219" s="58" t="n">
        <x:v>11</x:v>
      </x:c>
      <x:c r="G2219" s="60" t="str">
        <x:v>WONDER BOY</x:v>
      </x:c>
      <x:c r="H2219" s="58" t="str">
        <x:v>LSW / SYS</x:v>
      </x:c>
      <x:c r="I2219" s="58" t="str">
        <x:v>Lost</x:v>
      </x:c>
      <x:c r="J2219" s="58" t="str">
        <x:v>2nd</x:v>
      </x:c>
      <x:c r="K2219" s="63"/>
      <x:c r="L2219" s="58" t="n">
        <x:v>2</x:v>
      </x:c>
      <x:c r="M2219" s="63" t="n">
        <x:v>-2</x:v>
      </x:c>
      <x:c r="N2219" s="65" t="n">
        <x:f>Summary!$B$5*Summary!$B$6</x:f>
        <x:v>10</x:v>
      </x:c>
      <x:c r="O2219" s="65" t="n">
        <x:f>L2219*N2219</x:f>
        <x:v>20</x:v>
      </x:c>
      <x:c r="P2219" s="65" t="n">
        <x:f>O2219+Q2219</x:f>
        <x:v>0</x:v>
      </x:c>
      <x:c r="Q2219" s="65" t="n">
        <x:f>M2219*N2219</x:f>
        <x:v>-20</x:v>
      </x:c>
      <x:c r="R2219" s="65" t="n">
        <x:f>R2218+Q2219</x:f>
        <x:v>42901.9</x:v>
      </x:c>
    </x:row>
    <x:row r="2220">
      <x:c r="A2220" s="62" t="n">
        <x:v>46144</x:v>
      </x:c>
      <x:c r="B2220" s="58" t="str">
        <x:v>Q2 2026</x:v>
      </x:c>
      <x:c r="C2220" s="58" t="n">
        <x:v>2026</x:v>
      </x:c>
      <x:c r="D2220" s="60" t="str">
        <x:v>BENDIGO</x:v>
      </x:c>
      <x:c r="E2220" s="58" t="n">
        <x:v>10</x:v>
      </x:c>
      <x:c r="F2220" s="58" t="n">
        <x:v>7</x:v>
      </x:c>
      <x:c r="G2220" s="60" t="str">
        <x:v>STOLI BOLLI</x:v>
      </x:c>
      <x:c r="H2220" s="58" t="str">
        <x:v>FRSR / SYS</x:v>
      </x:c>
      <x:c r="I2220" s="58" t="str">
        <x:v>Won</x:v>
      </x:c>
      <x:c r="J2220" s="58" t="str">
        <x:v>Won</x:v>
      </x:c>
      <x:c r="K2220" s="63" t="n">
        <x:v>4.3</x:v>
      </x:c>
      <x:c r="L2220" s="58" t="n">
        <x:v>2</x:v>
      </x:c>
      <x:c r="M2220" s="63" t="n">
        <x:v>6.6</x:v>
      </x:c>
      <x:c r="N2220" s="65" t="n">
        <x:f>Summary!$B$5*Summary!$B$6</x:f>
        <x:v>10</x:v>
      </x:c>
      <x:c r="O2220" s="65" t="n">
        <x:f>L2220*N2220</x:f>
        <x:v>20</x:v>
      </x:c>
      <x:c r="P2220" s="65" t="n">
        <x:f>O2220+Q2220</x:f>
        <x:v>86</x:v>
      </x:c>
      <x:c r="Q2220" s="65" t="n">
        <x:f>M2220*N2220</x:f>
        <x:v>66</x:v>
      </x:c>
      <x:c r="R2220" s="65" t="n">
        <x:f>R2219+Q2220</x:f>
        <x:v>42967.9</x:v>
      </x:c>
    </x:row>
    <x:row r="2221">
      <x:c r="A2221" s="61" t="n">
        <x:v>46144</x:v>
      </x:c>
      <x:c r="B2221" s="27" t="str">
        <x:v>Q2 2026</x:v>
      </x:c>
      <x:c r="C2221" s="27" t="n">
        <x:v>2026</x:v>
      </x:c>
      <x:c r="D2221" s="59" t="str">
        <x:v>BENDIGO</x:v>
      </x:c>
      <x:c r="E2221" s="27" t="n">
        <x:v>10</x:v>
      </x:c>
      <x:c r="F2221" s="27" t="n">
        <x:v>13</x:v>
      </x:c>
      <x:c r="G2221" s="59" t="str">
        <x:v>WINGSANDPROPELLERS</x:v>
      </x:c>
      <x:c r="H2221" s="27" t="str">
        <x:v>LSW</x:v>
      </x:c>
      <x:c r="I2221" s="27" t="str">
        <x:v>Lost</x:v>
      </x:c>
      <x:c r="J2221" s="27" t="str"/>
      <x:c r="K2221" s="30"/>
      <x:c r="L2221" s="27" t="n">
        <x:v>1</x:v>
      </x:c>
      <x:c r="M2221" s="30" t="n">
        <x:v>-1</x:v>
      </x:c>
      <x:c r="N2221" s="64" t="n">
        <x:f>Summary!$B$5*Summary!$B$6</x:f>
        <x:v>10</x:v>
      </x:c>
      <x:c r="O2221" s="64" t="n">
        <x:f>L2221*N2221</x:f>
        <x:v>10</x:v>
      </x:c>
      <x:c r="P2221" s="64" t="n">
        <x:f>O2221+Q2221</x:f>
        <x:v>0</x:v>
      </x:c>
      <x:c r="Q2221" s="64" t="n">
        <x:f>M2221*N2221</x:f>
        <x:v>-10</x:v>
      </x:c>
      <x:c r="R2221" s="64" t="n">
        <x:f>R2220+Q2221</x:f>
        <x:v>42957.9</x:v>
      </x:c>
    </x:row>
    <x:row r="2222">
      <x:c r="A2222" s="61" t="n">
        <x:v>46151</x:v>
      </x:c>
      <x:c r="B2222" s="27" t="str">
        <x:v>Q2 2026</x:v>
      </x:c>
      <x:c r="C2222" s="27" t="n">
        <x:v>2026</x:v>
      </x:c>
      <x:c r="D2222" s="59" t="str">
        <x:v>CAULFIELD</x:v>
      </x:c>
      <x:c r="E2222" s="27" t="n">
        <x:v>2</x:v>
      </x:c>
      <x:c r="F2222" s="27" t="n">
        <x:v>9</x:v>
      </x:c>
      <x:c r="G2222" s="59" t="str">
        <x:v>BOLD STRIKE</x:v>
      </x:c>
      <x:c r="H2222" s="27" t="str">
        <x:v>LSW</x:v>
      </x:c>
      <x:c r="I2222" s="27" t="str">
        <x:v>Lost</x:v>
      </x:c>
      <x:c r="J2222" s="27" t="str">
        <x:v>3rd</x:v>
      </x:c>
      <x:c r="K2222" s="30"/>
      <x:c r="L2222" s="27" t="n">
        <x:v>1</x:v>
      </x:c>
      <x:c r="M2222" s="30" t="n">
        <x:v>-1</x:v>
      </x:c>
      <x:c r="N2222" s="64" t="n">
        <x:f>Summary!$B$5*Summary!$B$6</x:f>
        <x:v>10</x:v>
      </x:c>
      <x:c r="O2222" s="64" t="n">
        <x:f>L2222*N2222</x:f>
        <x:v>10</x:v>
      </x:c>
      <x:c r="P2222" s="64" t="n">
        <x:f>O2222+Q2222</x:f>
        <x:v>0</x:v>
      </x:c>
      <x:c r="Q2222" s="64" t="n">
        <x:f>M2222*N2222</x:f>
        <x:v>-10</x:v>
      </x:c>
      <x:c r="R2222" s="64" t="n">
        <x:f>R2221+Q2222</x:f>
        <x:v>42947.9</x:v>
      </x:c>
    </x:row>
    <x:row r="2223">
      <x:c r="A2223" s="61" t="n">
        <x:v>46151</x:v>
      </x:c>
      <x:c r="B2223" s="27" t="str">
        <x:v>Q2 2026</x:v>
      </x:c>
      <x:c r="C2223" s="27" t="n">
        <x:v>2026</x:v>
      </x:c>
      <x:c r="D2223" s="59" t="str">
        <x:v>CAULFIELD</x:v>
      </x:c>
      <x:c r="E2223" s="27" t="n">
        <x:v>2</x:v>
      </x:c>
      <x:c r="F2223" s="27" t="n">
        <x:v>13</x:v>
      </x:c>
      <x:c r="G2223" s="59" t="str">
        <x:v>SIMURGH</x:v>
      </x:c>
      <x:c r="H2223" s="27" t="str">
        <x:v>FRSR</x:v>
      </x:c>
      <x:c r="I2223" s="27" t="str">
        <x:v>Won</x:v>
      </x:c>
      <x:c r="J2223" s="27" t="str">
        <x:v>Won</x:v>
      </x:c>
      <x:c r="K2223" s="30" t="n">
        <x:v>2.4</x:v>
      </x:c>
      <x:c r="L2223" s="27" t="n">
        <x:v>1</x:v>
      </x:c>
      <x:c r="M2223" s="30" t="n">
        <x:v>1.4</x:v>
      </x:c>
      <x:c r="N2223" s="64" t="n">
        <x:f>Summary!$B$5*Summary!$B$6</x:f>
        <x:v>10</x:v>
      </x:c>
      <x:c r="O2223" s="64" t="n">
        <x:f>L2223*N2223</x:f>
        <x:v>10</x:v>
      </x:c>
      <x:c r="P2223" s="64" t="n">
        <x:f>O2223+Q2223</x:f>
        <x:v>24</x:v>
      </x:c>
      <x:c r="Q2223" s="64" t="n">
        <x:f>M2223*N2223</x:f>
        <x:v>14</x:v>
      </x:c>
      <x:c r="R2223" s="64" t="n">
        <x:f>R2222+Q2223</x:f>
        <x:v>42961.9</x:v>
      </x:c>
    </x:row>
    <x:row r="2224">
      <x:c r="A2224" s="61" t="n">
        <x:v>46151</x:v>
      </x:c>
      <x:c r="B2224" s="27" t="str">
        <x:v>Q2 2026</x:v>
      </x:c>
      <x:c r="C2224" s="27" t="n">
        <x:v>2026</x:v>
      </x:c>
      <x:c r="D2224" s="59" t="str">
        <x:v>CAULFIELD</x:v>
      </x:c>
      <x:c r="E2224" s="27" t="n">
        <x:v>4</x:v>
      </x:c>
      <x:c r="F2224" s="27" t="n">
        <x:v>5</x:v>
      </x:c>
      <x:c r="G2224" s="59" t="str">
        <x:v>WHITE HOT MAMA</x:v>
      </x:c>
      <x:c r="H2224" s="27" t="str">
        <x:v>LSW</x:v>
      </x:c>
      <x:c r="I2224" s="27" t="str">
        <x:v>Lost</x:v>
      </x:c>
      <x:c r="J2224" s="27" t="str"/>
      <x:c r="K2224" s="30"/>
      <x:c r="L2224" s="27" t="n">
        <x:v>1</x:v>
      </x:c>
      <x:c r="M2224" s="30" t="n">
        <x:v>-1</x:v>
      </x:c>
      <x:c r="N2224" s="64" t="n">
        <x:f>Summary!$B$5*Summary!$B$6</x:f>
        <x:v>10</x:v>
      </x:c>
      <x:c r="O2224" s="64" t="n">
        <x:f>L2224*N2224</x:f>
        <x:v>10</x:v>
      </x:c>
      <x:c r="P2224" s="64" t="n">
        <x:f>O2224+Q2224</x:f>
        <x:v>0</x:v>
      </x:c>
      <x:c r="Q2224" s="64" t="n">
        <x:f>M2224*N2224</x:f>
        <x:v>-10</x:v>
      </x:c>
      <x:c r="R2224" s="64" t="n">
        <x:f>R2223+Q2224</x:f>
        <x:v>42951.9</x:v>
      </x:c>
    </x:row>
    <x:row r="2225">
      <x:c r="A2225" s="61" t="n">
        <x:v>46151</x:v>
      </x:c>
      <x:c r="B2225" s="27" t="str">
        <x:v>Q2 2026</x:v>
      </x:c>
      <x:c r="C2225" s="27" t="n">
        <x:v>2026</x:v>
      </x:c>
      <x:c r="D2225" s="59" t="str">
        <x:v>CAULFIELD</x:v>
      </x:c>
      <x:c r="E2225" s="27" t="n">
        <x:v>6</x:v>
      </x:c>
      <x:c r="F2225" s="27" t="n">
        <x:v>10</x:v>
      </x:c>
      <x:c r="G2225" s="59" t="str">
        <x:v>CALL TO GLORY</x:v>
      </x:c>
      <x:c r="H2225" s="27" t="str">
        <x:v>DC</x:v>
      </x:c>
      <x:c r="I2225" s="27" t="str">
        <x:v>Lost</x:v>
      </x:c>
      <x:c r="J2225" s="27" t="str">
        <x:v>4th</x:v>
      </x:c>
      <x:c r="K2225" s="30"/>
      <x:c r="L2225" s="27" t="n">
        <x:v>1</x:v>
      </x:c>
      <x:c r="M2225" s="30" t="n">
        <x:v>-1</x:v>
      </x:c>
      <x:c r="N2225" s="64" t="n">
        <x:f>Summary!$B$5*Summary!$B$6</x:f>
        <x:v>10</x:v>
      </x:c>
      <x:c r="O2225" s="64" t="n">
        <x:f>L2225*N2225</x:f>
        <x:v>10</x:v>
      </x:c>
      <x:c r="P2225" s="64" t="n">
        <x:f>O2225+Q2225</x:f>
        <x:v>0</x:v>
      </x:c>
      <x:c r="Q2225" s="64" t="n">
        <x:f>M2225*N2225</x:f>
        <x:v>-10</x:v>
      </x:c>
      <x:c r="R2225" s="64" t="n">
        <x:f>R2224+Q2225</x:f>
        <x:v>42941.9</x:v>
      </x:c>
    </x:row>
    <x:row r="2226">
      <x:c r="A2226" s="62" t="n">
        <x:v>46151</x:v>
      </x:c>
      <x:c r="B2226" s="58" t="str">
        <x:v>Q2 2026</x:v>
      </x:c>
      <x:c r="C2226" s="58" t="n">
        <x:v>2026</x:v>
      </x:c>
      <x:c r="D2226" s="60" t="str">
        <x:v>CAULFIELD</x:v>
      </x:c>
      <x:c r="E2226" s="58" t="n">
        <x:v>8</x:v>
      </x:c>
      <x:c r="F2226" s="58" t="n">
        <x:v>7</x:v>
      </x:c>
      <x:c r="G2226" s="60" t="str">
        <x:v>PLYMOUTH</x:v>
      </x:c>
      <x:c r="H2226" s="58" t="str">
        <x:v>M / SYS</x:v>
      </x:c>
      <x:c r="I2226" s="58" t="str">
        <x:v>Won</x:v>
      </x:c>
      <x:c r="J2226" s="58" t="str">
        <x:v>Won</x:v>
      </x:c>
      <x:c r="K2226" s="63" t="n">
        <x:v>8.2</x:v>
      </x:c>
      <x:c r="L2226" s="58" t="n">
        <x:v>2</x:v>
      </x:c>
      <x:c r="M2226" s="63" t="n">
        <x:v>14.399999999999999</x:v>
      </x:c>
      <x:c r="N2226" s="65" t="n">
        <x:f>Summary!$B$5*Summary!$B$6</x:f>
        <x:v>10</x:v>
      </x:c>
      <x:c r="O2226" s="65" t="n">
        <x:f>L2226*N2226</x:f>
        <x:v>20</x:v>
      </x:c>
      <x:c r="P2226" s="65" t="n">
        <x:f>O2226+Q2226</x:f>
        <x:v>164</x:v>
      </x:c>
      <x:c r="Q2226" s="65" t="n">
        <x:f>M2226*N2226</x:f>
        <x:v>144</x:v>
      </x:c>
      <x:c r="R2226" s="65" t="n">
        <x:f>R2225+Q2226</x:f>
        <x:v>43085.9</x:v>
      </x:c>
    </x:row>
    <x:row r="2227">
      <x:c r="A2227" s="61" t="n">
        <x:v>46151</x:v>
      </x:c>
      <x:c r="B2227" s="27" t="str">
        <x:v>Q2 2026</x:v>
      </x:c>
      <x:c r="C2227" s="27" t="n">
        <x:v>2026</x:v>
      </x:c>
      <x:c r="D2227" s="59" t="str">
        <x:v>CAULFIELD</x:v>
      </x:c>
      <x:c r="E2227" s="27" t="n">
        <x:v>9</x:v>
      </x:c>
      <x:c r="F2227" s="27" t="n">
        <x:v>10</x:v>
      </x:c>
      <x:c r="G2227" s="59" t="str">
        <x:v>SWIFT FORCE</x:v>
      </x:c>
      <x:c r="H2227" s="27" t="str">
        <x:v>SYS</x:v>
      </x:c>
      <x:c r="I2227" s="27" t="str">
        <x:v>Won</x:v>
      </x:c>
      <x:c r="J2227" s="27" t="str">
        <x:v>Won</x:v>
      </x:c>
      <x:c r="K2227" s="30" t="n">
        <x:v>4.1</x:v>
      </x:c>
      <x:c r="L2227" s="27" t="n">
        <x:v>1</x:v>
      </x:c>
      <x:c r="M2227" s="30" t="n">
        <x:v>3.0999999999999996</x:v>
      </x:c>
      <x:c r="N2227" s="64" t="n">
        <x:f>Summary!$B$5*Summary!$B$6</x:f>
        <x:v>10</x:v>
      </x:c>
      <x:c r="O2227" s="64" t="n">
        <x:f>L2227*N2227</x:f>
        <x:v>10</x:v>
      </x:c>
      <x:c r="P2227" s="64" t="n">
        <x:f>O2227+Q2227</x:f>
        <x:v>41</x:v>
      </x:c>
      <x:c r="Q2227" s="64" t="n">
        <x:f>M2227*N2227</x:f>
        <x:v>30.999999999999996</x:v>
      </x:c>
      <x:c r="R2227" s="64" t="n">
        <x:f>R2226+Q2227</x:f>
        <x:v>43116.9</x:v>
      </x:c>
    </x:row>
    <x:row r="2228">
      <x:c r="A2228" s="61" t="n">
        <x:v>46158</x:v>
      </x:c>
      <x:c r="B2228" s="27" t="str">
        <x:v>Q2 2026</x:v>
      </x:c>
      <x:c r="C2228" s="27" t="n">
        <x:v>2026</x:v>
      </x:c>
      <x:c r="D2228" s="59" t="str">
        <x:v>FLEMINGTON</x:v>
      </x:c>
      <x:c r="E2228" s="27" t="n">
        <x:v>1</x:v>
      </x:c>
      <x:c r="F2228" s="27" t="n">
        <x:v>1</x:v>
      </x:c>
      <x:c r="G2228" s="59" t="str">
        <x:v>RESONANT</x:v>
      </x:c>
      <x:c r="H2228" s="27" t="str">
        <x:v>DC</x:v>
      </x:c>
      <x:c r="I2228" s="27" t="str">
        <x:v>Lost</x:v>
      </x:c>
      <x:c r="J2228" s="27" t="str"/>
      <x:c r="K2228" s="30"/>
      <x:c r="L2228" s="27" t="n">
        <x:v>1</x:v>
      </x:c>
      <x:c r="M2228" s="30" t="n">
        <x:v>-1</x:v>
      </x:c>
      <x:c r="N2228" s="64" t="n">
        <x:f>Summary!$B$5*Summary!$B$6</x:f>
        <x:v>10</x:v>
      </x:c>
      <x:c r="O2228" s="64" t="n">
        <x:f>L2228*N2228</x:f>
        <x:v>10</x:v>
      </x:c>
      <x:c r="P2228" s="64" t="n">
        <x:f>O2228+Q2228</x:f>
        <x:v>0</x:v>
      </x:c>
      <x:c r="Q2228" s="64" t="n">
        <x:f>M2228*N2228</x:f>
        <x:v>-10</x:v>
      </x:c>
      <x:c r="R2228" s="64" t="n">
        <x:f>R2227+Q2228</x:f>
        <x:v>43106.9</x:v>
      </x:c>
    </x:row>
    <x:row r="2229">
      <x:c r="A2229" s="61" t="n">
        <x:v>46158</x:v>
      </x:c>
      <x:c r="B2229" s="27" t="str">
        <x:v>Q2 2026</x:v>
      </x:c>
      <x:c r="C2229" s="27" t="n">
        <x:v>2026</x:v>
      </x:c>
      <x:c r="D2229" s="59" t="str">
        <x:v>FLEMINGTON</x:v>
      </x:c>
      <x:c r="E2229" s="27" t="n">
        <x:v>3</x:v>
      </x:c>
      <x:c r="F2229" s="27" t="n">
        <x:v>2</x:v>
      </x:c>
      <x:c r="G2229" s="59" t="str">
        <x:v>LOVELYCUT</x:v>
      </x:c>
      <x:c r="H2229" s="27" t="str">
        <x:v>DC</x:v>
      </x:c>
      <x:c r="I2229" s="27" t="str">
        <x:v>Lost</x:v>
      </x:c>
      <x:c r="J2229" s="27" t="str"/>
      <x:c r="K2229" s="30"/>
      <x:c r="L2229" s="27" t="n">
        <x:v>1</x:v>
      </x:c>
      <x:c r="M2229" s="30" t="n">
        <x:v>-1</x:v>
      </x:c>
      <x:c r="N2229" s="64" t="n">
        <x:f>Summary!$B$5*Summary!$B$6</x:f>
        <x:v>10</x:v>
      </x:c>
      <x:c r="O2229" s="64" t="n">
        <x:f>L2229*N2229</x:f>
        <x:v>10</x:v>
      </x:c>
      <x:c r="P2229" s="64" t="n">
        <x:f>O2229+Q2229</x:f>
        <x:v>0</x:v>
      </x:c>
      <x:c r="Q2229" s="64" t="n">
        <x:f>M2229*N2229</x:f>
        <x:v>-10</x:v>
      </x:c>
      <x:c r="R2229" s="64" t="n">
        <x:f>R2228+Q2229</x:f>
        <x:v>43096.9</x:v>
      </x:c>
    </x:row>
    <x:row r="2230">
      <x:c r="A2230" s="61" t="n">
        <x:v>46158</x:v>
      </x:c>
      <x:c r="B2230" s="27" t="str">
        <x:v>Q2 2026</x:v>
      </x:c>
      <x:c r="C2230" s="27" t="n">
        <x:v>2026</x:v>
      </x:c>
      <x:c r="D2230" s="59" t="str">
        <x:v>FLEMINGTON</x:v>
      </x:c>
      <x:c r="E2230" s="27" t="n">
        <x:v>4</x:v>
      </x:c>
      <x:c r="F2230" s="27" t="n">
        <x:v>5</x:v>
      </x:c>
      <x:c r="G2230" s="59" t="str">
        <x:v>SULEK</x:v>
      </x:c>
      <x:c r="H2230" s="27" t="str">
        <x:v>DC</x:v>
      </x:c>
      <x:c r="I2230" s="27" t="str">
        <x:v>Lost</x:v>
      </x:c>
      <x:c r="J2230" s="27" t="str"/>
      <x:c r="K2230" s="30"/>
      <x:c r="L2230" s="27" t="n">
        <x:v>1</x:v>
      </x:c>
      <x:c r="M2230" s="30" t="n">
        <x:v>-1</x:v>
      </x:c>
      <x:c r="N2230" s="64" t="n">
        <x:f>Summary!$B$5*Summary!$B$6</x:f>
        <x:v>10</x:v>
      </x:c>
      <x:c r="O2230" s="64" t="n">
        <x:f>L2230*N2230</x:f>
        <x:v>10</x:v>
      </x:c>
      <x:c r="P2230" s="64" t="n">
        <x:f>O2230+Q2230</x:f>
        <x:v>0</x:v>
      </x:c>
      <x:c r="Q2230" s="64" t="n">
        <x:f>M2230*N2230</x:f>
        <x:v>-10</x:v>
      </x:c>
      <x:c r="R2230" s="64" t="n">
        <x:f>R2229+Q2230</x:f>
        <x:v>43086.9</x:v>
      </x:c>
    </x:row>
    <x:row r="2231">
      <x:c r="A2231" s="62" t="n">
        <x:v>46158</x:v>
      </x:c>
      <x:c r="B2231" s="58" t="str">
        <x:v>Q2 2026</x:v>
      </x:c>
      <x:c r="C2231" s="58" t="n">
        <x:v>2026</x:v>
      </x:c>
      <x:c r="D2231" s="60" t="str">
        <x:v>FLEMINGTON</x:v>
      </x:c>
      <x:c r="E2231" s="58" t="n">
        <x:v>4</x:v>
      </x:c>
      <x:c r="F2231" s="58" t="n">
        <x:v>7</x:v>
      </x:c>
      <x:c r="G2231" s="60" t="str">
        <x:v>CONCORD CONNIE</x:v>
      </x:c>
      <x:c r="H2231" s="58" t="str">
        <x:v>LSW / SYS</x:v>
      </x:c>
      <x:c r="I2231" s="58" t="str">
        <x:v>Won</x:v>
      </x:c>
      <x:c r="J2231" s="58" t="str">
        <x:v>Won</x:v>
      </x:c>
      <x:c r="K2231" s="63" t="n">
        <x:v>1.3</x:v>
      </x:c>
      <x:c r="L2231" s="58" t="n">
        <x:v>2</x:v>
      </x:c>
      <x:c r="M2231" s="63" t="n">
        <x:v>0.6000000000000001</x:v>
      </x:c>
      <x:c r="N2231" s="65" t="n">
        <x:f>Summary!$B$5*Summary!$B$6</x:f>
        <x:v>10</x:v>
      </x:c>
      <x:c r="O2231" s="65" t="n">
        <x:f>L2231*N2231</x:f>
        <x:v>20</x:v>
      </x:c>
      <x:c r="P2231" s="65" t="n">
        <x:f>O2231+Q2231</x:f>
        <x:v>26</x:v>
      </x:c>
      <x:c r="Q2231" s="65" t="n">
        <x:f>M2231*N2231</x:f>
        <x:v>6.000000000000001</x:v>
      </x:c>
      <x:c r="R2231" s="65" t="n">
        <x:f>R2230+Q2231</x:f>
        <x:v>43092.9</x:v>
      </x:c>
    </x:row>
    <x:row r="2232">
      <x:c r="A2232" s="61" t="n">
        <x:v>46158</x:v>
      </x:c>
      <x:c r="B2232" s="27" t="str">
        <x:v>Q2 2026</x:v>
      </x:c>
      <x:c r="C2232" s="27" t="n">
        <x:v>2026</x:v>
      </x:c>
      <x:c r="D2232" s="59" t="str">
        <x:v>FLEMINGTON</x:v>
      </x:c>
      <x:c r="E2232" s="27" t="n">
        <x:v>6</x:v>
      </x:c>
      <x:c r="F2232" s="27" t="n">
        <x:v>10</x:v>
      </x:c>
      <x:c r="G2232" s="59" t="str">
        <x:v>MISS PLAYLOUNGE</x:v>
      </x:c>
      <x:c r="H2232" s="27" t="str">
        <x:v>DC</x:v>
      </x:c>
      <x:c r="I2232" s="27" t="str">
        <x:v>Lost</x:v>
      </x:c>
      <x:c r="J2232" s="27" t="str"/>
      <x:c r="K2232" s="30"/>
      <x:c r="L2232" s="27" t="n">
        <x:v>1</x:v>
      </x:c>
      <x:c r="M2232" s="30" t="n">
        <x:v>-1</x:v>
      </x:c>
      <x:c r="N2232" s="64" t="n">
        <x:f>Summary!$B$5*Summary!$B$6</x:f>
        <x:v>10</x:v>
      </x:c>
      <x:c r="O2232" s="64" t="n">
        <x:f>L2232*N2232</x:f>
        <x:v>10</x:v>
      </x:c>
      <x:c r="P2232" s="64" t="n">
        <x:f>O2232+Q2232</x:f>
        <x:v>0</x:v>
      </x:c>
      <x:c r="Q2232" s="64" t="n">
        <x:f>M2232*N2232</x:f>
        <x:v>-10</x:v>
      </x:c>
      <x:c r="R2232" s="64" t="n">
        <x:f>R2231+Q2232</x:f>
        <x:v>43082.9</x:v>
      </x:c>
    </x:row>
    <x:row r="2233">
      <x:c r="A2233" s="61" t="n">
        <x:v>46158</x:v>
      </x:c>
      <x:c r="B2233" s="27" t="str">
        <x:v>Q2 2026</x:v>
      </x:c>
      <x:c r="C2233" s="27" t="n">
        <x:v>2026</x:v>
      </x:c>
      <x:c r="D2233" s="59" t="str">
        <x:v>FLEMINGTON</x:v>
      </x:c>
      <x:c r="E2233" s="27" t="n">
        <x:v>7</x:v>
      </x:c>
      <x:c r="F2233" s="27" t="n">
        <x:v>10</x:v>
      </x:c>
      <x:c r="G2233" s="59" t="str">
        <x:v>ZAKOUMA</x:v>
      </x:c>
      <x:c r="H2233" s="27" t="str">
        <x:v>SYS</x:v>
      </x:c>
      <x:c r="I2233" s="27" t="str">
        <x:v>Won</x:v>
      </x:c>
      <x:c r="J2233" s="27" t="str">
        <x:v>Won</x:v>
      </x:c>
      <x:c r="K2233" s="30" t="n">
        <x:v>5.3</x:v>
      </x:c>
      <x:c r="L2233" s="27" t="n">
        <x:v>1</x:v>
      </x:c>
      <x:c r="M2233" s="30" t="n">
        <x:v>4.3</x:v>
      </x:c>
      <x:c r="N2233" s="64" t="n">
        <x:f>Summary!$B$5*Summary!$B$6</x:f>
        <x:v>10</x:v>
      </x:c>
      <x:c r="O2233" s="64" t="n">
        <x:f>L2233*N2233</x:f>
        <x:v>10</x:v>
      </x:c>
      <x:c r="P2233" s="64" t="n">
        <x:f>O2233+Q2233</x:f>
        <x:v>53</x:v>
      </x:c>
      <x:c r="Q2233" s="64" t="n">
        <x:f>M2233*N2233</x:f>
        <x:v>43</x:v>
      </x:c>
      <x:c r="R2233" s="64" t="n">
        <x:f>R2232+Q2233</x:f>
        <x:v>43125.9</x:v>
      </x:c>
    </x:row>
    <x:row r="2234">
      <x:c r="A2234" s="62" t="n">
        <x:v>46158</x:v>
      </x:c>
      <x:c r="B2234" s="58" t="str">
        <x:v>Q2 2026</x:v>
      </x:c>
      <x:c r="C2234" s="58" t="n">
        <x:v>2026</x:v>
      </x:c>
      <x:c r="D2234" s="60" t="str">
        <x:v>FLEMINGTON</x:v>
      </x:c>
      <x:c r="E2234" s="58" t="n">
        <x:v>8</x:v>
      </x:c>
      <x:c r="F2234" s="58" t="n">
        <x:v>12</x:v>
      </x:c>
      <x:c r="G2234" s="60" t="str">
        <x:v>STOLI BOLLI</x:v>
      </x:c>
      <x:c r="H2234" s="58" t="str">
        <x:v>LSW / SYS</x:v>
      </x:c>
      <x:c r="I2234" s="58" t="str">
        <x:v>Lost</x:v>
      </x:c>
      <x:c r="J2234" s="58" t="str"/>
      <x:c r="K2234" s="63"/>
      <x:c r="L2234" s="58" t="n">
        <x:v>2</x:v>
      </x:c>
      <x:c r="M2234" s="63" t="n">
        <x:v>-2</x:v>
      </x:c>
      <x:c r="N2234" s="65" t="n">
        <x:f>Summary!$B$5*Summary!$B$6</x:f>
        <x:v>10</x:v>
      </x:c>
      <x:c r="O2234" s="65" t="n">
        <x:f>L2234*N2234</x:f>
        <x:v>20</x:v>
      </x:c>
      <x:c r="P2234" s="65" t="n">
        <x:f>O2234+Q2234</x:f>
        <x:v>0</x:v>
      </x:c>
      <x:c r="Q2234" s="65" t="n">
        <x:f>M2234*N2234</x:f>
        <x:v>-20</x:v>
      </x:c>
      <x:c r="R2234" s="65" t="n">
        <x:f>R2233+Q2234</x:f>
        <x:v>43105.9</x:v>
      </x:c>
    </x:row>
    <x:row r="2235">
      <x:c r="A2235" s="61" t="n">
        <x:v>46158</x:v>
      </x:c>
      <x:c r="B2235" s="27" t="str">
        <x:v>Q2 2026</x:v>
      </x:c>
      <x:c r="C2235" s="27" t="n">
        <x:v>2026</x:v>
      </x:c>
      <x:c r="D2235" s="59" t="str">
        <x:v>FLEMINGTON</x:v>
      </x:c>
      <x:c r="E2235" s="27" t="n">
        <x:v>9</x:v>
      </x:c>
      <x:c r="F2235" s="27" t="n">
        <x:v>5</x:v>
      </x:c>
      <x:c r="G2235" s="59" t="str">
        <x:v>OPENING ADDRESS</x:v>
      </x:c>
      <x:c r="H2235" s="27" t="str">
        <x:v>DC</x:v>
      </x:c>
      <x:c r="I2235" s="27" t="str">
        <x:v>Lost</x:v>
      </x:c>
      <x:c r="J2235" s="27" t="str"/>
      <x:c r="K2235" s="30"/>
      <x:c r="L2235" s="27" t="n">
        <x:v>1</x:v>
      </x:c>
      <x:c r="M2235" s="30" t="n">
        <x:v>-1</x:v>
      </x:c>
      <x:c r="N2235" s="64" t="n">
        <x:f>Summary!$B$5*Summary!$B$6</x:f>
        <x:v>10</x:v>
      </x:c>
      <x:c r="O2235" s="64" t="n">
        <x:f>L2235*N2235</x:f>
        <x:v>10</x:v>
      </x:c>
      <x:c r="P2235" s="64" t="n">
        <x:f>O2235+Q2235</x:f>
        <x:v>0</x:v>
      </x:c>
      <x:c r="Q2235" s="64" t="n">
        <x:f>M2235*N2235</x:f>
        <x:v>-10</x:v>
      </x:c>
      <x:c r="R2235" s="64" t="n">
        <x:f>R2234+Q2235</x:f>
        <x:v>43095.9</x:v>
      </x:c>
    </x:row>
    <x:row r="2236">
      <x:c r="A2236" s="62" t="n">
        <x:v>46158</x:v>
      </x:c>
      <x:c r="B2236" s="58" t="str">
        <x:v>Q2 2026</x:v>
      </x:c>
      <x:c r="C2236" s="58" t="n">
        <x:v>2026</x:v>
      </x:c>
      <x:c r="D2236" s="60" t="str">
        <x:v>FLEMINGTON</x:v>
      </x:c>
      <x:c r="E2236" s="58" t="n">
        <x:v>9</x:v>
      </x:c>
      <x:c r="F2236" s="58" t="n">
        <x:v>11</x:v>
      </x:c>
      <x:c r="G2236" s="60" t="str">
        <x:v>MR BLUNT</x:v>
      </x:c>
      <x:c r="H2236" s="58" t="str">
        <x:v>LSW / SYS</x:v>
      </x:c>
      <x:c r="I2236" s="58" t="str">
        <x:v>Lost</x:v>
      </x:c>
      <x:c r="J2236" s="58" t="str"/>
      <x:c r="K2236" s="63"/>
      <x:c r="L2236" s="58" t="n">
        <x:v>2</x:v>
      </x:c>
      <x:c r="M2236" s="63" t="n">
        <x:v>-2</x:v>
      </x:c>
      <x:c r="N2236" s="65" t="n">
        <x:f>Summary!$B$5*Summary!$B$6</x:f>
        <x:v>10</x:v>
      </x:c>
      <x:c r="O2236" s="65" t="n">
        <x:f>L2236*N2236</x:f>
        <x:v>20</x:v>
      </x:c>
      <x:c r="P2236" s="65" t="n">
        <x:f>O2236+Q2236</x:f>
        <x:v>0</x:v>
      </x:c>
      <x:c r="Q2236" s="65" t="n">
        <x:f>M2236*N2236</x:f>
        <x:v>-20</x:v>
      </x:c>
      <x:c r="R2236" s="65" t="n">
        <x:f>R2235+Q2236</x:f>
        <x:v>43075.9</x:v>
      </x:c>
    </x:row>
    <x:row r="2237">
      <x:c r="A2237" s="61" t="n">
        <x:v>46165</x:v>
      </x:c>
      <x:c r="B2237" s="27" t="str">
        <x:v>Q2 2026</x:v>
      </x:c>
      <x:c r="C2237" s="27" t="n">
        <x:v>2026</x:v>
      </x:c>
      <x:c r="D2237" s="59" t="str">
        <x:v>SANDOWN</x:v>
      </x:c>
      <x:c r="E2237" s="27" t="n">
        <x:v>1</x:v>
      </x:c>
      <x:c r="F2237" s="27" t="n">
        <x:v>1</x:v>
      </x:c>
      <x:c r="G2237" s="59" t="str">
        <x:v>DIVINE DOT</x:v>
      </x:c>
      <x:c r="H2237" s="27" t="str">
        <x:v>LSW</x:v>
      </x:c>
      <x:c r="I2237" s="27" t="str">
        <x:v>Won</x:v>
      </x:c>
      <x:c r="J2237" s="27" t="str">
        <x:v>Won</x:v>
      </x:c>
      <x:c r="K2237" s="30" t="n">
        <x:v>6.4</x:v>
      </x:c>
      <x:c r="L2237" s="27" t="n">
        <x:v>1</x:v>
      </x:c>
      <x:c r="M2237" s="30" t="n">
        <x:v>5.4</x:v>
      </x:c>
      <x:c r="N2237" s="64" t="n">
        <x:f>Summary!$B$5*Summary!$B$6</x:f>
        <x:v>10</x:v>
      </x:c>
      <x:c r="O2237" s="64" t="n">
        <x:f>L2237*N2237</x:f>
        <x:v>10</x:v>
      </x:c>
      <x:c r="P2237" s="64" t="n">
        <x:f>O2237+Q2237</x:f>
        <x:v>64</x:v>
      </x:c>
      <x:c r="Q2237" s="64" t="n">
        <x:f>M2237*N2237</x:f>
        <x:v>54</x:v>
      </x:c>
      <x:c r="R2237" s="64" t="n">
        <x:f>R2236+Q2237</x:f>
        <x:v>43129.9</x:v>
      </x:c>
    </x:row>
    <x:row r="2238">
      <x:c r="A2238" s="62" t="n">
        <x:v>46165</x:v>
      </x:c>
      <x:c r="B2238" s="58" t="str">
        <x:v>Q2 2026</x:v>
      </x:c>
      <x:c r="C2238" s="58" t="n">
        <x:v>2026</x:v>
      </x:c>
      <x:c r="D2238" s="60" t="str">
        <x:v>SANDOWN</x:v>
      </x:c>
      <x:c r="E2238" s="58" t="n">
        <x:v>2</x:v>
      </x:c>
      <x:c r="F2238" s="58" t="n">
        <x:v>1</x:v>
      </x:c>
      <x:c r="G2238" s="60" t="str">
        <x:v>ALDER</x:v>
      </x:c>
      <x:c r="H2238" s="58" t="str">
        <x:v>DC / SYS</x:v>
      </x:c>
      <x:c r="I2238" s="58" t="str">
        <x:v>Lost</x:v>
      </x:c>
      <x:c r="J2238" s="58" t="str"/>
      <x:c r="K2238" s="63"/>
      <x:c r="L2238" s="58" t="n">
        <x:v>2</x:v>
      </x:c>
      <x:c r="M2238" s="63" t="n">
        <x:v>-2</x:v>
      </x:c>
      <x:c r="N2238" s="65" t="n">
        <x:f>Summary!$B$5*Summary!$B$6</x:f>
        <x:v>10</x:v>
      </x:c>
      <x:c r="O2238" s="65" t="n">
        <x:f>L2238*N2238</x:f>
        <x:v>20</x:v>
      </x:c>
      <x:c r="P2238" s="65" t="n">
        <x:f>O2238+Q2238</x:f>
        <x:v>0</x:v>
      </x:c>
      <x:c r="Q2238" s="65" t="n">
        <x:f>M2238*N2238</x:f>
        <x:v>-20</x:v>
      </x:c>
      <x:c r="R2238" s="65" t="n">
        <x:f>R2237+Q2238</x:f>
        <x:v>43109.9</x:v>
      </x:c>
    </x:row>
    <x:row r="2239">
      <x:c r="A2239" s="61" t="n">
        <x:v>46165</x:v>
      </x:c>
      <x:c r="B2239" s="27" t="str">
        <x:v>Q2 2026</x:v>
      </x:c>
      <x:c r="C2239" s="27" t="n">
        <x:v>2026</x:v>
      </x:c>
      <x:c r="D2239" s="59" t="str">
        <x:v>SANDOWN</x:v>
      </x:c>
      <x:c r="E2239" s="27" t="n">
        <x:v>2</x:v>
      </x:c>
      <x:c r="F2239" s="27" t="n">
        <x:v>8</x:v>
      </x:c>
      <x:c r="G2239" s="59" t="str">
        <x:v>KURAKKA</x:v>
      </x:c>
      <x:c r="H2239" s="27" t="str">
        <x:v>M</x:v>
      </x:c>
      <x:c r="I2239" s="27" t="str">
        <x:v>Lost</x:v>
      </x:c>
      <x:c r="J2239" s="27" t="str">
        <x:v>2nd</x:v>
      </x:c>
      <x:c r="K2239" s="30"/>
      <x:c r="L2239" s="27" t="n">
        <x:v>1</x:v>
      </x:c>
      <x:c r="M2239" s="30" t="n">
        <x:v>-1</x:v>
      </x:c>
      <x:c r="N2239" s="64" t="n">
        <x:f>Summary!$B$5*Summary!$B$6</x:f>
        <x:v>10</x:v>
      </x:c>
      <x:c r="O2239" s="64" t="n">
        <x:f>L2239*N2239</x:f>
        <x:v>10</x:v>
      </x:c>
      <x:c r="P2239" s="64" t="n">
        <x:f>O2239+Q2239</x:f>
        <x:v>0</x:v>
      </x:c>
      <x:c r="Q2239" s="64" t="n">
        <x:f>M2239*N2239</x:f>
        <x:v>-10</x:v>
      </x:c>
      <x:c r="R2239" s="64" t="n">
        <x:f>R2238+Q2239</x:f>
        <x:v>43099.9</x:v>
      </x:c>
    </x:row>
    <x:row r="2240">
      <x:c r="A2240" s="61" t="n">
        <x:v>46165</x:v>
      </x:c>
      <x:c r="B2240" s="27" t="str">
        <x:v>Q2 2026</x:v>
      </x:c>
      <x:c r="C2240" s="27" t="n">
        <x:v>2026</x:v>
      </x:c>
      <x:c r="D2240" s="59" t="str">
        <x:v>SANDOWN</x:v>
      </x:c>
      <x:c r="E2240" s="27" t="n">
        <x:v>3</x:v>
      </x:c>
      <x:c r="F2240" s="27" t="n">
        <x:v>6</x:v>
      </x:c>
      <x:c r="G2240" s="59" t="str">
        <x:v>THE VOLTA</x:v>
      </x:c>
      <x:c r="H2240" s="27" t="str">
        <x:v>DC</x:v>
      </x:c>
      <x:c r="I2240" s="27" t="str">
        <x:v>Lost</x:v>
      </x:c>
      <x:c r="J2240" s="27" t="str"/>
      <x:c r="K2240" s="30"/>
      <x:c r="L2240" s="27" t="n">
        <x:v>1</x:v>
      </x:c>
      <x:c r="M2240" s="30" t="n">
        <x:v>-1</x:v>
      </x:c>
      <x:c r="N2240" s="64" t="n">
        <x:f>Summary!$B$5*Summary!$B$6</x:f>
        <x:v>10</x:v>
      </x:c>
      <x:c r="O2240" s="64" t="n">
        <x:f>L2240*N2240</x:f>
        <x:v>10</x:v>
      </x:c>
      <x:c r="P2240" s="64" t="n">
        <x:f>O2240+Q2240</x:f>
        <x:v>0</x:v>
      </x:c>
      <x:c r="Q2240" s="64" t="n">
        <x:f>M2240*N2240</x:f>
        <x:v>-10</x:v>
      </x:c>
      <x:c r="R2240" s="64" t="n">
        <x:f>R2239+Q2240</x:f>
        <x:v>43089.9</x:v>
      </x:c>
    </x:row>
    <x:row r="2241">
      <x:c r="A2241" s="61" t="n">
        <x:v>46165</x:v>
      </x:c>
      <x:c r="B2241" s="27" t="str">
        <x:v>Q2 2026</x:v>
      </x:c>
      <x:c r="C2241" s="27" t="n">
        <x:v>2026</x:v>
      </x:c>
      <x:c r="D2241" s="59" t="str">
        <x:v>SANDOWN</x:v>
      </x:c>
      <x:c r="E2241" s="27" t="n">
        <x:v>4</x:v>
      </x:c>
      <x:c r="F2241" s="27" t="n">
        <x:v>3</x:v>
      </x:c>
      <x:c r="G2241" s="59" t="str">
        <x:v>GILDED WATER</x:v>
      </x:c>
      <x:c r="H2241" s="27" t="str">
        <x:v>SYS</x:v>
      </x:c>
      <x:c r="I2241" s="27" t="str">
        <x:v>Lost</x:v>
      </x:c>
      <x:c r="J2241" s="27" t="str"/>
      <x:c r="K2241" s="30"/>
      <x:c r="L2241" s="27" t="n">
        <x:v>1</x:v>
      </x:c>
      <x:c r="M2241" s="30" t="n">
        <x:v>-1</x:v>
      </x:c>
      <x:c r="N2241" s="64" t="n">
        <x:f>Summary!$B$5*Summary!$B$6</x:f>
        <x:v>10</x:v>
      </x:c>
      <x:c r="O2241" s="64" t="n">
        <x:f>L2241*N2241</x:f>
        <x:v>10</x:v>
      </x:c>
      <x:c r="P2241" s="64" t="n">
        <x:f>O2241+Q2241</x:f>
        <x:v>0</x:v>
      </x:c>
      <x:c r="Q2241" s="64" t="n">
        <x:f>M2241*N2241</x:f>
        <x:v>-10</x:v>
      </x:c>
      <x:c r="R2241" s="64" t="n">
        <x:f>R2240+Q2241</x:f>
        <x:v>43079.9</x:v>
      </x:c>
    </x:row>
    <x:row r="2242">
      <x:c r="A2242" s="61" t="n">
        <x:v>46165</x:v>
      </x:c>
      <x:c r="B2242" s="27" t="str">
        <x:v>Q2 2026</x:v>
      </x:c>
      <x:c r="C2242" s="27" t="n">
        <x:v>2026</x:v>
      </x:c>
      <x:c r="D2242" s="59" t="str">
        <x:v>SANDOWN</x:v>
      </x:c>
      <x:c r="E2242" s="27" t="n">
        <x:v>4</x:v>
      </x:c>
      <x:c r="F2242" s="27" t="n">
        <x:v>4</x:v>
      </x:c>
      <x:c r="G2242" s="59" t="str">
        <x:v>PUDDING</x:v>
      </x:c>
      <x:c r="H2242" s="27" t="str">
        <x:v>DC</x:v>
      </x:c>
      <x:c r="I2242" s="27" t="str">
        <x:v>Won</x:v>
      </x:c>
      <x:c r="J2242" s="27" t="str">
        <x:v>Won</x:v>
      </x:c>
      <x:c r="K2242" s="30" t="n">
        <x:v>5</x:v>
      </x:c>
      <x:c r="L2242" s="27" t="n">
        <x:v>1</x:v>
      </x:c>
      <x:c r="M2242" s="30" t="n">
        <x:v>4</x:v>
      </x:c>
      <x:c r="N2242" s="64" t="n">
        <x:f>Summary!$B$5*Summary!$B$6</x:f>
        <x:v>10</x:v>
      </x:c>
      <x:c r="O2242" s="64" t="n">
        <x:f>L2242*N2242</x:f>
        <x:v>10</x:v>
      </x:c>
      <x:c r="P2242" s="64" t="n">
        <x:f>O2242+Q2242</x:f>
        <x:v>50</x:v>
      </x:c>
      <x:c r="Q2242" s="64" t="n">
        <x:f>M2242*N2242</x:f>
        <x:v>40</x:v>
      </x:c>
      <x:c r="R2242" s="64" t="n">
        <x:f>R2241+Q2242</x:f>
        <x:v>43119.9</x:v>
      </x:c>
    </x:row>
    <x:row r="2243">
      <x:c r="A2243" s="61" t="n">
        <x:v>46165</x:v>
      </x:c>
      <x:c r="B2243" s="27" t="str">
        <x:v>Q2 2026</x:v>
      </x:c>
      <x:c r="C2243" s="27" t="n">
        <x:v>2026</x:v>
      </x:c>
      <x:c r="D2243" s="59" t="str">
        <x:v>SANDOWN</x:v>
      </x:c>
      <x:c r="E2243" s="27" t="n">
        <x:v>4</x:v>
      </x:c>
      <x:c r="F2243" s="27" t="n">
        <x:v>7</x:v>
      </x:c>
      <x:c r="G2243" s="59" t="str">
        <x:v>SHOCKLETZ</x:v>
      </x:c>
      <x:c r="H2243" s="27" t="str">
        <x:v>DC</x:v>
      </x:c>
      <x:c r="I2243" s="27" t="str">
        <x:v>Lost</x:v>
      </x:c>
      <x:c r="J2243" s="27" t="str"/>
      <x:c r="K2243" s="30"/>
      <x:c r="L2243" s="27" t="n">
        <x:v>1</x:v>
      </x:c>
      <x:c r="M2243" s="30" t="n">
        <x:v>-1</x:v>
      </x:c>
      <x:c r="N2243" s="64" t="n">
        <x:f>Summary!$B$5*Summary!$B$6</x:f>
        <x:v>10</x:v>
      </x:c>
      <x:c r="O2243" s="64" t="n">
        <x:f>L2243*N2243</x:f>
        <x:v>10</x:v>
      </x:c>
      <x:c r="P2243" s="64" t="n">
        <x:f>O2243+Q2243</x:f>
        <x:v>0</x:v>
      </x:c>
      <x:c r="Q2243" s="64" t="n">
        <x:f>M2243*N2243</x:f>
        <x:v>-10</x:v>
      </x:c>
      <x:c r="R2243" s="64" t="n">
        <x:f>R2242+Q2243</x:f>
        <x:v>43109.9</x:v>
      </x:c>
    </x:row>
    <x:row r="2244">
      <x:c r="A2244" s="61" t="n">
        <x:v>46165</x:v>
      </x:c>
      <x:c r="B2244" s="27" t="str">
        <x:v>Q2 2026</x:v>
      </x:c>
      <x:c r="C2244" s="27" t="n">
        <x:v>2026</x:v>
      </x:c>
      <x:c r="D2244" s="59" t="str">
        <x:v>SANDOWN</x:v>
      </x:c>
      <x:c r="E2244" s="27" t="n">
        <x:v>5</x:v>
      </x:c>
      <x:c r="F2244" s="27" t="n">
        <x:v>15</x:v>
      </x:c>
      <x:c r="G2244" s="59" t="str">
        <x:v>ACTUALITY</x:v>
      </x:c>
      <x:c r="H2244" s="27" t="str">
        <x:v>DC</x:v>
      </x:c>
      <x:c r="I2244" s="27" t="str">
        <x:v>Lost</x:v>
      </x:c>
      <x:c r="J2244" s="27" t="str">
        <x:v>4th</x:v>
      </x:c>
      <x:c r="K2244" s="30"/>
      <x:c r="L2244" s="27" t="n">
        <x:v>1</x:v>
      </x:c>
      <x:c r="M2244" s="30" t="n">
        <x:v>-1</x:v>
      </x:c>
      <x:c r="N2244" s="64" t="n">
        <x:f>Summary!$B$5*Summary!$B$6</x:f>
        <x:v>10</x:v>
      </x:c>
      <x:c r="O2244" s="64" t="n">
        <x:f>L2244*N2244</x:f>
        <x:v>10</x:v>
      </x:c>
      <x:c r="P2244" s="64" t="n">
        <x:f>O2244+Q2244</x:f>
        <x:v>0</x:v>
      </x:c>
      <x:c r="Q2244" s="64" t="n">
        <x:f>M2244*N2244</x:f>
        <x:v>-10</x:v>
      </x:c>
      <x:c r="R2244" s="64" t="n">
        <x:f>R2243+Q2244</x:f>
        <x:v>43099.9</x:v>
      </x:c>
    </x:row>
    <x:row r="2245">
      <x:c r="A2245" s="61" t="n">
        <x:v>46165</x:v>
      </x:c>
      <x:c r="B2245" s="27" t="str">
        <x:v>Q2 2026</x:v>
      </x:c>
      <x:c r="C2245" s="27" t="n">
        <x:v>2026</x:v>
      </x:c>
      <x:c r="D2245" s="59" t="str">
        <x:v>SANDOWN</x:v>
      </x:c>
      <x:c r="E2245" s="27" t="n">
        <x:v>6</x:v>
      </x:c>
      <x:c r="F2245" s="27" t="n">
        <x:v>9</x:v>
      </x:c>
      <x:c r="G2245" s="59" t="str">
        <x:v>BELLA VERONA</x:v>
      </x:c>
      <x:c r="H2245" s="27" t="str">
        <x:v>FRSR</x:v>
      </x:c>
      <x:c r="I2245" s="27" t="str">
        <x:v>Lost</x:v>
      </x:c>
      <x:c r="J2245" s="27" t="str">
        <x:v>3rd</x:v>
      </x:c>
      <x:c r="K2245" s="30"/>
      <x:c r="L2245" s="27" t="n">
        <x:v>1</x:v>
      </x:c>
      <x:c r="M2245" s="30" t="n">
        <x:v>-1</x:v>
      </x:c>
      <x:c r="N2245" s="64" t="n">
        <x:f>Summary!$B$5*Summary!$B$6</x:f>
        <x:v>10</x:v>
      </x:c>
      <x:c r="O2245" s="64" t="n">
        <x:f>L2245*N2245</x:f>
        <x:v>10</x:v>
      </x:c>
      <x:c r="P2245" s="64" t="n">
        <x:f>O2245+Q2245</x:f>
        <x:v>0</x:v>
      </x:c>
      <x:c r="Q2245" s="64" t="n">
        <x:f>M2245*N2245</x:f>
        <x:v>-10</x:v>
      </x:c>
      <x:c r="R2245" s="64" t="n">
        <x:f>R2244+Q2245</x:f>
        <x:v>43089.9</x:v>
      </x:c>
    </x:row>
    <x:row r="2246">
      <x:c r="A2246" s="61" t="n">
        <x:v>46165</x:v>
      </x:c>
      <x:c r="B2246" s="27" t="str">
        <x:v>Q2 2026</x:v>
      </x:c>
      <x:c r="C2246" s="27" t="n">
        <x:v>2026</x:v>
      </x:c>
      <x:c r="D2246" s="59" t="str">
        <x:v>SANDOWN</x:v>
      </x:c>
      <x:c r="E2246" s="27" t="n">
        <x:v>6</x:v>
      </x:c>
      <x:c r="F2246" s="27" t="n">
        <x:v>16</x:v>
      </x:c>
      <x:c r="G2246" s="59" t="str">
        <x:v>GAZERATI</x:v>
      </x:c>
      <x:c r="H2246" s="27" t="str">
        <x:v>BFSR</x:v>
      </x:c>
      <x:c r="I2246" s="27" t="str">
        <x:v>Lost</x:v>
      </x:c>
      <x:c r="J2246" s="27" t="str">
        <x:v>4th</x:v>
      </x:c>
      <x:c r="K2246" s="30"/>
      <x:c r="L2246" s="27" t="n">
        <x:v>1</x:v>
      </x:c>
      <x:c r="M2246" s="30" t="n">
        <x:v>-1</x:v>
      </x:c>
      <x:c r="N2246" s="64" t="n">
        <x:f>Summary!$B$5*Summary!$B$6</x:f>
        <x:v>10</x:v>
      </x:c>
      <x:c r="O2246" s="64" t="n">
        <x:f>L2246*N2246</x:f>
        <x:v>10</x:v>
      </x:c>
      <x:c r="P2246" s="64" t="n">
        <x:f>O2246+Q2246</x:f>
        <x:v>0</x:v>
      </x:c>
      <x:c r="Q2246" s="64" t="n">
        <x:f>M2246*N2246</x:f>
        <x:v>-10</x:v>
      </x:c>
      <x:c r="R2246" s="64" t="n">
        <x:f>R2245+Q2246</x:f>
        <x:v>43079.9</x:v>
      </x:c>
    </x:row>
    <x:row r="2247">
      <x:c r="A2247" s="61" t="n">
        <x:v>46165</x:v>
      </x:c>
      <x:c r="B2247" s="27" t="str">
        <x:v>Q2 2026</x:v>
      </x:c>
      <x:c r="C2247" s="27" t="n">
        <x:v>2026</x:v>
      </x:c>
      <x:c r="D2247" s="59" t="str">
        <x:v>SANDOWN</x:v>
      </x:c>
      <x:c r="E2247" s="27" t="n">
        <x:v>7</x:v>
      </x:c>
      <x:c r="F2247" s="27" t="n">
        <x:v>6</x:v>
      </x:c>
      <x:c r="G2247" s="59" t="str">
        <x:v>NARBOLD</x:v>
      </x:c>
      <x:c r="H2247" s="27" t="str">
        <x:v>DC</x:v>
      </x:c>
      <x:c r="I2247" s="27" t="str">
        <x:v>Lost</x:v>
      </x:c>
      <x:c r="J2247" s="27" t="str">
        <x:v>2nd</x:v>
      </x:c>
      <x:c r="K2247" s="30"/>
      <x:c r="L2247" s="27" t="n">
        <x:v>1</x:v>
      </x:c>
      <x:c r="M2247" s="30" t="n">
        <x:v>-1</x:v>
      </x:c>
      <x:c r="N2247" s="64" t="n">
        <x:f>Summary!$B$5*Summary!$B$6</x:f>
        <x:v>10</x:v>
      </x:c>
      <x:c r="O2247" s="64" t="n">
        <x:f>L2247*N2247</x:f>
        <x:v>10</x:v>
      </x:c>
      <x:c r="P2247" s="64" t="n">
        <x:f>O2247+Q2247</x:f>
        <x:v>0</x:v>
      </x:c>
      <x:c r="Q2247" s="64" t="n">
        <x:f>M2247*N2247</x:f>
        <x:v>-10</x:v>
      </x:c>
      <x:c r="R2247" s="64" t="n">
        <x:f>R2246+Q2247</x:f>
        <x:v>43069.9</x:v>
      </x:c>
    </x:row>
    <x:row r="2248">
      <x:c r="A2248" s="62" t="n">
        <x:v>46165</x:v>
      </x:c>
      <x:c r="B2248" s="58" t="str">
        <x:v>Q2 2026</x:v>
      </x:c>
      <x:c r="C2248" s="58" t="n">
        <x:v>2026</x:v>
      </x:c>
      <x:c r="D2248" s="60" t="str">
        <x:v>SANDOWN</x:v>
      </x:c>
      <x:c r="E2248" s="58" t="n">
        <x:v>7</x:v>
      </x:c>
      <x:c r="F2248" s="58" t="n">
        <x:v>10</x:v>
      </x:c>
      <x:c r="G2248" s="60" t="str">
        <x:v>SEAFALL</x:v>
      </x:c>
      <x:c r="H2248" s="58" t="str">
        <x:v>LSW / SYS</x:v>
      </x:c>
      <x:c r="I2248" s="58" t="str">
        <x:v>Won</x:v>
      </x:c>
      <x:c r="J2248" s="58" t="str">
        <x:v>Won</x:v>
      </x:c>
      <x:c r="K2248" s="63" t="n">
        <x:v>11.5</x:v>
      </x:c>
      <x:c r="L2248" s="58" t="n">
        <x:v>2</x:v>
      </x:c>
      <x:c r="M2248" s="63" t="n">
        <x:v>21</x:v>
      </x:c>
      <x:c r="N2248" s="65" t="n">
        <x:f>Summary!$B$5*Summary!$B$6</x:f>
        <x:v>10</x:v>
      </x:c>
      <x:c r="O2248" s="65" t="n">
        <x:f>L2248*N2248</x:f>
        <x:v>20</x:v>
      </x:c>
      <x:c r="P2248" s="65" t="n">
        <x:f>O2248+Q2248</x:f>
        <x:v>230</x:v>
      </x:c>
      <x:c r="Q2248" s="65" t="n">
        <x:f>M2248*N2248</x:f>
        <x:v>210</x:v>
      </x:c>
      <x:c r="R2248" s="65" t="n">
        <x:f>R2247+Q2248</x:f>
        <x:v>43279.9</x:v>
      </x:c>
    </x:row>
    <x:row r="2249">
      <x:c r="A2249" s="61" t="n">
        <x:v>46165</x:v>
      </x:c>
      <x:c r="B2249" s="27" t="str">
        <x:v>Q2 2026</x:v>
      </x:c>
      <x:c r="C2249" s="27" t="n">
        <x:v>2026</x:v>
      </x:c>
      <x:c r="D2249" s="59" t="str">
        <x:v>SANDOWN</x:v>
      </x:c>
      <x:c r="E2249" s="27" t="n">
        <x:v>7</x:v>
      </x:c>
      <x:c r="F2249" s="27" t="n">
        <x:v>12</x:v>
      </x:c>
      <x:c r="G2249" s="59" t="str">
        <x:v>NATION'S CALL</x:v>
      </x:c>
      <x:c r="H2249" s="27" t="str">
        <x:v>DC</x:v>
      </x:c>
      <x:c r="I2249" s="27" t="str">
        <x:v>Lost</x:v>
      </x:c>
      <x:c r="J2249" s="27" t="str"/>
      <x:c r="K2249" s="30"/>
      <x:c r="L2249" s="27" t="n">
        <x:v>1</x:v>
      </x:c>
      <x:c r="M2249" s="30" t="n">
        <x:v>-1</x:v>
      </x:c>
      <x:c r="N2249" s="64" t="n">
        <x:f>Summary!$B$5*Summary!$B$6</x:f>
        <x:v>10</x:v>
      </x:c>
      <x:c r="O2249" s="64" t="n">
        <x:f>L2249*N2249</x:f>
        <x:v>10</x:v>
      </x:c>
      <x:c r="P2249" s="64" t="n">
        <x:f>O2249+Q2249</x:f>
        <x:v>0</x:v>
      </x:c>
      <x:c r="Q2249" s="64" t="n">
        <x:f>M2249*N2249</x:f>
        <x:v>-10</x:v>
      </x:c>
      <x:c r="R2249" s="64" t="n">
        <x:f>R2248+Q2249</x:f>
        <x:v>43269.9</x:v>
      </x:c>
    </x:row>
    <x:row r="2250">
      <x:c r="A2250" s="61" t="n">
        <x:v>46165</x:v>
      </x:c>
      <x:c r="B2250" s="27" t="str">
        <x:v>Q2 2026</x:v>
      </x:c>
      <x:c r="C2250" s="27" t="n">
        <x:v>2026</x:v>
      </x:c>
      <x:c r="D2250" s="59" t="str">
        <x:v>SANDOWN</x:v>
      </x:c>
      <x:c r="E2250" s="27" t="n">
        <x:v>8</x:v>
      </x:c>
      <x:c r="F2250" s="27" t="n">
        <x:v>17</x:v>
      </x:c>
      <x:c r="G2250" s="59" t="str">
        <x:v>GIVE ME SPACE</x:v>
      </x:c>
      <x:c r="H2250" s="27" t="str">
        <x:v>DC</x:v>
      </x:c>
      <x:c r="I2250" s="27" t="str">
        <x:v>Lost</x:v>
      </x:c>
      <x:c r="J2250" s="27" t="str"/>
      <x:c r="K2250" s="30"/>
      <x:c r="L2250" s="27" t="n">
        <x:v>1</x:v>
      </x:c>
      <x:c r="M2250" s="30" t="n">
        <x:v>-1</x:v>
      </x:c>
      <x:c r="N2250" s="64" t="n">
        <x:f>Summary!$B$5*Summary!$B$6</x:f>
        <x:v>10</x:v>
      </x:c>
      <x:c r="O2250" s="64" t="n">
        <x:f>L2250*N2250</x:f>
        <x:v>10</x:v>
      </x:c>
      <x:c r="P2250" s="64" t="n">
        <x:f>O2250+Q2250</x:f>
        <x:v>0</x:v>
      </x:c>
      <x:c r="Q2250" s="64" t="n">
        <x:f>M2250*N2250</x:f>
        <x:v>-10</x:v>
      </x:c>
      <x:c r="R2250" s="64" t="n">
        <x:f>R2249+Q2250</x:f>
        <x:v>43259.9</x:v>
      </x:c>
    </x:row>
    <x:row r="2251">
      <x:c r="A2251" s="61" t="n">
        <x:v>46165</x:v>
      </x:c>
      <x:c r="B2251" s="27" t="str">
        <x:v>Q2 2026</x:v>
      </x:c>
      <x:c r="C2251" s="27" t="n">
        <x:v>2026</x:v>
      </x:c>
      <x:c r="D2251" s="59" t="str">
        <x:v>SANDOWN</x:v>
      </x:c>
      <x:c r="E2251" s="27" t="n">
        <x:v>9</x:v>
      </x:c>
      <x:c r="F2251" s="27" t="n">
        <x:v>15</x:v>
      </x:c>
      <x:c r="G2251" s="59" t="str">
        <x:v>DUCHESS ZOU</x:v>
      </x:c>
      <x:c r="H2251" s="27" t="str">
        <x:v>SYS</x:v>
      </x:c>
      <x:c r="I2251" s="27" t="str">
        <x:v>Won</x:v>
      </x:c>
      <x:c r="J2251" s="27" t="str">
        <x:v>Won</x:v>
      </x:c>
      <x:c r="K2251" s="30" t="n">
        <x:v>2.9</x:v>
      </x:c>
      <x:c r="L2251" s="27" t="n">
        <x:v>1</x:v>
      </x:c>
      <x:c r="M2251" s="30" t="n">
        <x:v>1.9</x:v>
      </x:c>
      <x:c r="N2251" s="64" t="n">
        <x:f>Summary!$B$5*Summary!$B$6</x:f>
        <x:v>10</x:v>
      </x:c>
      <x:c r="O2251" s="64" t="n">
        <x:f>L2251*N2251</x:f>
        <x:v>10</x:v>
      </x:c>
      <x:c r="P2251" s="64" t="n">
        <x:f>O2251+Q2251</x:f>
        <x:v>29</x:v>
      </x:c>
      <x:c r="Q2251" s="64" t="n">
        <x:f>M2251*N2251</x:f>
        <x:v>19</x:v>
      </x:c>
      <x:c r="R2251" s="64" t="n">
        <x:f>R2250+Q2251</x:f>
        <x:v>43278.9</x:v>
      </x:c>
    </x:row>
    <x:row r="2252">
      <x:c r="A2252" s="61" t="n">
        <x:v>46165</x:v>
      </x:c>
      <x:c r="B2252" s="27" t="str">
        <x:v>Q2 2026</x:v>
      </x:c>
      <x:c r="C2252" s="27" t="n">
        <x:v>2026</x:v>
      </x:c>
      <x:c r="D2252" s="59" t="str">
        <x:v>SANDOWN</x:v>
      </x:c>
      <x:c r="E2252" s="27" t="n">
        <x:v>9</x:v>
      </x:c>
      <x:c r="F2252" s="27" t="n">
        <x:v>18</x:v>
      </x:c>
      <x:c r="G2252" s="59" t="str">
        <x:v>KING TUT</x:v>
      </x:c>
      <x:c r="H2252" s="27" t="str">
        <x:v>SYS</x:v>
      </x:c>
      <x:c r="I2252" s="27" t="str">
        <x:v>Lost</x:v>
      </x:c>
      <x:c r="J2252" s="27" t="str"/>
      <x:c r="K2252" s="30"/>
      <x:c r="L2252" s="27" t="n">
        <x:v>1</x:v>
      </x:c>
      <x:c r="M2252" s="30" t="n">
        <x:v>-1</x:v>
      </x:c>
      <x:c r="N2252" s="64" t="n">
        <x:f>Summary!$B$5*Summary!$B$6</x:f>
        <x:v>10</x:v>
      </x:c>
      <x:c r="O2252" s="64" t="n">
        <x:f>L2252*N2252</x:f>
        <x:v>10</x:v>
      </x:c>
      <x:c r="P2252" s="64" t="n">
        <x:f>O2252+Q2252</x:f>
        <x:v>0</x:v>
      </x:c>
      <x:c r="Q2252" s="64" t="n">
        <x:f>M2252*N2252</x:f>
        <x:v>-10</x:v>
      </x:c>
      <x:c r="R2252" s="64" t="n">
        <x:f>R2251+Q2252</x:f>
        <x:v>43268.9</x:v>
      </x:c>
    </x:row>
    <x:row r="2253">
      <x:c r="A2253" s="61" t="n">
        <x:v>46172</x:v>
      </x:c>
      <x:c r="B2253" s="27" t="str">
        <x:v>Q2 2026</x:v>
      </x:c>
      <x:c r="C2253" s="27" t="n">
        <x:v>2026</x:v>
      </x:c>
      <x:c r="D2253" s="59" t="str">
        <x:v>CAULFIELD</x:v>
      </x:c>
      <x:c r="E2253" s="27" t="n">
        <x:v>1</x:v>
      </x:c>
      <x:c r="F2253" s="27" t="n">
        <x:v>2</x:v>
      </x:c>
      <x:c r="G2253" s="59" t="str">
        <x:v>OBAMBULATE</x:v>
      </x:c>
      <x:c r="H2253" s="27" t="str">
        <x:v>LSW</x:v>
      </x:c>
      <x:c r="I2253" s="27" t="str">
        <x:v>Won</x:v>
      </x:c>
      <x:c r="J2253" s="27" t="str">
        <x:v>Won</x:v>
      </x:c>
      <x:c r="K2253" s="30" t="n">
        <x:v>4.2</x:v>
      </x:c>
      <x:c r="L2253" s="27" t="n">
        <x:v>1</x:v>
      </x:c>
      <x:c r="M2253" s="30" t="n">
        <x:v>3.2</x:v>
      </x:c>
      <x:c r="N2253" s="64" t="n">
        <x:f>Summary!$B$5*Summary!$B$6</x:f>
        <x:v>10</x:v>
      </x:c>
      <x:c r="O2253" s="64" t="n">
        <x:f>L2253*N2253</x:f>
        <x:v>10</x:v>
      </x:c>
      <x:c r="P2253" s="64" t="n">
        <x:f>O2253+Q2253</x:f>
        <x:v>42</x:v>
      </x:c>
      <x:c r="Q2253" s="64" t="n">
        <x:f>M2253*N2253</x:f>
        <x:v>32</x:v>
      </x:c>
      <x:c r="R2253" s="64" t="n">
        <x:f>R2252+Q2253</x:f>
        <x:v>43300.9</x:v>
      </x:c>
    </x:row>
    <x:row r="2254">
      <x:c r="A2254" s="62" t="n">
        <x:v>46172</x:v>
      </x:c>
      <x:c r="B2254" s="58" t="str">
        <x:v>Q2 2026</x:v>
      </x:c>
      <x:c r="C2254" s="58" t="n">
        <x:v>2026</x:v>
      </x:c>
      <x:c r="D2254" s="60" t="str">
        <x:v>CAULFIELD</x:v>
      </x:c>
      <x:c r="E2254" s="58" t="n">
        <x:v>2</x:v>
      </x:c>
      <x:c r="F2254" s="58" t="n">
        <x:v>3</x:v>
      </x:c>
      <x:c r="G2254" s="60" t="str">
        <x:v>SWIFT FORCE</x:v>
      </x:c>
      <x:c r="H2254" s="58" t="str">
        <x:v>DC / SYS</x:v>
      </x:c>
      <x:c r="I2254" s="58" t="str">
        <x:v>Lost</x:v>
      </x:c>
      <x:c r="J2254" s="58" t="str">
        <x:v>4th</x:v>
      </x:c>
      <x:c r="K2254" s="63"/>
      <x:c r="L2254" s="58" t="n">
        <x:v>2</x:v>
      </x:c>
      <x:c r="M2254" s="63" t="n">
        <x:v>-2</x:v>
      </x:c>
      <x:c r="N2254" s="65" t="n">
        <x:f>Summary!$B$5*Summary!$B$6</x:f>
        <x:v>10</x:v>
      </x:c>
      <x:c r="O2254" s="65" t="n">
        <x:f>L2254*N2254</x:f>
        <x:v>20</x:v>
      </x:c>
      <x:c r="P2254" s="65" t="n">
        <x:f>O2254+Q2254</x:f>
        <x:v>0</x:v>
      </x:c>
      <x:c r="Q2254" s="65" t="n">
        <x:f>M2254*N2254</x:f>
        <x:v>-20</x:v>
      </x:c>
      <x:c r="R2254" s="65" t="n">
        <x:f>R2253+Q2254</x:f>
        <x:v>43280.9</x:v>
      </x:c>
    </x:row>
    <x:row r="2255">
      <x:c r="A2255" s="62" t="n">
        <x:v>46172</x:v>
      </x:c>
      <x:c r="B2255" s="58" t="str">
        <x:v>Q2 2026</x:v>
      </x:c>
      <x:c r="C2255" s="58" t="n">
        <x:v>2026</x:v>
      </x:c>
      <x:c r="D2255" s="60" t="str">
        <x:v>CAULFIELD</x:v>
      </x:c>
      <x:c r="E2255" s="58" t="n">
        <x:v>3</x:v>
      </x:c>
      <x:c r="F2255" s="58" t="n">
        <x:v>2</x:v>
      </x:c>
      <x:c r="G2255" s="60" t="str">
        <x:v>BEL MEZYAAN</x:v>
      </x:c>
      <x:c r="H2255" s="58" t="str">
        <x:v>DC / SYS</x:v>
      </x:c>
      <x:c r="I2255" s="58" t="str">
        <x:v>Lost</x:v>
      </x:c>
      <x:c r="J2255" s="58" t="str">
        <x:v>3rd</x:v>
      </x:c>
      <x:c r="K2255" s="63"/>
      <x:c r="L2255" s="58" t="n">
        <x:v>2</x:v>
      </x:c>
      <x:c r="M2255" s="63" t="n">
        <x:v>-2</x:v>
      </x:c>
      <x:c r="N2255" s="65" t="n">
        <x:f>Summary!$B$5*Summary!$B$6</x:f>
        <x:v>10</x:v>
      </x:c>
      <x:c r="O2255" s="65" t="n">
        <x:f>L2255*N2255</x:f>
        <x:v>20</x:v>
      </x:c>
      <x:c r="P2255" s="65" t="n">
        <x:f>O2255+Q2255</x:f>
        <x:v>0</x:v>
      </x:c>
      <x:c r="Q2255" s="65" t="n">
        <x:f>M2255*N2255</x:f>
        <x:v>-20</x:v>
      </x:c>
      <x:c r="R2255" s="65" t="n">
        <x:f>R2254+Q2255</x:f>
        <x:v>43260.9</x:v>
      </x:c>
    </x:row>
    <x:row r="2256">
      <x:c r="A2256" s="61" t="n">
        <x:v>46172</x:v>
      </x:c>
      <x:c r="B2256" s="27" t="str">
        <x:v>Q2 2026</x:v>
      </x:c>
      <x:c r="C2256" s="27" t="n">
        <x:v>2026</x:v>
      </x:c>
      <x:c r="D2256" s="59" t="str">
        <x:v>CAULFIELD</x:v>
      </x:c>
      <x:c r="E2256" s="27" t="n">
        <x:v>3</x:v>
      </x:c>
      <x:c r="F2256" s="27" t="n">
        <x:v>5</x:v>
      </x:c>
      <x:c r="G2256" s="59" t="str">
        <x:v>YES YOSHI</x:v>
      </x:c>
      <x:c r="H2256" s="27" t="str">
        <x:v>SYS</x:v>
      </x:c>
      <x:c r="I2256" s="27" t="str">
        <x:v>Lost</x:v>
      </x:c>
      <x:c r="J2256" s="27" t="str"/>
      <x:c r="K2256" s="30"/>
      <x:c r="L2256" s="27" t="n">
        <x:v>1</x:v>
      </x:c>
      <x:c r="M2256" s="30" t="n">
        <x:v>-1</x:v>
      </x:c>
      <x:c r="N2256" s="64" t="n">
        <x:f>Summary!$B$5*Summary!$B$6</x:f>
        <x:v>10</x:v>
      </x:c>
      <x:c r="O2256" s="64" t="n">
        <x:f>L2256*N2256</x:f>
        <x:v>10</x:v>
      </x:c>
      <x:c r="P2256" s="64" t="n">
        <x:f>O2256+Q2256</x:f>
        <x:v>0</x:v>
      </x:c>
      <x:c r="Q2256" s="64" t="n">
        <x:f>M2256*N2256</x:f>
        <x:v>-10</x:v>
      </x:c>
      <x:c r="R2256" s="64" t="n">
        <x:f>R2255+Q2256</x:f>
        <x:v>43250.9</x:v>
      </x:c>
    </x:row>
    <x:row r="2257">
      <x:c r="A2257" s="61" t="n">
        <x:v>46172</x:v>
      </x:c>
      <x:c r="B2257" s="27" t="str">
        <x:v>Q2 2026</x:v>
      </x:c>
      <x:c r="C2257" s="27" t="n">
        <x:v>2026</x:v>
      </x:c>
      <x:c r="D2257" s="59" t="str">
        <x:v>CAULFIELD</x:v>
      </x:c>
      <x:c r="E2257" s="27" t="n">
        <x:v>4</x:v>
      </x:c>
      <x:c r="F2257" s="27" t="n">
        <x:v>1</x:v>
      </x:c>
      <x:c r="G2257" s="59" t="str">
        <x:v>FIRST CHORUS</x:v>
      </x:c>
      <x:c r="H2257" s="27" t="str">
        <x:v>SYS</x:v>
      </x:c>
      <x:c r="I2257" s="27" t="str">
        <x:v>Won</x:v>
      </x:c>
      <x:c r="J2257" s="27" t="str">
        <x:v>Won</x:v>
      </x:c>
      <x:c r="K2257" s="30" t="n">
        <x:v>1.5</x:v>
      </x:c>
      <x:c r="L2257" s="27" t="n">
        <x:v>1</x:v>
      </x:c>
      <x:c r="M2257" s="30" t="n">
        <x:v>0.5</x:v>
      </x:c>
      <x:c r="N2257" s="64" t="n">
        <x:f>Summary!$B$5*Summary!$B$6</x:f>
        <x:v>10</x:v>
      </x:c>
      <x:c r="O2257" s="64" t="n">
        <x:f>L2257*N2257</x:f>
        <x:v>10</x:v>
      </x:c>
      <x:c r="P2257" s="64" t="n">
        <x:f>O2257+Q2257</x:f>
        <x:v>15</x:v>
      </x:c>
      <x:c r="Q2257" s="64" t="n">
        <x:f>M2257*N2257</x:f>
        <x:v>5</x:v>
      </x:c>
      <x:c r="R2257" s="64" t="n">
        <x:f>R2256+Q2257</x:f>
        <x:v>43255.9</x:v>
      </x:c>
    </x:row>
    <x:row r="2258">
      <x:c r="A2258" s="61" t="n">
        <x:v>46172</x:v>
      </x:c>
      <x:c r="B2258" s="27" t="str">
        <x:v>Q2 2026</x:v>
      </x:c>
      <x:c r="C2258" s="27" t="n">
        <x:v>2026</x:v>
      </x:c>
      <x:c r="D2258" s="59" t="str">
        <x:v>CAULFIELD</x:v>
      </x:c>
      <x:c r="E2258" s="27" t="n">
        <x:v>6</x:v>
      </x:c>
      <x:c r="F2258" s="27" t="n">
        <x:v>8</x:v>
      </x:c>
      <x:c r="G2258" s="59" t="str">
        <x:v>OCEANA DREAM</x:v>
      </x:c>
      <x:c r="H2258" s="27" t="str">
        <x:v>BFSR</x:v>
      </x:c>
      <x:c r="I2258" s="27" t="str">
        <x:v>Lost</x:v>
      </x:c>
      <x:c r="J2258" s="27" t="str">
        <x:v>3rd</x:v>
      </x:c>
      <x:c r="K2258" s="30"/>
      <x:c r="L2258" s="27" t="n">
        <x:v>1</x:v>
      </x:c>
      <x:c r="M2258" s="30" t="n">
        <x:v>-1</x:v>
      </x:c>
      <x:c r="N2258" s="64" t="n">
        <x:f>Summary!$B$5*Summary!$B$6</x:f>
        <x:v>10</x:v>
      </x:c>
      <x:c r="O2258" s="64" t="n">
        <x:f>L2258*N2258</x:f>
        <x:v>10</x:v>
      </x:c>
      <x:c r="P2258" s="64" t="n">
        <x:f>O2258+Q2258</x:f>
        <x:v>0</x:v>
      </x:c>
      <x:c r="Q2258" s="64" t="n">
        <x:f>M2258*N2258</x:f>
        <x:v>-10</x:v>
      </x:c>
      <x:c r="R2258" s="64" t="n">
        <x:f>R2257+Q2258</x:f>
        <x:v>43245.9</x:v>
      </x:c>
    </x:row>
    <x:row r="2259">
      <x:c r="A2259" s="61" t="n">
        <x:v>46172</x:v>
      </x:c>
      <x:c r="B2259" s="27" t="str">
        <x:v>Q2 2026</x:v>
      </x:c>
      <x:c r="C2259" s="27" t="n">
        <x:v>2026</x:v>
      </x:c>
      <x:c r="D2259" s="59" t="str">
        <x:v>CAULFIELD</x:v>
      </x:c>
      <x:c r="E2259" s="27" t="n">
        <x:v>6</x:v>
      </x:c>
      <x:c r="F2259" s="27" t="n">
        <x:v>9</x:v>
      </x:c>
      <x:c r="G2259" s="59" t="str">
        <x:v>SKIPPERS CANYON</x:v>
      </x:c>
      <x:c r="H2259" s="27" t="str">
        <x:v>SYS</x:v>
      </x:c>
      <x:c r="I2259" s="27" t="str">
        <x:v>Lost</x:v>
      </x:c>
      <x:c r="J2259" s="27" t="str">
        <x:v>2nd</x:v>
      </x:c>
      <x:c r="K2259" s="30"/>
      <x:c r="L2259" s="27" t="n">
        <x:v>1</x:v>
      </x:c>
      <x:c r="M2259" s="30" t="n">
        <x:v>-1</x:v>
      </x:c>
      <x:c r="N2259" s="64" t="n">
        <x:f>Summary!$B$5*Summary!$B$6</x:f>
        <x:v>10</x:v>
      </x:c>
      <x:c r="O2259" s="64" t="n">
        <x:f>L2259*N2259</x:f>
        <x:v>10</x:v>
      </x:c>
      <x:c r="P2259" s="64" t="n">
        <x:f>O2259+Q2259</x:f>
        <x:v>0</x:v>
      </x:c>
      <x:c r="Q2259" s="64" t="n">
        <x:f>M2259*N2259</x:f>
        <x:v>-10</x:v>
      </x:c>
      <x:c r="R2259" s="64" t="n">
        <x:f>R2258+Q2259</x:f>
        <x:v>43235.9</x:v>
      </x:c>
    </x:row>
    <x:row r="2260">
      <x:c r="A2260" s="62" t="n">
        <x:v>46172</x:v>
      </x:c>
      <x:c r="B2260" s="58" t="str">
        <x:v>Q2 2026</x:v>
      </x:c>
      <x:c r="C2260" s="58" t="n">
        <x:v>2026</x:v>
      </x:c>
      <x:c r="D2260" s="60" t="str">
        <x:v>CAULFIELD</x:v>
      </x:c>
      <x:c r="E2260" s="58" t="n">
        <x:v>6</x:v>
      </x:c>
      <x:c r="F2260" s="58" t="n">
        <x:v>11</x:v>
      </x:c>
      <x:c r="G2260" s="60" t="str">
        <x:v>SIMURGH</x:v>
      </x:c>
      <x:c r="H2260" s="58" t="str">
        <x:v>LSW / SYS</x:v>
      </x:c>
      <x:c r="I2260" s="58" t="str">
        <x:v>Won</x:v>
      </x:c>
      <x:c r="J2260" s="58" t="str">
        <x:v>Won</x:v>
      </x:c>
      <x:c r="K2260" s="63" t="n">
        <x:v>2.1</x:v>
      </x:c>
      <x:c r="L2260" s="58" t="n">
        <x:v>2</x:v>
      </x:c>
      <x:c r="M2260" s="63" t="n">
        <x:v>2.2</x:v>
      </x:c>
      <x:c r="N2260" s="65" t="n">
        <x:f>Summary!$B$5*Summary!$B$6</x:f>
        <x:v>10</x:v>
      </x:c>
      <x:c r="O2260" s="65" t="n">
        <x:f>L2260*N2260</x:f>
        <x:v>20</x:v>
      </x:c>
      <x:c r="P2260" s="65" t="n">
        <x:f>O2260+Q2260</x:f>
        <x:v>42</x:v>
      </x:c>
      <x:c r="Q2260" s="65" t="n">
        <x:f>M2260*N2260</x:f>
        <x:v>22</x:v>
      </x:c>
      <x:c r="R2260" s="65" t="n">
        <x:f>R2259+Q2260</x:f>
        <x:v>43257.9</x:v>
      </x:c>
    </x:row>
    <x:row r="2261">
      <x:c r="A2261" s="61" t="n">
        <x:v>46172</x:v>
      </x:c>
      <x:c r="B2261" s="27" t="str">
        <x:v>Q2 2026</x:v>
      </x:c>
      <x:c r="C2261" s="27" t="n">
        <x:v>2026</x:v>
      </x:c>
      <x:c r="D2261" s="59" t="str">
        <x:v>CAULFIELD</x:v>
      </x:c>
      <x:c r="E2261" s="27" t="n">
        <x:v>7</x:v>
      </x:c>
      <x:c r="F2261" s="27" t="n">
        <x:v>6</x:v>
      </x:c>
      <x:c r="G2261" s="59" t="str">
        <x:v>HIGH ON THE HILL</x:v>
      </x:c>
      <x:c r="H2261" s="27" t="str">
        <x:v>DC</x:v>
      </x:c>
      <x:c r="I2261" s="27" t="str">
        <x:v>Lost</x:v>
      </x:c>
      <x:c r="J2261" s="27" t="str">
        <x:v>2nd</x:v>
      </x:c>
      <x:c r="K2261" s="30"/>
      <x:c r="L2261" s="27" t="n">
        <x:v>1</x:v>
      </x:c>
      <x:c r="M2261" s="30" t="n">
        <x:v>-1</x:v>
      </x:c>
      <x:c r="N2261" s="64" t="n">
        <x:f>Summary!$B$5*Summary!$B$6</x:f>
        <x:v>10</x:v>
      </x:c>
      <x:c r="O2261" s="64" t="n">
        <x:f>L2261*N2261</x:f>
        <x:v>10</x:v>
      </x:c>
      <x:c r="P2261" s="64" t="n">
        <x:f>O2261+Q2261</x:f>
        <x:v>0</x:v>
      </x:c>
      <x:c r="Q2261" s="64" t="n">
        <x:f>M2261*N2261</x:f>
        <x:v>-10</x:v>
      </x:c>
      <x:c r="R2261" s="64" t="n">
        <x:f>R2260+Q2261</x:f>
        <x:v>43247.9</x:v>
      </x:c>
    </x:row>
    <x:row r="2262">
      <x:c r="A2262" s="61" t="n">
        <x:v>46172</x:v>
      </x:c>
      <x:c r="B2262" s="27" t="str">
        <x:v>Q2 2026</x:v>
      </x:c>
      <x:c r="C2262" s="27" t="n">
        <x:v>2026</x:v>
      </x:c>
      <x:c r="D2262" s="59" t="str">
        <x:v>CAULFIELD</x:v>
      </x:c>
      <x:c r="E2262" s="27" t="n">
        <x:v>7</x:v>
      </x:c>
      <x:c r="F2262" s="27" t="n">
        <x:v>7</x:v>
      </x:c>
      <x:c r="G2262" s="59" t="str">
        <x:v>BRED 'EM ALL</x:v>
      </x:c>
      <x:c r="H2262" s="27" t="str">
        <x:v>DC</x:v>
      </x:c>
      <x:c r="I2262" s="27" t="str">
        <x:v>Lost</x:v>
      </x:c>
      <x:c r="J2262" s="27" t="str"/>
      <x:c r="K2262" s="30"/>
      <x:c r="L2262" s="27" t="n">
        <x:v>1</x:v>
      </x:c>
      <x:c r="M2262" s="30" t="n">
        <x:v>-1</x:v>
      </x:c>
      <x:c r="N2262" s="64" t="n">
        <x:f>Summary!$B$5*Summary!$B$6</x:f>
        <x:v>10</x:v>
      </x:c>
      <x:c r="O2262" s="64" t="n">
        <x:f>L2262*N2262</x:f>
        <x:v>10</x:v>
      </x:c>
      <x:c r="P2262" s="64" t="n">
        <x:f>O2262+Q2262</x:f>
        <x:v>0</x:v>
      </x:c>
      <x:c r="Q2262" s="64" t="n">
        <x:f>M2262*N2262</x:f>
        <x:v>-10</x:v>
      </x:c>
      <x:c r="R2262" s="64" t="n">
        <x:f>R2261+Q2262</x:f>
        <x:v>43237.9</x:v>
      </x:c>
    </x:row>
    <x:row r="2263">
      <x:c r="A2263" s="61" t="n">
        <x:v>46172</x:v>
      </x:c>
      <x:c r="B2263" s="27" t="str">
        <x:v>Q2 2026</x:v>
      </x:c>
      <x:c r="C2263" s="27" t="n">
        <x:v>2026</x:v>
      </x:c>
      <x:c r="D2263" s="59" t="str">
        <x:v>CAULFIELD</x:v>
      </x:c>
      <x:c r="E2263" s="27" t="n">
        <x:v>7</x:v>
      </x:c>
      <x:c r="F2263" s="27" t="n">
        <x:v>11</x:v>
      </x:c>
      <x:c r="G2263" s="59" t="str">
        <x:v>CHOIR POINT</x:v>
      </x:c>
      <x:c r="H2263" s="27" t="str">
        <x:v>M</x:v>
      </x:c>
      <x:c r="I2263" s="27" t="str">
        <x:v>Won</x:v>
      </x:c>
      <x:c r="J2263" s="27" t="str">
        <x:v>Won</x:v>
      </x:c>
      <x:c r="K2263" s="30" t="n">
        <x:v>7.2</x:v>
      </x:c>
      <x:c r="L2263" s="27" t="n">
        <x:v>1</x:v>
      </x:c>
      <x:c r="M2263" s="30" t="n">
        <x:v>6.2</x:v>
      </x:c>
      <x:c r="N2263" s="64" t="n">
        <x:f>Summary!$B$5*Summary!$B$6</x:f>
        <x:v>10</x:v>
      </x:c>
      <x:c r="O2263" s="64" t="n">
        <x:f>L2263*N2263</x:f>
        <x:v>10</x:v>
      </x:c>
      <x:c r="P2263" s="64" t="n">
        <x:f>O2263+Q2263</x:f>
        <x:v>72</x:v>
      </x:c>
      <x:c r="Q2263" s="64" t="n">
        <x:f>M2263*N2263</x:f>
        <x:v>62</x:v>
      </x:c>
      <x:c r="R2263" s="64" t="n">
        <x:f>R2262+Q2263</x:f>
        <x:v>43299.9</x:v>
      </x:c>
    </x:row>
    <x:row r="2264">
      <x:c r="A2264" s="61" t="n">
        <x:v>46172</x:v>
      </x:c>
      <x:c r="B2264" s="27" t="str">
        <x:v>Q2 2026</x:v>
      </x:c>
      <x:c r="C2264" s="27" t="n">
        <x:v>2026</x:v>
      </x:c>
      <x:c r="D2264" s="59" t="str">
        <x:v>CAULFIELD</x:v>
      </x:c>
      <x:c r="E2264" s="27" t="n">
        <x:v>9</x:v>
      </x:c>
      <x:c r="F2264" s="27" t="n">
        <x:v>5</x:v>
      </x:c>
      <x:c r="G2264" s="59" t="str">
        <x:v>PERSPIRATION</x:v>
      </x:c>
      <x:c r="H2264" s="27" t="str">
        <x:v>SYS</x:v>
      </x:c>
      <x:c r="I2264" s="27" t="str">
        <x:v>Lost</x:v>
      </x:c>
      <x:c r="J2264" s="27" t="str"/>
      <x:c r="K2264" s="30"/>
      <x:c r="L2264" s="27" t="n">
        <x:v>1</x:v>
      </x:c>
      <x:c r="M2264" s="30" t="n">
        <x:v>-1</x:v>
      </x:c>
      <x:c r="N2264" s="64" t="n">
        <x:f>Summary!$B$5*Summary!$B$6</x:f>
        <x:v>10</x:v>
      </x:c>
      <x:c r="O2264" s="64" t="n">
        <x:f>L2264*N2264</x:f>
        <x:v>10</x:v>
      </x:c>
      <x:c r="P2264" s="64" t="n">
        <x:f>O2264+Q2264</x:f>
        <x:v>0</x:v>
      </x:c>
      <x:c r="Q2264" s="64" t="n">
        <x:f>M2264*N2264</x:f>
        <x:v>-10</x:v>
      </x:c>
      <x:c r="R2264" s="64" t="n">
        <x:f>R2263+Q2264</x:f>
        <x:v>43289.9</x:v>
      </x:c>
    </x:row>
    <x:row r="2265">
      <x:c r="A2265" s="61" t="n">
        <x:v>46172</x:v>
      </x:c>
      <x:c r="B2265" s="27" t="str">
        <x:v>Q2 2026</x:v>
      </x:c>
      <x:c r="C2265" s="27" t="n">
        <x:v>2026</x:v>
      </x:c>
      <x:c r="D2265" s="59" t="str">
        <x:v>CAULFIELD</x:v>
      </x:c>
      <x:c r="E2265" s="27" t="n">
        <x:v>9</x:v>
      </x:c>
      <x:c r="F2265" s="27" t="n">
        <x:v>8</x:v>
      </x:c>
      <x:c r="G2265" s="59" t="str">
        <x:v>NAVAL ACADEMY</x:v>
      </x:c>
      <x:c r="H2265" s="27" t="str">
        <x:v>SYS</x:v>
      </x:c>
      <x:c r="I2265" s="27" t="str">
        <x:v>Lost</x:v>
      </x:c>
      <x:c r="J2265" s="27" t="str"/>
      <x:c r="K2265" s="30"/>
      <x:c r="L2265" s="27" t="n">
        <x:v>1</x:v>
      </x:c>
      <x:c r="M2265" s="30" t="n">
        <x:v>-1</x:v>
      </x:c>
      <x:c r="N2265" s="64" t="n">
        <x:f>Summary!$B$5*Summary!$B$6</x:f>
        <x:v>10</x:v>
      </x:c>
      <x:c r="O2265" s="64" t="n">
        <x:f>L2265*N2265</x:f>
        <x:v>10</x:v>
      </x:c>
      <x:c r="P2265" s="64" t="n">
        <x:f>O2265+Q2265</x:f>
        <x:v>0</x:v>
      </x:c>
      <x:c r="Q2265" s="64" t="n">
        <x:f>M2265*N2265</x:f>
        <x:v>-10</x:v>
      </x:c>
      <x:c r="R2265" s="64" t="n">
        <x:f>R2264+Q2265</x:f>
        <x:v>43279.9</x:v>
      </x:c>
    </x:row>
    <x:row r="2266">
      <x:c r="A2266" s="61" t="n">
        <x:v>46179</x:v>
      </x:c>
      <x:c r="B2266" s="27" t="str">
        <x:v>Q2 2026</x:v>
      </x:c>
      <x:c r="C2266" s="27" t="n">
        <x:v>2026</x:v>
      </x:c>
      <x:c r="D2266" s="59" t="str">
        <x:v>FLEMINGTON</x:v>
      </x:c>
      <x:c r="E2266" s="27" t="n">
        <x:v>1</x:v>
      </x:c>
      <x:c r="F2266" s="27" t="n">
        <x:v>3</x:v>
      </x:c>
      <x:c r="G2266" s="59" t="str">
        <x:v>VEGA VIXEN</x:v>
      </x:c>
      <x:c r="H2266" s="27" t="str">
        <x:v>SYS</x:v>
      </x:c>
      <x:c r="I2266" s="27" t="str">
        <x:v>Lost</x:v>
      </x:c>
      <x:c r="J2266" s="27" t="str">
        <x:v>3rd</x:v>
      </x:c>
      <x:c r="K2266" s="30"/>
      <x:c r="L2266" s="27" t="n">
        <x:v>1</x:v>
      </x:c>
      <x:c r="M2266" s="30" t="n">
        <x:v>-1</x:v>
      </x:c>
      <x:c r="N2266" s="64" t="n">
        <x:f>Summary!$B$5*Summary!$B$6</x:f>
        <x:v>10</x:v>
      </x:c>
      <x:c r="O2266" s="64" t="n">
        <x:f>L2266*N2266</x:f>
        <x:v>10</x:v>
      </x:c>
      <x:c r="P2266" s="64" t="n">
        <x:f>O2266+Q2266</x:f>
        <x:v>0</x:v>
      </x:c>
      <x:c r="Q2266" s="64" t="n">
        <x:f>M2266*N2266</x:f>
        <x:v>-10</x:v>
      </x:c>
      <x:c r="R2266" s="64" t="n">
        <x:f>R2265+Q2266</x:f>
        <x:v>43269.9</x:v>
      </x:c>
    </x:row>
    <x:row r="2267">
      <x:c r="A2267" s="62" t="n">
        <x:v>46179</x:v>
      </x:c>
      <x:c r="B2267" s="58" t="str">
        <x:v>Q2 2026</x:v>
      </x:c>
      <x:c r="C2267" s="58" t="n">
        <x:v>2026</x:v>
      </x:c>
      <x:c r="D2267" s="60" t="str">
        <x:v>FLEMINGTON</x:v>
      </x:c>
      <x:c r="E2267" s="58" t="n">
        <x:v>2</x:v>
      </x:c>
      <x:c r="F2267" s="58" t="n">
        <x:v>13</x:v>
      </x:c>
      <x:c r="G2267" s="60" t="str">
        <x:v>MADIYYA</x:v>
      </x:c>
      <x:c r="H2267" s="58" t="str">
        <x:v>BFSR / SYS</x:v>
      </x:c>
      <x:c r="I2267" s="58" t="str">
        <x:v>Lost</x:v>
      </x:c>
      <x:c r="J2267" s="58" t="str">
        <x:v>2nd</x:v>
      </x:c>
      <x:c r="K2267" s="63"/>
      <x:c r="L2267" s="58" t="n">
        <x:v>2</x:v>
      </x:c>
      <x:c r="M2267" s="63" t="n">
        <x:v>-2</x:v>
      </x:c>
      <x:c r="N2267" s="65" t="n">
        <x:f>Summary!$B$5*Summary!$B$6</x:f>
        <x:v>10</x:v>
      </x:c>
      <x:c r="O2267" s="65" t="n">
        <x:f>L2267*N2267</x:f>
        <x:v>20</x:v>
      </x:c>
      <x:c r="P2267" s="65" t="n">
        <x:f>O2267+Q2267</x:f>
        <x:v>0</x:v>
      </x:c>
      <x:c r="Q2267" s="65" t="n">
        <x:f>M2267*N2267</x:f>
        <x:v>-20</x:v>
      </x:c>
      <x:c r="R2267" s="65" t="n">
        <x:f>R2266+Q2267</x:f>
        <x:v>43249.9</x:v>
      </x:c>
    </x:row>
    <x:row r="2268">
      <x:c r="A2268" s="61" t="n">
        <x:v>46179</x:v>
      </x:c>
      <x:c r="B2268" s="27" t="str">
        <x:v>Q2 2026</x:v>
      </x:c>
      <x:c r="C2268" s="27" t="n">
        <x:v>2026</x:v>
      </x:c>
      <x:c r="D2268" s="59" t="str">
        <x:v>FLEMINGTON</x:v>
      </x:c>
      <x:c r="E2268" s="27" t="n">
        <x:v>3</x:v>
      </x:c>
      <x:c r="F2268" s="27" t="n">
        <x:v>1</x:v>
      </x:c>
      <x:c r="G2268" s="59" t="str">
        <x:v>FLYING DONE</x:v>
      </x:c>
      <x:c r="H2268" s="27" t="str">
        <x:v>DC</x:v>
      </x:c>
      <x:c r="I2268" s="27" t="str">
        <x:v>Lost</x:v>
      </x:c>
      <x:c r="J2268" s="27" t="str"/>
      <x:c r="K2268" s="30"/>
      <x:c r="L2268" s="27" t="n">
        <x:v>1</x:v>
      </x:c>
      <x:c r="M2268" s="30" t="n">
        <x:v>-1</x:v>
      </x:c>
      <x:c r="N2268" s="64" t="n">
        <x:f>Summary!$B$5*Summary!$B$6</x:f>
        <x:v>10</x:v>
      </x:c>
      <x:c r="O2268" s="64" t="n">
        <x:f>L2268*N2268</x:f>
        <x:v>10</x:v>
      </x:c>
      <x:c r="P2268" s="64" t="n">
        <x:f>O2268+Q2268</x:f>
        <x:v>0</x:v>
      </x:c>
      <x:c r="Q2268" s="64" t="n">
        <x:f>M2268*N2268</x:f>
        <x:v>-10</x:v>
      </x:c>
      <x:c r="R2268" s="64" t="n">
        <x:f>R2267+Q2268</x:f>
        <x:v>43239.9</x:v>
      </x:c>
    </x:row>
    <x:row r="2269">
      <x:c r="A2269" s="61" t="n">
        <x:v>46179</x:v>
      </x:c>
      <x:c r="B2269" s="27" t="str">
        <x:v>Q2 2026</x:v>
      </x:c>
      <x:c r="C2269" s="27" t="n">
        <x:v>2026</x:v>
      </x:c>
      <x:c r="D2269" s="59" t="str">
        <x:v>FLEMINGTON</x:v>
      </x:c>
      <x:c r="E2269" s="27" t="n">
        <x:v>4</x:v>
      </x:c>
      <x:c r="F2269" s="27" t="n">
        <x:v>2</x:v>
      </x:c>
      <x:c r="G2269" s="59" t="str">
        <x:v>PRINCE TYCOON</x:v>
      </x:c>
      <x:c r="H2269" s="27" t="str">
        <x:v>LSW</x:v>
      </x:c>
      <x:c r="I2269" s="27" t="str">
        <x:v>Lost</x:v>
      </x:c>
      <x:c r="J2269" s="27" t="str"/>
      <x:c r="K2269" s="30"/>
      <x:c r="L2269" s="27" t="n">
        <x:v>1</x:v>
      </x:c>
      <x:c r="M2269" s="30" t="n">
        <x:v>-1</x:v>
      </x:c>
      <x:c r="N2269" s="64" t="n">
        <x:f>Summary!$B$5*Summary!$B$6</x:f>
        <x:v>10</x:v>
      </x:c>
      <x:c r="O2269" s="64" t="n">
        <x:f>L2269*N2269</x:f>
        <x:v>10</x:v>
      </x:c>
      <x:c r="P2269" s="64" t="n">
        <x:f>O2269+Q2269</x:f>
        <x:v>0</x:v>
      </x:c>
      <x:c r="Q2269" s="64" t="n">
        <x:f>M2269*N2269</x:f>
        <x:v>-10</x:v>
      </x:c>
      <x:c r="R2269" s="64" t="n">
        <x:f>R2268+Q2269</x:f>
        <x:v>43229.9</x:v>
      </x:c>
    </x:row>
    <x:row r="2270">
      <x:c r="A2270" s="62" t="n">
        <x:v>46179</x:v>
      </x:c>
      <x:c r="B2270" s="58" t="str">
        <x:v>Q2 2026</x:v>
      </x:c>
      <x:c r="C2270" s="58" t="n">
        <x:v>2026</x:v>
      </x:c>
      <x:c r="D2270" s="60" t="str">
        <x:v>FLEMINGTON</x:v>
      </x:c>
      <x:c r="E2270" s="58" t="n">
        <x:v>4</x:v>
      </x:c>
      <x:c r="F2270" s="58" t="n">
        <x:v>5</x:v>
      </x:c>
      <x:c r="G2270" s="60" t="str">
        <x:v>HIGH ON THE HILL</x:v>
      </x:c>
      <x:c r="H2270" s="58" t="str">
        <x:v>FR / SYS</x:v>
      </x:c>
      <x:c r="I2270" s="58" t="str">
        <x:v>Lost</x:v>
      </x:c>
      <x:c r="J2270" s="58" t="str"/>
      <x:c r="K2270" s="63"/>
      <x:c r="L2270" s="58" t="n">
        <x:v>2</x:v>
      </x:c>
      <x:c r="M2270" s="63" t="n">
        <x:v>-2</x:v>
      </x:c>
      <x:c r="N2270" s="65" t="n">
        <x:f>Summary!$B$5*Summary!$B$6</x:f>
        <x:v>10</x:v>
      </x:c>
      <x:c r="O2270" s="65" t="n">
        <x:f>L2270*N2270</x:f>
        <x:v>20</x:v>
      </x:c>
      <x:c r="P2270" s="65" t="n">
        <x:f>O2270+Q2270</x:f>
        <x:v>0</x:v>
      </x:c>
      <x:c r="Q2270" s="65" t="n">
        <x:f>M2270*N2270</x:f>
        <x:v>-20</x:v>
      </x:c>
      <x:c r="R2270" s="65" t="n">
        <x:f>R2269+Q2270</x:f>
        <x:v>43209.9</x:v>
      </x:c>
    </x:row>
    <x:row r="2271">
      <x:c r="A2271" s="61" t="n">
        <x:v>46179</x:v>
      </x:c>
      <x:c r="B2271" s="27" t="str">
        <x:v>Q2 2026</x:v>
      </x:c>
      <x:c r="C2271" s="27" t="n">
        <x:v>2026</x:v>
      </x:c>
      <x:c r="D2271" s="59" t="str">
        <x:v>FLEMINGTON</x:v>
      </x:c>
      <x:c r="E2271" s="27" t="n">
        <x:v>4</x:v>
      </x:c>
      <x:c r="F2271" s="27" t="n">
        <x:v>6</x:v>
      </x:c>
      <x:c r="G2271" s="59" t="str">
        <x:v>SNALLYGASTER</x:v>
      </x:c>
      <x:c r="H2271" s="27" t="str">
        <x:v>LSW</x:v>
      </x:c>
      <x:c r="I2271" s="27" t="str">
        <x:v>Lost</x:v>
      </x:c>
      <x:c r="J2271" s="27" t="str"/>
      <x:c r="K2271" s="30"/>
      <x:c r="L2271" s="27" t="n">
        <x:v>1</x:v>
      </x:c>
      <x:c r="M2271" s="30" t="n">
        <x:v>-1</x:v>
      </x:c>
      <x:c r="N2271" s="64" t="n">
        <x:f>Summary!$B$5*Summary!$B$6</x:f>
        <x:v>10</x:v>
      </x:c>
      <x:c r="O2271" s="64" t="n">
        <x:f>L2271*N2271</x:f>
        <x:v>10</x:v>
      </x:c>
      <x:c r="P2271" s="64" t="n">
        <x:f>O2271+Q2271</x:f>
        <x:v>0</x:v>
      </x:c>
      <x:c r="Q2271" s="64" t="n">
        <x:f>M2271*N2271</x:f>
        <x:v>-10</x:v>
      </x:c>
      <x:c r="R2271" s="64" t="n">
        <x:f>R2270+Q2271</x:f>
        <x:v>43199.9</x:v>
      </x:c>
    </x:row>
    <x:row r="2272">
      <x:c r="A2272" s="61" t="n">
        <x:v>46179</x:v>
      </x:c>
      <x:c r="B2272" s="27" t="str">
        <x:v>Q2 2026</x:v>
      </x:c>
      <x:c r="C2272" s="27" t="n">
        <x:v>2026</x:v>
      </x:c>
      <x:c r="D2272" s="59" t="str">
        <x:v>FLEMINGTON</x:v>
      </x:c>
      <x:c r="E2272" s="27" t="n">
        <x:v>5</x:v>
      </x:c>
      <x:c r="F2272" s="27" t="n">
        <x:v>2</x:v>
      </x:c>
      <x:c r="G2272" s="59" t="str">
        <x:v>DUCHESS ZOU</x:v>
      </x:c>
      <x:c r="H2272" s="27" t="str">
        <x:v>LSW</x:v>
      </x:c>
      <x:c r="I2272" s="27" t="str">
        <x:v>Won</x:v>
      </x:c>
      <x:c r="J2272" s="27" t="str">
        <x:v>Won</x:v>
      </x:c>
      <x:c r="K2272" s="30" t="n">
        <x:v>2.2</x:v>
      </x:c>
      <x:c r="L2272" s="27" t="n">
        <x:v>1</x:v>
      </x:c>
      <x:c r="M2272" s="30" t="n">
        <x:v>1.2000000000000002</x:v>
      </x:c>
      <x:c r="N2272" s="64" t="n">
        <x:f>Summary!$B$5*Summary!$B$6</x:f>
        <x:v>10</x:v>
      </x:c>
      <x:c r="O2272" s="64" t="n">
        <x:f>L2272*N2272</x:f>
        <x:v>10</x:v>
      </x:c>
      <x:c r="P2272" s="64" t="n">
        <x:f>O2272+Q2272</x:f>
        <x:v>22</x:v>
      </x:c>
      <x:c r="Q2272" s="64" t="n">
        <x:f>M2272*N2272</x:f>
        <x:v>12.000000000000002</x:v>
      </x:c>
      <x:c r="R2272" s="64" t="n">
        <x:f>R2271+Q2272</x:f>
        <x:v>43211.9</x:v>
      </x:c>
    </x:row>
    <x:row r="2273">
      <x:c r="A2273" s="61" t="n">
        <x:v>46179</x:v>
      </x:c>
      <x:c r="B2273" s="27" t="str">
        <x:v>Q2 2026</x:v>
      </x:c>
      <x:c r="C2273" s="27" t="n">
        <x:v>2026</x:v>
      </x:c>
      <x:c r="D2273" s="59" t="str">
        <x:v>FLEMINGTON</x:v>
      </x:c>
      <x:c r="E2273" s="27" t="n">
        <x:v>5</x:v>
      </x:c>
      <x:c r="F2273" s="27" t="n">
        <x:v>3</x:v>
      </x:c>
      <x:c r="G2273" s="59" t="str">
        <x:v>STYLISH</x:v>
      </x:c>
      <x:c r="H2273" s="27" t="str">
        <x:v>DC</x:v>
      </x:c>
      <x:c r="I2273" s="27" t="str">
        <x:v>Lost</x:v>
      </x:c>
      <x:c r="J2273" s="27" t="str">
        <x:v>2nd</x:v>
      </x:c>
      <x:c r="K2273" s="30"/>
      <x:c r="L2273" s="27" t="n">
        <x:v>1</x:v>
      </x:c>
      <x:c r="M2273" s="30" t="n">
        <x:v>-1</x:v>
      </x:c>
      <x:c r="N2273" s="64" t="n">
        <x:f>Summary!$B$5*Summary!$B$6</x:f>
        <x:v>10</x:v>
      </x:c>
      <x:c r="O2273" s="64" t="n">
        <x:f>L2273*N2273</x:f>
        <x:v>10</x:v>
      </x:c>
      <x:c r="P2273" s="64" t="n">
        <x:f>O2273+Q2273</x:f>
        <x:v>0</x:v>
      </x:c>
      <x:c r="Q2273" s="64" t="n">
        <x:f>M2273*N2273</x:f>
        <x:v>-10</x:v>
      </x:c>
      <x:c r="R2273" s="64" t="n">
        <x:f>R2272+Q2273</x:f>
        <x:v>43201.9</x:v>
      </x:c>
    </x:row>
    <x:row r="2274">
      <x:c r="A2274" s="61" t="n">
        <x:v>46179</x:v>
      </x:c>
      <x:c r="B2274" s="27" t="str">
        <x:v>Q2 2026</x:v>
      </x:c>
      <x:c r="C2274" s="27" t="n">
        <x:v>2026</x:v>
      </x:c>
      <x:c r="D2274" s="59" t="str">
        <x:v>FLEMINGTON</x:v>
      </x:c>
      <x:c r="E2274" s="27" t="n">
        <x:v>7</x:v>
      </x:c>
      <x:c r="F2274" s="27" t="n">
        <x:v>15</x:v>
      </x:c>
      <x:c r="G2274" s="59" t="str">
        <x:v>STARZINTHEIREYES</x:v>
      </x:c>
      <x:c r="H2274" s="27" t="str">
        <x:v>SYS</x:v>
      </x:c>
      <x:c r="I2274" s="27" t="str">
        <x:v>Lost</x:v>
      </x:c>
      <x:c r="J2274" s="27" t="str"/>
      <x:c r="K2274" s="30"/>
      <x:c r="L2274" s="27" t="n">
        <x:v>1</x:v>
      </x:c>
      <x:c r="M2274" s="30" t="n">
        <x:v>-1</x:v>
      </x:c>
      <x:c r="N2274" s="64" t="n">
        <x:f>Summary!$B$5*Summary!$B$6</x:f>
        <x:v>10</x:v>
      </x:c>
      <x:c r="O2274" s="64" t="n">
        <x:f>L2274*N2274</x:f>
        <x:v>10</x:v>
      </x:c>
      <x:c r="P2274" s="64" t="n">
        <x:f>O2274+Q2274</x:f>
        <x:v>0</x:v>
      </x:c>
      <x:c r="Q2274" s="64" t="n">
        <x:f>M2274*N2274</x:f>
        <x:v>-10</x:v>
      </x:c>
      <x:c r="R2274" s="64" t="n">
        <x:f>R2273+Q2274</x:f>
        <x:v>43191.9</x:v>
      </x:c>
    </x:row>
    <x:row r="2275">
      <x:c r="A2275" s="61" t="n">
        <x:v>46186</x:v>
      </x:c>
      <x:c r="B2275" s="27" t="str">
        <x:v>Q2 2026</x:v>
      </x:c>
      <x:c r="C2275" s="27" t="n">
        <x:v>2026</x:v>
      </x:c>
      <x:c r="D2275" s="59" t="str">
        <x:v>SANDOWN</x:v>
      </x:c>
      <x:c r="E2275" s="27" t="n">
        <x:v>2</x:v>
      </x:c>
      <x:c r="F2275" s="27" t="n">
        <x:v>2</x:v>
      </x:c>
      <x:c r="G2275" s="59" t="str">
        <x:v>BRILLIANT HORIZON</x:v>
      </x:c>
      <x:c r="H2275" s="27" t="str">
        <x:v>DC</x:v>
      </x:c>
      <x:c r="I2275" s="27" t="str">
        <x:v>Lost</x:v>
      </x:c>
      <x:c r="J2275" s="27" t="str"/>
      <x:c r="K2275" s="30"/>
      <x:c r="L2275" s="27" t="n">
        <x:v>1</x:v>
      </x:c>
      <x:c r="M2275" s="30" t="n">
        <x:v>-1</x:v>
      </x:c>
      <x:c r="N2275" s="64" t="n">
        <x:f>Summary!$B$5*Summary!$B$6</x:f>
        <x:v>10</x:v>
      </x:c>
      <x:c r="O2275" s="64" t="n">
        <x:f>L2275*N2275</x:f>
        <x:v>10</x:v>
      </x:c>
      <x:c r="P2275" s="64" t="n">
        <x:f>O2275+Q2275</x:f>
        <x:v>0</x:v>
      </x:c>
      <x:c r="Q2275" s="64" t="n">
        <x:f>M2275*N2275</x:f>
        <x:v>-10</x:v>
      </x:c>
      <x:c r="R2275" s="64" t="n">
        <x:f>R2274+Q2275</x:f>
        <x:v>43181.9</x:v>
      </x:c>
    </x:row>
    <x:row r="2276">
      <x:c r="A2276" s="61" t="n">
        <x:v>46186</x:v>
      </x:c>
      <x:c r="B2276" s="27" t="str">
        <x:v>Q2 2026</x:v>
      </x:c>
      <x:c r="C2276" s="27" t="n">
        <x:v>2026</x:v>
      </x:c>
      <x:c r="D2276" s="59" t="str">
        <x:v>SANDOWN</x:v>
      </x:c>
      <x:c r="E2276" s="27" t="n">
        <x:v>2</x:v>
      </x:c>
      <x:c r="F2276" s="27" t="n">
        <x:v>6</x:v>
      </x:c>
      <x:c r="G2276" s="59" t="str">
        <x:v>AMPING LASS</x:v>
      </x:c>
      <x:c r="H2276" s="27" t="str">
        <x:v>FRSR</x:v>
      </x:c>
      <x:c r="I2276" s="27" t="str">
        <x:v>Lost</x:v>
      </x:c>
      <x:c r="J2276" s="27" t="str">
        <x:v>3rd</x:v>
      </x:c>
      <x:c r="K2276" s="30"/>
      <x:c r="L2276" s="27" t="n">
        <x:v>1</x:v>
      </x:c>
      <x:c r="M2276" s="30" t="n">
        <x:v>-1</x:v>
      </x:c>
      <x:c r="N2276" s="64" t="n">
        <x:f>Summary!$B$5*Summary!$B$6</x:f>
        <x:v>10</x:v>
      </x:c>
      <x:c r="O2276" s="64" t="n">
        <x:f>L2276*N2276</x:f>
        <x:v>10</x:v>
      </x:c>
      <x:c r="P2276" s="64" t="n">
        <x:f>O2276+Q2276</x:f>
        <x:v>0</x:v>
      </x:c>
      <x:c r="Q2276" s="64" t="n">
        <x:f>M2276*N2276</x:f>
        <x:v>-10</x:v>
      </x:c>
      <x:c r="R2276" s="64" t="n">
        <x:f>R2275+Q2276</x:f>
        <x:v>43171.9</x:v>
      </x:c>
    </x:row>
    <x:row r="2277">
      <x:c r="A2277" s="61" t="n">
        <x:v>46186</x:v>
      </x:c>
      <x:c r="B2277" s="27" t="str">
        <x:v>Q2 2026</x:v>
      </x:c>
      <x:c r="C2277" s="27" t="n">
        <x:v>2026</x:v>
      </x:c>
      <x:c r="D2277" s="59" t="str">
        <x:v>SANDOWN</x:v>
      </x:c>
      <x:c r="E2277" s="27" t="n">
        <x:v>2</x:v>
      </x:c>
      <x:c r="F2277" s="27" t="n">
        <x:v>9</x:v>
      </x:c>
      <x:c r="G2277" s="59" t="str">
        <x:v>AFTERBERNA</x:v>
      </x:c>
      <x:c r="H2277" s="27" t="str">
        <x:v>FR</x:v>
      </x:c>
      <x:c r="I2277" s="27" t="str">
        <x:v>Won</x:v>
      </x:c>
      <x:c r="J2277" s="27" t="str">
        <x:v>Won</x:v>
      </x:c>
      <x:c r="K2277" s="30" t="n">
        <x:v>8.4</x:v>
      </x:c>
      <x:c r="L2277" s="27" t="n">
        <x:v>1</x:v>
      </x:c>
      <x:c r="M2277" s="30" t="n">
        <x:v>7.4</x:v>
      </x:c>
      <x:c r="N2277" s="64" t="n">
        <x:f>Summary!$B$5*Summary!$B$6</x:f>
        <x:v>10</x:v>
      </x:c>
      <x:c r="O2277" s="64" t="n">
        <x:f>L2277*N2277</x:f>
        <x:v>10</x:v>
      </x:c>
      <x:c r="P2277" s="64" t="n">
        <x:f>O2277+Q2277</x:f>
        <x:v>84</x:v>
      </x:c>
      <x:c r="Q2277" s="64" t="n">
        <x:f>M2277*N2277</x:f>
        <x:v>74</x:v>
      </x:c>
      <x:c r="R2277" s="64" t="n">
        <x:f>R2276+Q2277</x:f>
        <x:v>43245.9</x:v>
      </x:c>
    </x:row>
    <x:row r="2278">
      <x:c r="A2278" s="62" t="n">
        <x:v>46186</x:v>
      </x:c>
      <x:c r="B2278" s="58" t="str">
        <x:v>Q2 2026</x:v>
      </x:c>
      <x:c r="C2278" s="58" t="n">
        <x:v>2026</x:v>
      </x:c>
      <x:c r="D2278" s="60" t="str">
        <x:v>SANDOWN</x:v>
      </x:c>
      <x:c r="E2278" s="58" t="n">
        <x:v>3</x:v>
      </x:c>
      <x:c r="F2278" s="58" t="n">
        <x:v>4</x:v>
      </x:c>
      <x:c r="G2278" s="60" t="str">
        <x:v>COOLY</x:v>
      </x:c>
      <x:c r="H2278" s="58" t="str">
        <x:v>DC / SYS</x:v>
      </x:c>
      <x:c r="I2278" s="58" t="str">
        <x:v>Lost</x:v>
      </x:c>
      <x:c r="J2278" s="58" t="str"/>
      <x:c r="K2278" s="63"/>
      <x:c r="L2278" s="58" t="n">
        <x:v>2</x:v>
      </x:c>
      <x:c r="M2278" s="63" t="n">
        <x:v>-2</x:v>
      </x:c>
      <x:c r="N2278" s="65" t="n">
        <x:f>Summary!$B$5*Summary!$B$6</x:f>
        <x:v>10</x:v>
      </x:c>
      <x:c r="O2278" s="65" t="n">
        <x:f>L2278*N2278</x:f>
        <x:v>20</x:v>
      </x:c>
      <x:c r="P2278" s="65" t="n">
        <x:f>O2278+Q2278</x:f>
        <x:v>0</x:v>
      </x:c>
      <x:c r="Q2278" s="65" t="n">
        <x:f>M2278*N2278</x:f>
        <x:v>-20</x:v>
      </x:c>
      <x:c r="R2278" s="65" t="n">
        <x:f>R2277+Q2278</x:f>
        <x:v>43225.9</x:v>
      </x:c>
    </x:row>
    <x:row r="2279">
      <x:c r="A2279" s="62" t="n">
        <x:v>46186</x:v>
      </x:c>
      <x:c r="B2279" s="58" t="str">
        <x:v>Q2 2026</x:v>
      </x:c>
      <x:c r="C2279" s="58" t="n">
        <x:v>2026</x:v>
      </x:c>
      <x:c r="D2279" s="60" t="str">
        <x:v>SANDOWN</x:v>
      </x:c>
      <x:c r="E2279" s="58" t="n">
        <x:v>5</x:v>
      </x:c>
      <x:c r="F2279" s="58" t="n">
        <x:v>1</x:v>
      </x:c>
      <x:c r="G2279" s="60" t="str">
        <x:v>PUNCH LANE</x:v>
      </x:c>
      <x:c r="H2279" s="58" t="str">
        <x:v>DC / SYS</x:v>
      </x:c>
      <x:c r="I2279" s="58" t="str">
        <x:v>Lost</x:v>
      </x:c>
      <x:c r="J2279" s="58" t="str">
        <x:v>3rd</x:v>
      </x:c>
      <x:c r="K2279" s="63"/>
      <x:c r="L2279" s="58" t="n">
        <x:v>2</x:v>
      </x:c>
      <x:c r="M2279" s="63" t="n">
        <x:v>-2</x:v>
      </x:c>
      <x:c r="N2279" s="65" t="n">
        <x:f>Summary!$B$5*Summary!$B$6</x:f>
        <x:v>10</x:v>
      </x:c>
      <x:c r="O2279" s="65" t="n">
        <x:f>L2279*N2279</x:f>
        <x:v>20</x:v>
      </x:c>
      <x:c r="P2279" s="65" t="n">
        <x:f>O2279+Q2279</x:f>
        <x:v>0</x:v>
      </x:c>
      <x:c r="Q2279" s="65" t="n">
        <x:f>M2279*N2279</x:f>
        <x:v>-20</x:v>
      </x:c>
      <x:c r="R2279" s="65" t="n">
        <x:f>R2278+Q2279</x:f>
        <x:v>43205.9</x:v>
      </x:c>
    </x:row>
    <x:row r="2280">
      <x:c r="A2280" s="61" t="n">
        <x:v>46186</x:v>
      </x:c>
      <x:c r="B2280" s="27" t="str">
        <x:v>Q2 2026</x:v>
      </x:c>
      <x:c r="C2280" s="27" t="n">
        <x:v>2026</x:v>
      </x:c>
      <x:c r="D2280" s="59" t="str">
        <x:v>SANDOWN</x:v>
      </x:c>
      <x:c r="E2280" s="27" t="n">
        <x:v>5</x:v>
      </x:c>
      <x:c r="F2280" s="27" t="n">
        <x:v>3</x:v>
      </x:c>
      <x:c r="G2280" s="59" t="str">
        <x:v>COEUR VOLANTE</x:v>
      </x:c>
      <x:c r="H2280" s="27" t="str">
        <x:v>DC</x:v>
      </x:c>
      <x:c r="I2280" s="27" t="str">
        <x:v>Won</x:v>
      </x:c>
      <x:c r="J2280" s="27" t="str">
        <x:v>Won</x:v>
      </x:c>
      <x:c r="K2280" s="30" t="n">
        <x:v>5</x:v>
      </x:c>
      <x:c r="L2280" s="27" t="n">
        <x:v>1</x:v>
      </x:c>
      <x:c r="M2280" s="30" t="n">
        <x:v>4</x:v>
      </x:c>
      <x:c r="N2280" s="64" t="n">
        <x:f>Summary!$B$5*Summary!$B$6</x:f>
        <x:v>10</x:v>
      </x:c>
      <x:c r="O2280" s="64" t="n">
        <x:f>L2280*N2280</x:f>
        <x:v>10</x:v>
      </x:c>
      <x:c r="P2280" s="64" t="n">
        <x:f>O2280+Q2280</x:f>
        <x:v>50</x:v>
      </x:c>
      <x:c r="Q2280" s="64" t="n">
        <x:f>M2280*N2280</x:f>
        <x:v>40</x:v>
      </x:c>
      <x:c r="R2280" s="64" t="n">
        <x:f>R2279+Q2280</x:f>
        <x:v>43245.9</x:v>
      </x:c>
    </x:row>
    <x:row r="2281">
      <x:c r="A2281" s="62" t="n">
        <x:v>46186</x:v>
      </x:c>
      <x:c r="B2281" s="58" t="str">
        <x:v>Q2 2026</x:v>
      </x:c>
      <x:c r="C2281" s="58" t="n">
        <x:v>2026</x:v>
      </x:c>
      <x:c r="D2281" s="60" t="str">
        <x:v>SANDOWN</x:v>
      </x:c>
      <x:c r="E2281" s="58" t="n">
        <x:v>6</x:v>
      </x:c>
      <x:c r="F2281" s="58" t="n">
        <x:v>1</x:v>
      </x:c>
      <x:c r="G2281" s="60" t="str">
        <x:v>BEAST MODE</x:v>
      </x:c>
      <x:c r="H2281" s="58" t="str">
        <x:v>M / SYS</x:v>
      </x:c>
      <x:c r="I2281" s="58" t="str">
        <x:v>Lost</x:v>
      </x:c>
      <x:c r="J2281" s="58" t="str">
        <x:v>2nd</x:v>
      </x:c>
      <x:c r="K2281" s="63"/>
      <x:c r="L2281" s="58" t="n">
        <x:v>2</x:v>
      </x:c>
      <x:c r="M2281" s="63" t="n">
        <x:v>-2</x:v>
      </x:c>
      <x:c r="N2281" s="65" t="n">
        <x:f>Summary!$B$5*Summary!$B$6</x:f>
        <x:v>10</x:v>
      </x:c>
      <x:c r="O2281" s="65" t="n">
        <x:f>L2281*N2281</x:f>
        <x:v>20</x:v>
      </x:c>
      <x:c r="P2281" s="65" t="n">
        <x:f>O2281+Q2281</x:f>
        <x:v>0</x:v>
      </x:c>
      <x:c r="Q2281" s="65" t="n">
        <x:f>M2281*N2281</x:f>
        <x:v>-20</x:v>
      </x:c>
      <x:c r="R2281" s="65" t="n">
        <x:f>R2280+Q2281</x:f>
        <x:v>43225.9</x:v>
      </x:c>
    </x:row>
    <x:row r="2282">
      <x:c r="A2282" s="61" t="n">
        <x:v>46186</x:v>
      </x:c>
      <x:c r="B2282" s="27" t="str">
        <x:v>Q2 2026</x:v>
      </x:c>
      <x:c r="C2282" s="27" t="n">
        <x:v>2026</x:v>
      </x:c>
      <x:c r="D2282" s="59" t="str">
        <x:v>SANDOWN</x:v>
      </x:c>
      <x:c r="E2282" s="27" t="n">
        <x:v>6</x:v>
      </x:c>
      <x:c r="F2282" s="27" t="n">
        <x:v>10</x:v>
      </x:c>
      <x:c r="G2282" s="59" t="str">
        <x:v>BAZABALL REWARDED</x:v>
      </x:c>
      <x:c r="H2282" s="27" t="str">
        <x:v>SYS</x:v>
      </x:c>
      <x:c r="I2282" s="27" t="str">
        <x:v>Won</x:v>
      </x:c>
      <x:c r="J2282" s="27" t="str">
        <x:v>Won</x:v>
      </x:c>
      <x:c r="K2282" s="30" t="n">
        <x:v>7.5</x:v>
      </x:c>
      <x:c r="L2282" s="27" t="n">
        <x:v>1</x:v>
      </x:c>
      <x:c r="M2282" s="30" t="n">
        <x:v>6.5</x:v>
      </x:c>
      <x:c r="N2282" s="64" t="n">
        <x:f>Summary!$B$5*Summary!$B$6</x:f>
        <x:v>10</x:v>
      </x:c>
      <x:c r="O2282" s="64" t="n">
        <x:f>L2282*N2282</x:f>
        <x:v>10</x:v>
      </x:c>
      <x:c r="P2282" s="64" t="n">
        <x:f>O2282+Q2282</x:f>
        <x:v>75</x:v>
      </x:c>
      <x:c r="Q2282" s="64" t="n">
        <x:f>M2282*N2282</x:f>
        <x:v>65</x:v>
      </x:c>
      <x:c r="R2282" s="64" t="n">
        <x:f>R2281+Q2282</x:f>
        <x:v>43290.9</x:v>
      </x:c>
    </x:row>
    <x:row r="2283">
      <x:c r="A2283" s="61" t="n">
        <x:v>46186</x:v>
      </x:c>
      <x:c r="B2283" s="27" t="str">
        <x:v>Q2 2026</x:v>
      </x:c>
      <x:c r="C2283" s="27" t="n">
        <x:v>2026</x:v>
      </x:c>
      <x:c r="D2283" s="59" t="str">
        <x:v>SANDOWN</x:v>
      </x:c>
      <x:c r="E2283" s="27" t="n">
        <x:v>6</x:v>
      </x:c>
      <x:c r="F2283" s="27" t="n">
        <x:v>15</x:v>
      </x:c>
      <x:c r="G2283" s="59" t="str">
        <x:v>CICALA</x:v>
      </x:c>
      <x:c r="H2283" s="27" t="str">
        <x:v>SYS</x:v>
      </x:c>
      <x:c r="I2283" s="27" t="str">
        <x:v>Lost</x:v>
      </x:c>
      <x:c r="J2283" s="27" t="str"/>
      <x:c r="K2283" s="30"/>
      <x:c r="L2283" s="27" t="n">
        <x:v>1</x:v>
      </x:c>
      <x:c r="M2283" s="30" t="n">
        <x:v>-1</x:v>
      </x:c>
      <x:c r="N2283" s="64" t="n">
        <x:f>Summary!$B$5*Summary!$B$6</x:f>
        <x:v>10</x:v>
      </x:c>
      <x:c r="O2283" s="64" t="n">
        <x:f>L2283*N2283</x:f>
        <x:v>10</x:v>
      </x:c>
      <x:c r="P2283" s="64" t="n">
        <x:f>O2283+Q2283</x:f>
        <x:v>0</x:v>
      </x:c>
      <x:c r="Q2283" s="64" t="n">
        <x:f>M2283*N2283</x:f>
        <x:v>-10</x:v>
      </x:c>
      <x:c r="R2283" s="64" t="n">
        <x:f>R2282+Q2283</x:f>
        <x:v>43280.9</x:v>
      </x:c>
    </x:row>
    <x:row r="2284">
      <x:c r="A2284" s="61" t="n">
        <x:v>46186</x:v>
      </x:c>
      <x:c r="B2284" s="27" t="str">
        <x:v>Q2 2026</x:v>
      </x:c>
      <x:c r="C2284" s="27" t="n">
        <x:v>2026</x:v>
      </x:c>
      <x:c r="D2284" s="59" t="str">
        <x:v>SANDOWN</x:v>
      </x:c>
      <x:c r="E2284" s="27" t="n">
        <x:v>7</x:v>
      </x:c>
      <x:c r="F2284" s="27" t="n">
        <x:v>7</x:v>
      </x:c>
      <x:c r="G2284" s="59" t="str">
        <x:v>SKIPPERS CANYON</x:v>
      </x:c>
      <x:c r="H2284" s="27" t="str">
        <x:v>FR</x:v>
      </x:c>
      <x:c r="I2284" s="27" t="str">
        <x:v>Lost</x:v>
      </x:c>
      <x:c r="J2284" s="27" t="str"/>
      <x:c r="K2284" s="30"/>
      <x:c r="L2284" s="27" t="n">
        <x:v>1</x:v>
      </x:c>
      <x:c r="M2284" s="30" t="n">
        <x:v>-1</x:v>
      </x:c>
      <x:c r="N2284" s="64" t="n">
        <x:f>Summary!$B$5*Summary!$B$6</x:f>
        <x:v>10</x:v>
      </x:c>
      <x:c r="O2284" s="64" t="n">
        <x:f>L2284*N2284</x:f>
        <x:v>10</x:v>
      </x:c>
      <x:c r="P2284" s="64" t="n">
        <x:f>O2284+Q2284</x:f>
        <x:v>0</x:v>
      </x:c>
      <x:c r="Q2284" s="64" t="n">
        <x:f>M2284*N2284</x:f>
        <x:v>-10</x:v>
      </x:c>
      <x:c r="R2284" s="64" t="n">
        <x:f>R2283+Q2284</x:f>
        <x:v>43270.9</x:v>
      </x:c>
    </x:row>
    <x:row r="2285">
      <x:c r="A2285" s="61" t="n">
        <x:v>46186</x:v>
      </x:c>
      <x:c r="B2285" s="27" t="str">
        <x:v>Q2 2026</x:v>
      </x:c>
      <x:c r="C2285" s="27" t="n">
        <x:v>2026</x:v>
      </x:c>
      <x:c r="D2285" s="59" t="str">
        <x:v>SANDOWN</x:v>
      </x:c>
      <x:c r="E2285" s="27" t="n">
        <x:v>7</x:v>
      </x:c>
      <x:c r="F2285" s="27" t="n">
        <x:v>9</x:v>
      </x:c>
      <x:c r="G2285" s="59" t="str">
        <x:v>STRAAND DEAL</x:v>
      </x:c>
      <x:c r="H2285" s="27" t="str">
        <x:v>DC</x:v>
      </x:c>
      <x:c r="I2285" s="27" t="str">
        <x:v>Won</x:v>
      </x:c>
      <x:c r="J2285" s="27" t="str">
        <x:v>Won</x:v>
      </x:c>
      <x:c r="K2285" s="30" t="n">
        <x:v>3.9</x:v>
      </x:c>
      <x:c r="L2285" s="27" t="n">
        <x:v>1</x:v>
      </x:c>
      <x:c r="M2285" s="30" t="n">
        <x:v>2.9</x:v>
      </x:c>
      <x:c r="N2285" s="64" t="n">
        <x:f>Summary!$B$5*Summary!$B$6</x:f>
        <x:v>10</x:v>
      </x:c>
      <x:c r="O2285" s="64" t="n">
        <x:f>L2285*N2285</x:f>
        <x:v>10</x:v>
      </x:c>
      <x:c r="P2285" s="64" t="n">
        <x:f>O2285+Q2285</x:f>
        <x:v>39</x:v>
      </x:c>
      <x:c r="Q2285" s="64" t="n">
        <x:f>M2285*N2285</x:f>
        <x:v>29</x:v>
      </x:c>
      <x:c r="R2285" s="64" t="n">
        <x:f>R2284+Q2285</x:f>
        <x:v>43299.9</x:v>
      </x:c>
    </x:row>
    <x:row r="2286">
      <x:c r="A2286" s="61" t="n">
        <x:v>46186</x:v>
      </x:c>
      <x:c r="B2286" s="27" t="str">
        <x:v>Q2 2026</x:v>
      </x:c>
      <x:c r="C2286" s="27" t="n">
        <x:v>2026</x:v>
      </x:c>
      <x:c r="D2286" s="59" t="str">
        <x:v>SANDOWN</x:v>
      </x:c>
      <x:c r="E2286" s="27" t="n">
        <x:v>8</x:v>
      </x:c>
      <x:c r="F2286" s="27" t="n">
        <x:v>1</x:v>
      </x:c>
      <x:c r="G2286" s="59" t="str">
        <x:v>BANKERS CHOICE</x:v>
      </x:c>
      <x:c r="H2286" s="27" t="str">
        <x:v>DC</x:v>
      </x:c>
      <x:c r="I2286" s="27" t="str">
        <x:v>Won</x:v>
      </x:c>
      <x:c r="J2286" s="27" t="str">
        <x:v>Won</x:v>
      </x:c>
      <x:c r="K2286" s="30" t="n">
        <x:v>4.1</x:v>
      </x:c>
      <x:c r="L2286" s="27" t="n">
        <x:v>1</x:v>
      </x:c>
      <x:c r="M2286" s="30" t="n">
        <x:v>3.0999999999999996</x:v>
      </x:c>
      <x:c r="N2286" s="64" t="n">
        <x:f>Summary!$B$5*Summary!$B$6</x:f>
        <x:v>10</x:v>
      </x:c>
      <x:c r="O2286" s="64" t="n">
        <x:f>L2286*N2286</x:f>
        <x:v>10</x:v>
      </x:c>
      <x:c r="P2286" s="64" t="n">
        <x:f>O2286+Q2286</x:f>
        <x:v>41</x:v>
      </x:c>
      <x:c r="Q2286" s="64" t="n">
        <x:f>M2286*N2286</x:f>
        <x:v>30.999999999999996</x:v>
      </x:c>
      <x:c r="R2286" s="64" t="n">
        <x:f>R2285+Q2286</x:f>
        <x:v>43330.9</x:v>
      </x:c>
    </x:row>
    <x:row r="2287">
      <x:c r="A2287" s="62" t="n">
        <x:v>46186</x:v>
      </x:c>
      <x:c r="B2287" s="58" t="str">
        <x:v>Q2 2026</x:v>
      </x:c>
      <x:c r="C2287" s="58" t="n">
        <x:v>2026</x:v>
      </x:c>
      <x:c r="D2287" s="60" t="str">
        <x:v>SANDOWN</x:v>
      </x:c>
      <x:c r="E2287" s="58" t="n">
        <x:v>8</x:v>
      </x:c>
      <x:c r="F2287" s="58" t="n">
        <x:v>4</x:v>
      </x:c>
      <x:c r="G2287" s="60" t="str">
        <x:v>GILDED WATER</x:v>
      </x:c>
      <x:c r="H2287" s="58" t="str">
        <x:v>BFSR / SYS</x:v>
      </x:c>
      <x:c r="I2287" s="58" t="str">
        <x:v>Lost</x:v>
      </x:c>
      <x:c r="J2287" s="58" t="str"/>
      <x:c r="K2287" s="63"/>
      <x:c r="L2287" s="58" t="n">
        <x:v>2</x:v>
      </x:c>
      <x:c r="M2287" s="63" t="n">
        <x:v>-2</x:v>
      </x:c>
      <x:c r="N2287" s="65" t="n">
        <x:f>Summary!$B$5*Summary!$B$6</x:f>
        <x:v>10</x:v>
      </x:c>
      <x:c r="O2287" s="65" t="n">
        <x:f>L2287*N2287</x:f>
        <x:v>20</x:v>
      </x:c>
      <x:c r="P2287" s="65" t="n">
        <x:f>O2287+Q2287</x:f>
        <x:v>0</x:v>
      </x:c>
      <x:c r="Q2287" s="65" t="n">
        <x:f>M2287*N2287</x:f>
        <x:v>-20</x:v>
      </x:c>
      <x:c r="R2287" s="65" t="n">
        <x:f>R2286+Q2287</x:f>
        <x:v>43310.9</x:v>
      </x:c>
    </x:row>
    <x:row r="2288">
      <x:c r="A2288" s="61" t="n">
        <x:v>46186</x:v>
      </x:c>
      <x:c r="B2288" s="27" t="str">
        <x:v>Q2 2026</x:v>
      </x:c>
      <x:c r="C2288" s="27" t="n">
        <x:v>2026</x:v>
      </x:c>
      <x:c r="D2288" s="59" t="str">
        <x:v>SANDOWN</x:v>
      </x:c>
      <x:c r="E2288" s="27" t="n">
        <x:v>8</x:v>
      </x:c>
      <x:c r="F2288" s="27" t="n">
        <x:v>5</x:v>
      </x:c>
      <x:c r="G2288" s="59" t="str">
        <x:v>THEDOCTOROFLOVE</x:v>
      </x:c>
      <x:c r="H2288" s="27" t="str">
        <x:v>DC</x:v>
      </x:c>
      <x:c r="I2288" s="27" t="str">
        <x:v>Lost</x:v>
      </x:c>
      <x:c r="J2288" s="27" t="str"/>
      <x:c r="K2288" s="30"/>
      <x:c r="L2288" s="27" t="n">
        <x:v>1</x:v>
      </x:c>
      <x:c r="M2288" s="30" t="n">
        <x:v>-1</x:v>
      </x:c>
      <x:c r="N2288" s="64" t="n">
        <x:f>Summary!$B$5*Summary!$B$6</x:f>
        <x:v>10</x:v>
      </x:c>
      <x:c r="O2288" s="64" t="n">
        <x:f>L2288*N2288</x:f>
        <x:v>10</x:v>
      </x:c>
      <x:c r="P2288" s="64" t="n">
        <x:f>O2288+Q2288</x:f>
        <x:v>0</x:v>
      </x:c>
      <x:c r="Q2288" s="64" t="n">
        <x:f>M2288*N2288</x:f>
        <x:v>-10</x:v>
      </x:c>
      <x:c r="R2288" s="64" t="n">
        <x:f>R2287+Q2288</x:f>
        <x:v>43300.9</x:v>
      </x:c>
    </x:row>
    <x:row r="2289">
      <x:c r="A2289" s="61" t="n">
        <x:v>46186</x:v>
      </x:c>
      <x:c r="B2289" s="27" t="str">
        <x:v>Q2 2026</x:v>
      </x:c>
      <x:c r="C2289" s="27" t="n">
        <x:v>2026</x:v>
      </x:c>
      <x:c r="D2289" s="59" t="str">
        <x:v>SANDOWN</x:v>
      </x:c>
      <x:c r="E2289" s="27" t="n">
        <x:v>9</x:v>
      </x:c>
      <x:c r="F2289" s="27" t="n">
        <x:v>4</x:v>
      </x:c>
      <x:c r="G2289" s="59" t="str">
        <x:v>LOVELYCUT</x:v>
      </x:c>
      <x:c r="H2289" s="27" t="str">
        <x:v>SYS</x:v>
      </x:c>
      <x:c r="I2289" s="27" t="str">
        <x:v>Lost</x:v>
      </x:c>
      <x:c r="J2289" s="27" t="str">
        <x:v>2nd</x:v>
      </x:c>
      <x:c r="K2289" s="30"/>
      <x:c r="L2289" s="27" t="n">
        <x:v>1</x:v>
      </x:c>
      <x:c r="M2289" s="30" t="n">
        <x:v>-1</x:v>
      </x:c>
      <x:c r="N2289" s="64" t="n">
        <x:f>Summary!$B$5*Summary!$B$6</x:f>
        <x:v>10</x:v>
      </x:c>
      <x:c r="O2289" s="64" t="n">
        <x:f>L2289*N2289</x:f>
        <x:v>10</x:v>
      </x:c>
      <x:c r="P2289" s="64" t="n">
        <x:f>O2289+Q2289</x:f>
        <x:v>0</x:v>
      </x:c>
      <x:c r="Q2289" s="64" t="n">
        <x:f>M2289*N2289</x:f>
        <x:v>-10</x:v>
      </x:c>
      <x:c r="R2289" s="64" t="n">
        <x:f>R2288+Q2289</x:f>
        <x:v>43290.9</x:v>
      </x:c>
    </x:row>
    <x:row r="2290">
      <x:c r="A2290" s="61" t="n">
        <x:v>46186</x:v>
      </x:c>
      <x:c r="B2290" s="27" t="str">
        <x:v>Q2 2026</x:v>
      </x:c>
      <x:c r="C2290" s="27" t="n">
        <x:v>2026</x:v>
      </x:c>
      <x:c r="D2290" s="59" t="str">
        <x:v>SANDOWN</x:v>
      </x:c>
      <x:c r="E2290" s="27" t="n">
        <x:v>9</x:v>
      </x:c>
      <x:c r="F2290" s="27" t="n">
        <x:v>14</x:v>
      </x:c>
      <x:c r="G2290" s="59" t="str">
        <x:v>THEBELMONTGANGSTER</x:v>
      </x:c>
      <x:c r="H2290" s="27" t="str">
        <x:v>M</x:v>
      </x:c>
      <x:c r="I2290" s="27" t="str">
        <x:v>Won</x:v>
      </x:c>
      <x:c r="J2290" s="27" t="str">
        <x:v>Won</x:v>
      </x:c>
      <x:c r="K2290" s="30" t="n">
        <x:v>3.9</x:v>
      </x:c>
      <x:c r="L2290" s="27" t="n">
        <x:v>1</x:v>
      </x:c>
      <x:c r="M2290" s="30" t="n">
        <x:v>2.9</x:v>
      </x:c>
      <x:c r="N2290" s="64" t="n">
        <x:f>Summary!$B$5*Summary!$B$6</x:f>
        <x:v>10</x:v>
      </x:c>
      <x:c r="O2290" s="64" t="n">
        <x:f>L2290*N2290</x:f>
        <x:v>10</x:v>
      </x:c>
      <x:c r="P2290" s="64" t="n">
        <x:f>O2290+Q2290</x:f>
        <x:v>39</x:v>
      </x:c>
      <x:c r="Q2290" s="64" t="n">
        <x:f>M2290*N2290</x:f>
        <x:v>29</x:v>
      </x:c>
      <x:c r="R2290" s="64" t="n">
        <x:f>R2289+Q2290</x:f>
        <x:v>43319.9</x:v>
      </x:c>
    </x:row>
    <x:row r="2291">
      <x:c r="A2291" s="61" t="n">
        <x:v>46193</x:v>
      </x:c>
      <x:c r="B2291" s="27" t="str">
        <x:v>Q2 2026</x:v>
      </x:c>
      <x:c r="C2291" s="27" t="n">
        <x:v>2026</x:v>
      </x:c>
      <x:c r="D2291" s="59" t="str">
        <x:v>FLEMINGTON</x:v>
      </x:c>
      <x:c r="E2291" s="27" t="n">
        <x:v>1</x:v>
      </x:c>
      <x:c r="F2291" s="27" t="n">
        <x:v>1</x:v>
      </x:c>
      <x:c r="G2291" s="59" t="str">
        <x:v>FONTEIN JEWEL</x:v>
      </x:c>
      <x:c r="H2291" s="27" t="str">
        <x:v>FR</x:v>
      </x:c>
      <x:c r="I2291" s="27" t="str">
        <x:v>Won</x:v>
      </x:c>
      <x:c r="J2291" s="27" t="str">
        <x:v>Won</x:v>
      </x:c>
      <x:c r="K2291" s="30" t="n">
        <x:v>5.9</x:v>
      </x:c>
      <x:c r="L2291" s="27" t="n">
        <x:v>1</x:v>
      </x:c>
      <x:c r="M2291" s="30" t="n">
        <x:v>4.9</x:v>
      </x:c>
      <x:c r="N2291" s="64" t="n">
        <x:f>Summary!$B$5*Summary!$B$6</x:f>
        <x:v>10</x:v>
      </x:c>
      <x:c r="O2291" s="64" t="n">
        <x:f>L2291*N2291</x:f>
        <x:v>10</x:v>
      </x:c>
      <x:c r="P2291" s="64" t="n">
        <x:f>O2291+Q2291</x:f>
        <x:v>59</x:v>
      </x:c>
      <x:c r="Q2291" s="64" t="n">
        <x:f>M2291*N2291</x:f>
        <x:v>49</x:v>
      </x:c>
      <x:c r="R2291" s="64" t="n">
        <x:f>R2290+Q2291</x:f>
        <x:v>43368.9</x:v>
      </x:c>
    </x:row>
    <x:row r="2292">
      <x:c r="A2292" s="62" t="n">
        <x:v>46193</x:v>
      </x:c>
      <x:c r="B2292" s="58" t="str">
        <x:v>Q2 2026</x:v>
      </x:c>
      <x:c r="C2292" s="58" t="n">
        <x:v>2026</x:v>
      </x:c>
      <x:c r="D2292" s="60" t="str">
        <x:v>FLEMINGTON</x:v>
      </x:c>
      <x:c r="E2292" s="58" t="n">
        <x:v>1</x:v>
      </x:c>
      <x:c r="F2292" s="58" t="n">
        <x:v>2</x:v>
      </x:c>
      <x:c r="G2292" s="60" t="str">
        <x:v>PORTARLINGTON</x:v>
      </x:c>
      <x:c r="H2292" s="58" t="str">
        <x:v>BFSR / SYS</x:v>
      </x:c>
      <x:c r="I2292" s="58" t="str">
        <x:v>Lost</x:v>
      </x:c>
      <x:c r="J2292" s="58" t="str"/>
      <x:c r="K2292" s="63"/>
      <x:c r="L2292" s="58" t="n">
        <x:v>2</x:v>
      </x:c>
      <x:c r="M2292" s="63" t="n">
        <x:v>-2</x:v>
      </x:c>
      <x:c r="N2292" s="65" t="n">
        <x:f>Summary!$B$5*Summary!$B$6</x:f>
        <x:v>10</x:v>
      </x:c>
      <x:c r="O2292" s="65" t="n">
        <x:f>L2292*N2292</x:f>
        <x:v>20</x:v>
      </x:c>
      <x:c r="P2292" s="65" t="n">
        <x:f>O2292+Q2292</x:f>
        <x:v>0</x:v>
      </x:c>
      <x:c r="Q2292" s="65" t="n">
        <x:f>M2292*N2292</x:f>
        <x:v>-20</x:v>
      </x:c>
      <x:c r="R2292" s="65" t="n">
        <x:f>R2291+Q2292</x:f>
        <x:v>43348.9</x:v>
      </x:c>
    </x:row>
    <x:row r="2293">
      <x:c r="A2293" s="61" t="n">
        <x:v>46193</x:v>
      </x:c>
      <x:c r="B2293" s="27" t="str">
        <x:v>Q2 2026</x:v>
      </x:c>
      <x:c r="C2293" s="27" t="n">
        <x:v>2026</x:v>
      </x:c>
      <x:c r="D2293" s="59" t="str">
        <x:v>FLEMINGTON</x:v>
      </x:c>
      <x:c r="E2293" s="27" t="n">
        <x:v>2</x:v>
      </x:c>
      <x:c r="F2293" s="27" t="n">
        <x:v>4</x:v>
      </x:c>
      <x:c r="G2293" s="59" t="str">
        <x:v>HARBOUR TOWN</x:v>
      </x:c>
      <x:c r="H2293" s="27" t="str">
        <x:v>SYS</x:v>
      </x:c>
      <x:c r="I2293" s="27" t="str">
        <x:v>Lost</x:v>
      </x:c>
      <x:c r="J2293" s="27" t="str">
        <x:v>4th</x:v>
      </x:c>
      <x:c r="K2293" s="30"/>
      <x:c r="L2293" s="27" t="n">
        <x:v>1</x:v>
      </x:c>
      <x:c r="M2293" s="30" t="n">
        <x:v>-1</x:v>
      </x:c>
      <x:c r="N2293" s="64" t="n">
        <x:f>Summary!$B$5*Summary!$B$6</x:f>
        <x:v>10</x:v>
      </x:c>
      <x:c r="O2293" s="64" t="n">
        <x:f>L2293*N2293</x:f>
        <x:v>10</x:v>
      </x:c>
      <x:c r="P2293" s="64" t="n">
        <x:f>O2293+Q2293</x:f>
        <x:v>0</x:v>
      </x:c>
      <x:c r="Q2293" s="64" t="n">
        <x:f>M2293*N2293</x:f>
        <x:v>-10</x:v>
      </x:c>
      <x:c r="R2293" s="64" t="n">
        <x:f>R2292+Q2293</x:f>
        <x:v>43338.9</x:v>
      </x:c>
    </x:row>
    <x:row r="2294">
      <x:c r="A2294" s="61" t="n">
        <x:v>46193</x:v>
      </x:c>
      <x:c r="B2294" s="27" t="str">
        <x:v>Q2 2026</x:v>
      </x:c>
      <x:c r="C2294" s="27" t="n">
        <x:v>2026</x:v>
      </x:c>
      <x:c r="D2294" s="59" t="str">
        <x:v>FLEMINGTON</x:v>
      </x:c>
      <x:c r="E2294" s="27" t="n">
        <x:v>3</x:v>
      </x:c>
      <x:c r="F2294" s="27" t="n">
        <x:v>1</x:v>
      </x:c>
      <x:c r="G2294" s="59" t="str">
        <x:v>BOLD SOUL</x:v>
      </x:c>
      <x:c r="H2294" s="27" t="str">
        <x:v>SYS</x:v>
      </x:c>
      <x:c r="I2294" s="27" t="str">
        <x:v>Lost</x:v>
      </x:c>
      <x:c r="J2294" s="27" t="str">
        <x:v>3rd</x:v>
      </x:c>
      <x:c r="K2294" s="30"/>
      <x:c r="L2294" s="27" t="n">
        <x:v>1</x:v>
      </x:c>
      <x:c r="M2294" s="30" t="n">
        <x:v>-1</x:v>
      </x:c>
      <x:c r="N2294" s="64" t="n">
        <x:f>Summary!$B$5*Summary!$B$6</x:f>
        <x:v>10</x:v>
      </x:c>
      <x:c r="O2294" s="64" t="n">
        <x:f>L2294*N2294</x:f>
        <x:v>10</x:v>
      </x:c>
      <x:c r="P2294" s="64" t="n">
        <x:f>O2294+Q2294</x:f>
        <x:v>0</x:v>
      </x:c>
      <x:c r="Q2294" s="64" t="n">
        <x:f>M2294*N2294</x:f>
        <x:v>-10</x:v>
      </x:c>
      <x:c r="R2294" s="64" t="n">
        <x:f>R2293+Q2294</x:f>
        <x:v>43328.9</x:v>
      </x:c>
    </x:row>
    <x:row r="2295">
      <x:c r="A2295" s="61" t="n">
        <x:v>46193</x:v>
      </x:c>
      <x:c r="B2295" s="27" t="str">
        <x:v>Q2 2026</x:v>
      </x:c>
      <x:c r="C2295" s="27" t="n">
        <x:v>2026</x:v>
      </x:c>
      <x:c r="D2295" s="59" t="str">
        <x:v>FLEMINGTON</x:v>
      </x:c>
      <x:c r="E2295" s="27" t="n">
        <x:v>3</x:v>
      </x:c>
      <x:c r="F2295" s="27" t="n">
        <x:v>5</x:v>
      </x:c>
      <x:c r="G2295" s="59" t="str">
        <x:v>THE WESTERN FRONT</x:v>
      </x:c>
      <x:c r="H2295" s="27" t="str">
        <x:v>SYS</x:v>
      </x:c>
      <x:c r="I2295" s="27" t="str">
        <x:v>Lost</x:v>
      </x:c>
      <x:c r="J2295" s="27" t="str">
        <x:v>2nd</x:v>
      </x:c>
      <x:c r="K2295" s="30"/>
      <x:c r="L2295" s="27" t="n">
        <x:v>1</x:v>
      </x:c>
      <x:c r="M2295" s="30" t="n">
        <x:v>-1</x:v>
      </x:c>
      <x:c r="N2295" s="64" t="n">
        <x:f>Summary!$B$5*Summary!$B$6</x:f>
        <x:v>10</x:v>
      </x:c>
      <x:c r="O2295" s="64" t="n">
        <x:f>L2295*N2295</x:f>
        <x:v>10</x:v>
      </x:c>
      <x:c r="P2295" s="64" t="n">
        <x:f>O2295+Q2295</x:f>
        <x:v>0</x:v>
      </x:c>
      <x:c r="Q2295" s="64" t="n">
        <x:f>M2295*N2295</x:f>
        <x:v>-10</x:v>
      </x:c>
      <x:c r="R2295" s="64" t="n">
        <x:f>R2294+Q2295</x:f>
        <x:v>43318.9</x:v>
      </x:c>
    </x:row>
    <x:row r="2296">
      <x:c r="A2296" s="61" t="n">
        <x:v>46193</x:v>
      </x:c>
      <x:c r="B2296" s="27" t="str">
        <x:v>Q2 2026</x:v>
      </x:c>
      <x:c r="C2296" s="27" t="n">
        <x:v>2026</x:v>
      </x:c>
      <x:c r="D2296" s="59" t="str">
        <x:v>FLEMINGTON</x:v>
      </x:c>
      <x:c r="E2296" s="27" t="n">
        <x:v>3</x:v>
      </x:c>
      <x:c r="F2296" s="27" t="n">
        <x:v>11</x:v>
      </x:c>
      <x:c r="G2296" s="59" t="str">
        <x:v>VEGAS JACK</x:v>
      </x:c>
      <x:c r="H2296" s="27" t="str">
        <x:v>LSW</x:v>
      </x:c>
      <x:c r="I2296" s="27" t="str">
        <x:v>Won</x:v>
      </x:c>
      <x:c r="J2296" s="27" t="str">
        <x:v>Won</x:v>
      </x:c>
      <x:c r="K2296" s="30" t="n">
        <x:v>10.2</x:v>
      </x:c>
      <x:c r="L2296" s="27" t="n">
        <x:v>1</x:v>
      </x:c>
      <x:c r="M2296" s="30" t="n">
        <x:v>9.2</x:v>
      </x:c>
      <x:c r="N2296" s="64" t="n">
        <x:f>Summary!$B$5*Summary!$B$6</x:f>
        <x:v>10</x:v>
      </x:c>
      <x:c r="O2296" s="64" t="n">
        <x:f>L2296*N2296</x:f>
        <x:v>10</x:v>
      </x:c>
      <x:c r="P2296" s="64" t="n">
        <x:f>O2296+Q2296</x:f>
        <x:v>102</x:v>
      </x:c>
      <x:c r="Q2296" s="64" t="n">
        <x:f>M2296*N2296</x:f>
        <x:v>92</x:v>
      </x:c>
      <x:c r="R2296" s="64" t="n">
        <x:f>R2295+Q2296</x:f>
        <x:v>43410.9</x:v>
      </x:c>
    </x:row>
    <x:row r="2297">
      <x:c r="A2297" s="61" t="n">
        <x:v>46193</x:v>
      </x:c>
      <x:c r="B2297" s="27" t="str">
        <x:v>Q2 2026</x:v>
      </x:c>
      <x:c r="C2297" s="27" t="n">
        <x:v>2026</x:v>
      </x:c>
      <x:c r="D2297" s="59" t="str">
        <x:v>FLEMINGTON</x:v>
      </x:c>
      <x:c r="E2297" s="27" t="n">
        <x:v>4</x:v>
      </x:c>
      <x:c r="F2297" s="27" t="n">
        <x:v>4</x:v>
      </x:c>
      <x:c r="G2297" s="59" t="str">
        <x:v>CHOIR POINT</x:v>
      </x:c>
      <x:c r="H2297" s="27" t="str">
        <x:v>SYS</x:v>
      </x:c>
      <x:c r="I2297" s="27" t="str">
        <x:v>Lost</x:v>
      </x:c>
      <x:c r="J2297" s="27" t="str"/>
      <x:c r="K2297" s="30"/>
      <x:c r="L2297" s="27" t="n">
        <x:v>1</x:v>
      </x:c>
      <x:c r="M2297" s="30" t="n">
        <x:v>-1</x:v>
      </x:c>
      <x:c r="N2297" s="64" t="n">
        <x:f>Summary!$B$5*Summary!$B$6</x:f>
        <x:v>10</x:v>
      </x:c>
      <x:c r="O2297" s="64" t="n">
        <x:f>L2297*N2297</x:f>
        <x:v>10</x:v>
      </x:c>
      <x:c r="P2297" s="64" t="n">
        <x:f>O2297+Q2297</x:f>
        <x:v>0</x:v>
      </x:c>
      <x:c r="Q2297" s="64" t="n">
        <x:f>M2297*N2297</x:f>
        <x:v>-10</x:v>
      </x:c>
      <x:c r="R2297" s="64" t="n">
        <x:f>R2296+Q2297</x:f>
        <x:v>43400.9</x:v>
      </x:c>
    </x:row>
    <x:row r="2298">
      <x:c r="A2298" s="61" t="n">
        <x:v>46193</x:v>
      </x:c>
      <x:c r="B2298" s="27" t="str">
        <x:v>Q2 2026</x:v>
      </x:c>
      <x:c r="C2298" s="27" t="n">
        <x:v>2026</x:v>
      </x:c>
      <x:c r="D2298" s="59" t="str">
        <x:v>FLEMINGTON</x:v>
      </x:c>
      <x:c r="E2298" s="27" t="n">
        <x:v>5</x:v>
      </x:c>
      <x:c r="F2298" s="27" t="n">
        <x:v>8</x:v>
      </x:c>
      <x:c r="G2298" s="59" t="str">
        <x:v>TEN COMMANDMENTS</x:v>
      </x:c>
      <x:c r="H2298" s="27" t="str">
        <x:v>SYS</x:v>
      </x:c>
      <x:c r="I2298" s="27" t="str">
        <x:v>Won</x:v>
      </x:c>
      <x:c r="J2298" s="27" t="str">
        <x:v>Won</x:v>
      </x:c>
      <x:c r="K2298" s="30" t="n">
        <x:v>2.1</x:v>
      </x:c>
      <x:c r="L2298" s="27" t="n">
        <x:v>1</x:v>
      </x:c>
      <x:c r="M2298" s="30" t="n">
        <x:v>1.1</x:v>
      </x:c>
      <x:c r="N2298" s="64" t="n">
        <x:f>Summary!$B$5*Summary!$B$6</x:f>
        <x:v>10</x:v>
      </x:c>
      <x:c r="O2298" s="64" t="n">
        <x:f>L2298*N2298</x:f>
        <x:v>10</x:v>
      </x:c>
      <x:c r="P2298" s="64" t="n">
        <x:f>O2298+Q2298</x:f>
        <x:v>21</x:v>
      </x:c>
      <x:c r="Q2298" s="64" t="n">
        <x:f>M2298*N2298</x:f>
        <x:v>11</x:v>
      </x:c>
      <x:c r="R2298" s="64" t="n">
        <x:f>R2297+Q2298</x:f>
        <x:v>43411.9</x:v>
      </x:c>
    </x:row>
    <x:row r="2299">
      <x:c r="A2299" s="61" t="n">
        <x:v>46193</x:v>
      </x:c>
      <x:c r="B2299" s="27" t="str">
        <x:v>Q2 2026</x:v>
      </x:c>
      <x:c r="C2299" s="27" t="n">
        <x:v>2026</x:v>
      </x:c>
      <x:c r="D2299" s="59" t="str">
        <x:v>FLEMINGTON</x:v>
      </x:c>
      <x:c r="E2299" s="27" t="n">
        <x:v>5</x:v>
      </x:c>
      <x:c r="F2299" s="27" t="n">
        <x:v>9</x:v>
      </x:c>
      <x:c r="G2299" s="59" t="str">
        <x:v>CAPPER THIRTYNINE</x:v>
      </x:c>
      <x:c r="H2299" s="27" t="str">
        <x:v>M</x:v>
      </x:c>
      <x:c r="I2299" s="27" t="str">
        <x:v>Lost</x:v>
      </x:c>
      <x:c r="J2299" s="27" t="str"/>
      <x:c r="K2299" s="30"/>
      <x:c r="L2299" s="27" t="n">
        <x:v>1</x:v>
      </x:c>
      <x:c r="M2299" s="30" t="n">
        <x:v>-1</x:v>
      </x:c>
      <x:c r="N2299" s="64" t="n">
        <x:f>Summary!$B$5*Summary!$B$6</x:f>
        <x:v>10</x:v>
      </x:c>
      <x:c r="O2299" s="64" t="n">
        <x:f>L2299*N2299</x:f>
        <x:v>10</x:v>
      </x:c>
      <x:c r="P2299" s="64" t="n">
        <x:f>O2299+Q2299</x:f>
        <x:v>0</x:v>
      </x:c>
      <x:c r="Q2299" s="64" t="n">
        <x:f>M2299*N2299</x:f>
        <x:v>-10</x:v>
      </x:c>
      <x:c r="R2299" s="64" t="n">
        <x:f>R2298+Q2299</x:f>
        <x:v>43401.9</x:v>
      </x:c>
    </x:row>
    <x:row r="2300">
      <x:c r="A2300" s="62" t="n">
        <x:v>46193</x:v>
      </x:c>
      <x:c r="B2300" s="58" t="str">
        <x:v>Q2 2026</x:v>
      </x:c>
      <x:c r="C2300" s="58" t="n">
        <x:v>2026</x:v>
      </x:c>
      <x:c r="D2300" s="60" t="str">
        <x:v>FLEMINGTON</x:v>
      </x:c>
      <x:c r="E2300" s="58" t="n">
        <x:v>5</x:v>
      </x:c>
      <x:c r="F2300" s="58" t="n">
        <x:v>14</x:v>
      </x:c>
      <x:c r="G2300" s="60" t="str">
        <x:v>THEBELMONTGANGSTER</x:v>
      </x:c>
      <x:c r="H2300" s="58" t="str">
        <x:v>LSW / SYS</x:v>
      </x:c>
      <x:c r="I2300" s="58" t="str">
        <x:v>Lost</x:v>
      </x:c>
      <x:c r="J2300" s="58" t="str">
        <x:v>2nd</x:v>
      </x:c>
      <x:c r="K2300" s="63"/>
      <x:c r="L2300" s="58" t="n">
        <x:v>2</x:v>
      </x:c>
      <x:c r="M2300" s="63" t="n">
        <x:v>-2</x:v>
      </x:c>
      <x:c r="N2300" s="65" t="n">
        <x:f>Summary!$B$5*Summary!$B$6</x:f>
        <x:v>10</x:v>
      </x:c>
      <x:c r="O2300" s="65" t="n">
        <x:f>L2300*N2300</x:f>
        <x:v>20</x:v>
      </x:c>
      <x:c r="P2300" s="65" t="n">
        <x:f>O2300+Q2300</x:f>
        <x:v>0</x:v>
      </x:c>
      <x:c r="Q2300" s="65" t="n">
        <x:f>M2300*N2300</x:f>
        <x:v>-20</x:v>
      </x:c>
      <x:c r="R2300" s="65" t="n">
        <x:f>R2299+Q2300</x:f>
        <x:v>43381.9</x:v>
      </x:c>
    </x:row>
    <x:row r="2301">
      <x:c r="A2301" s="62" t="n">
        <x:v>46193</x:v>
      </x:c>
      <x:c r="B2301" s="58" t="str">
        <x:v>Q2 2026</x:v>
      </x:c>
      <x:c r="C2301" s="58" t="n">
        <x:v>2026</x:v>
      </x:c>
      <x:c r="D2301" s="60" t="str">
        <x:v>FLEMINGTON</x:v>
      </x:c>
      <x:c r="E2301" s="58" t="n">
        <x:v>6</x:v>
      </x:c>
      <x:c r="F2301" s="58" t="n">
        <x:v>8</x:v>
      </x:c>
      <x:c r="G2301" s="60" t="str">
        <x:v>FIRST CHORUS</x:v>
      </x:c>
      <x:c r="H2301" s="58" t="str">
        <x:v>LSW / SYS</x:v>
      </x:c>
      <x:c r="I2301" s="58" t="str">
        <x:v>Lost</x:v>
      </x:c>
      <x:c r="J2301" s="58" t="str"/>
      <x:c r="K2301" s="63"/>
      <x:c r="L2301" s="58" t="n">
        <x:v>2</x:v>
      </x:c>
      <x:c r="M2301" s="63" t="n">
        <x:v>-2</x:v>
      </x:c>
      <x:c r="N2301" s="65" t="n">
        <x:f>Summary!$B$5*Summary!$B$6</x:f>
        <x:v>10</x:v>
      </x:c>
      <x:c r="O2301" s="65" t="n">
        <x:f>L2301*N2301</x:f>
        <x:v>20</x:v>
      </x:c>
      <x:c r="P2301" s="65" t="n">
        <x:f>O2301+Q2301</x:f>
        <x:v>0</x:v>
      </x:c>
      <x:c r="Q2301" s="65" t="n">
        <x:f>M2301*N2301</x:f>
        <x:v>-20</x:v>
      </x:c>
      <x:c r="R2301" s="65" t="n">
        <x:f>R2300+Q2301</x:f>
        <x:v>43361.9</x:v>
      </x:c>
    </x:row>
    <x:row r="2302">
      <x:c r="A2302" s="61" t="n">
        <x:v>46193</x:v>
      </x:c>
      <x:c r="B2302" s="27" t="str">
        <x:v>Q2 2026</x:v>
      </x:c>
      <x:c r="C2302" s="27" t="n">
        <x:v>2026</x:v>
      </x:c>
      <x:c r="D2302" s="59" t="str">
        <x:v>FLEMINGTON</x:v>
      </x:c>
      <x:c r="E2302" s="27" t="n">
        <x:v>7</x:v>
      </x:c>
      <x:c r="F2302" s="27" t="n">
        <x:v>2</x:v>
      </x:c>
      <x:c r="G2302" s="59" t="str">
        <x:v>NEW YORK LUSTRE</x:v>
      </x:c>
      <x:c r="H2302" s="27" t="str">
        <x:v>SYS</x:v>
      </x:c>
      <x:c r="I2302" s="27" t="str">
        <x:v>Lost</x:v>
      </x:c>
      <x:c r="J2302" s="27" t="str"/>
      <x:c r="K2302" s="30"/>
      <x:c r="L2302" s="27" t="n">
        <x:v>1</x:v>
      </x:c>
      <x:c r="M2302" s="30" t="n">
        <x:v>-1</x:v>
      </x:c>
      <x:c r="N2302" s="64" t="n">
        <x:f>Summary!$B$5*Summary!$B$6</x:f>
        <x:v>10</x:v>
      </x:c>
      <x:c r="O2302" s="64" t="n">
        <x:f>L2302*N2302</x:f>
        <x:v>10</x:v>
      </x:c>
      <x:c r="P2302" s="64" t="n">
        <x:f>O2302+Q2302</x:f>
        <x:v>0</x:v>
      </x:c>
      <x:c r="Q2302" s="64" t="n">
        <x:f>M2302*N2302</x:f>
        <x:v>-10</x:v>
      </x:c>
      <x:c r="R2302" s="64" t="n">
        <x:f>R2301+Q2302</x:f>
        <x:v>43351.9</x:v>
      </x:c>
    </x:row>
    <x:row r="2303">
      <x:c r="A2303" s="61" t="n">
        <x:v>46193</x:v>
      </x:c>
      <x:c r="B2303" s="27" t="str">
        <x:v>Q2 2026</x:v>
      </x:c>
      <x:c r="C2303" s="27" t="n">
        <x:v>2026</x:v>
      </x:c>
      <x:c r="D2303" s="59" t="str">
        <x:v>FLEMINGTON</x:v>
      </x:c>
      <x:c r="E2303" s="27" t="n">
        <x:v>7</x:v>
      </x:c>
      <x:c r="F2303" s="27" t="n">
        <x:v>4</x:v>
      </x:c>
      <x:c r="G2303" s="59" t="str">
        <x:v>LOSESOMEWINMORE</x:v>
      </x:c>
      <x:c r="H2303" s="27" t="str">
        <x:v>SYS</x:v>
      </x:c>
      <x:c r="I2303" s="27" t="str">
        <x:v>Lost</x:v>
      </x:c>
      <x:c r="J2303" s="27" t="str">
        <x:v>4th</x:v>
      </x:c>
      <x:c r="K2303" s="30"/>
      <x:c r="L2303" s="27" t="n">
        <x:v>1</x:v>
      </x:c>
      <x:c r="M2303" s="30" t="n">
        <x:v>-1</x:v>
      </x:c>
      <x:c r="N2303" s="64" t="n">
        <x:f>Summary!$B$5*Summary!$B$6</x:f>
        <x:v>10</x:v>
      </x:c>
      <x:c r="O2303" s="64" t="n">
        <x:f>L2303*N2303</x:f>
        <x:v>10</x:v>
      </x:c>
      <x:c r="P2303" s="64" t="n">
        <x:f>O2303+Q2303</x:f>
        <x:v>0</x:v>
      </x:c>
      <x:c r="Q2303" s="64" t="n">
        <x:f>M2303*N2303</x:f>
        <x:v>-10</x:v>
      </x:c>
      <x:c r="R2303" s="64" t="n">
        <x:f>R2302+Q2303</x:f>
        <x:v>43341.9</x:v>
      </x:c>
    </x:row>
    <x:row r="2304">
      <x:c r="A2304" s="61" t="n">
        <x:v>46193</x:v>
      </x:c>
      <x:c r="B2304" s="27" t="str">
        <x:v>Q2 2026</x:v>
      </x:c>
      <x:c r="C2304" s="27" t="n">
        <x:v>2026</x:v>
      </x:c>
      <x:c r="D2304" s="59" t="str">
        <x:v>FLEMINGTON</x:v>
      </x:c>
      <x:c r="E2304" s="27" t="n">
        <x:v>7</x:v>
      </x:c>
      <x:c r="F2304" s="27" t="n">
        <x:v>6</x:v>
      </x:c>
      <x:c r="G2304" s="59" t="str">
        <x:v>DE BERGERAC</x:v>
      </x:c>
      <x:c r="H2304" s="27" t="str">
        <x:v>BF</x:v>
      </x:c>
      <x:c r="I2304" s="27" t="str">
        <x:v>Won</x:v>
      </x:c>
      <x:c r="J2304" s="27" t="str">
        <x:v>Won</x:v>
      </x:c>
      <x:c r="K2304" s="30" t="n">
        <x:v>5</x:v>
      </x:c>
      <x:c r="L2304" s="27" t="n">
        <x:v>1</x:v>
      </x:c>
      <x:c r="M2304" s="30" t="n">
        <x:v>4</x:v>
      </x:c>
      <x:c r="N2304" s="64" t="n">
        <x:f>Summary!$B$5*Summary!$B$6</x:f>
        <x:v>10</x:v>
      </x:c>
      <x:c r="O2304" s="64" t="n">
        <x:f>L2304*N2304</x:f>
        <x:v>10</x:v>
      </x:c>
      <x:c r="P2304" s="64" t="n">
        <x:f>O2304+Q2304</x:f>
        <x:v>50</x:v>
      </x:c>
      <x:c r="Q2304" s="64" t="n">
        <x:f>M2304*N2304</x:f>
        <x:v>40</x:v>
      </x:c>
      <x:c r="R2304" s="64" t="n">
        <x:f>R2303+Q2304</x:f>
        <x:v>43381.9</x:v>
      </x:c>
    </x:row>
    <x:row r="2305">
      <x:c r="A2305" s="61" t="n">
        <x:v>46193</x:v>
      </x:c>
      <x:c r="B2305" s="27" t="str">
        <x:v>Q2 2026</x:v>
      </x:c>
      <x:c r="C2305" s="27" t="n">
        <x:v>2026</x:v>
      </x:c>
      <x:c r="D2305" s="59" t="str">
        <x:v>FLEMINGTON</x:v>
      </x:c>
      <x:c r="E2305" s="27" t="n">
        <x:v>8</x:v>
      </x:c>
      <x:c r="F2305" s="27" t="n">
        <x:v>2</x:v>
      </x:c>
      <x:c r="G2305" s="59" t="str">
        <x:v>JIMMY THE BEAR</x:v>
      </x:c>
      <x:c r="H2305" s="27" t="str">
        <x:v>LSW</x:v>
      </x:c>
      <x:c r="I2305" s="27" t="str">
        <x:v>Lost</x:v>
      </x:c>
      <x:c r="J2305" s="27" t="str"/>
      <x:c r="K2305" s="30"/>
      <x:c r="L2305" s="27" t="n">
        <x:v>1</x:v>
      </x:c>
      <x:c r="M2305" s="30" t="n">
        <x:v>-1</x:v>
      </x:c>
      <x:c r="N2305" s="64" t="n">
        <x:f>Summary!$B$5*Summary!$B$6</x:f>
        <x:v>10</x:v>
      </x:c>
      <x:c r="O2305" s="64" t="n">
        <x:f>L2305*N2305</x:f>
        <x:v>10</x:v>
      </x:c>
      <x:c r="P2305" s="64" t="n">
        <x:f>O2305+Q2305</x:f>
        <x:v>0</x:v>
      </x:c>
      <x:c r="Q2305" s="64" t="n">
        <x:f>M2305*N2305</x:f>
        <x:v>-10</x:v>
      </x:c>
      <x:c r="R2305" s="64" t="n">
        <x:f>R2304+Q2305</x:f>
        <x:v>43371.9</x:v>
      </x:c>
    </x:row>
    <x:row r="2306">
      <x:c r="A2306" s="61" t="n">
        <x:v>46193</x:v>
      </x:c>
      <x:c r="B2306" s="27" t="str">
        <x:v>Q2 2026</x:v>
      </x:c>
      <x:c r="C2306" s="27" t="n">
        <x:v>2026</x:v>
      </x:c>
      <x:c r="D2306" s="59" t="str">
        <x:v>FLEMINGTON</x:v>
      </x:c>
      <x:c r="E2306" s="27" t="n">
        <x:v>8</x:v>
      </x:c>
      <x:c r="F2306" s="27" t="n">
        <x:v>5</x:v>
      </x:c>
      <x:c r="G2306" s="59" t="str">
        <x:v>AL DUCA</x:v>
      </x:c>
      <x:c r="H2306" s="27" t="str">
        <x:v>SYS</x:v>
      </x:c>
      <x:c r="I2306" s="27" t="str">
        <x:v>Lost</x:v>
      </x:c>
      <x:c r="J2306" s="27" t="str">
        <x:v>2nd</x:v>
      </x:c>
      <x:c r="K2306" s="30"/>
      <x:c r="L2306" s="27" t="n">
        <x:v>1</x:v>
      </x:c>
      <x:c r="M2306" s="30" t="n">
        <x:v>-1</x:v>
      </x:c>
      <x:c r="N2306" s="64" t="n">
        <x:f>Summary!$B$5*Summary!$B$6</x:f>
        <x:v>10</x:v>
      </x:c>
      <x:c r="O2306" s="64" t="n">
        <x:f>L2306*N2306</x:f>
        <x:v>10</x:v>
      </x:c>
      <x:c r="P2306" s="64" t="n">
        <x:f>O2306+Q2306</x:f>
        <x:v>0</x:v>
      </x:c>
      <x:c r="Q2306" s="64" t="n">
        <x:f>M2306*N2306</x:f>
        <x:v>-10</x:v>
      </x:c>
      <x:c r="R2306" s="64" t="n">
        <x:f>R2305+Q2306</x:f>
        <x:v>43361.9</x:v>
      </x:c>
    </x:row>
    <x:row r="2307">
      <x:c r="A2307" s="61" t="n">
        <x:v>46193</x:v>
      </x:c>
      <x:c r="B2307" s="27" t="str">
        <x:v>Q2 2026</x:v>
      </x:c>
      <x:c r="C2307" s="27" t="n">
        <x:v>2026</x:v>
      </x:c>
      <x:c r="D2307" s="59" t="str">
        <x:v>FLEMINGTON</x:v>
      </x:c>
      <x:c r="E2307" s="27" t="n">
        <x:v>8</x:v>
      </x:c>
      <x:c r="F2307" s="27" t="n">
        <x:v>12</x:v>
      </x:c>
      <x:c r="G2307" s="59" t="str">
        <x:v>SEAFALL</x:v>
      </x:c>
      <x:c r="H2307" s="27" t="str">
        <x:v>M</x:v>
      </x:c>
      <x:c r="I2307" s="27" t="str">
        <x:v>Won</x:v>
      </x:c>
      <x:c r="J2307" s="27" t="str">
        <x:v>Won</x:v>
      </x:c>
      <x:c r="K2307" s="30" t="n">
        <x:v>6.3</x:v>
      </x:c>
      <x:c r="L2307" s="27" t="n">
        <x:v>1</x:v>
      </x:c>
      <x:c r="M2307" s="30" t="n">
        <x:v>5.3</x:v>
      </x:c>
      <x:c r="N2307" s="64" t="n">
        <x:f>Summary!$B$5*Summary!$B$6</x:f>
        <x:v>10</x:v>
      </x:c>
      <x:c r="O2307" s="64" t="n">
        <x:f>L2307*N2307</x:f>
        <x:v>10</x:v>
      </x:c>
      <x:c r="P2307" s="64" t="n">
        <x:f>O2307+Q2307</x:f>
        <x:v>63</x:v>
      </x:c>
      <x:c r="Q2307" s="64" t="n">
        <x:f>M2307*N2307</x:f>
        <x:v>53</x:v>
      </x:c>
      <x:c r="R2307" s="64" t="n">
        <x:f>R2306+Q2307</x:f>
        <x:v>43414.9</x:v>
      </x:c>
    </x:row>
    <x:row r="2308">
      <x:c r="A2308" s="61" t="n">
        <x:v>46193</x:v>
      </x:c>
      <x:c r="B2308" s="27" t="str">
        <x:v>Q2 2026</x:v>
      </x:c>
      <x:c r="C2308" s="27" t="n">
        <x:v>2026</x:v>
      </x:c>
      <x:c r="D2308" s="59" t="str">
        <x:v>FLEMINGTON</x:v>
      </x:c>
      <x:c r="E2308" s="27" t="n">
        <x:v>9</x:v>
      </x:c>
      <x:c r="F2308" s="27" t="n">
        <x:v>2</x:v>
      </x:c>
      <x:c r="G2308" s="59" t="str">
        <x:v>KALEO</x:v>
      </x:c>
      <x:c r="H2308" s="27" t="str">
        <x:v>DC</x:v>
      </x:c>
      <x:c r="I2308" s="27" t="str">
        <x:v>Lost</x:v>
      </x:c>
      <x:c r="J2308" s="27" t="str"/>
      <x:c r="K2308" s="30"/>
      <x:c r="L2308" s="27" t="n">
        <x:v>1</x:v>
      </x:c>
      <x:c r="M2308" s="30" t="n">
        <x:v>-1</x:v>
      </x:c>
      <x:c r="N2308" s="64" t="n">
        <x:f>Summary!$B$5*Summary!$B$6</x:f>
        <x:v>10</x:v>
      </x:c>
      <x:c r="O2308" s="64" t="n">
        <x:f>L2308*N2308</x:f>
        <x:v>10</x:v>
      </x:c>
      <x:c r="P2308" s="64" t="n">
        <x:f>O2308+Q2308</x:f>
        <x:v>0</x:v>
      </x:c>
      <x:c r="Q2308" s="64" t="n">
        <x:f>M2308*N2308</x:f>
        <x:v>-10</x:v>
      </x:c>
      <x:c r="R2308" s="64" t="n">
        <x:f>R2307+Q2308</x:f>
        <x:v>43404.9</x:v>
      </x:c>
    </x:row>
    <x:row r="2309">
      <x:c r="A2309" s="62" t="n">
        <x:v>46193</x:v>
      </x:c>
      <x:c r="B2309" s="58" t="str">
        <x:v>Q2 2026</x:v>
      </x:c>
      <x:c r="C2309" s="58" t="n">
        <x:v>2026</x:v>
      </x:c>
      <x:c r="D2309" s="60" t="str">
        <x:v>FLEMINGTON</x:v>
      </x:c>
      <x:c r="E2309" s="58" t="n">
        <x:v>9</x:v>
      </x:c>
      <x:c r="F2309" s="58" t="n">
        <x:v>8</x:v>
      </x:c>
      <x:c r="G2309" s="60" t="str">
        <x:v>PADDYPIE</x:v>
      </x:c>
      <x:c r="H2309" s="58" t="str">
        <x:v>LSW / SYS</x:v>
      </x:c>
      <x:c r="I2309" s="58" t="str">
        <x:v>Lost</x:v>
      </x:c>
      <x:c r="J2309" s="58" t="str">
        <x:v>3rd</x:v>
      </x:c>
      <x:c r="K2309" s="63"/>
      <x:c r="L2309" s="58" t="n">
        <x:v>2</x:v>
      </x:c>
      <x:c r="M2309" s="63" t="n">
        <x:v>-2</x:v>
      </x:c>
      <x:c r="N2309" s="65" t="n">
        <x:f>Summary!$B$5*Summary!$B$6</x:f>
        <x:v>10</x:v>
      </x:c>
      <x:c r="O2309" s="65" t="n">
        <x:f>L2309*N2309</x:f>
        <x:v>20</x:v>
      </x:c>
      <x:c r="P2309" s="65" t="n">
        <x:f>O2309+Q2309</x:f>
        <x:v>0</x:v>
      </x:c>
      <x:c r="Q2309" s="65" t="n">
        <x:f>M2309*N2309</x:f>
        <x:v>-20</x:v>
      </x:c>
      <x:c r="R2309" s="65" t="n">
        <x:f>R2308+Q2309</x:f>
        <x:v>43384.9</x:v>
      </x:c>
    </x:row>
    <x:row r="2310">
      <x:c r="A2310" s="62" t="n">
        <x:v>46200</x:v>
      </x:c>
      <x:c r="B2310" s="58" t="str">
        <x:v>Q2 2026</x:v>
      </x:c>
      <x:c r="C2310" s="58" t="n">
        <x:v>2026</x:v>
      </x:c>
      <x:c r="D2310" s="60" t="str">
        <x:v>CAULFIELD</x:v>
      </x:c>
      <x:c r="E2310" s="58" t="n">
        <x:v>1</x:v>
      </x:c>
      <x:c r="F2310" s="58" t="n">
        <x:v>2</x:v>
      </x:c>
      <x:c r="G2310" s="60" t="str">
        <x:v>PROFUMO</x:v>
      </x:c>
      <x:c r="H2310" s="58" t="str">
        <x:v>FR / SYS</x:v>
      </x:c>
      <x:c r="I2310" s="58" t="str">
        <x:v>Lost</x:v>
      </x:c>
      <x:c r="J2310" s="58" t="str"/>
      <x:c r="K2310" s="63"/>
      <x:c r="L2310" s="58" t="n">
        <x:v>2</x:v>
      </x:c>
      <x:c r="M2310" s="63" t="n">
        <x:v>-2</x:v>
      </x:c>
      <x:c r="N2310" s="65" t="n">
        <x:f>Summary!$B$5*Summary!$B$6</x:f>
        <x:v>10</x:v>
      </x:c>
      <x:c r="O2310" s="65" t="n">
        <x:f>L2310*N2310</x:f>
        <x:v>20</x:v>
      </x:c>
      <x:c r="P2310" s="65" t="n">
        <x:f>O2310+Q2310</x:f>
        <x:v>0</x:v>
      </x:c>
      <x:c r="Q2310" s="65" t="n">
        <x:f>M2310*N2310</x:f>
        <x:v>-20</x:v>
      </x:c>
      <x:c r="R2310" s="65" t="n">
        <x:f>R2309+Q2310</x:f>
        <x:v>43364.9</x:v>
      </x:c>
    </x:row>
    <x:row r="2311">
      <x:c r="A2311" s="61" t="n">
        <x:v>46200</x:v>
      </x:c>
      <x:c r="B2311" s="27" t="str">
        <x:v>Q2 2026</x:v>
      </x:c>
      <x:c r="C2311" s="27" t="n">
        <x:v>2026</x:v>
      </x:c>
      <x:c r="D2311" s="59" t="str">
        <x:v>CAULFIELD</x:v>
      </x:c>
      <x:c r="E2311" s="27" t="n">
        <x:v>1</x:v>
      </x:c>
      <x:c r="F2311" s="27" t="n">
        <x:v>4</x:v>
      </x:c>
      <x:c r="G2311" s="59" t="str">
        <x:v>RUBARE</x:v>
      </x:c>
      <x:c r="H2311" s="27" t="str">
        <x:v>SYS</x:v>
      </x:c>
      <x:c r="I2311" s="27" t="str">
        <x:v>Lost</x:v>
      </x:c>
      <x:c r="J2311" s="27" t="str"/>
      <x:c r="K2311" s="30"/>
      <x:c r="L2311" s="27" t="n">
        <x:v>1</x:v>
      </x:c>
      <x:c r="M2311" s="30" t="n">
        <x:v>-1</x:v>
      </x:c>
      <x:c r="N2311" s="64" t="n">
        <x:f>Summary!$B$5*Summary!$B$6</x:f>
        <x:v>10</x:v>
      </x:c>
      <x:c r="O2311" s="64" t="n">
        <x:f>L2311*N2311</x:f>
        <x:v>10</x:v>
      </x:c>
      <x:c r="P2311" s="64" t="n">
        <x:f>O2311+Q2311</x:f>
        <x:v>0</x:v>
      </x:c>
      <x:c r="Q2311" s="64" t="n">
        <x:f>M2311*N2311</x:f>
        <x:v>-10</x:v>
      </x:c>
      <x:c r="R2311" s="64" t="n">
        <x:f>R2310+Q2311</x:f>
        <x:v>43354.9</x:v>
      </x:c>
    </x:row>
    <x:row r="2312">
      <x:c r="A2312" s="61" t="n">
        <x:v>46200</x:v>
      </x:c>
      <x:c r="B2312" s="27" t="str">
        <x:v>Q2 2026</x:v>
      </x:c>
      <x:c r="C2312" s="27" t="n">
        <x:v>2026</x:v>
      </x:c>
      <x:c r="D2312" s="59" t="str">
        <x:v>CAULFIELD</x:v>
      </x:c>
      <x:c r="E2312" s="27" t="n">
        <x:v>1</x:v>
      </x:c>
      <x:c r="F2312" s="27" t="n">
        <x:v>6</x:v>
      </x:c>
      <x:c r="G2312" s="59" t="str">
        <x:v>ANGELIC RISE</x:v>
      </x:c>
      <x:c r="H2312" s="27" t="str">
        <x:v>DC</x:v>
      </x:c>
      <x:c r="I2312" s="27" t="str">
        <x:v>Lost</x:v>
      </x:c>
      <x:c r="J2312" s="27" t="str"/>
      <x:c r="K2312" s="30"/>
      <x:c r="L2312" s="27" t="n">
        <x:v>1</x:v>
      </x:c>
      <x:c r="M2312" s="30" t="n">
        <x:v>-1</x:v>
      </x:c>
      <x:c r="N2312" s="64" t="n">
        <x:f>Summary!$B$5*Summary!$B$6</x:f>
        <x:v>10</x:v>
      </x:c>
      <x:c r="O2312" s="64" t="n">
        <x:f>L2312*N2312</x:f>
        <x:v>10</x:v>
      </x:c>
      <x:c r="P2312" s="64" t="n">
        <x:f>O2312+Q2312</x:f>
        <x:v>0</x:v>
      </x:c>
      <x:c r="Q2312" s="64" t="n">
        <x:f>M2312*N2312</x:f>
        <x:v>-10</x:v>
      </x:c>
      <x:c r="R2312" s="64" t="n">
        <x:f>R2311+Q2312</x:f>
        <x:v>43344.9</x:v>
      </x:c>
    </x:row>
    <x:row r="2313">
      <x:c r="A2313" s="61" t="n">
        <x:v>46200</x:v>
      </x:c>
      <x:c r="B2313" s="27" t="str">
        <x:v>Q2 2026</x:v>
      </x:c>
      <x:c r="C2313" s="27" t="n">
        <x:v>2026</x:v>
      </x:c>
      <x:c r="D2313" s="59" t="str">
        <x:v>CAULFIELD</x:v>
      </x:c>
      <x:c r="E2313" s="27" t="n">
        <x:v>1</x:v>
      </x:c>
      <x:c r="F2313" s="27" t="n">
        <x:v>10</x:v>
      </x:c>
      <x:c r="G2313" s="59" t="str">
        <x:v>FACE THE WILD</x:v>
      </x:c>
      <x:c r="H2313" s="27" t="str">
        <x:v>DC</x:v>
      </x:c>
      <x:c r="I2313" s="27" t="str">
        <x:v>Lost</x:v>
      </x:c>
      <x:c r="J2313" s="27" t="str"/>
      <x:c r="K2313" s="30"/>
      <x:c r="L2313" s="27" t="n">
        <x:v>1</x:v>
      </x:c>
      <x:c r="M2313" s="30" t="n">
        <x:v>-1</x:v>
      </x:c>
      <x:c r="N2313" s="64" t="n">
        <x:f>Summary!$B$5*Summary!$B$6</x:f>
        <x:v>10</x:v>
      </x:c>
      <x:c r="O2313" s="64" t="n">
        <x:f>L2313*N2313</x:f>
        <x:v>10</x:v>
      </x:c>
      <x:c r="P2313" s="64" t="n">
        <x:f>O2313+Q2313</x:f>
        <x:v>0</x:v>
      </x:c>
      <x:c r="Q2313" s="64" t="n">
        <x:f>M2313*N2313</x:f>
        <x:v>-10</x:v>
      </x:c>
      <x:c r="R2313" s="64" t="n">
        <x:f>R2312+Q2313</x:f>
        <x:v>43334.9</x:v>
      </x:c>
    </x:row>
    <x:row r="2314">
      <x:c r="A2314" s="61" t="n">
        <x:v>46200</x:v>
      </x:c>
      <x:c r="B2314" s="27" t="str">
        <x:v>Q2 2026</x:v>
      </x:c>
      <x:c r="C2314" s="27" t="n">
        <x:v>2026</x:v>
      </x:c>
      <x:c r="D2314" s="59" t="str">
        <x:v>CAULFIELD</x:v>
      </x:c>
      <x:c r="E2314" s="27" t="n">
        <x:v>2</x:v>
      </x:c>
      <x:c r="F2314" s="27" t="n">
        <x:v>7</x:v>
      </x:c>
      <x:c r="G2314" s="59" t="str">
        <x:v>PER SEMPRE</x:v>
      </x:c>
      <x:c r="H2314" s="27" t="str">
        <x:v>SYS</x:v>
      </x:c>
      <x:c r="I2314" s="27" t="str">
        <x:v>Lost</x:v>
      </x:c>
      <x:c r="J2314" s="27" t="str"/>
      <x:c r="K2314" s="30"/>
      <x:c r="L2314" s="27" t="n">
        <x:v>1</x:v>
      </x:c>
      <x:c r="M2314" s="30" t="n">
        <x:v>-1</x:v>
      </x:c>
      <x:c r="N2314" s="64" t="n">
        <x:f>Summary!$B$5*Summary!$B$6</x:f>
        <x:v>10</x:v>
      </x:c>
      <x:c r="O2314" s="64" t="n">
        <x:f>L2314*N2314</x:f>
        <x:v>10</x:v>
      </x:c>
      <x:c r="P2314" s="64" t="n">
        <x:f>O2314+Q2314</x:f>
        <x:v>0</x:v>
      </x:c>
      <x:c r="Q2314" s="64" t="n">
        <x:f>M2314*N2314</x:f>
        <x:v>-10</x:v>
      </x:c>
      <x:c r="R2314" s="64" t="n">
        <x:f>R2313+Q2314</x:f>
        <x:v>43324.9</x:v>
      </x:c>
    </x:row>
    <x:row r="2315">
      <x:c r="A2315" s="62" t="n">
        <x:v>46200</x:v>
      </x:c>
      <x:c r="B2315" s="58" t="str">
        <x:v>Q2 2026</x:v>
      </x:c>
      <x:c r="C2315" s="58" t="n">
        <x:v>2026</x:v>
      </x:c>
      <x:c r="D2315" s="60" t="str">
        <x:v>CAULFIELD</x:v>
      </x:c>
      <x:c r="E2315" s="58" t="n">
        <x:v>2</x:v>
      </x:c>
      <x:c r="F2315" s="58" t="n">
        <x:v>12</x:v>
      </x:c>
      <x:c r="G2315" s="60" t="str">
        <x:v>NEXT STEP IOWA</x:v>
      </x:c>
      <x:c r="H2315" s="58" t="str">
        <x:v>LSW / SYS</x:v>
      </x:c>
      <x:c r="I2315" s="58" t="str">
        <x:v>Lost</x:v>
      </x:c>
      <x:c r="J2315" s="58" t="str">
        <x:v>3rd</x:v>
      </x:c>
      <x:c r="K2315" s="63"/>
      <x:c r="L2315" s="58" t="n">
        <x:v>2</x:v>
      </x:c>
      <x:c r="M2315" s="63" t="n">
        <x:v>-2</x:v>
      </x:c>
      <x:c r="N2315" s="65" t="n">
        <x:f>Summary!$B$5*Summary!$B$6</x:f>
        <x:v>10</x:v>
      </x:c>
      <x:c r="O2315" s="65" t="n">
        <x:f>L2315*N2315</x:f>
        <x:v>20</x:v>
      </x:c>
      <x:c r="P2315" s="65" t="n">
        <x:f>O2315+Q2315</x:f>
        <x:v>0</x:v>
      </x:c>
      <x:c r="Q2315" s="65" t="n">
        <x:f>M2315*N2315</x:f>
        <x:v>-20</x:v>
      </x:c>
      <x:c r="R2315" s="65" t="n">
        <x:f>R2314+Q2315</x:f>
        <x:v>43304.9</x:v>
      </x:c>
    </x:row>
    <x:row r="2316">
      <x:c r="A2316" s="61" t="n">
        <x:v>46200</x:v>
      </x:c>
      <x:c r="B2316" s="27" t="str">
        <x:v>Q2 2026</x:v>
      </x:c>
      <x:c r="C2316" s="27" t="n">
        <x:v>2026</x:v>
      </x:c>
      <x:c r="D2316" s="59" t="str">
        <x:v>CAULFIELD</x:v>
      </x:c>
      <x:c r="E2316" s="27" t="n">
        <x:v>4</x:v>
      </x:c>
      <x:c r="F2316" s="27" t="n">
        <x:v>2</x:v>
      </x:c>
      <x:c r="G2316" s="59" t="str">
        <x:v>SAVOUR THE DREAM</x:v>
      </x:c>
      <x:c r="H2316" s="27" t="str">
        <x:v>SYS</x:v>
      </x:c>
      <x:c r="I2316" s="27" t="str">
        <x:v>Lost</x:v>
      </x:c>
      <x:c r="J2316" s="27" t="str"/>
      <x:c r="K2316" s="30"/>
      <x:c r="L2316" s="27" t="n">
        <x:v>1</x:v>
      </x:c>
      <x:c r="M2316" s="30" t="n">
        <x:v>-1</x:v>
      </x:c>
      <x:c r="N2316" s="64" t="n">
        <x:f>Summary!$B$5*Summary!$B$6</x:f>
        <x:v>10</x:v>
      </x:c>
      <x:c r="O2316" s="64" t="n">
        <x:f>L2316*N2316</x:f>
        <x:v>10</x:v>
      </x:c>
      <x:c r="P2316" s="64" t="n">
        <x:f>O2316+Q2316</x:f>
        <x:v>0</x:v>
      </x:c>
      <x:c r="Q2316" s="64" t="n">
        <x:f>M2316*N2316</x:f>
        <x:v>-10</x:v>
      </x:c>
      <x:c r="R2316" s="64" t="n">
        <x:f>R2315+Q2316</x:f>
        <x:v>43294.9</x:v>
      </x:c>
    </x:row>
    <x:row r="2317">
      <x:c r="A2317" s="61" t="n">
        <x:v>46200</x:v>
      </x:c>
      <x:c r="B2317" s="27" t="str">
        <x:v>Q2 2026</x:v>
      </x:c>
      <x:c r="C2317" s="27" t="n">
        <x:v>2026</x:v>
      </x:c>
      <x:c r="D2317" s="59" t="str">
        <x:v>CAULFIELD</x:v>
      </x:c>
      <x:c r="E2317" s="27" t="n">
        <x:v>4</x:v>
      </x:c>
      <x:c r="F2317" s="27" t="n">
        <x:v>14</x:v>
      </x:c>
      <x:c r="G2317" s="59" t="str">
        <x:v>BELLE SAVOIR</x:v>
      </x:c>
      <x:c r="H2317" s="27" t="str">
        <x:v>M</x:v>
      </x:c>
      <x:c r="I2317" s="27" t="str">
        <x:v>Won</x:v>
      </x:c>
      <x:c r="J2317" s="27" t="str">
        <x:v>Won</x:v>
      </x:c>
      <x:c r="K2317" s="30" t="n">
        <x:v>23.8</x:v>
      </x:c>
      <x:c r="L2317" s="27" t="n">
        <x:v>1</x:v>
      </x:c>
      <x:c r="M2317" s="30" t="n">
        <x:v>22.8</x:v>
      </x:c>
      <x:c r="N2317" s="64" t="n">
        <x:f>Summary!$B$5*Summary!$B$6</x:f>
        <x:v>10</x:v>
      </x:c>
      <x:c r="O2317" s="64" t="n">
        <x:f>L2317*N2317</x:f>
        <x:v>10</x:v>
      </x:c>
      <x:c r="P2317" s="64" t="n">
        <x:f>O2317+Q2317</x:f>
        <x:v>238</x:v>
      </x:c>
      <x:c r="Q2317" s="64" t="n">
        <x:f>M2317*N2317</x:f>
        <x:v>228</x:v>
      </x:c>
      <x:c r="R2317" s="64" t="n">
        <x:f>R2316+Q2317</x:f>
        <x:v>43522.9</x:v>
      </x:c>
    </x:row>
    <x:row r="2318">
      <x:c r="A2318" s="61" t="n">
        <x:v>46200</x:v>
      </x:c>
      <x:c r="B2318" s="27" t="str">
        <x:v>Q2 2026</x:v>
      </x:c>
      <x:c r="C2318" s="27" t="n">
        <x:v>2026</x:v>
      </x:c>
      <x:c r="D2318" s="59" t="str">
        <x:v>CAULFIELD</x:v>
      </x:c>
      <x:c r="E2318" s="27" t="n">
        <x:v>6</x:v>
      </x:c>
      <x:c r="F2318" s="27" t="n">
        <x:v>15</x:v>
      </x:c>
      <x:c r="G2318" s="59" t="str">
        <x:v>MAD ABOUT MAGNUS</x:v>
      </x:c>
      <x:c r="H2318" s="27" t="str">
        <x:v>SYS</x:v>
      </x:c>
      <x:c r="I2318" s="27" t="str">
        <x:v>Lost</x:v>
      </x:c>
      <x:c r="J2318" s="27" t="str"/>
      <x:c r="K2318" s="30"/>
      <x:c r="L2318" s="27" t="n">
        <x:v>1</x:v>
      </x:c>
      <x:c r="M2318" s="30" t="n">
        <x:v>-1</x:v>
      </x:c>
      <x:c r="N2318" s="64" t="n">
        <x:f>Summary!$B$5*Summary!$B$6</x:f>
        <x:v>10</x:v>
      </x:c>
      <x:c r="O2318" s="64" t="n">
        <x:f>L2318*N2318</x:f>
        <x:v>10</x:v>
      </x:c>
      <x:c r="P2318" s="64" t="n">
        <x:f>O2318+Q2318</x:f>
        <x:v>0</x:v>
      </x:c>
      <x:c r="Q2318" s="64" t="n">
        <x:f>M2318*N2318</x:f>
        <x:v>-10</x:v>
      </x:c>
      <x:c r="R2318" s="64" t="n">
        <x:f>R2317+Q2318</x:f>
        <x:v>43512.9</x:v>
      </x:c>
    </x:row>
    <x:row r="2319">
      <x:c r="A2319" s="61" t="n">
        <x:v>46200</x:v>
      </x:c>
      <x:c r="B2319" s="27" t="str">
        <x:v>Q2 2026</x:v>
      </x:c>
      <x:c r="C2319" s="27" t="n">
        <x:v>2026</x:v>
      </x:c>
      <x:c r="D2319" s="59" t="str">
        <x:v>CAULFIELD</x:v>
      </x:c>
      <x:c r="E2319" s="27" t="n">
        <x:v>8</x:v>
      </x:c>
      <x:c r="F2319" s="27" t="n">
        <x:v>10</x:v>
      </x:c>
      <x:c r="G2319" s="59" t="str">
        <x:v>FANCIFY</x:v>
      </x:c>
      <x:c r="H2319" s="27" t="str">
        <x:v>SYS</x:v>
      </x:c>
      <x:c r="I2319" s="27" t="str">
        <x:v>Lost</x:v>
      </x:c>
      <x:c r="J2319" s="27" t="str"/>
      <x:c r="K2319" s="30"/>
      <x:c r="L2319" s="27" t="n">
        <x:v>1</x:v>
      </x:c>
      <x:c r="M2319" s="30" t="n">
        <x:v>-1</x:v>
      </x:c>
      <x:c r="N2319" s="64" t="n">
        <x:f>Summary!$B$5*Summary!$B$6</x:f>
        <x:v>10</x:v>
      </x:c>
      <x:c r="O2319" s="64" t="n">
        <x:f>L2319*N2319</x:f>
        <x:v>10</x:v>
      </x:c>
      <x:c r="P2319" s="64" t="n">
        <x:f>O2319+Q2319</x:f>
        <x:v>0</x:v>
      </x:c>
      <x:c r="Q2319" s="64" t="n">
        <x:f>M2319*N2319</x:f>
        <x:v>-10</x:v>
      </x:c>
      <x:c r="R2319" s="64" t="n">
        <x:f>R2318+Q2319</x:f>
        <x:v>43502.9</x:v>
      </x:c>
    </x:row>
    <x:row r="2320">
      <x:c r="A2320" s="62" t="n">
        <x:v>46200</x:v>
      </x:c>
      <x:c r="B2320" s="58" t="str">
        <x:v>Q2 2026</x:v>
      </x:c>
      <x:c r="C2320" s="58" t="n">
        <x:v>2026</x:v>
      </x:c>
      <x:c r="D2320" s="60" t="str">
        <x:v>CAULFIELD</x:v>
      </x:c>
      <x:c r="E2320" s="58" t="n">
        <x:v>9</x:v>
      </x:c>
      <x:c r="F2320" s="58" t="n">
        <x:v>4</x:v>
      </x:c>
      <x:c r="G2320" s="60" t="str">
        <x:v>WINNASEDGE</x:v>
      </x:c>
      <x:c r="H2320" s="58" t="str">
        <x:v>DC / SYS</x:v>
      </x:c>
      <x:c r="I2320" s="58" t="str">
        <x:v>Won</x:v>
      </x:c>
      <x:c r="J2320" s="58" t="str">
        <x:v>Won</x:v>
      </x:c>
      <x:c r="K2320" s="63" t="n">
        <x:v>3.7</x:v>
      </x:c>
      <x:c r="L2320" s="58" t="n">
        <x:v>2</x:v>
      </x:c>
      <x:c r="M2320" s="63" t="n">
        <x:v>5.4</x:v>
      </x:c>
      <x:c r="N2320" s="65" t="n">
        <x:f>Summary!$B$5*Summary!$B$6</x:f>
        <x:v>10</x:v>
      </x:c>
      <x:c r="O2320" s="65" t="n">
        <x:f>L2320*N2320</x:f>
        <x:v>20</x:v>
      </x:c>
      <x:c r="P2320" s="65" t="n">
        <x:f>O2320+Q2320</x:f>
        <x:v>74</x:v>
      </x:c>
      <x:c r="Q2320" s="65" t="n">
        <x:f>M2320*N2320</x:f>
        <x:v>54</x:v>
      </x:c>
      <x:c r="R2320" s="65" t="n">
        <x:f>R2319+Q2320</x:f>
        <x:v>43556.9</x:v>
      </x:c>
    </x:row>
    <x:row r="2321">
      <x:c r="A2321" s="61" t="n">
        <x:v>46200</x:v>
      </x:c>
      <x:c r="B2321" s="27" t="str">
        <x:v>Q2 2026</x:v>
      </x:c>
      <x:c r="C2321" s="27" t="n">
        <x:v>2026</x:v>
      </x:c>
      <x:c r="D2321" s="59" t="str">
        <x:v>CAULFIELD</x:v>
      </x:c>
      <x:c r="E2321" s="27" t="n">
        <x:v>9</x:v>
      </x:c>
      <x:c r="F2321" s="27" t="n">
        <x:v>14</x:v>
      </x:c>
      <x:c r="G2321" s="59" t="str">
        <x:v>LANDMARK</x:v>
      </x:c>
      <x:c r="H2321" s="27" t="str">
        <x:v>DC</x:v>
      </x:c>
      <x:c r="I2321" s="27" t="str">
        <x:v>Lost</x:v>
      </x:c>
      <x:c r="J2321" s="27" t="str"/>
      <x:c r="K2321" s="30"/>
      <x:c r="L2321" s="27" t="n">
        <x:v>1</x:v>
      </x:c>
      <x:c r="M2321" s="30" t="n">
        <x:v>-1</x:v>
      </x:c>
      <x:c r="N2321" s="64" t="n">
        <x:f>Summary!$B$5*Summary!$B$6</x:f>
        <x:v>10</x:v>
      </x:c>
      <x:c r="O2321" s="64" t="n">
        <x:f>L2321*N2321</x:f>
        <x:v>10</x:v>
      </x:c>
      <x:c r="P2321" s="64" t="n">
        <x:f>O2321+Q2321</x:f>
        <x:v>0</x:v>
      </x:c>
      <x:c r="Q2321" s="64" t="n">
        <x:f>M2321*N2321</x:f>
        <x:v>-10</x:v>
      </x:c>
      <x:c r="R2321" s="64" t="n">
        <x:f>R2320+Q2321</x:f>
        <x:v>43546.9</x:v>
      </x:c>
    </x:row>
    <x:row r="2322">
      <x:c r="A2322" s="61" t="n">
        <x:v>46207</x:v>
      </x:c>
      <x:c r="B2322" s="27" t="str">
        <x:v>Q3 2026</x:v>
      </x:c>
      <x:c r="C2322" s="27" t="n">
        <x:v>2026</x:v>
      </x:c>
      <x:c r="D2322" s="59" t="str">
        <x:v>FLEMINGTON</x:v>
      </x:c>
      <x:c r="E2322" s="27" t="n">
        <x:v>1</x:v>
      </x:c>
      <x:c r="F2322" s="27" t="n">
        <x:v>4</x:v>
      </x:c>
      <x:c r="G2322" s="59" t="str">
        <x:v>STARS OF DOM</x:v>
      </x:c>
      <x:c r="H2322" s="27" t="str">
        <x:v>SYS</x:v>
      </x:c>
      <x:c r="I2322" s="27" t="str">
        <x:v>Won</x:v>
      </x:c>
      <x:c r="J2322" s="27" t="str">
        <x:v>Won</x:v>
      </x:c>
      <x:c r="K2322" s="30" t="n">
        <x:v>1.9</x:v>
      </x:c>
      <x:c r="L2322" s="27" t="n">
        <x:v>1</x:v>
      </x:c>
      <x:c r="M2322" s="30" t="n">
        <x:v>0.8999999999999999</x:v>
      </x:c>
      <x:c r="N2322" s="64" t="n">
        <x:f>Summary!$B$5*Summary!$B$6</x:f>
        <x:v>10</x:v>
      </x:c>
      <x:c r="O2322" s="64" t="n">
        <x:f>L2322*N2322</x:f>
        <x:v>10</x:v>
      </x:c>
      <x:c r="P2322" s="64" t="n">
        <x:f>O2322+Q2322</x:f>
        <x:v>19</x:v>
      </x:c>
      <x:c r="Q2322" s="64" t="n">
        <x:f>M2322*N2322</x:f>
        <x:v>9</x:v>
      </x:c>
      <x:c r="R2322" s="64" t="n">
        <x:f>R2321+Q2322</x:f>
        <x:v>43555.9</x:v>
      </x:c>
    </x:row>
    <x:row r="2323">
      <x:c r="A2323" s="61" t="n">
        <x:v>46207</x:v>
      </x:c>
      <x:c r="B2323" s="27" t="str">
        <x:v>Q3 2026</x:v>
      </x:c>
      <x:c r="C2323" s="27" t="n">
        <x:v>2026</x:v>
      </x:c>
      <x:c r="D2323" s="59" t="str">
        <x:v>FLEMINGTON</x:v>
      </x:c>
      <x:c r="E2323" s="27" t="n">
        <x:v>2</x:v>
      </x:c>
      <x:c r="F2323" s="27" t="n">
        <x:v>1</x:v>
      </x:c>
      <x:c r="G2323" s="59" t="str">
        <x:v>FONTEIN JEWEL</x:v>
      </x:c>
      <x:c r="H2323" s="27" t="str">
        <x:v>SYS</x:v>
      </x:c>
      <x:c r="I2323" s="27" t="str">
        <x:v>Lost</x:v>
      </x:c>
      <x:c r="J2323" s="27" t="str">
        <x:v>4th</x:v>
      </x:c>
      <x:c r="K2323" s="30"/>
      <x:c r="L2323" s="27" t="n">
        <x:v>1</x:v>
      </x:c>
      <x:c r="M2323" s="30" t="n">
        <x:v>-1</x:v>
      </x:c>
      <x:c r="N2323" s="64" t="n">
        <x:f>Summary!$B$5*Summary!$B$6</x:f>
        <x:v>10</x:v>
      </x:c>
      <x:c r="O2323" s="64" t="n">
        <x:f>L2323*N2323</x:f>
        <x:v>10</x:v>
      </x:c>
      <x:c r="P2323" s="64" t="n">
        <x:f>O2323+Q2323</x:f>
        <x:v>0</x:v>
      </x:c>
      <x:c r="Q2323" s="64" t="n">
        <x:f>M2323*N2323</x:f>
        <x:v>-10</x:v>
      </x:c>
      <x:c r="R2323" s="64" t="n">
        <x:f>R2322+Q2323</x:f>
        <x:v>43545.9</x:v>
      </x:c>
    </x:row>
    <x:row r="2324">
      <x:c r="A2324" s="61" t="n">
        <x:v>46207</x:v>
      </x:c>
      <x:c r="B2324" s="27" t="str">
        <x:v>Q3 2026</x:v>
      </x:c>
      <x:c r="C2324" s="27" t="n">
        <x:v>2026</x:v>
      </x:c>
      <x:c r="D2324" s="59" t="str">
        <x:v>FLEMINGTON</x:v>
      </x:c>
      <x:c r="E2324" s="27" t="n">
        <x:v>3</x:v>
      </x:c>
      <x:c r="F2324" s="27" t="n">
        <x:v>4</x:v>
      </x:c>
      <x:c r="G2324" s="59" t="str">
        <x:v>DUCHESS ZOU</x:v>
      </x:c>
      <x:c r="H2324" s="27" t="str">
        <x:v>SYS</x:v>
      </x:c>
      <x:c r="I2324" s="27" t="str">
        <x:v>Won</x:v>
      </x:c>
      <x:c r="J2324" s="27" t="str">
        <x:v>Won</x:v>
      </x:c>
      <x:c r="K2324" s="30" t="n">
        <x:v>3.9</x:v>
      </x:c>
      <x:c r="L2324" s="27" t="n">
        <x:v>1</x:v>
      </x:c>
      <x:c r="M2324" s="30" t="n">
        <x:v>2.9</x:v>
      </x:c>
      <x:c r="N2324" s="64" t="n">
        <x:f>Summary!$B$5*Summary!$B$6</x:f>
        <x:v>10</x:v>
      </x:c>
      <x:c r="O2324" s="64" t="n">
        <x:f>L2324*N2324</x:f>
        <x:v>10</x:v>
      </x:c>
      <x:c r="P2324" s="64" t="n">
        <x:f>O2324+Q2324</x:f>
        <x:v>39</x:v>
      </x:c>
      <x:c r="Q2324" s="64" t="n">
        <x:f>M2324*N2324</x:f>
        <x:v>29</x:v>
      </x:c>
      <x:c r="R2324" s="64" t="n">
        <x:f>R2323+Q2324</x:f>
        <x:v>43574.9</x:v>
      </x:c>
    </x:row>
    <x:row r="2325">
      <x:c r="A2325" s="61" t="n">
        <x:v>46207</x:v>
      </x:c>
      <x:c r="B2325" s="27" t="str">
        <x:v>Q3 2026</x:v>
      </x:c>
      <x:c r="C2325" s="27" t="n">
        <x:v>2026</x:v>
      </x:c>
      <x:c r="D2325" s="59" t="str">
        <x:v>FLEMINGTON</x:v>
      </x:c>
      <x:c r="E2325" s="27" t="n">
        <x:v>3</x:v>
      </x:c>
      <x:c r="F2325" s="27" t="n">
        <x:v>5</x:v>
      </x:c>
      <x:c r="G2325" s="59" t="str">
        <x:v>MISS ARIA</x:v>
      </x:c>
      <x:c r="H2325" s="27" t="str">
        <x:v>DC</x:v>
      </x:c>
      <x:c r="I2325" s="27" t="str">
        <x:v>Lost</x:v>
      </x:c>
      <x:c r="J2325" s="27" t="str">
        <x:v>4th</x:v>
      </x:c>
      <x:c r="K2325" s="30"/>
      <x:c r="L2325" s="27" t="n">
        <x:v>1</x:v>
      </x:c>
      <x:c r="M2325" s="30" t="n">
        <x:v>-1</x:v>
      </x:c>
      <x:c r="N2325" s="64" t="n">
        <x:f>Summary!$B$5*Summary!$B$6</x:f>
        <x:v>10</x:v>
      </x:c>
      <x:c r="O2325" s="64" t="n">
        <x:f>L2325*N2325</x:f>
        <x:v>10</x:v>
      </x:c>
      <x:c r="P2325" s="64" t="n">
        <x:f>O2325+Q2325</x:f>
        <x:v>0</x:v>
      </x:c>
      <x:c r="Q2325" s="64" t="n">
        <x:f>M2325*N2325</x:f>
        <x:v>-10</x:v>
      </x:c>
      <x:c r="R2325" s="64" t="n">
        <x:f>R2324+Q2325</x:f>
        <x:v>43564.9</x:v>
      </x:c>
    </x:row>
    <x:row r="2326">
      <x:c r="A2326" s="61" t="n">
        <x:v>46207</x:v>
      </x:c>
      <x:c r="B2326" s="27" t="str">
        <x:v>Q3 2026</x:v>
      </x:c>
      <x:c r="C2326" s="27" t="n">
        <x:v>2026</x:v>
      </x:c>
      <x:c r="D2326" s="59" t="str">
        <x:v>FLEMINGTON</x:v>
      </x:c>
      <x:c r="E2326" s="27" t="n">
        <x:v>4</x:v>
      </x:c>
      <x:c r="F2326" s="27" t="n">
        <x:v>1</x:v>
      </x:c>
      <x:c r="G2326" s="59" t="str">
        <x:v>DECALOGUE</x:v>
      </x:c>
      <x:c r="H2326" s="27" t="str">
        <x:v>LSW</x:v>
      </x:c>
      <x:c r="I2326" s="27" t="str">
        <x:v>Lost</x:v>
      </x:c>
      <x:c r="J2326" s="27" t="str"/>
      <x:c r="K2326" s="30"/>
      <x:c r="L2326" s="27" t="n">
        <x:v>1</x:v>
      </x:c>
      <x:c r="M2326" s="30" t="n">
        <x:v>-1</x:v>
      </x:c>
      <x:c r="N2326" s="64" t="n">
        <x:f>Summary!$B$5*Summary!$B$6</x:f>
        <x:v>10</x:v>
      </x:c>
      <x:c r="O2326" s="64" t="n">
        <x:f>L2326*N2326</x:f>
        <x:v>10</x:v>
      </x:c>
      <x:c r="P2326" s="64" t="n">
        <x:f>O2326+Q2326</x:f>
        <x:v>0</x:v>
      </x:c>
      <x:c r="Q2326" s="64" t="n">
        <x:f>M2326*N2326</x:f>
        <x:v>-10</x:v>
      </x:c>
      <x:c r="R2326" s="64" t="n">
        <x:f>R2325+Q2326</x:f>
        <x:v>43554.9</x:v>
      </x:c>
    </x:row>
    <x:row r="2327">
      <x:c r="A2327" s="61" t="n">
        <x:v>46207</x:v>
      </x:c>
      <x:c r="B2327" s="27" t="str">
        <x:v>Q3 2026</x:v>
      </x:c>
      <x:c r="C2327" s="27" t="n">
        <x:v>2026</x:v>
      </x:c>
      <x:c r="D2327" s="59" t="str">
        <x:v>FLEMINGTON</x:v>
      </x:c>
      <x:c r="E2327" s="27" t="n">
        <x:v>4</x:v>
      </x:c>
      <x:c r="F2327" s="27" t="n">
        <x:v>5</x:v>
      </x:c>
      <x:c r="G2327" s="59" t="str">
        <x:v>BRILLANTEZZA</x:v>
      </x:c>
      <x:c r="H2327" s="27" t="str">
        <x:v>LSW</x:v>
      </x:c>
      <x:c r="I2327" s="27" t="str">
        <x:v>Won</x:v>
      </x:c>
      <x:c r="J2327" s="27" t="str">
        <x:v>Won</x:v>
      </x:c>
      <x:c r="K2327" s="30" t="n">
        <x:v>4.7</x:v>
      </x:c>
      <x:c r="L2327" s="27" t="n">
        <x:v>1</x:v>
      </x:c>
      <x:c r="M2327" s="30" t="n">
        <x:v>3.7</x:v>
      </x:c>
      <x:c r="N2327" s="64" t="n">
        <x:f>Summary!$B$5*Summary!$B$6</x:f>
        <x:v>10</x:v>
      </x:c>
      <x:c r="O2327" s="64" t="n">
        <x:f>L2327*N2327</x:f>
        <x:v>10</x:v>
      </x:c>
      <x:c r="P2327" s="64" t="n">
        <x:f>O2327+Q2327</x:f>
        <x:v>47</x:v>
      </x:c>
      <x:c r="Q2327" s="64" t="n">
        <x:f>M2327*N2327</x:f>
        <x:v>37</x:v>
      </x:c>
      <x:c r="R2327" s="64" t="n">
        <x:f>R2326+Q2327</x:f>
        <x:v>43591.9</x:v>
      </x:c>
    </x:row>
    <x:row r="2328">
      <x:c r="A2328" s="62" t="n">
        <x:v>46207</x:v>
      </x:c>
      <x:c r="B2328" s="58" t="str">
        <x:v>Q3 2026</x:v>
      </x:c>
      <x:c r="C2328" s="58" t="n">
        <x:v>2026</x:v>
      </x:c>
      <x:c r="D2328" s="60" t="str">
        <x:v>FLEMINGTON</x:v>
      </x:c>
      <x:c r="E2328" s="58" t="n">
        <x:v>5</x:v>
      </x:c>
      <x:c r="F2328" s="58" t="n">
        <x:v>1</x:v>
      </x:c>
      <x:c r="G2328" s="60" t="str">
        <x:v>LOSESOMEWINMORE</x:v>
      </x:c>
      <x:c r="H2328" s="58" t="str">
        <x:v>BF / SYS</x:v>
      </x:c>
      <x:c r="I2328" s="58" t="str">
        <x:v>Lost</x:v>
      </x:c>
      <x:c r="J2328" s="58" t="str"/>
      <x:c r="K2328" s="63"/>
      <x:c r="L2328" s="58" t="n">
        <x:v>2</x:v>
      </x:c>
      <x:c r="M2328" s="63" t="n">
        <x:v>-2</x:v>
      </x:c>
      <x:c r="N2328" s="65" t="n">
        <x:f>Summary!$B$5*Summary!$B$6</x:f>
        <x:v>10</x:v>
      </x:c>
      <x:c r="O2328" s="65" t="n">
        <x:f>L2328*N2328</x:f>
        <x:v>20</x:v>
      </x:c>
      <x:c r="P2328" s="65" t="n">
        <x:f>O2328+Q2328</x:f>
        <x:v>0</x:v>
      </x:c>
      <x:c r="Q2328" s="65" t="n">
        <x:f>M2328*N2328</x:f>
        <x:v>-20</x:v>
      </x:c>
      <x:c r="R2328" s="65" t="n">
        <x:f>R2327+Q2328</x:f>
        <x:v>43571.9</x:v>
      </x:c>
    </x:row>
    <x:row r="2329">
      <x:c r="A2329" s="61" t="n">
        <x:v>46207</x:v>
      </x:c>
      <x:c r="B2329" s="27" t="str">
        <x:v>Q3 2026</x:v>
      </x:c>
      <x:c r="C2329" s="27" t="n">
        <x:v>2026</x:v>
      </x:c>
      <x:c r="D2329" s="59" t="str">
        <x:v>FLEMINGTON</x:v>
      </x:c>
      <x:c r="E2329" s="27" t="n">
        <x:v>5</x:v>
      </x:c>
      <x:c r="F2329" s="27" t="n">
        <x:v>2</x:v>
      </x:c>
      <x:c r="G2329" s="59" t="str">
        <x:v>DE BERGERAC</x:v>
      </x:c>
      <x:c r="H2329" s="27" t="str">
        <x:v>SYS</x:v>
      </x:c>
      <x:c r="I2329" s="27" t="str">
        <x:v>Lost</x:v>
      </x:c>
      <x:c r="J2329" s="27" t="str">
        <x:v>3rd</x:v>
      </x:c>
      <x:c r="K2329" s="30"/>
      <x:c r="L2329" s="27" t="n">
        <x:v>1</x:v>
      </x:c>
      <x:c r="M2329" s="30" t="n">
        <x:v>-1</x:v>
      </x:c>
      <x:c r="N2329" s="64" t="n">
        <x:f>Summary!$B$5*Summary!$B$6</x:f>
        <x:v>10</x:v>
      </x:c>
      <x:c r="O2329" s="64" t="n">
        <x:f>L2329*N2329</x:f>
        <x:v>10</x:v>
      </x:c>
      <x:c r="P2329" s="64" t="n">
        <x:f>O2329+Q2329</x:f>
        <x:v>0</x:v>
      </x:c>
      <x:c r="Q2329" s="64" t="n">
        <x:f>M2329*N2329</x:f>
        <x:v>-10</x:v>
      </x:c>
      <x:c r="R2329" s="64" t="n">
        <x:f>R2328+Q2329</x:f>
        <x:v>43561.9</x:v>
      </x:c>
    </x:row>
    <x:row r="2330">
      <x:c r="A2330" s="61" t="n">
        <x:v>46207</x:v>
      </x:c>
      <x:c r="B2330" s="27" t="str">
        <x:v>Q3 2026</x:v>
      </x:c>
      <x:c r="C2330" s="27" t="n">
        <x:v>2026</x:v>
      </x:c>
      <x:c r="D2330" s="59" t="str">
        <x:v>FLEMINGTON</x:v>
      </x:c>
      <x:c r="E2330" s="27" t="n">
        <x:v>6</x:v>
      </x:c>
      <x:c r="F2330" s="27" t="n">
        <x:v>1</x:v>
      </x:c>
      <x:c r="G2330" s="59" t="str">
        <x:v>BOLD SOUL</x:v>
      </x:c>
      <x:c r="H2330" s="27" t="str">
        <x:v>SYS</x:v>
      </x:c>
      <x:c r="I2330" s="27" t="str">
        <x:v>Lost</x:v>
      </x:c>
      <x:c r="J2330" s="27" t="str">
        <x:v>2nd</x:v>
      </x:c>
      <x:c r="K2330" s="30"/>
      <x:c r="L2330" s="27" t="n">
        <x:v>1</x:v>
      </x:c>
      <x:c r="M2330" s="30" t="n">
        <x:v>-1</x:v>
      </x:c>
      <x:c r="N2330" s="64" t="n">
        <x:f>Summary!$B$5*Summary!$B$6</x:f>
        <x:v>10</x:v>
      </x:c>
      <x:c r="O2330" s="64" t="n">
        <x:f>L2330*N2330</x:f>
        <x:v>10</x:v>
      </x:c>
      <x:c r="P2330" s="64" t="n">
        <x:f>O2330+Q2330</x:f>
        <x:v>0</x:v>
      </x:c>
      <x:c r="Q2330" s="64" t="n">
        <x:f>M2330*N2330</x:f>
        <x:v>-10</x:v>
      </x:c>
      <x:c r="R2330" s="64" t="n">
        <x:f>R2329+Q2330</x:f>
        <x:v>43551.9</x:v>
      </x:c>
    </x:row>
    <x:row r="2331">
      <x:c r="A2331" s="61" t="n">
        <x:v>46207</x:v>
      </x:c>
      <x:c r="B2331" s="27" t="str">
        <x:v>Q3 2026</x:v>
      </x:c>
      <x:c r="C2331" s="27" t="n">
        <x:v>2026</x:v>
      </x:c>
      <x:c r="D2331" s="59" t="str">
        <x:v>FLEMINGTON</x:v>
      </x:c>
      <x:c r="E2331" s="27" t="n">
        <x:v>6</x:v>
      </x:c>
      <x:c r="F2331" s="27" t="n">
        <x:v>2</x:v>
      </x:c>
      <x:c r="G2331" s="59" t="str">
        <x:v>THE WESTERN FRONT</x:v>
      </x:c>
      <x:c r="H2331" s="27" t="str">
        <x:v>SYS</x:v>
      </x:c>
      <x:c r="I2331" s="27" t="str">
        <x:v>Lost</x:v>
      </x:c>
      <x:c r="J2331" s="27" t="str"/>
      <x:c r="K2331" s="30"/>
      <x:c r="L2331" s="27" t="n">
        <x:v>1</x:v>
      </x:c>
      <x:c r="M2331" s="30" t="n">
        <x:v>-1</x:v>
      </x:c>
      <x:c r="N2331" s="64" t="n">
        <x:f>Summary!$B$5*Summary!$B$6</x:f>
        <x:v>10</x:v>
      </x:c>
      <x:c r="O2331" s="64" t="n">
        <x:f>L2331*N2331</x:f>
        <x:v>10</x:v>
      </x:c>
      <x:c r="P2331" s="64" t="n">
        <x:f>O2331+Q2331</x:f>
        <x:v>0</x:v>
      </x:c>
      <x:c r="Q2331" s="64" t="n">
        <x:f>M2331*N2331</x:f>
        <x:v>-10</x:v>
      </x:c>
      <x:c r="R2331" s="64" t="n">
        <x:f>R2330+Q2331</x:f>
        <x:v>43541.9</x:v>
      </x:c>
    </x:row>
    <x:row r="2332">
      <x:c r="A2332" s="61" t="n">
        <x:v>46207</x:v>
      </x:c>
      <x:c r="B2332" s="27" t="str">
        <x:v>Q3 2026</x:v>
      </x:c>
      <x:c r="C2332" s="27" t="n">
        <x:v>2026</x:v>
      </x:c>
      <x:c r="D2332" s="59" t="str">
        <x:v>FLEMINGTON</x:v>
      </x:c>
      <x:c r="E2332" s="27" t="n">
        <x:v>6</x:v>
      </x:c>
      <x:c r="F2332" s="27" t="n">
        <x:v>10</x:v>
      </x:c>
      <x:c r="G2332" s="59" t="str">
        <x:v>HIGHLAND BLAZE</x:v>
      </x:c>
      <x:c r="H2332" s="27" t="str">
        <x:v>M</x:v>
      </x:c>
      <x:c r="I2332" s="27" t="str">
        <x:v>Won</x:v>
      </x:c>
      <x:c r="J2332" s="27" t="str">
        <x:v>Won</x:v>
      </x:c>
      <x:c r="K2332" s="30" t="n">
        <x:v>9.8</x:v>
      </x:c>
      <x:c r="L2332" s="27" t="n">
        <x:v>1</x:v>
      </x:c>
      <x:c r="M2332" s="30" t="n">
        <x:v>8.8</x:v>
      </x:c>
      <x:c r="N2332" s="64" t="n">
        <x:f>Summary!$B$5*Summary!$B$6</x:f>
        <x:v>10</x:v>
      </x:c>
      <x:c r="O2332" s="64" t="n">
        <x:f>L2332*N2332</x:f>
        <x:v>10</x:v>
      </x:c>
      <x:c r="P2332" s="64" t="n">
        <x:f>O2332+Q2332</x:f>
        <x:v>98</x:v>
      </x:c>
      <x:c r="Q2332" s="64" t="n">
        <x:f>M2332*N2332</x:f>
        <x:v>88</x:v>
      </x:c>
      <x:c r="R2332" s="64" t="n">
        <x:f>R2331+Q2332</x:f>
        <x:v>43629.9</x:v>
      </x:c>
    </x:row>
    <x:row r="2333">
      <x:c r="A2333" s="61" t="n">
        <x:v>46207</x:v>
      </x:c>
      <x:c r="B2333" s="27" t="str">
        <x:v>Q3 2026</x:v>
      </x:c>
      <x:c r="C2333" s="27" t="n">
        <x:v>2026</x:v>
      </x:c>
      <x:c r="D2333" s="59" t="str">
        <x:v>FLEMINGTON</x:v>
      </x:c>
      <x:c r="E2333" s="27" t="n">
        <x:v>7</x:v>
      </x:c>
      <x:c r="F2333" s="27" t="n">
        <x:v>1</x:v>
      </x:c>
      <x:c r="G2333" s="59" t="str">
        <x:v>JIMMY THE BEAR</x:v>
      </x:c>
      <x:c r="H2333" s="27" t="str">
        <x:v>SYS</x:v>
      </x:c>
      <x:c r="I2333" s="27" t="str">
        <x:v>Lost</x:v>
      </x:c>
      <x:c r="J2333" s="27" t="str"/>
      <x:c r="K2333" s="30"/>
      <x:c r="L2333" s="27" t="n">
        <x:v>1</x:v>
      </x:c>
      <x:c r="M2333" s="30" t="n">
        <x:v>-1</x:v>
      </x:c>
      <x:c r="N2333" s="64" t="n">
        <x:f>Summary!$B$5*Summary!$B$6</x:f>
        <x:v>10</x:v>
      </x:c>
      <x:c r="O2333" s="64" t="n">
        <x:f>L2333*N2333</x:f>
        <x:v>10</x:v>
      </x:c>
      <x:c r="P2333" s="64" t="n">
        <x:f>O2333+Q2333</x:f>
        <x:v>0</x:v>
      </x:c>
      <x:c r="Q2333" s="64" t="n">
        <x:f>M2333*N2333</x:f>
        <x:v>-10</x:v>
      </x:c>
      <x:c r="R2333" s="64" t="n">
        <x:f>R2332+Q2333</x:f>
        <x:v>43619.9</x:v>
      </x:c>
    </x:row>
    <x:row r="2334">
      <x:c r="A2334" s="61" t="n">
        <x:v>46207</x:v>
      </x:c>
      <x:c r="B2334" s="27" t="str">
        <x:v>Q3 2026</x:v>
      </x:c>
      <x:c r="C2334" s="27" t="n">
        <x:v>2026</x:v>
      </x:c>
      <x:c r="D2334" s="59" t="str">
        <x:v>FLEMINGTON</x:v>
      </x:c>
      <x:c r="E2334" s="27" t="n">
        <x:v>7</x:v>
      </x:c>
      <x:c r="F2334" s="27" t="n">
        <x:v>6</x:v>
      </x:c>
      <x:c r="G2334" s="59" t="str">
        <x:v>SEAFALL</x:v>
      </x:c>
      <x:c r="H2334" s="27" t="str">
        <x:v>SYS</x:v>
      </x:c>
      <x:c r="I2334" s="27" t="str">
        <x:v>Lost</x:v>
      </x:c>
      <x:c r="J2334" s="27" t="str"/>
      <x:c r="K2334" s="30"/>
      <x:c r="L2334" s="27" t="n">
        <x:v>1</x:v>
      </x:c>
      <x:c r="M2334" s="30" t="n">
        <x:v>-1</x:v>
      </x:c>
      <x:c r="N2334" s="64" t="n">
        <x:f>Summary!$B$5*Summary!$B$6</x:f>
        <x:v>10</x:v>
      </x:c>
      <x:c r="O2334" s="64" t="n">
        <x:f>L2334*N2334</x:f>
        <x:v>10</x:v>
      </x:c>
      <x:c r="P2334" s="64" t="n">
        <x:f>O2334+Q2334</x:f>
        <x:v>0</x:v>
      </x:c>
      <x:c r="Q2334" s="64" t="n">
        <x:f>M2334*N2334</x:f>
        <x:v>-10</x:v>
      </x:c>
      <x:c r="R2334" s="64" t="n">
        <x:f>R2333+Q2334</x:f>
        <x:v>43609.9</x:v>
      </x:c>
    </x:row>
    <x:row r="2335">
      <x:c r="A2335" s="61" t="n">
        <x:v>46207</x:v>
      </x:c>
      <x:c r="B2335" s="27" t="str">
        <x:v>Q3 2026</x:v>
      </x:c>
      <x:c r="C2335" s="27" t="n">
        <x:v>2026</x:v>
      </x:c>
      <x:c r="D2335" s="59" t="str">
        <x:v>FLEMINGTON</x:v>
      </x:c>
      <x:c r="E2335" s="27" t="n">
        <x:v>8</x:v>
      </x:c>
      <x:c r="F2335" s="27" t="n">
        <x:v>11</x:v>
      </x:c>
      <x:c r="G2335" s="59" t="str">
        <x:v>AFTERBERNA</x:v>
      </x:c>
      <x:c r="H2335" s="27" t="str">
        <x:v>LSW</x:v>
      </x:c>
      <x:c r="I2335" s="27" t="str">
        <x:v>Lost</x:v>
      </x:c>
      <x:c r="J2335" s="27" t="str"/>
      <x:c r="K2335" s="30"/>
      <x:c r="L2335" s="27" t="n">
        <x:v>1</x:v>
      </x:c>
      <x:c r="M2335" s="30" t="n">
        <x:v>-1</x:v>
      </x:c>
      <x:c r="N2335" s="64" t="n">
        <x:f>Summary!$B$5*Summary!$B$6</x:f>
        <x:v>10</x:v>
      </x:c>
      <x:c r="O2335" s="64" t="n">
        <x:f>L2335*N2335</x:f>
        <x:v>10</x:v>
      </x:c>
      <x:c r="P2335" s="64" t="n">
        <x:f>O2335+Q2335</x:f>
        <x:v>0</x:v>
      </x:c>
      <x:c r="Q2335" s="64" t="n">
        <x:f>M2335*N2335</x:f>
        <x:v>-10</x:v>
      </x:c>
      <x:c r="R2335" s="64" t="n">
        <x:f>R2334+Q2335</x:f>
        <x:v>43599.9</x:v>
      </x:c>
    </x:row>
    <x:row r="2336">
      <x:c r="A2336" s="62" t="n">
        <x:v>46207</x:v>
      </x:c>
      <x:c r="B2336" s="58" t="str">
        <x:v>Q3 2026</x:v>
      </x:c>
      <x:c r="C2336" s="58" t="n">
        <x:v>2026</x:v>
      </x:c>
      <x:c r="D2336" s="60" t="str">
        <x:v>FLEMINGTON</x:v>
      </x:c>
      <x:c r="E2336" s="58" t="n">
        <x:v>8</x:v>
      </x:c>
      <x:c r="F2336" s="58" t="n">
        <x:v>13</x:v>
      </x:c>
      <x:c r="G2336" s="60" t="str">
        <x:v>CHAINS OF LOVE</x:v>
      </x:c>
      <x:c r="H2336" s="58" t="str">
        <x:v>LSW / SYS</x:v>
      </x:c>
      <x:c r="I2336" s="58" t="str">
        <x:v>Lost</x:v>
      </x:c>
      <x:c r="J2336" s="58" t="str">
        <x:v>3rd</x:v>
      </x:c>
      <x:c r="K2336" s="63"/>
      <x:c r="L2336" s="58" t="n">
        <x:v>2</x:v>
      </x:c>
      <x:c r="M2336" s="63" t="n">
        <x:v>-2</x:v>
      </x:c>
      <x:c r="N2336" s="65" t="n">
        <x:f>Summary!$B$5*Summary!$B$6</x:f>
        <x:v>10</x:v>
      </x:c>
      <x:c r="O2336" s="65" t="n">
        <x:f>L2336*N2336</x:f>
        <x:v>20</x:v>
      </x:c>
      <x:c r="P2336" s="65" t="n">
        <x:f>O2336+Q2336</x:f>
        <x:v>0</x:v>
      </x:c>
      <x:c r="Q2336" s="65" t="n">
        <x:f>M2336*N2336</x:f>
        <x:v>-20</x:v>
      </x:c>
      <x:c r="R2336" s="65" t="n">
        <x:f>R2335+Q2336</x:f>
        <x:v>43579.9</x:v>
      </x:c>
    </x:row>
    <x:row r="2337">
      <x:c r="A2337" s="62" t="n">
        <x:v>46207</x:v>
      </x:c>
      <x:c r="B2337" s="58" t="str">
        <x:v>Q3 2026</x:v>
      </x:c>
      <x:c r="C2337" s="58" t="n">
        <x:v>2026</x:v>
      </x:c>
      <x:c r="D2337" s="60" t="str">
        <x:v>FLEMINGTON</x:v>
      </x:c>
      <x:c r="E2337" s="58" t="n">
        <x:v>9</x:v>
      </x:c>
      <x:c r="F2337" s="58" t="n">
        <x:v>1</x:v>
      </x:c>
      <x:c r="G2337" s="60" t="str">
        <x:v>CLEVOR TREVER</x:v>
      </x:c>
      <x:c r="H2337" s="58" t="str">
        <x:v>LSW / SYS</x:v>
      </x:c>
      <x:c r="I2337" s="58" t="str">
        <x:v>Won</x:v>
      </x:c>
      <x:c r="J2337" s="58" t="str">
        <x:v>Won</x:v>
      </x:c>
      <x:c r="K2337" s="63" t="n">
        <x:v>3.1</x:v>
      </x:c>
      <x:c r="L2337" s="58" t="n">
        <x:v>2</x:v>
      </x:c>
      <x:c r="M2337" s="63" t="n">
        <x:v>4.2</x:v>
      </x:c>
      <x:c r="N2337" s="65" t="n">
        <x:f>Summary!$B$5*Summary!$B$6</x:f>
        <x:v>10</x:v>
      </x:c>
      <x:c r="O2337" s="65" t="n">
        <x:f>L2337*N2337</x:f>
        <x:v>20</x:v>
      </x:c>
      <x:c r="P2337" s="65" t="n">
        <x:f>O2337+Q2337</x:f>
        <x:v>62</x:v>
      </x:c>
      <x:c r="Q2337" s="65" t="n">
        <x:f>M2337*N2337</x:f>
        <x:v>42</x:v>
      </x:c>
      <x:c r="R2337" s="65" t="n">
        <x:f>R2336+Q2337</x:f>
        <x:v>43621.9</x:v>
      </x:c>
    </x:row>
    <x:row r="2338">
      <x:c r="A2338" s="61" t="n">
        <x:v>46207</x:v>
      </x:c>
      <x:c r="B2338" s="27" t="str">
        <x:v>Q3 2026</x:v>
      </x:c>
      <x:c r="C2338" s="27" t="n">
        <x:v>2026</x:v>
      </x:c>
      <x:c r="D2338" s="59" t="str">
        <x:v>FLEMINGTON</x:v>
      </x:c>
      <x:c r="E2338" s="27" t="n">
        <x:v>9</x:v>
      </x:c>
      <x:c r="F2338" s="27" t="n">
        <x:v>10</x:v>
      </x:c>
      <x:c r="G2338" s="59" t="str">
        <x:v>TRIUMVIRATE</x:v>
      </x:c>
      <x:c r="H2338" s="27" t="str">
        <x:v>LSW</x:v>
      </x:c>
      <x:c r="I2338" s="27" t="str">
        <x:v>Lost</x:v>
      </x:c>
      <x:c r="J2338" s="27" t="str"/>
      <x:c r="K2338" s="30"/>
      <x:c r="L2338" s="27" t="n">
        <x:v>1</x:v>
      </x:c>
      <x:c r="M2338" s="30" t="n">
        <x:v>-1</x:v>
      </x:c>
      <x:c r="N2338" s="64" t="n">
        <x:f>Summary!$B$5*Summary!$B$6</x:f>
        <x:v>10</x:v>
      </x:c>
      <x:c r="O2338" s="64" t="n">
        <x:f>L2338*N2338</x:f>
        <x:v>10</x:v>
      </x:c>
      <x:c r="P2338" s="64" t="n">
        <x:f>O2338+Q2338</x:f>
        <x:v>0</x:v>
      </x:c>
      <x:c r="Q2338" s="64" t="n">
        <x:f>M2338*N2338</x:f>
        <x:v>-10</x:v>
      </x:c>
      <x:c r="R2338" s="64" t="n">
        <x:f>R2337+Q2338</x:f>
        <x:v>43611.9</x:v>
      </x:c>
    </x:row>
    <x:row r="2339">
      <x:c r="A2339" s="61" t="n">
        <x:v>46214</x:v>
      </x:c>
      <x:c r="B2339" s="27" t="str">
        <x:v>Q3 2026</x:v>
      </x:c>
      <x:c r="C2339" s="27" t="n">
        <x:v>2026</x:v>
      </x:c>
      <x:c r="D2339" s="59" t="str">
        <x:v>CAULFIELD</x:v>
      </x:c>
      <x:c r="E2339" s="27" t="n">
        <x:v>1</x:v>
      </x:c>
      <x:c r="F2339" s="27" t="n">
        <x:v>2</x:v>
      </x:c>
      <x:c r="G2339" s="59" t="str">
        <x:v>ANGELS FURY</x:v>
      </x:c>
      <x:c r="H2339" s="27" t="str">
        <x:v>DC</x:v>
      </x:c>
      <x:c r="I2339" s="27" t="str">
        <x:v>Won</x:v>
      </x:c>
      <x:c r="J2339" s="27" t="str">
        <x:v>Won</x:v>
      </x:c>
      <x:c r="K2339" s="30" t="n">
        <x:v>1.6</x:v>
      </x:c>
      <x:c r="L2339" s="27" t="n">
        <x:v>1</x:v>
      </x:c>
      <x:c r="M2339" s="30" t="n">
        <x:v>0.6000000000000001</x:v>
      </x:c>
      <x:c r="N2339" s="64" t="n">
        <x:f>Summary!$B$5*Summary!$B$6</x:f>
        <x:v>10</x:v>
      </x:c>
      <x:c r="O2339" s="64" t="n">
        <x:f>L2339*N2339</x:f>
        <x:v>10</x:v>
      </x:c>
      <x:c r="P2339" s="64" t="n">
        <x:f>O2339+Q2339</x:f>
        <x:v>16</x:v>
      </x:c>
      <x:c r="Q2339" s="64" t="n">
        <x:f>M2339*N2339</x:f>
        <x:v>6.000000000000001</x:v>
      </x:c>
      <x:c r="R2339" s="64" t="n">
        <x:f>R2338+Q2339</x:f>
        <x:v>43617.9</x:v>
      </x:c>
    </x:row>
    <x:row r="2340">
      <x:c r="A2340" s="61" t="n">
        <x:v>46214</x:v>
      </x:c>
      <x:c r="B2340" s="27" t="str">
        <x:v>Q3 2026</x:v>
      </x:c>
      <x:c r="C2340" s="27" t="n">
        <x:v>2026</x:v>
      </x:c>
      <x:c r="D2340" s="59" t="str">
        <x:v>CAULFIELD</x:v>
      </x:c>
      <x:c r="E2340" s="27" t="n">
        <x:v>1</x:v>
      </x:c>
      <x:c r="F2340" s="27" t="n">
        <x:v>6</x:v>
      </x:c>
      <x:c r="G2340" s="59" t="str">
        <x:v>EGYPTIAN DANCER</x:v>
      </x:c>
      <x:c r="H2340" s="27" t="str">
        <x:v>SYS</x:v>
      </x:c>
      <x:c r="I2340" s="27" t="str">
        <x:v>Lost</x:v>
      </x:c>
      <x:c r="J2340" s="27" t="str">
        <x:v>3rd</x:v>
      </x:c>
      <x:c r="K2340" s="30"/>
      <x:c r="L2340" s="27" t="n">
        <x:v>1</x:v>
      </x:c>
      <x:c r="M2340" s="30" t="n">
        <x:v>-1</x:v>
      </x:c>
      <x:c r="N2340" s="64" t="n">
        <x:f>Summary!$B$5*Summary!$B$6</x:f>
        <x:v>10</x:v>
      </x:c>
      <x:c r="O2340" s="64" t="n">
        <x:f>L2340*N2340</x:f>
        <x:v>10</x:v>
      </x:c>
      <x:c r="P2340" s="64" t="n">
        <x:f>O2340+Q2340</x:f>
        <x:v>0</x:v>
      </x:c>
      <x:c r="Q2340" s="64" t="n">
        <x:f>M2340*N2340</x:f>
        <x:v>-10</x:v>
      </x:c>
      <x:c r="R2340" s="64" t="n">
        <x:f>R2339+Q2340</x:f>
        <x:v>43607.9</x:v>
      </x:c>
    </x:row>
    <x:row r="2341">
      <x:c r="A2341" s="61" t="n">
        <x:v>46214</x:v>
      </x:c>
      <x:c r="B2341" s="27" t="str">
        <x:v>Q3 2026</x:v>
      </x:c>
      <x:c r="C2341" s="27" t="n">
        <x:v>2026</x:v>
      </x:c>
      <x:c r="D2341" s="59" t="str">
        <x:v>CAULFIELD</x:v>
      </x:c>
      <x:c r="E2341" s="27" t="n">
        <x:v>3</x:v>
      </x:c>
      <x:c r="F2341" s="27" t="n">
        <x:v>12</x:v>
      </x:c>
      <x:c r="G2341" s="59" t="str">
        <x:v>UNDISPUTABLE</x:v>
      </x:c>
      <x:c r="H2341" s="27" t="str">
        <x:v>SYS</x:v>
      </x:c>
      <x:c r="I2341" s="27" t="str">
        <x:v>Lost</x:v>
      </x:c>
      <x:c r="J2341" s="27" t="str"/>
      <x:c r="K2341" s="30"/>
      <x:c r="L2341" s="27" t="n">
        <x:v>1</x:v>
      </x:c>
      <x:c r="M2341" s="30" t="n">
        <x:v>-1</x:v>
      </x:c>
      <x:c r="N2341" s="64" t="n">
        <x:f>Summary!$B$5*Summary!$B$6</x:f>
        <x:v>10</x:v>
      </x:c>
      <x:c r="O2341" s="64" t="n">
        <x:f>L2341*N2341</x:f>
        <x:v>10</x:v>
      </x:c>
      <x:c r="P2341" s="64" t="n">
        <x:f>O2341+Q2341</x:f>
        <x:v>0</x:v>
      </x:c>
      <x:c r="Q2341" s="64" t="n">
        <x:f>M2341*N2341</x:f>
        <x:v>-10</x:v>
      </x:c>
      <x:c r="R2341" s="64" t="n">
        <x:f>R2340+Q2341</x:f>
        <x:v>43597.9</x:v>
      </x:c>
    </x:row>
    <x:row r="2342">
      <x:c r="A2342" s="61" t="n">
        <x:v>46214</x:v>
      </x:c>
      <x:c r="B2342" s="27" t="str">
        <x:v>Q3 2026</x:v>
      </x:c>
      <x:c r="C2342" s="27" t="n">
        <x:v>2026</x:v>
      </x:c>
      <x:c r="D2342" s="59" t="str">
        <x:v>CAULFIELD</x:v>
      </x:c>
      <x:c r="E2342" s="27" t="n">
        <x:v>4</x:v>
      </x:c>
      <x:c r="F2342" s="27" t="n">
        <x:v>2</x:v>
      </x:c>
      <x:c r="G2342" s="59" t="str">
        <x:v>SIGNATURE SCENT</x:v>
      </x:c>
      <x:c r="H2342" s="27" t="str">
        <x:v>DC</x:v>
      </x:c>
      <x:c r="I2342" s="27" t="str">
        <x:v>Won</x:v>
      </x:c>
      <x:c r="J2342" s="27" t="str">
        <x:v>Won</x:v>
      </x:c>
      <x:c r="K2342" s="30" t="n">
        <x:v>5.8</x:v>
      </x:c>
      <x:c r="L2342" s="27" t="n">
        <x:v>1</x:v>
      </x:c>
      <x:c r="M2342" s="30" t="n">
        <x:v>4.8</x:v>
      </x:c>
      <x:c r="N2342" s="64" t="n">
        <x:f>Summary!$B$5*Summary!$B$6</x:f>
        <x:v>10</x:v>
      </x:c>
      <x:c r="O2342" s="64" t="n">
        <x:f>L2342*N2342</x:f>
        <x:v>10</x:v>
      </x:c>
      <x:c r="P2342" s="64" t="n">
        <x:f>O2342+Q2342</x:f>
        <x:v>58</x:v>
      </x:c>
      <x:c r="Q2342" s="64" t="n">
        <x:f>M2342*N2342</x:f>
        <x:v>48</x:v>
      </x:c>
      <x:c r="R2342" s="64" t="n">
        <x:f>R2341+Q2342</x:f>
        <x:v>43645.9</x:v>
      </x:c>
    </x:row>
    <x:row r="2343">
      <x:c r="A2343" s="61" t="n">
        <x:v>46214</x:v>
      </x:c>
      <x:c r="B2343" s="27" t="str">
        <x:v>Q3 2026</x:v>
      </x:c>
      <x:c r="C2343" s="27" t="n">
        <x:v>2026</x:v>
      </x:c>
      <x:c r="D2343" s="59" t="str">
        <x:v>CAULFIELD</x:v>
      </x:c>
      <x:c r="E2343" s="27" t="n">
        <x:v>4</x:v>
      </x:c>
      <x:c r="F2343" s="27" t="n">
        <x:v>6</x:v>
      </x:c>
      <x:c r="G2343" s="59" t="str">
        <x:v>LADY VERITY</x:v>
      </x:c>
      <x:c r="H2343" s="27" t="str">
        <x:v>DC</x:v>
      </x:c>
      <x:c r="I2343" s="27" t="str">
        <x:v>Lost</x:v>
      </x:c>
      <x:c r="J2343" s="27" t="str"/>
      <x:c r="K2343" s="30"/>
      <x:c r="L2343" s="27" t="n">
        <x:v>1</x:v>
      </x:c>
      <x:c r="M2343" s="30" t="n">
        <x:v>-1</x:v>
      </x:c>
      <x:c r="N2343" s="64" t="n">
        <x:f>Summary!$B$5*Summary!$B$6</x:f>
        <x:v>10</x:v>
      </x:c>
      <x:c r="O2343" s="64" t="n">
        <x:f>L2343*N2343</x:f>
        <x:v>10</x:v>
      </x:c>
      <x:c r="P2343" s="64" t="n">
        <x:f>O2343+Q2343</x:f>
        <x:v>0</x:v>
      </x:c>
      <x:c r="Q2343" s="64" t="n">
        <x:f>M2343*N2343</x:f>
        <x:v>-10</x:v>
      </x:c>
      <x:c r="R2343" s="64" t="n">
        <x:f>R2342+Q2343</x:f>
        <x:v>43635.9</x:v>
      </x:c>
    </x:row>
    <x:row r="2344">
      <x:c r="A2344" s="61" t="n">
        <x:v>46214</x:v>
      </x:c>
      <x:c r="B2344" s="27" t="str">
        <x:v>Q3 2026</x:v>
      </x:c>
      <x:c r="C2344" s="27" t="n">
        <x:v>2026</x:v>
      </x:c>
      <x:c r="D2344" s="59" t="str">
        <x:v>CAULFIELD</x:v>
      </x:c>
      <x:c r="E2344" s="27" t="n">
        <x:v>4</x:v>
      </x:c>
      <x:c r="F2344" s="27" t="n">
        <x:v>7</x:v>
      </x:c>
      <x:c r="G2344" s="59" t="str">
        <x:v>RESTLESS WIND</x:v>
      </x:c>
      <x:c r="H2344" s="27" t="str">
        <x:v>LSW</x:v>
      </x:c>
      <x:c r="I2344" s="27" t="str">
        <x:v>Lost</x:v>
      </x:c>
      <x:c r="J2344" s="27" t="str">
        <x:v>3rd</x:v>
      </x:c>
      <x:c r="K2344" s="30"/>
      <x:c r="L2344" s="27" t="n">
        <x:v>1</x:v>
      </x:c>
      <x:c r="M2344" s="30" t="n">
        <x:v>-1</x:v>
      </x:c>
      <x:c r="N2344" s="64" t="n">
        <x:f>Summary!$B$5*Summary!$B$6</x:f>
        <x:v>10</x:v>
      </x:c>
      <x:c r="O2344" s="64" t="n">
        <x:f>L2344*N2344</x:f>
        <x:v>10</x:v>
      </x:c>
      <x:c r="P2344" s="64" t="n">
        <x:f>O2344+Q2344</x:f>
        <x:v>0</x:v>
      </x:c>
      <x:c r="Q2344" s="64" t="n">
        <x:f>M2344*N2344</x:f>
        <x:v>-10</x:v>
      </x:c>
      <x:c r="R2344" s="64" t="n">
        <x:f>R2343+Q2344</x:f>
        <x:v>43625.9</x:v>
      </x:c>
    </x:row>
    <x:row r="2345">
      <x:c r="A2345" s="61" t="n">
        <x:v>46214</x:v>
      </x:c>
      <x:c r="B2345" s="27" t="str">
        <x:v>Q3 2026</x:v>
      </x:c>
      <x:c r="C2345" s="27" t="n">
        <x:v>2026</x:v>
      </x:c>
      <x:c r="D2345" s="59" t="str">
        <x:v>CAULFIELD</x:v>
      </x:c>
      <x:c r="E2345" s="27" t="n">
        <x:v>5</x:v>
      </x:c>
      <x:c r="F2345" s="27" t="n">
        <x:v>2</x:v>
      </x:c>
      <x:c r="G2345" s="59" t="str">
        <x:v>SIR ATLAS</x:v>
      </x:c>
      <x:c r="H2345" s="27" t="str">
        <x:v>FRSR</x:v>
      </x:c>
      <x:c r="I2345" s="27" t="str">
        <x:v>Lost</x:v>
      </x:c>
      <x:c r="J2345" s="27" t="str"/>
      <x:c r="K2345" s="30"/>
      <x:c r="L2345" s="27" t="n">
        <x:v>1</x:v>
      </x:c>
      <x:c r="M2345" s="30" t="n">
        <x:v>-1</x:v>
      </x:c>
      <x:c r="N2345" s="64" t="n">
        <x:f>Summary!$B$5*Summary!$B$6</x:f>
        <x:v>10</x:v>
      </x:c>
      <x:c r="O2345" s="64" t="n">
        <x:f>L2345*N2345</x:f>
        <x:v>10</x:v>
      </x:c>
      <x:c r="P2345" s="64" t="n">
        <x:f>O2345+Q2345</x:f>
        <x:v>0</x:v>
      </x:c>
      <x:c r="Q2345" s="64" t="n">
        <x:f>M2345*N2345</x:f>
        <x:v>-10</x:v>
      </x:c>
      <x:c r="R2345" s="64" t="n">
        <x:f>R2344+Q2345</x:f>
        <x:v>43615.9</x:v>
      </x:c>
    </x:row>
    <x:row r="2346">
      <x:c r="A2346" s="61" t="n">
        <x:v>46214</x:v>
      </x:c>
      <x:c r="B2346" s="27" t="str">
        <x:v>Q3 2026</x:v>
      </x:c>
      <x:c r="C2346" s="27" t="n">
        <x:v>2026</x:v>
      </x:c>
      <x:c r="D2346" s="59" t="str">
        <x:v>CAULFIELD</x:v>
      </x:c>
      <x:c r="E2346" s="27" t="n">
        <x:v>5</x:v>
      </x:c>
      <x:c r="F2346" s="27" t="n">
        <x:v>6</x:v>
      </x:c>
      <x:c r="G2346" s="59" t="str">
        <x:v>STOP THE ROCK</x:v>
      </x:c>
      <x:c r="H2346" s="27" t="str">
        <x:v>LSW</x:v>
      </x:c>
      <x:c r="I2346" s="27" t="str">
        <x:v>Lost</x:v>
      </x:c>
      <x:c r="J2346" s="27" t="str">
        <x:v>3rd</x:v>
      </x:c>
      <x:c r="K2346" s="30"/>
      <x:c r="L2346" s="27" t="n">
        <x:v>1</x:v>
      </x:c>
      <x:c r="M2346" s="30" t="n">
        <x:v>-1</x:v>
      </x:c>
      <x:c r="N2346" s="64" t="n">
        <x:f>Summary!$B$5*Summary!$B$6</x:f>
        <x:v>10</x:v>
      </x:c>
      <x:c r="O2346" s="64" t="n">
        <x:f>L2346*N2346</x:f>
        <x:v>10</x:v>
      </x:c>
      <x:c r="P2346" s="64" t="n">
        <x:f>O2346+Q2346</x:f>
        <x:v>0</x:v>
      </x:c>
      <x:c r="Q2346" s="64" t="n">
        <x:f>M2346*N2346</x:f>
        <x:v>-10</x:v>
      </x:c>
      <x:c r="R2346" s="64" t="n">
        <x:f>R2345+Q2346</x:f>
        <x:v>43605.9</x:v>
      </x:c>
    </x:row>
    <x:row r="2347">
      <x:c r="A2347" s="61" t="n">
        <x:v>46214</x:v>
      </x:c>
      <x:c r="B2347" s="27" t="str">
        <x:v>Q3 2026</x:v>
      </x:c>
      <x:c r="C2347" s="27" t="n">
        <x:v>2026</x:v>
      </x:c>
      <x:c r="D2347" s="59" t="str">
        <x:v>CAULFIELD</x:v>
      </x:c>
      <x:c r="E2347" s="27" t="n">
        <x:v>5</x:v>
      </x:c>
      <x:c r="F2347" s="27" t="n">
        <x:v>12</x:v>
      </x:c>
      <x:c r="G2347" s="59" t="str">
        <x:v>AMLETO</x:v>
      </x:c>
      <x:c r="H2347" s="27" t="str">
        <x:v>SYS</x:v>
      </x:c>
      <x:c r="I2347" s="27" t="str">
        <x:v>Lost</x:v>
      </x:c>
      <x:c r="J2347" s="27" t="str">
        <x:v>2nd</x:v>
      </x:c>
      <x:c r="K2347" s="30"/>
      <x:c r="L2347" s="27" t="n">
        <x:v>1</x:v>
      </x:c>
      <x:c r="M2347" s="30" t="n">
        <x:v>-1</x:v>
      </x:c>
      <x:c r="N2347" s="64" t="n">
        <x:f>Summary!$B$5*Summary!$B$6</x:f>
        <x:v>10</x:v>
      </x:c>
      <x:c r="O2347" s="64" t="n">
        <x:f>L2347*N2347</x:f>
        <x:v>10</x:v>
      </x:c>
      <x:c r="P2347" s="64" t="n">
        <x:f>O2347+Q2347</x:f>
        <x:v>0</x:v>
      </x:c>
      <x:c r="Q2347" s="64" t="n">
        <x:f>M2347*N2347</x:f>
        <x:v>-10</x:v>
      </x:c>
      <x:c r="R2347" s="64" t="n">
        <x:f>R2346+Q2347</x:f>
        <x:v>43595.9</x:v>
      </x:c>
    </x:row>
    <x:row r="2348">
      <x:c r="A2348" s="62" t="n">
        <x:v>46214</x:v>
      </x:c>
      <x:c r="B2348" s="58" t="str">
        <x:v>Q3 2026</x:v>
      </x:c>
      <x:c r="C2348" s="58" t="n">
        <x:v>2026</x:v>
      </x:c>
      <x:c r="D2348" s="60" t="str">
        <x:v>CAULFIELD</x:v>
      </x:c>
      <x:c r="E2348" s="58" t="n">
        <x:v>6</x:v>
      </x:c>
      <x:c r="F2348" s="58" t="n">
        <x:v>1</x:v>
      </x:c>
      <x:c r="G2348" s="60" t="str">
        <x:v>DECALOGUE</x:v>
      </x:c>
      <x:c r="H2348" s="58" t="str">
        <x:v>LSW / SYS</x:v>
      </x:c>
      <x:c r="I2348" s="58" t="str">
        <x:v>Lost</x:v>
      </x:c>
      <x:c r="J2348" s="58" t="str"/>
      <x:c r="K2348" s="63"/>
      <x:c r="L2348" s="58" t="n">
        <x:v>2</x:v>
      </x:c>
      <x:c r="M2348" s="63" t="n">
        <x:v>-2</x:v>
      </x:c>
      <x:c r="N2348" s="65" t="n">
        <x:f>Summary!$B$5*Summary!$B$6</x:f>
        <x:v>10</x:v>
      </x:c>
      <x:c r="O2348" s="65" t="n">
        <x:f>L2348*N2348</x:f>
        <x:v>20</x:v>
      </x:c>
      <x:c r="P2348" s="65" t="n">
        <x:f>O2348+Q2348</x:f>
        <x:v>0</x:v>
      </x:c>
      <x:c r="Q2348" s="65" t="n">
        <x:f>M2348*N2348</x:f>
        <x:v>-20</x:v>
      </x:c>
      <x:c r="R2348" s="65" t="n">
        <x:f>R2347+Q2348</x:f>
        <x:v>43575.9</x:v>
      </x:c>
    </x:row>
    <x:row r="2349">
      <x:c r="A2349" s="61" t="n">
        <x:v>46214</x:v>
      </x:c>
      <x:c r="B2349" s="27" t="str">
        <x:v>Q3 2026</x:v>
      </x:c>
      <x:c r="C2349" s="27" t="n">
        <x:v>2026</x:v>
      </x:c>
      <x:c r="D2349" s="59" t="str">
        <x:v>CAULFIELD</x:v>
      </x:c>
      <x:c r="E2349" s="27" t="n">
        <x:v>6</x:v>
      </x:c>
      <x:c r="F2349" s="27" t="n">
        <x:v>3</x:v>
      </x:c>
      <x:c r="G2349" s="59" t="str">
        <x:v>OUR CHIEF</x:v>
      </x:c>
      <x:c r="H2349" s="27" t="str">
        <x:v>SYS</x:v>
      </x:c>
      <x:c r="I2349" s="27" t="str">
        <x:v>Lost</x:v>
      </x:c>
      <x:c r="J2349" s="27" t="str">
        <x:v>2nd</x:v>
      </x:c>
      <x:c r="K2349" s="30"/>
      <x:c r="L2349" s="27" t="n">
        <x:v>1</x:v>
      </x:c>
      <x:c r="M2349" s="30" t="n">
        <x:v>-1</x:v>
      </x:c>
      <x:c r="N2349" s="64" t="n">
        <x:f>Summary!$B$5*Summary!$B$6</x:f>
        <x:v>10</x:v>
      </x:c>
      <x:c r="O2349" s="64" t="n">
        <x:f>L2349*N2349</x:f>
        <x:v>10</x:v>
      </x:c>
      <x:c r="P2349" s="64" t="n">
        <x:f>O2349+Q2349</x:f>
        <x:v>0</x:v>
      </x:c>
      <x:c r="Q2349" s="64" t="n">
        <x:f>M2349*N2349</x:f>
        <x:v>-10</x:v>
      </x:c>
      <x:c r="R2349" s="64" t="n">
        <x:f>R2348+Q2349</x:f>
        <x:v>43565.9</x:v>
      </x:c>
    </x:row>
    <x:row r="2350">
      <x:c r="A2350" s="61" t="n">
        <x:v>46214</x:v>
      </x:c>
      <x:c r="B2350" s="27" t="str">
        <x:v>Q3 2026</x:v>
      </x:c>
      <x:c r="C2350" s="27" t="n">
        <x:v>2026</x:v>
      </x:c>
      <x:c r="D2350" s="59" t="str">
        <x:v>CAULFIELD</x:v>
      </x:c>
      <x:c r="E2350" s="27" t="n">
        <x:v>7</x:v>
      </x:c>
      <x:c r="F2350" s="27" t="n">
        <x:v>6</x:v>
      </x:c>
      <x:c r="G2350" s="59" t="str">
        <x:v>WATCHME WIN</x:v>
      </x:c>
      <x:c r="H2350" s="27" t="str">
        <x:v>DC</x:v>
      </x:c>
      <x:c r="I2350" s="27" t="str">
        <x:v>Lost</x:v>
      </x:c>
      <x:c r="J2350" s="27" t="str"/>
      <x:c r="K2350" s="30"/>
      <x:c r="L2350" s="27" t="n">
        <x:v>1</x:v>
      </x:c>
      <x:c r="M2350" s="30" t="n">
        <x:v>-1</x:v>
      </x:c>
      <x:c r="N2350" s="64" t="n">
        <x:f>Summary!$B$5*Summary!$B$6</x:f>
        <x:v>10</x:v>
      </x:c>
      <x:c r="O2350" s="64" t="n">
        <x:f>L2350*N2350</x:f>
        <x:v>10</x:v>
      </x:c>
      <x:c r="P2350" s="64" t="n">
        <x:f>O2350+Q2350</x:f>
        <x:v>0</x:v>
      </x:c>
      <x:c r="Q2350" s="64" t="n">
        <x:f>M2350*N2350</x:f>
        <x:v>-10</x:v>
      </x:c>
      <x:c r="R2350" s="64" t="n">
        <x:f>R2349+Q2350</x:f>
        <x:v>43555.9</x:v>
      </x:c>
    </x:row>
    <x:row r="2351">
      <x:c r="A2351" s="61" t="n">
        <x:v>46214</x:v>
      </x:c>
      <x:c r="B2351" s="27" t="str">
        <x:v>Q3 2026</x:v>
      </x:c>
      <x:c r="C2351" s="27" t="n">
        <x:v>2026</x:v>
      </x:c>
      <x:c r="D2351" s="59" t="str">
        <x:v>CAULFIELD</x:v>
      </x:c>
      <x:c r="E2351" s="27" t="n">
        <x:v>7</x:v>
      </x:c>
      <x:c r="F2351" s="27" t="n">
        <x:v>8</x:v>
      </x:c>
      <x:c r="G2351" s="59" t="str">
        <x:v>WINNASEDGE</x:v>
      </x:c>
      <x:c r="H2351" s="27" t="str">
        <x:v>LSW</x:v>
      </x:c>
      <x:c r="I2351" s="27" t="str">
        <x:v>Won</x:v>
      </x:c>
      <x:c r="J2351" s="27" t="str">
        <x:v>Won</x:v>
      </x:c>
      <x:c r="K2351" s="30" t="n">
        <x:v>4.4</x:v>
      </x:c>
      <x:c r="L2351" s="27" t="n">
        <x:v>1</x:v>
      </x:c>
      <x:c r="M2351" s="30" t="n">
        <x:v>3.4000000000000004</x:v>
      </x:c>
      <x:c r="N2351" s="64" t="n">
        <x:f>Summary!$B$5*Summary!$B$6</x:f>
        <x:v>10</x:v>
      </x:c>
      <x:c r="O2351" s="64" t="n">
        <x:f>L2351*N2351</x:f>
        <x:v>10</x:v>
      </x:c>
      <x:c r="P2351" s="64" t="n">
        <x:f>O2351+Q2351</x:f>
        <x:v>44</x:v>
      </x:c>
      <x:c r="Q2351" s="64" t="n">
        <x:f>M2351*N2351</x:f>
        <x:v>34</x:v>
      </x:c>
      <x:c r="R2351" s="64" t="n">
        <x:f>R2350+Q2351</x:f>
        <x:v>43589.9</x:v>
      </x:c>
    </x:row>
    <x:row r="2352">
      <x:c r="A2352" s="61" t="n">
        <x:v>46214</x:v>
      </x:c>
      <x:c r="B2352" s="27" t="str">
        <x:v>Q3 2026</x:v>
      </x:c>
      <x:c r="C2352" s="27" t="n">
        <x:v>2026</x:v>
      </x:c>
      <x:c r="D2352" s="59" t="str">
        <x:v>CAULFIELD</x:v>
      </x:c>
      <x:c r="E2352" s="27" t="n">
        <x:v>8</x:v>
      </x:c>
      <x:c r="F2352" s="27" t="n">
        <x:v>2</x:v>
      </x:c>
      <x:c r="G2352" s="59" t="str">
        <x:v>RISE AT DAWN</x:v>
      </x:c>
      <x:c r="H2352" s="27" t="str">
        <x:v>M</x:v>
      </x:c>
      <x:c r="I2352" s="27" t="str">
        <x:v>Lost</x:v>
      </x:c>
      <x:c r="J2352" s="27" t="str">
        <x:v>2nd</x:v>
      </x:c>
      <x:c r="K2352" s="30"/>
      <x:c r="L2352" s="27" t="n">
        <x:v>1</x:v>
      </x:c>
      <x:c r="M2352" s="30" t="n">
        <x:v>-1</x:v>
      </x:c>
      <x:c r="N2352" s="64" t="n">
        <x:f>Summary!$B$5*Summary!$B$6</x:f>
        <x:v>10</x:v>
      </x:c>
      <x:c r="O2352" s="64" t="n">
        <x:f>L2352*N2352</x:f>
        <x:v>10</x:v>
      </x:c>
      <x:c r="P2352" s="64" t="n">
        <x:f>O2352+Q2352</x:f>
        <x:v>0</x:v>
      </x:c>
      <x:c r="Q2352" s="64" t="n">
        <x:f>M2352*N2352</x:f>
        <x:v>-10</x:v>
      </x:c>
      <x:c r="R2352" s="64" t="n">
        <x:f>R2351+Q2352</x:f>
        <x:v>43579.9</x:v>
      </x:c>
    </x:row>
    <x:row r="2353">
      <x:c r="A2353" s="61" t="n">
        <x:v>46214</x:v>
      </x:c>
      <x:c r="B2353" s="27" t="str">
        <x:v>Q3 2026</x:v>
      </x:c>
      <x:c r="C2353" s="27" t="n">
        <x:v>2026</x:v>
      </x:c>
      <x:c r="D2353" s="59" t="str">
        <x:v>CAULFIELD</x:v>
      </x:c>
      <x:c r="E2353" s="27" t="n">
        <x:v>8</x:v>
      </x:c>
      <x:c r="F2353" s="27" t="n">
        <x:v>3</x:v>
      </x:c>
      <x:c r="G2353" s="59" t="str">
        <x:v>COEUR VOLANTE</x:v>
      </x:c>
      <x:c r="H2353" s="27" t="str">
        <x:v>LSW</x:v>
      </x:c>
      <x:c r="I2353" s="27" t="str">
        <x:v>Won</x:v>
      </x:c>
      <x:c r="J2353" s="27" t="str">
        <x:v>Won</x:v>
      </x:c>
      <x:c r="K2353" s="30" t="n">
        <x:v>5</x:v>
      </x:c>
      <x:c r="L2353" s="27" t="n">
        <x:v>1</x:v>
      </x:c>
      <x:c r="M2353" s="30" t="n">
        <x:v>4</x:v>
      </x:c>
      <x:c r="N2353" s="64" t="n">
        <x:f>Summary!$B$5*Summary!$B$6</x:f>
        <x:v>10</x:v>
      </x:c>
      <x:c r="O2353" s="64" t="n">
        <x:f>L2353*N2353</x:f>
        <x:v>10</x:v>
      </x:c>
      <x:c r="P2353" s="64" t="n">
        <x:f>O2353+Q2353</x:f>
        <x:v>50</x:v>
      </x:c>
      <x:c r="Q2353" s="64" t="n">
        <x:f>M2353*N2353</x:f>
        <x:v>40</x:v>
      </x:c>
      <x:c r="R2353" s="64" t="n">
        <x:f>R2352+Q2353</x:f>
        <x:v>43619.9</x:v>
      </x:c>
    </x:row>
    <x:row r="2354">
      <x:c r="A2354" s="61" t="n">
        <x:v>46214</x:v>
      </x:c>
      <x:c r="B2354" s="27" t="str">
        <x:v>Q3 2026</x:v>
      </x:c>
      <x:c r="C2354" s="27" t="n">
        <x:v>2026</x:v>
      </x:c>
      <x:c r="D2354" s="59" t="str">
        <x:v>CAULFIELD</x:v>
      </x:c>
      <x:c r="E2354" s="27" t="n">
        <x:v>8</x:v>
      </x:c>
      <x:c r="F2354" s="27" t="n">
        <x:v>6</x:v>
      </x:c>
      <x:c r="G2354" s="59" t="str">
        <x:v>BIG SWINGER</x:v>
      </x:c>
      <x:c r="H2354" s="27" t="str">
        <x:v>BFSR</x:v>
      </x:c>
      <x:c r="I2354" s="27" t="str">
        <x:v>Lost</x:v>
      </x:c>
      <x:c r="J2354" s="27" t="str"/>
      <x:c r="K2354" s="30"/>
      <x:c r="L2354" s="27" t="n">
        <x:v>1</x:v>
      </x:c>
      <x:c r="M2354" s="30" t="n">
        <x:v>-1</x:v>
      </x:c>
      <x:c r="N2354" s="64" t="n">
        <x:f>Summary!$B$5*Summary!$B$6</x:f>
        <x:v>10</x:v>
      </x:c>
      <x:c r="O2354" s="64" t="n">
        <x:f>L2354*N2354</x:f>
        <x:v>10</x:v>
      </x:c>
      <x:c r="P2354" s="64" t="n">
        <x:f>O2354+Q2354</x:f>
        <x:v>0</x:v>
      </x:c>
      <x:c r="Q2354" s="64" t="n">
        <x:f>M2354*N2354</x:f>
        <x:v>-10</x:v>
      </x:c>
      <x:c r="R2354" s="64" t="n">
        <x:f>R2353+Q2354</x:f>
        <x:v>43609.9</x:v>
      </x:c>
    </x:row>
    <x:row r="2355">
      <x:c r="A2355" s="61" t="n">
        <x:v>46214</x:v>
      </x:c>
      <x:c r="B2355" s="27" t="str">
        <x:v>Q3 2026</x:v>
      </x:c>
      <x:c r="C2355" s="27" t="n">
        <x:v>2026</x:v>
      </x:c>
      <x:c r="D2355" s="59" t="str">
        <x:v>CAULFIELD</x:v>
      </x:c>
      <x:c r="E2355" s="27" t="n">
        <x:v>8</x:v>
      </x:c>
      <x:c r="F2355" s="27" t="n">
        <x:v>10</x:v>
      </x:c>
      <x:c r="G2355" s="59" t="str">
        <x:v>TEN COMMANDMENTS</x:v>
      </x:c>
      <x:c r="H2355" s="27" t="str">
        <x:v>SYS</x:v>
      </x:c>
      <x:c r="I2355" s="27" t="str">
        <x:v>Lost</x:v>
      </x:c>
      <x:c r="J2355" s="27" t="str">
        <x:v>3rd</x:v>
      </x:c>
      <x:c r="K2355" s="30"/>
      <x:c r="L2355" s="27" t="n">
        <x:v>1</x:v>
      </x:c>
      <x:c r="M2355" s="30" t="n">
        <x:v>-1</x:v>
      </x:c>
      <x:c r="N2355" s="64" t="n">
        <x:f>Summary!$B$5*Summary!$B$6</x:f>
        <x:v>10</x:v>
      </x:c>
      <x:c r="O2355" s="64" t="n">
        <x:f>L2355*N2355</x:f>
        <x:v>10</x:v>
      </x:c>
      <x:c r="P2355" s="64" t="n">
        <x:f>O2355+Q2355</x:f>
        <x:v>0</x:v>
      </x:c>
      <x:c r="Q2355" s="64" t="n">
        <x:f>M2355*N2355</x:f>
        <x:v>-10</x:v>
      </x:c>
      <x:c r="R2355" s="64" t="n">
        <x:f>R2354+Q2355</x:f>
        <x:v>43599.9</x:v>
      </x:c>
    </x:row>
    <x:row r="2356">
      <x:c r="A2356" s="62" t="n">
        <x:v>46214</x:v>
      </x:c>
      <x:c r="B2356" s="58" t="str">
        <x:v>Q3 2026</x:v>
      </x:c>
      <x:c r="C2356" s="58" t="n">
        <x:v>2026</x:v>
      </x:c>
      <x:c r="D2356" s="60" t="str">
        <x:v>CAULFIELD</x:v>
      </x:c>
      <x:c r="E2356" s="58" t="n">
        <x:v>9</x:v>
      </x:c>
      <x:c r="F2356" s="58" t="n">
        <x:v>9</x:v>
      </x:c>
      <x:c r="G2356" s="60" t="str">
        <x:v>FIRST CHORUS</x:v>
      </x:c>
      <x:c r="H2356" s="58" t="str">
        <x:v>FRSR / SYS</x:v>
      </x:c>
      <x:c r="I2356" s="58" t="str">
        <x:v>Won</x:v>
      </x:c>
      <x:c r="J2356" s="58" t="str">
        <x:v>Won</x:v>
      </x:c>
      <x:c r="K2356" s="63" t="n">
        <x:v>2.9</x:v>
      </x:c>
      <x:c r="L2356" s="58" t="n">
        <x:v>2</x:v>
      </x:c>
      <x:c r="M2356" s="63" t="n">
        <x:v>3.8</x:v>
      </x:c>
      <x:c r="N2356" s="65" t="n">
        <x:f>Summary!$B$5*Summary!$B$6</x:f>
        <x:v>10</x:v>
      </x:c>
      <x:c r="O2356" s="65" t="n">
        <x:f>L2356*N2356</x:f>
        <x:v>20</x:v>
      </x:c>
      <x:c r="P2356" s="65" t="n">
        <x:f>O2356+Q2356</x:f>
        <x:v>58</x:v>
      </x:c>
      <x:c r="Q2356" s="65" t="n">
        <x:f>M2356*N2356</x:f>
        <x:v>38</x:v>
      </x:c>
      <x:c r="R2356" s="65" t="n">
        <x:f>R2355+Q2356</x:f>
        <x:v>43637.9</x:v>
      </x:c>
    </x:row>
    <x:row r="2357">
      <x:c r="A2357" s="61" t="n">
        <x:v>46221</x:v>
      </x:c>
      <x:c r="B2357" s="27" t="str">
        <x:v>Q3 2026</x:v>
      </x:c>
      <x:c r="C2357" s="27" t="n">
        <x:v>2026</x:v>
      </x:c>
      <x:c r="D2357" s="59" t="str">
        <x:v>FLEMINGTON</x:v>
      </x:c>
      <x:c r="E2357" s="27" t="n">
        <x:v>1</x:v>
      </x:c>
      <x:c r="F2357" s="27" t="n">
        <x:v>1</x:v>
      </x:c>
      <x:c r="G2357" s="59" t="str">
        <x:v>KO PHANGAN</x:v>
      </x:c>
      <x:c r="H2357" s="27" t="str">
        <x:v>SYS</x:v>
      </x:c>
      <x:c r="I2357" s="27" t="str">
        <x:v>Won</x:v>
      </x:c>
      <x:c r="J2357" s="27" t="str">
        <x:v>Won</x:v>
      </x:c>
      <x:c r="K2357" s="30" t="n">
        <x:v>1.9</x:v>
      </x:c>
      <x:c r="L2357" s="27" t="n">
        <x:v>1</x:v>
      </x:c>
      <x:c r="M2357" s="30" t="n">
        <x:v>0.8999999999999999</x:v>
      </x:c>
      <x:c r="N2357" s="64" t="n">
        <x:f>Summary!$B$5*Summary!$B$6</x:f>
        <x:v>10</x:v>
      </x:c>
      <x:c r="O2357" s="64" t="n">
        <x:f>L2357*N2357</x:f>
        <x:v>10</x:v>
      </x:c>
      <x:c r="P2357" s="64" t="n">
        <x:f>O2357+Q2357</x:f>
        <x:v>19</x:v>
      </x:c>
      <x:c r="Q2357" s="64" t="n">
        <x:f>M2357*N2357</x:f>
        <x:v>9</x:v>
      </x:c>
      <x:c r="R2357" s="64" t="n">
        <x:f>R2356+Q2357</x:f>
        <x:v>43646.9</x:v>
      </x:c>
    </x:row>
    <x:row r="2358">
      <x:c r="A2358" s="62" t="n">
        <x:v>46221</x:v>
      </x:c>
      <x:c r="B2358" s="58" t="str">
        <x:v>Q3 2026</x:v>
      </x:c>
      <x:c r="C2358" s="58" t="n">
        <x:v>2026</x:v>
      </x:c>
      <x:c r="D2358" s="60" t="str">
        <x:v>FLEMINGTON</x:v>
      </x:c>
      <x:c r="E2358" s="58" t="n">
        <x:v>1</x:v>
      </x:c>
      <x:c r="F2358" s="58" t="n">
        <x:v>2</x:v>
      </x:c>
      <x:c r="G2358" s="60" t="str">
        <x:v>NOTIFIED</x:v>
      </x:c>
      <x:c r="H2358" s="58" t="str">
        <x:v>LSW / SYS</x:v>
      </x:c>
      <x:c r="I2358" s="58" t="str">
        <x:v>Lost</x:v>
      </x:c>
      <x:c r="J2358" s="58" t="str">
        <x:v>2nd</x:v>
      </x:c>
      <x:c r="K2358" s="63"/>
      <x:c r="L2358" s="58" t="n">
        <x:v>2</x:v>
      </x:c>
      <x:c r="M2358" s="63" t="n">
        <x:v>-2</x:v>
      </x:c>
      <x:c r="N2358" s="65" t="n">
        <x:f>Summary!$B$5*Summary!$B$6</x:f>
        <x:v>10</x:v>
      </x:c>
      <x:c r="O2358" s="65" t="n">
        <x:f>L2358*N2358</x:f>
        <x:v>20</x:v>
      </x:c>
      <x:c r="P2358" s="65" t="n">
        <x:f>O2358+Q2358</x:f>
        <x:v>0</x:v>
      </x:c>
      <x:c r="Q2358" s="65" t="n">
        <x:f>M2358*N2358</x:f>
        <x:v>-20</x:v>
      </x:c>
      <x:c r="R2358" s="65" t="n">
        <x:f>R2357+Q2358</x:f>
        <x:v>43626.9</x:v>
      </x:c>
    </x:row>
    <x:row r="2359">
      <x:c r="A2359" s="61" t="n">
        <x:v>46221</x:v>
      </x:c>
      <x:c r="B2359" s="27" t="str">
        <x:v>Q3 2026</x:v>
      </x:c>
      <x:c r="C2359" s="27" t="n">
        <x:v>2026</x:v>
      </x:c>
      <x:c r="D2359" s="59" t="str">
        <x:v>FLEMINGTON</x:v>
      </x:c>
      <x:c r="E2359" s="27" t="n">
        <x:v>1</x:v>
      </x:c>
      <x:c r="F2359" s="27" t="n">
        <x:v>4</x:v>
      </x:c>
      <x:c r="G2359" s="59" t="str">
        <x:v>DELAHRA</x:v>
      </x:c>
      <x:c r="H2359" s="27" t="str">
        <x:v>SYS</x:v>
      </x:c>
      <x:c r="I2359" s="27" t="str">
        <x:v>Lost</x:v>
      </x:c>
      <x:c r="J2359" s="27" t="str">
        <x:v>4th</x:v>
      </x:c>
      <x:c r="K2359" s="30"/>
      <x:c r="L2359" s="27" t="n">
        <x:v>1</x:v>
      </x:c>
      <x:c r="M2359" s="30" t="n">
        <x:v>-1</x:v>
      </x:c>
      <x:c r="N2359" s="64" t="n">
        <x:f>Summary!$B$5*Summary!$B$6</x:f>
        <x:v>10</x:v>
      </x:c>
      <x:c r="O2359" s="64" t="n">
        <x:f>L2359*N2359</x:f>
        <x:v>10</x:v>
      </x:c>
      <x:c r="P2359" s="64" t="n">
        <x:f>O2359+Q2359</x:f>
        <x:v>0</x:v>
      </x:c>
      <x:c r="Q2359" s="64" t="n">
        <x:f>M2359*N2359</x:f>
        <x:v>-10</x:v>
      </x:c>
      <x:c r="R2359" s="64" t="n">
        <x:f>R2358+Q2359</x:f>
        <x:v>43616.9</x:v>
      </x:c>
    </x:row>
    <x:row r="2360">
      <x:c r="A2360" s="61" t="n">
        <x:v>46221</x:v>
      </x:c>
      <x:c r="B2360" s="27" t="str">
        <x:v>Q3 2026</x:v>
      </x:c>
      <x:c r="C2360" s="27" t="n">
        <x:v>2026</x:v>
      </x:c>
      <x:c r="D2360" s="59" t="str">
        <x:v>FLEMINGTON</x:v>
      </x:c>
      <x:c r="E2360" s="27" t="n">
        <x:v>2</x:v>
      </x:c>
      <x:c r="F2360" s="27" t="n">
        <x:v>1</x:v>
      </x:c>
      <x:c r="G2360" s="59" t="str">
        <x:v>HARD KICK</x:v>
      </x:c>
      <x:c r="H2360" s="27" t="str">
        <x:v>DC</x:v>
      </x:c>
      <x:c r="I2360" s="27" t="str">
        <x:v>Lost</x:v>
      </x:c>
      <x:c r="J2360" s="27" t="str"/>
      <x:c r="K2360" s="30"/>
      <x:c r="L2360" s="27" t="n">
        <x:v>1</x:v>
      </x:c>
      <x:c r="M2360" s="30" t="n">
        <x:v>-1</x:v>
      </x:c>
      <x:c r="N2360" s="64" t="n">
        <x:f>Summary!$B$5*Summary!$B$6</x:f>
        <x:v>10</x:v>
      </x:c>
      <x:c r="O2360" s="64" t="n">
        <x:f>L2360*N2360</x:f>
        <x:v>10</x:v>
      </x:c>
      <x:c r="P2360" s="64" t="n">
        <x:f>O2360+Q2360</x:f>
        <x:v>0</x:v>
      </x:c>
      <x:c r="Q2360" s="64" t="n">
        <x:f>M2360*N2360</x:f>
        <x:v>-10</x:v>
      </x:c>
      <x:c r="R2360" s="64" t="n">
        <x:f>R2359+Q2360</x:f>
        <x:v>43606.9</x:v>
      </x:c>
    </x:row>
    <x:row r="2361">
      <x:c r="A2361" s="61" t="n">
        <x:v>46221</x:v>
      </x:c>
      <x:c r="B2361" s="27" t="str">
        <x:v>Q3 2026</x:v>
      </x:c>
      <x:c r="C2361" s="27" t="n">
        <x:v>2026</x:v>
      </x:c>
      <x:c r="D2361" s="59" t="str">
        <x:v>FLEMINGTON</x:v>
      </x:c>
      <x:c r="E2361" s="27" t="n">
        <x:v>3</x:v>
      </x:c>
      <x:c r="F2361" s="27" t="n">
        <x:v>3</x:v>
      </x:c>
      <x:c r="G2361" s="59" t="str">
        <x:v>CHANGING COLOURS</x:v>
      </x:c>
      <x:c r="H2361" s="27" t="str">
        <x:v>DC</x:v>
      </x:c>
      <x:c r="I2361" s="27" t="str">
        <x:v>Won</x:v>
      </x:c>
      <x:c r="J2361" s="27" t="str">
        <x:v>Won</x:v>
      </x:c>
      <x:c r="K2361" s="30" t="n">
        <x:v>4</x:v>
      </x:c>
      <x:c r="L2361" s="27" t="n">
        <x:v>1</x:v>
      </x:c>
      <x:c r="M2361" s="30" t="n">
        <x:v>3</x:v>
      </x:c>
      <x:c r="N2361" s="64" t="n">
        <x:f>Summary!$B$5*Summary!$B$6</x:f>
        <x:v>10</x:v>
      </x:c>
      <x:c r="O2361" s="64" t="n">
        <x:f>L2361*N2361</x:f>
        <x:v>10</x:v>
      </x:c>
      <x:c r="P2361" s="64" t="n">
        <x:f>O2361+Q2361</x:f>
        <x:v>40</x:v>
      </x:c>
      <x:c r="Q2361" s="64" t="n">
        <x:f>M2361*N2361</x:f>
        <x:v>30</x:v>
      </x:c>
      <x:c r="R2361" s="64" t="n">
        <x:f>R2360+Q2361</x:f>
        <x:v>43636.9</x:v>
      </x:c>
    </x:row>
    <x:row r="2362">
      <x:c r="A2362" s="62" t="n">
        <x:v>46221</x:v>
      </x:c>
      <x:c r="B2362" s="58" t="str">
        <x:v>Q3 2026</x:v>
      </x:c>
      <x:c r="C2362" s="58" t="n">
        <x:v>2026</x:v>
      </x:c>
      <x:c r="D2362" s="60" t="str">
        <x:v>FLEMINGTON</x:v>
      </x:c>
      <x:c r="E2362" s="58" t="n">
        <x:v>3</x:v>
      </x:c>
      <x:c r="F2362" s="58" t="n">
        <x:v>5</x:v>
      </x:c>
      <x:c r="G2362" s="60" t="str">
        <x:v>MADIYYA</x:v>
      </x:c>
      <x:c r="H2362" s="58" t="str">
        <x:v>BFSR / SYS</x:v>
      </x:c>
      <x:c r="I2362" s="58" t="str">
        <x:v>Lost</x:v>
      </x:c>
      <x:c r="J2362" s="58" t="str">
        <x:v>3rd</x:v>
      </x:c>
      <x:c r="K2362" s="63"/>
      <x:c r="L2362" s="58" t="n">
        <x:v>2</x:v>
      </x:c>
      <x:c r="M2362" s="63" t="n">
        <x:v>-2</x:v>
      </x:c>
      <x:c r="N2362" s="65" t="n">
        <x:f>Summary!$B$5*Summary!$B$6</x:f>
        <x:v>10</x:v>
      </x:c>
      <x:c r="O2362" s="65" t="n">
        <x:f>L2362*N2362</x:f>
        <x:v>20</x:v>
      </x:c>
      <x:c r="P2362" s="65" t="n">
        <x:f>O2362+Q2362</x:f>
        <x:v>0</x:v>
      </x:c>
      <x:c r="Q2362" s="65" t="n">
        <x:f>M2362*N2362</x:f>
        <x:v>-20</x:v>
      </x:c>
      <x:c r="R2362" s="65" t="n">
        <x:f>R2361+Q2362</x:f>
        <x:v>43616.9</x:v>
      </x:c>
    </x:row>
    <x:row r="2363">
      <x:c r="A2363" s="61" t="n">
        <x:v>46221</x:v>
      </x:c>
      <x:c r="B2363" s="27" t="str">
        <x:v>Q3 2026</x:v>
      </x:c>
      <x:c r="C2363" s="27" t="n">
        <x:v>2026</x:v>
      </x:c>
      <x:c r="D2363" s="59" t="str">
        <x:v>FLEMINGTON</x:v>
      </x:c>
      <x:c r="E2363" s="27" t="n">
        <x:v>4</x:v>
      </x:c>
      <x:c r="F2363" s="27" t="n">
        <x:v>8</x:v>
      </x:c>
      <x:c r="G2363" s="59" t="str">
        <x:v>MISSAPPREHEND</x:v>
      </x:c>
      <x:c r="H2363" s="27" t="str">
        <x:v>FRSR</x:v>
      </x:c>
      <x:c r="I2363" s="27" t="str">
        <x:v>Lost</x:v>
      </x:c>
      <x:c r="J2363" s="27" t="str">
        <x:v>3rd</x:v>
      </x:c>
      <x:c r="K2363" s="30"/>
      <x:c r="L2363" s="27" t="n">
        <x:v>1</x:v>
      </x:c>
      <x:c r="M2363" s="30" t="n">
        <x:v>-1</x:v>
      </x:c>
      <x:c r="N2363" s="64" t="n">
        <x:f>Summary!$B$5*Summary!$B$6</x:f>
        <x:v>10</x:v>
      </x:c>
      <x:c r="O2363" s="64" t="n">
        <x:f>L2363*N2363</x:f>
        <x:v>10</x:v>
      </x:c>
      <x:c r="P2363" s="64" t="n">
        <x:f>O2363+Q2363</x:f>
        <x:v>0</x:v>
      </x:c>
      <x:c r="Q2363" s="64" t="n">
        <x:f>M2363*N2363</x:f>
        <x:v>-10</x:v>
      </x:c>
      <x:c r="R2363" s="64" t="n">
        <x:f>R2362+Q2363</x:f>
        <x:v>43606.9</x:v>
      </x:c>
    </x:row>
    <x:row r="2364">
      <x:c r="A2364" s="62" t="n">
        <x:v>46221</x:v>
      </x:c>
      <x:c r="B2364" s="58" t="str">
        <x:v>Q3 2026</x:v>
      </x:c>
      <x:c r="C2364" s="58" t="n">
        <x:v>2026</x:v>
      </x:c>
      <x:c r="D2364" s="60" t="str">
        <x:v>FLEMINGTON</x:v>
      </x:c>
      <x:c r="E2364" s="58" t="n">
        <x:v>4</x:v>
      </x:c>
      <x:c r="F2364" s="58" t="n">
        <x:v>14</x:v>
      </x:c>
      <x:c r="G2364" s="60" t="str">
        <x:v>LAURA ELIZA</x:v>
      </x:c>
      <x:c r="H2364" s="58" t="str">
        <x:v>LSW / SYS</x:v>
      </x:c>
      <x:c r="I2364" s="58" t="str">
        <x:v>Lost</x:v>
      </x:c>
      <x:c r="J2364" s="58" t="str"/>
      <x:c r="K2364" s="63"/>
      <x:c r="L2364" s="58" t="n">
        <x:v>2</x:v>
      </x:c>
      <x:c r="M2364" s="63" t="n">
        <x:v>-2</x:v>
      </x:c>
      <x:c r="N2364" s="65" t="n">
        <x:f>Summary!$B$5*Summary!$B$6</x:f>
        <x:v>10</x:v>
      </x:c>
      <x:c r="O2364" s="65" t="n">
        <x:f>L2364*N2364</x:f>
        <x:v>20</x:v>
      </x:c>
      <x:c r="P2364" s="65" t="n">
        <x:f>O2364+Q2364</x:f>
        <x:v>0</x:v>
      </x:c>
      <x:c r="Q2364" s="65" t="n">
        <x:f>M2364*N2364</x:f>
        <x:v>-20</x:v>
      </x:c>
      <x:c r="R2364" s="65" t="n">
        <x:f>R2363+Q2364</x:f>
        <x:v>43586.9</x:v>
      </x:c>
    </x:row>
    <x:row r="2365">
      <x:c r="A2365" s="62" t="n">
        <x:v>46221</x:v>
      </x:c>
      <x:c r="B2365" s="58" t="str">
        <x:v>Q3 2026</x:v>
      </x:c>
      <x:c r="C2365" s="58" t="n">
        <x:v>2026</x:v>
      </x:c>
      <x:c r="D2365" s="60" t="str">
        <x:v>FLEMINGTON</x:v>
      </x:c>
      <x:c r="E2365" s="58" t="n">
        <x:v>5</x:v>
      </x:c>
      <x:c r="F2365" s="58" t="n">
        <x:v>2</x:v>
      </x:c>
      <x:c r="G2365" s="60" t="str">
        <x:v>KALEO</x:v>
      </x:c>
      <x:c r="H2365" s="58" t="str">
        <x:v>DC / SYS</x:v>
      </x:c>
      <x:c r="I2365" s="58" t="str">
        <x:v>Won</x:v>
      </x:c>
      <x:c r="J2365" s="58" t="str">
        <x:v>Won</x:v>
      </x:c>
      <x:c r="K2365" s="63" t="n">
        <x:v>13</x:v>
      </x:c>
      <x:c r="L2365" s="58" t="n">
        <x:v>2</x:v>
      </x:c>
      <x:c r="M2365" s="63" t="n">
        <x:v>24</x:v>
      </x:c>
      <x:c r="N2365" s="65" t="n">
        <x:f>Summary!$B$5*Summary!$B$6</x:f>
        <x:v>10</x:v>
      </x:c>
      <x:c r="O2365" s="65" t="n">
        <x:f>L2365*N2365</x:f>
        <x:v>20</x:v>
      </x:c>
      <x:c r="P2365" s="65" t="n">
        <x:f>O2365+Q2365</x:f>
        <x:v>260</x:v>
      </x:c>
      <x:c r="Q2365" s="65" t="n">
        <x:f>M2365*N2365</x:f>
        <x:v>240</x:v>
      </x:c>
      <x:c r="R2365" s="65" t="n">
        <x:f>R2364+Q2365</x:f>
        <x:v>43826.9</x:v>
      </x:c>
    </x:row>
    <x:row r="2366">
      <x:c r="A2366" s="61" t="n">
        <x:v>46221</x:v>
      </x:c>
      <x:c r="B2366" s="27" t="str">
        <x:v>Q3 2026</x:v>
      </x:c>
      <x:c r="C2366" s="27" t="n">
        <x:v>2026</x:v>
      </x:c>
      <x:c r="D2366" s="59" t="str">
        <x:v>FLEMINGTON</x:v>
      </x:c>
      <x:c r="E2366" s="27" t="n">
        <x:v>5</x:v>
      </x:c>
      <x:c r="F2366" s="27" t="n">
        <x:v>3</x:v>
      </x:c>
      <x:c r="G2366" s="59" t="str">
        <x:v>FLYING DONE</x:v>
      </x:c>
      <x:c r="H2366" s="27" t="str">
        <x:v>M</x:v>
      </x:c>
      <x:c r="I2366" s="27" t="str">
        <x:v>Lost</x:v>
      </x:c>
      <x:c r="J2366" s="27" t="str"/>
      <x:c r="K2366" s="30"/>
      <x:c r="L2366" s="27" t="n">
        <x:v>1</x:v>
      </x:c>
      <x:c r="M2366" s="30" t="n">
        <x:v>-1</x:v>
      </x:c>
      <x:c r="N2366" s="64" t="n">
        <x:f>Summary!$B$5*Summary!$B$6</x:f>
        <x:v>10</x:v>
      </x:c>
      <x:c r="O2366" s="64" t="n">
        <x:f>L2366*N2366</x:f>
        <x:v>10</x:v>
      </x:c>
      <x:c r="P2366" s="64" t="n">
        <x:f>O2366+Q2366</x:f>
        <x:v>0</x:v>
      </x:c>
      <x:c r="Q2366" s="64" t="n">
        <x:f>M2366*N2366</x:f>
        <x:v>-10</x:v>
      </x:c>
      <x:c r="R2366" s="64" t="n">
        <x:f>R2365+Q2366</x:f>
        <x:v>43816.9</x:v>
      </x:c>
    </x:row>
    <x:row r="2367">
      <x:c r="A2367" s="61" t="n">
        <x:v>46221</x:v>
      </x:c>
      <x:c r="B2367" s="27" t="str">
        <x:v>Q3 2026</x:v>
      </x:c>
      <x:c r="C2367" s="27" t="n">
        <x:v>2026</x:v>
      </x:c>
      <x:c r="D2367" s="59" t="str">
        <x:v>FLEMINGTON</x:v>
      </x:c>
      <x:c r="E2367" s="27" t="n">
        <x:v>6</x:v>
      </x:c>
      <x:c r="F2367" s="27" t="n">
        <x:v>1</x:v>
      </x:c>
      <x:c r="G2367" s="59" t="str">
        <x:v>BOLD SOUL</x:v>
      </x:c>
      <x:c r="H2367" s="27" t="str">
        <x:v>SYS</x:v>
      </x:c>
      <x:c r="I2367" s="27" t="str">
        <x:v>Won</x:v>
      </x:c>
      <x:c r="J2367" s="27" t="str">
        <x:v>Won</x:v>
      </x:c>
      <x:c r="K2367" s="30" t="n">
        <x:v>5.5</x:v>
      </x:c>
      <x:c r="L2367" s="27" t="n">
        <x:v>1</x:v>
      </x:c>
      <x:c r="M2367" s="30" t="n">
        <x:v>4.5</x:v>
      </x:c>
      <x:c r="N2367" s="64" t="n">
        <x:f>Summary!$B$5*Summary!$B$6</x:f>
        <x:v>10</x:v>
      </x:c>
      <x:c r="O2367" s="64" t="n">
        <x:f>L2367*N2367</x:f>
        <x:v>10</x:v>
      </x:c>
      <x:c r="P2367" s="64" t="n">
        <x:f>O2367+Q2367</x:f>
        <x:v>55</x:v>
      </x:c>
      <x:c r="Q2367" s="64" t="n">
        <x:f>M2367*N2367</x:f>
        <x:v>45</x:v>
      </x:c>
      <x:c r="R2367" s="64" t="n">
        <x:f>R2366+Q2367</x:f>
        <x:v>43861.9</x:v>
      </x:c>
    </x:row>
    <x:row r="2368">
      <x:c r="A2368" s="61" t="n">
        <x:v>46221</x:v>
      </x:c>
      <x:c r="B2368" s="27" t="str">
        <x:v>Q3 2026</x:v>
      </x:c>
      <x:c r="C2368" s="27" t="n">
        <x:v>2026</x:v>
      </x:c>
      <x:c r="D2368" s="59" t="str">
        <x:v>FLEMINGTON</x:v>
      </x:c>
      <x:c r="E2368" s="27" t="n">
        <x:v>6</x:v>
      </x:c>
      <x:c r="F2368" s="27" t="n">
        <x:v>6</x:v>
      </x:c>
      <x:c r="G2368" s="59" t="str">
        <x:v>HIGHLAND BLAZE</x:v>
      </x:c>
      <x:c r="H2368" s="27" t="str">
        <x:v>LSW</x:v>
      </x:c>
      <x:c r="I2368" s="27" t="str">
        <x:v>Lost</x:v>
      </x:c>
      <x:c r="J2368" s="27" t="str">
        <x:v>2nd</x:v>
      </x:c>
      <x:c r="K2368" s="30"/>
      <x:c r="L2368" s="27" t="n">
        <x:v>1</x:v>
      </x:c>
      <x:c r="M2368" s="30" t="n">
        <x:v>-1</x:v>
      </x:c>
      <x:c r="N2368" s="64" t="n">
        <x:f>Summary!$B$5*Summary!$B$6</x:f>
        <x:v>10</x:v>
      </x:c>
      <x:c r="O2368" s="64" t="n">
        <x:f>L2368*N2368</x:f>
        <x:v>10</x:v>
      </x:c>
      <x:c r="P2368" s="64" t="n">
        <x:f>O2368+Q2368</x:f>
        <x:v>0</x:v>
      </x:c>
      <x:c r="Q2368" s="64" t="n">
        <x:f>M2368*N2368</x:f>
        <x:v>-10</x:v>
      </x:c>
      <x:c r="R2368" s="64" t="n">
        <x:f>R2367+Q2368</x:f>
        <x:v>43851.9</x:v>
      </x:c>
    </x:row>
    <x:row r="2369">
      <x:c r="A2369" s="61" t="n">
        <x:v>46221</x:v>
      </x:c>
      <x:c r="B2369" s="27" t="str">
        <x:v>Q3 2026</x:v>
      </x:c>
      <x:c r="C2369" s="27" t="n">
        <x:v>2026</x:v>
      </x:c>
      <x:c r="D2369" s="59" t="str">
        <x:v>FLEMINGTON</x:v>
      </x:c>
      <x:c r="E2369" s="27" t="n">
        <x:v>7</x:v>
      </x:c>
      <x:c r="F2369" s="27" t="n">
        <x:v>5</x:v>
      </x:c>
      <x:c r="G2369" s="59" t="str">
        <x:v>STEEL MOVE</x:v>
      </x:c>
      <x:c r="H2369" s="27" t="str">
        <x:v>SYS</x:v>
      </x:c>
      <x:c r="I2369" s="27" t="str">
        <x:v>Lost</x:v>
      </x:c>
      <x:c r="J2369" s="27" t="str"/>
      <x:c r="K2369" s="30"/>
      <x:c r="L2369" s="27" t="n">
        <x:v>1</x:v>
      </x:c>
      <x:c r="M2369" s="30" t="n">
        <x:v>-1</x:v>
      </x:c>
      <x:c r="N2369" s="64" t="n">
        <x:f>Summary!$B$5*Summary!$B$6</x:f>
        <x:v>10</x:v>
      </x:c>
      <x:c r="O2369" s="64" t="n">
        <x:f>L2369*N2369</x:f>
        <x:v>10</x:v>
      </x:c>
      <x:c r="P2369" s="64" t="n">
        <x:f>O2369+Q2369</x:f>
        <x:v>0</x:v>
      </x:c>
      <x:c r="Q2369" s="64" t="n">
        <x:f>M2369*N2369</x:f>
        <x:v>-10</x:v>
      </x:c>
      <x:c r="R2369" s="64" t="n">
        <x:f>R2368+Q2369</x:f>
        <x:v>43841.9</x:v>
      </x:c>
    </x:row>
    <x:row r="2370">
      <x:c r="A2370" s="62" t="n">
        <x:v>46221</x:v>
      </x:c>
      <x:c r="B2370" s="58" t="str">
        <x:v>Q3 2026</x:v>
      </x:c>
      <x:c r="C2370" s="58" t="n">
        <x:v>2026</x:v>
      </x:c>
      <x:c r="D2370" s="60" t="str">
        <x:v>FLEMINGTON</x:v>
      </x:c>
      <x:c r="E2370" s="58" t="n">
        <x:v>7</x:v>
      </x:c>
      <x:c r="F2370" s="58" t="n">
        <x:v>11</x:v>
      </x:c>
      <x:c r="G2370" s="60" t="str">
        <x:v>BARARI</x:v>
      </x:c>
      <x:c r="H2370" s="58" t="str">
        <x:v>FRSR / SYS</x:v>
      </x:c>
      <x:c r="I2370" s="58" t="str">
        <x:v>Lost</x:v>
      </x:c>
      <x:c r="J2370" s="58" t="str"/>
      <x:c r="K2370" s="63"/>
      <x:c r="L2370" s="58" t="n">
        <x:v>2</x:v>
      </x:c>
      <x:c r="M2370" s="63" t="n">
        <x:v>-2</x:v>
      </x:c>
      <x:c r="N2370" s="65" t="n">
        <x:f>Summary!$B$5*Summary!$B$6</x:f>
        <x:v>10</x:v>
      </x:c>
      <x:c r="O2370" s="65" t="n">
        <x:f>L2370*N2370</x:f>
        <x:v>20</x:v>
      </x:c>
      <x:c r="P2370" s="65" t="n">
        <x:f>O2370+Q2370</x:f>
        <x:v>0</x:v>
      </x:c>
      <x:c r="Q2370" s="65" t="n">
        <x:f>M2370*N2370</x:f>
        <x:v>-20</x:v>
      </x:c>
      <x:c r="R2370" s="65" t="n">
        <x:f>R2369+Q2370</x:f>
        <x:v>43821.9</x:v>
      </x:c>
    </x:row>
    <x:row r="2371">
      <x:c r="A2371" s="62" t="n">
        <x:v>46221</x:v>
      </x:c>
      <x:c r="B2371" s="58" t="str">
        <x:v>Q3 2026</x:v>
      </x:c>
      <x:c r="C2371" s="58" t="n">
        <x:v>2026</x:v>
      </x:c>
      <x:c r="D2371" s="60" t="str">
        <x:v>FLEMINGTON</x:v>
      </x:c>
      <x:c r="E2371" s="58" t="n">
        <x:v>9</x:v>
      </x:c>
      <x:c r="F2371" s="58" t="n">
        <x:v>4</x:v>
      </x:c>
      <x:c r="G2371" s="60" t="str">
        <x:v>PRIMA BELLA</x:v>
      </x:c>
      <x:c r="H2371" s="58" t="str">
        <x:v>BF / SYS</x:v>
      </x:c>
      <x:c r="I2371" s="58" t="str">
        <x:v>Won</x:v>
      </x:c>
      <x:c r="J2371" s="58" t="str">
        <x:v>Won</x:v>
      </x:c>
      <x:c r="K2371" s="63" t="n">
        <x:v>3.2</x:v>
      </x:c>
      <x:c r="L2371" s="58" t="n">
        <x:v>2</x:v>
      </x:c>
      <x:c r="M2371" s="63" t="n">
        <x:v>4.4</x:v>
      </x:c>
      <x:c r="N2371" s="65" t="n">
        <x:f>Summary!$B$5*Summary!$B$6</x:f>
        <x:v>10</x:v>
      </x:c>
      <x:c r="O2371" s="65" t="n">
        <x:f>L2371*N2371</x:f>
        <x:v>20</x:v>
      </x:c>
      <x:c r="P2371" s="65" t="n">
        <x:f>O2371+Q2371</x:f>
        <x:v>64</x:v>
      </x:c>
      <x:c r="Q2371" s="65" t="n">
        <x:f>M2371*N2371</x:f>
        <x:v>44</x:v>
      </x:c>
      <x:c r="R2371" s="65" t="n">
        <x:f>R2370+Q2371</x:f>
        <x:v>43865.9</x:v>
      </x:c>
    </x:row>
    <x:row r="2372">
      <x:c r="A2372" s="61" t="n">
        <x:v>46228</x:v>
      </x:c>
      <x:c r="B2372" s="27" t="str">
        <x:v>Q3 2026</x:v>
      </x:c>
      <x:c r="C2372" s="27" t="n">
        <x:v>2026</x:v>
      </x:c>
      <x:c r="D2372" s="59" t="str">
        <x:v>CAULFIELD</x:v>
      </x:c>
      <x:c r="E2372" s="27" t="n">
        <x:v>1</x:v>
      </x:c>
      <x:c r="F2372" s="27" t="n">
        <x:v>1</x:v>
      </x:c>
      <x:c r="G2372" s="59" t="str">
        <x:v>TAKEKO</x:v>
      </x:c>
      <x:c r="H2372" s="27" t="str">
        <x:v>SYS</x:v>
      </x:c>
      <x:c r="I2372" s="27" t="str">
        <x:v>Won</x:v>
      </x:c>
      <x:c r="J2372" s="27" t="str">
        <x:v>Won</x:v>
      </x:c>
      <x:c r="K2372" s="30" t="n">
        <x:v>2.5</x:v>
      </x:c>
      <x:c r="L2372" s="27" t="n">
        <x:v>1</x:v>
      </x:c>
      <x:c r="M2372" s="30" t="n">
        <x:v>1.5</x:v>
      </x:c>
      <x:c r="N2372" s="64" t="n">
        <x:f>Summary!$B$5*Summary!$B$6</x:f>
        <x:v>10</x:v>
      </x:c>
      <x:c r="O2372" s="64" t="n">
        <x:f>L2372*N2372</x:f>
        <x:v>10</x:v>
      </x:c>
      <x:c r="P2372" s="64" t="n">
        <x:f>O2372+Q2372</x:f>
        <x:v>25</x:v>
      </x:c>
      <x:c r="Q2372" s="64" t="n">
        <x:f>M2372*N2372</x:f>
        <x:v>15</x:v>
      </x:c>
      <x:c r="R2372" s="64" t="n">
        <x:f>R2371+Q2372</x:f>
        <x:v>43880.9</x:v>
      </x:c>
    </x:row>
    <x:row r="2373">
      <x:c r="A2373" s="61" t="n">
        <x:v>46228</x:v>
      </x:c>
      <x:c r="B2373" s="27" t="str">
        <x:v>Q3 2026</x:v>
      </x:c>
      <x:c r="C2373" s="27" t="n">
        <x:v>2026</x:v>
      </x:c>
      <x:c r="D2373" s="59" t="str">
        <x:v>CAULFIELD</x:v>
      </x:c>
      <x:c r="E2373" s="27" t="n">
        <x:v>1</x:v>
      </x:c>
      <x:c r="F2373" s="27" t="n">
        <x:v>3</x:v>
      </x:c>
      <x:c r="G2373" s="59" t="str">
        <x:v>CUSTOM</x:v>
      </x:c>
      <x:c r="H2373" s="27" t="str">
        <x:v>SYS</x:v>
      </x:c>
      <x:c r="I2373" s="27" t="str">
        <x:v>Lost</x:v>
      </x:c>
      <x:c r="J2373" s="27" t="str"/>
      <x:c r="K2373" s="30"/>
      <x:c r="L2373" s="27" t="n">
        <x:v>1</x:v>
      </x:c>
      <x:c r="M2373" s="30" t="n">
        <x:v>-1</x:v>
      </x:c>
      <x:c r="N2373" s="64" t="n">
        <x:f>Summary!$B$5*Summary!$B$6</x:f>
        <x:v>10</x:v>
      </x:c>
      <x:c r="O2373" s="64" t="n">
        <x:f>L2373*N2373</x:f>
        <x:v>10</x:v>
      </x:c>
      <x:c r="P2373" s="64" t="n">
        <x:f>O2373+Q2373</x:f>
        <x:v>0</x:v>
      </x:c>
      <x:c r="Q2373" s="64" t="n">
        <x:f>M2373*N2373</x:f>
        <x:v>-10</x:v>
      </x:c>
      <x:c r="R2373" s="64" t="n">
        <x:f>R2372+Q2373</x:f>
        <x:v>43870.9</x:v>
      </x:c>
    </x:row>
    <x:row r="2374">
      <x:c r="A2374" s="61" t="n">
        <x:v>46228</x:v>
      </x:c>
      <x:c r="B2374" s="27" t="str">
        <x:v>Q3 2026</x:v>
      </x:c>
      <x:c r="C2374" s="27" t="n">
        <x:v>2026</x:v>
      </x:c>
      <x:c r="D2374" s="59" t="str">
        <x:v>CAULFIELD</x:v>
      </x:c>
      <x:c r="E2374" s="27" t="n">
        <x:v>2</x:v>
      </x:c>
      <x:c r="F2374" s="27" t="n">
        <x:v>1</x:v>
      </x:c>
      <x:c r="G2374" s="59" t="str">
        <x:v>GHANA'S AKAN</x:v>
      </x:c>
      <x:c r="H2374" s="27" t="str">
        <x:v>DC</x:v>
      </x:c>
      <x:c r="I2374" s="27" t="str">
        <x:v>Lost</x:v>
      </x:c>
      <x:c r="J2374" s="27" t="str">
        <x:v>4th</x:v>
      </x:c>
      <x:c r="K2374" s="30"/>
      <x:c r="L2374" s="27" t="n">
        <x:v>1</x:v>
      </x:c>
      <x:c r="M2374" s="30" t="n">
        <x:v>-1</x:v>
      </x:c>
      <x:c r="N2374" s="64" t="n">
        <x:f>Summary!$B$5*Summary!$B$6</x:f>
        <x:v>10</x:v>
      </x:c>
      <x:c r="O2374" s="64" t="n">
        <x:f>L2374*N2374</x:f>
        <x:v>10</x:v>
      </x:c>
      <x:c r="P2374" s="64" t="n">
        <x:f>O2374+Q2374</x:f>
        <x:v>0</x:v>
      </x:c>
      <x:c r="Q2374" s="64" t="n">
        <x:f>M2374*N2374</x:f>
        <x:v>-10</x:v>
      </x:c>
      <x:c r="R2374" s="64" t="n">
        <x:f>R2373+Q2374</x:f>
        <x:v>43860.9</x:v>
      </x:c>
    </x:row>
    <x:row r="2375">
      <x:c r="A2375" s="62" t="n">
        <x:v>46228</x:v>
      </x:c>
      <x:c r="B2375" s="58" t="str">
        <x:v>Q3 2026</x:v>
      </x:c>
      <x:c r="C2375" s="58" t="n">
        <x:v>2026</x:v>
      </x:c>
      <x:c r="D2375" s="60" t="str">
        <x:v>CAULFIELD</x:v>
      </x:c>
      <x:c r="E2375" s="58" t="n">
        <x:v>3</x:v>
      </x:c>
      <x:c r="F2375" s="58" t="n">
        <x:v>3</x:v>
      </x:c>
      <x:c r="G2375" s="60" t="str">
        <x:v>TENNESSEE BOUND</x:v>
      </x:c>
      <x:c r="H2375" s="58" t="str">
        <x:v>LSW / SYS</x:v>
      </x:c>
      <x:c r="I2375" s="58" t="str">
        <x:v>Won</x:v>
      </x:c>
      <x:c r="J2375" s="58" t="str">
        <x:v>Won</x:v>
      </x:c>
      <x:c r="K2375" s="63" t="n">
        <x:v>1.5</x:v>
      </x:c>
      <x:c r="L2375" s="58" t="n">
        <x:v>2</x:v>
      </x:c>
      <x:c r="M2375" s="63" t="n">
        <x:v>1</x:v>
      </x:c>
      <x:c r="N2375" s="65" t="n">
        <x:f>Summary!$B$5*Summary!$B$6</x:f>
        <x:v>10</x:v>
      </x:c>
      <x:c r="O2375" s="65" t="n">
        <x:f>L2375*N2375</x:f>
        <x:v>20</x:v>
      </x:c>
      <x:c r="P2375" s="65" t="n">
        <x:f>O2375+Q2375</x:f>
        <x:v>30</x:v>
      </x:c>
      <x:c r="Q2375" s="65" t="n">
        <x:f>M2375*N2375</x:f>
        <x:v>10</x:v>
      </x:c>
      <x:c r="R2375" s="65" t="n">
        <x:f>R2374+Q2375</x:f>
        <x:v>43870.9</x:v>
      </x:c>
    </x:row>
    <x:row r="2376">
      <x:c r="A2376" s="62" t="n">
        <x:v>46228</x:v>
      </x:c>
      <x:c r="B2376" s="58" t="str">
        <x:v>Q3 2026</x:v>
      </x:c>
      <x:c r="C2376" s="58" t="n">
        <x:v>2026</x:v>
      </x:c>
      <x:c r="D2376" s="60" t="str">
        <x:v>CAULFIELD</x:v>
      </x:c>
      <x:c r="E2376" s="58" t="n">
        <x:v>3</x:v>
      </x:c>
      <x:c r="F2376" s="58" t="n">
        <x:v>5</x:v>
      </x:c>
      <x:c r="G2376" s="60" t="str">
        <x:v>LUNA CAT</x:v>
      </x:c>
      <x:c r="H2376" s="58" t="str">
        <x:v>BFSR / SYS</x:v>
      </x:c>
      <x:c r="I2376" s="58" t="str">
        <x:v>Lost</x:v>
      </x:c>
      <x:c r="J2376" s="58" t="str">
        <x:v>3rd</x:v>
      </x:c>
      <x:c r="K2376" s="63"/>
      <x:c r="L2376" s="58" t="n">
        <x:v>2</x:v>
      </x:c>
      <x:c r="M2376" s="63" t="n">
        <x:v>-2</x:v>
      </x:c>
      <x:c r="N2376" s="65" t="n">
        <x:f>Summary!$B$5*Summary!$B$6</x:f>
        <x:v>10</x:v>
      </x:c>
      <x:c r="O2376" s="65" t="n">
        <x:f>L2376*N2376</x:f>
        <x:v>20</x:v>
      </x:c>
      <x:c r="P2376" s="65" t="n">
        <x:f>O2376+Q2376</x:f>
        <x:v>0</x:v>
      </x:c>
      <x:c r="Q2376" s="65" t="n">
        <x:f>M2376*N2376</x:f>
        <x:v>-20</x:v>
      </x:c>
      <x:c r="R2376" s="65" t="n">
        <x:f>R2375+Q2376</x:f>
        <x:v>43850.9</x:v>
      </x:c>
    </x:row>
    <x:row r="2377">
      <x:c r="A2377" s="61" t="n">
        <x:v>46228</x:v>
      </x:c>
      <x:c r="B2377" s="27" t="str">
        <x:v>Q3 2026</x:v>
      </x:c>
      <x:c r="C2377" s="27" t="n">
        <x:v>2026</x:v>
      </x:c>
      <x:c r="D2377" s="59" t="str">
        <x:v>CAULFIELD</x:v>
      </x:c>
      <x:c r="E2377" s="27" t="n">
        <x:v>3</x:v>
      </x:c>
      <x:c r="F2377" s="27" t="n">
        <x:v>6</x:v>
      </x:c>
      <x:c r="G2377" s="59" t="str">
        <x:v>BUTTERNUT PRINCESS</x:v>
      </x:c>
      <x:c r="H2377" s="27" t="str">
        <x:v>M</x:v>
      </x:c>
      <x:c r="I2377" s="27" t="str">
        <x:v>Lost</x:v>
      </x:c>
      <x:c r="J2377" s="27" t="str">
        <x:v>4th</x:v>
      </x:c>
      <x:c r="K2377" s="30"/>
      <x:c r="L2377" s="27" t="n">
        <x:v>1</x:v>
      </x:c>
      <x:c r="M2377" s="30" t="n">
        <x:v>-1</x:v>
      </x:c>
      <x:c r="N2377" s="64" t="n">
        <x:f>Summary!$B$5*Summary!$B$6</x:f>
        <x:v>10</x:v>
      </x:c>
      <x:c r="O2377" s="64" t="n">
        <x:f>L2377*N2377</x:f>
        <x:v>10</x:v>
      </x:c>
      <x:c r="P2377" s="64" t="n">
        <x:f>O2377+Q2377</x:f>
        <x:v>0</x:v>
      </x:c>
      <x:c r="Q2377" s="64" t="n">
        <x:f>M2377*N2377</x:f>
        <x:v>-10</x:v>
      </x:c>
      <x:c r="R2377" s="64" t="n">
        <x:f>R2376+Q2377</x:f>
        <x:v>43840.9</x:v>
      </x:c>
    </x:row>
    <x:row r="2378">
      <x:c r="A2378" s="61" t="n">
        <x:v>46228</x:v>
      </x:c>
      <x:c r="B2378" s="27" t="str">
        <x:v>Q3 2026</x:v>
      </x:c>
      <x:c r="C2378" s="27" t="n">
        <x:v>2026</x:v>
      </x:c>
      <x:c r="D2378" s="59" t="str">
        <x:v>CAULFIELD</x:v>
      </x:c>
      <x:c r="E2378" s="27" t="n">
        <x:v>3</x:v>
      </x:c>
      <x:c r="F2378" s="27" t="n">
        <x:v>7</x:v>
      </x:c>
      <x:c r="G2378" s="59" t="str">
        <x:v>DANCING STORM</x:v>
      </x:c>
      <x:c r="H2378" s="27" t="str">
        <x:v>M</x:v>
      </x:c>
      <x:c r="I2378" s="27" t="str">
        <x:v>Lost</x:v>
      </x:c>
      <x:c r="J2378" s="27" t="str"/>
      <x:c r="K2378" s="30"/>
      <x:c r="L2378" s="27" t="n">
        <x:v>1</x:v>
      </x:c>
      <x:c r="M2378" s="30" t="n">
        <x:v>-1</x:v>
      </x:c>
      <x:c r="N2378" s="64" t="n">
        <x:f>Summary!$B$5*Summary!$B$6</x:f>
        <x:v>10</x:v>
      </x:c>
      <x:c r="O2378" s="64" t="n">
        <x:f>L2378*N2378</x:f>
        <x:v>10</x:v>
      </x:c>
      <x:c r="P2378" s="64" t="n">
        <x:f>O2378+Q2378</x:f>
        <x:v>0</x:v>
      </x:c>
      <x:c r="Q2378" s="64" t="n">
        <x:f>M2378*N2378</x:f>
        <x:v>-10</x:v>
      </x:c>
      <x:c r="R2378" s="64" t="n">
        <x:f>R2377+Q2378</x:f>
        <x:v>43830.9</x:v>
      </x:c>
    </x:row>
    <x:row r="2379">
      <x:c r="A2379" s="61" t="n">
        <x:v>46228</x:v>
      </x:c>
      <x:c r="B2379" s="27" t="str">
        <x:v>Q3 2026</x:v>
      </x:c>
      <x:c r="C2379" s="27" t="n">
        <x:v>2026</x:v>
      </x:c>
      <x:c r="D2379" s="59" t="str">
        <x:v>CAULFIELD</x:v>
      </x:c>
      <x:c r="E2379" s="27" t="n">
        <x:v>4</x:v>
      </x:c>
      <x:c r="F2379" s="27" t="n">
        <x:v>2</x:v>
      </x:c>
      <x:c r="G2379" s="59" t="str">
        <x:v>PRINCE TYCOON</x:v>
      </x:c>
      <x:c r="H2379" s="27" t="str">
        <x:v>DC</x:v>
      </x:c>
      <x:c r="I2379" s="27" t="str">
        <x:v>Won</x:v>
      </x:c>
      <x:c r="J2379" s="27" t="str">
        <x:v>Won</x:v>
      </x:c>
      <x:c r="K2379" s="30" t="n">
        <x:v>5.6</x:v>
      </x:c>
      <x:c r="L2379" s="27" t="n">
        <x:v>1</x:v>
      </x:c>
      <x:c r="M2379" s="30" t="n">
        <x:v>4.6</x:v>
      </x:c>
      <x:c r="N2379" s="64" t="n">
        <x:f>Summary!$B$5*Summary!$B$6</x:f>
        <x:v>10</x:v>
      </x:c>
      <x:c r="O2379" s="64" t="n">
        <x:f>L2379*N2379</x:f>
        <x:v>10</x:v>
      </x:c>
      <x:c r="P2379" s="64" t="n">
        <x:f>O2379+Q2379</x:f>
        <x:v>56</x:v>
      </x:c>
      <x:c r="Q2379" s="64" t="n">
        <x:f>M2379*N2379</x:f>
        <x:v>46</x:v>
      </x:c>
      <x:c r="R2379" s="64" t="n">
        <x:f>R2378+Q2379</x:f>
        <x:v>43876.9</x:v>
      </x:c>
    </x:row>
    <x:row r="2380">
      <x:c r="A2380" s="61" t="n">
        <x:v>46228</x:v>
      </x:c>
      <x:c r="B2380" s="27" t="str">
        <x:v>Q3 2026</x:v>
      </x:c>
      <x:c r="C2380" s="27" t="n">
        <x:v>2026</x:v>
      </x:c>
      <x:c r="D2380" s="59" t="str">
        <x:v>CAULFIELD</x:v>
      </x:c>
      <x:c r="E2380" s="27" t="n">
        <x:v>4</x:v>
      </x:c>
      <x:c r="F2380" s="27" t="n">
        <x:v>3</x:v>
      </x:c>
      <x:c r="G2380" s="59" t="str">
        <x:v>SIGNATURE SCENT</x:v>
      </x:c>
      <x:c r="H2380" s="27" t="str">
        <x:v>DC</x:v>
      </x:c>
      <x:c r="I2380" s="27" t="str">
        <x:v>Lost</x:v>
      </x:c>
      <x:c r="J2380" s="27" t="str">
        <x:v>4th</x:v>
      </x:c>
      <x:c r="K2380" s="30"/>
      <x:c r="L2380" s="27" t="n">
        <x:v>1</x:v>
      </x:c>
      <x:c r="M2380" s="30" t="n">
        <x:v>-1</x:v>
      </x:c>
      <x:c r="N2380" s="64" t="n">
        <x:f>Summary!$B$5*Summary!$B$6</x:f>
        <x:v>10</x:v>
      </x:c>
      <x:c r="O2380" s="64" t="n">
        <x:f>L2380*N2380</x:f>
        <x:v>10</x:v>
      </x:c>
      <x:c r="P2380" s="64" t="n">
        <x:f>O2380+Q2380</x:f>
        <x:v>0</x:v>
      </x:c>
      <x:c r="Q2380" s="64" t="n">
        <x:f>M2380*N2380</x:f>
        <x:v>-10</x:v>
      </x:c>
      <x:c r="R2380" s="64" t="n">
        <x:f>R2379+Q2380</x:f>
        <x:v>43866.9</x:v>
      </x:c>
    </x:row>
    <x:row r="2381">
      <x:c r="A2381" s="61" t="n">
        <x:v>46228</x:v>
      </x:c>
      <x:c r="B2381" s="27" t="str">
        <x:v>Q3 2026</x:v>
      </x:c>
      <x:c r="C2381" s="27" t="n">
        <x:v>2026</x:v>
      </x:c>
      <x:c r="D2381" s="59" t="str">
        <x:v>CAULFIELD</x:v>
      </x:c>
      <x:c r="E2381" s="27" t="n">
        <x:v>5</x:v>
      </x:c>
      <x:c r="F2381" s="27" t="n">
        <x:v>1</x:v>
      </x:c>
      <x:c r="G2381" s="59" t="str">
        <x:v>JIMMY THE BEAR</x:v>
      </x:c>
      <x:c r="H2381" s="27" t="str">
        <x:v>DC</x:v>
      </x:c>
      <x:c r="I2381" s="27" t="str">
        <x:v>Lost</x:v>
      </x:c>
      <x:c r="J2381" s="27" t="str"/>
      <x:c r="K2381" s="30"/>
      <x:c r="L2381" s="27" t="n">
        <x:v>1</x:v>
      </x:c>
      <x:c r="M2381" s="30" t="n">
        <x:v>-1</x:v>
      </x:c>
      <x:c r="N2381" s="64" t="n">
        <x:f>Summary!$B$5*Summary!$B$6</x:f>
        <x:v>10</x:v>
      </x:c>
      <x:c r="O2381" s="64" t="n">
        <x:f>L2381*N2381</x:f>
        <x:v>10</x:v>
      </x:c>
      <x:c r="P2381" s="64" t="n">
        <x:f>O2381+Q2381</x:f>
        <x:v>0</x:v>
      </x:c>
      <x:c r="Q2381" s="64" t="n">
        <x:f>M2381*N2381</x:f>
        <x:v>-10</x:v>
      </x:c>
      <x:c r="R2381" s="64" t="n">
        <x:f>R2380+Q2381</x:f>
        <x:v>43856.9</x:v>
      </x:c>
    </x:row>
    <x:row r="2382">
      <x:c r="A2382" s="61" t="n">
        <x:v>46228</x:v>
      </x:c>
      <x:c r="B2382" s="27" t="str">
        <x:v>Q3 2026</x:v>
      </x:c>
      <x:c r="C2382" s="27" t="n">
        <x:v>2026</x:v>
      </x:c>
      <x:c r="D2382" s="59" t="str">
        <x:v>CAULFIELD</x:v>
      </x:c>
      <x:c r="E2382" s="27" t="n">
        <x:v>5</x:v>
      </x:c>
      <x:c r="F2382" s="27" t="n">
        <x:v>5</x:v>
      </x:c>
      <x:c r="G2382" s="59" t="str">
        <x:v>SEAFALL</x:v>
      </x:c>
      <x:c r="H2382" s="27" t="str">
        <x:v>DC</x:v>
      </x:c>
      <x:c r="I2382" s="27" t="str">
        <x:v>Lost</x:v>
      </x:c>
      <x:c r="J2382" s="27" t="str">
        <x:v>3rd</x:v>
      </x:c>
      <x:c r="K2382" s="30"/>
      <x:c r="L2382" s="27" t="n">
        <x:v>1</x:v>
      </x:c>
      <x:c r="M2382" s="30" t="n">
        <x:v>-1</x:v>
      </x:c>
      <x:c r="N2382" s="64" t="n">
        <x:f>Summary!$B$5*Summary!$B$6</x:f>
        <x:v>10</x:v>
      </x:c>
      <x:c r="O2382" s="64" t="n">
        <x:f>L2382*N2382</x:f>
        <x:v>10</x:v>
      </x:c>
      <x:c r="P2382" s="64" t="n">
        <x:f>O2382+Q2382</x:f>
        <x:v>0</x:v>
      </x:c>
      <x:c r="Q2382" s="64" t="n">
        <x:f>M2382*N2382</x:f>
        <x:v>-10</x:v>
      </x:c>
      <x:c r="R2382" s="64" t="n">
        <x:f>R2381+Q2382</x:f>
        <x:v>43846.9</x:v>
      </x:c>
    </x:row>
    <x:row r="2383">
      <x:c r="A2383" s="62" t="n">
        <x:v>46228</x:v>
      </x:c>
      <x:c r="B2383" s="58" t="str">
        <x:v>Q3 2026</x:v>
      </x:c>
      <x:c r="C2383" s="58" t="n">
        <x:v>2026</x:v>
      </x:c>
      <x:c r="D2383" s="60" t="str">
        <x:v>CAULFIELD</x:v>
      </x:c>
      <x:c r="E2383" s="58" t="n">
        <x:v>5</x:v>
      </x:c>
      <x:c r="F2383" s="58" t="n">
        <x:v>9</x:v>
      </x:c>
      <x:c r="G2383" s="60" t="str">
        <x:v>FIRST CHORUS</x:v>
      </x:c>
      <x:c r="H2383" s="58" t="str">
        <x:v>LSW / SYS</x:v>
      </x:c>
      <x:c r="I2383" s="58" t="str">
        <x:v>Won</x:v>
      </x:c>
      <x:c r="J2383" s="58" t="str">
        <x:v>Won</x:v>
      </x:c>
      <x:c r="K2383" s="63" t="n">
        <x:v>2.1</x:v>
      </x:c>
      <x:c r="L2383" s="58" t="n">
        <x:v>2</x:v>
      </x:c>
      <x:c r="M2383" s="63" t="n">
        <x:v>2.2</x:v>
      </x:c>
      <x:c r="N2383" s="65" t="n">
        <x:f>Summary!$B$5*Summary!$B$6</x:f>
        <x:v>10</x:v>
      </x:c>
      <x:c r="O2383" s="65" t="n">
        <x:f>L2383*N2383</x:f>
        <x:v>20</x:v>
      </x:c>
      <x:c r="P2383" s="65" t="n">
        <x:f>O2383+Q2383</x:f>
        <x:v>42</x:v>
      </x:c>
      <x:c r="Q2383" s="65" t="n">
        <x:f>M2383*N2383</x:f>
        <x:v>22</x:v>
      </x:c>
      <x:c r="R2383" s="65" t="n">
        <x:f>R2382+Q2383</x:f>
        <x:v>43868.9</x:v>
      </x:c>
    </x:row>
    <x:row r="2384">
      <x:c r="A2384" s="61" t="n">
        <x:v>46228</x:v>
      </x:c>
      <x:c r="B2384" s="27" t="str">
        <x:v>Q3 2026</x:v>
      </x:c>
      <x:c r="C2384" s="27" t="n">
        <x:v>2026</x:v>
      </x:c>
      <x:c r="D2384" s="59" t="str">
        <x:v>CAULFIELD</x:v>
      </x:c>
      <x:c r="E2384" s="27" t="n">
        <x:v>6</x:v>
      </x:c>
      <x:c r="F2384" s="27" t="n">
        <x:v>1</x:v>
      </x:c>
      <x:c r="G2384" s="59" t="str">
        <x:v>DECALOGUE</x:v>
      </x:c>
      <x:c r="H2384" s="27" t="str">
        <x:v>BFSR</x:v>
      </x:c>
      <x:c r="I2384" s="27" t="str">
        <x:v>Lost</x:v>
      </x:c>
      <x:c r="J2384" s="27" t="str">
        <x:v>4th</x:v>
      </x:c>
      <x:c r="K2384" s="30"/>
      <x:c r="L2384" s="27" t="n">
        <x:v>1</x:v>
      </x:c>
      <x:c r="M2384" s="30" t="n">
        <x:v>-1</x:v>
      </x:c>
      <x:c r="N2384" s="64" t="n">
        <x:f>Summary!$B$5*Summary!$B$6</x:f>
        <x:v>10</x:v>
      </x:c>
      <x:c r="O2384" s="64" t="n">
        <x:f>L2384*N2384</x:f>
        <x:v>10</x:v>
      </x:c>
      <x:c r="P2384" s="64" t="n">
        <x:f>O2384+Q2384</x:f>
        <x:v>0</x:v>
      </x:c>
      <x:c r="Q2384" s="64" t="n">
        <x:f>M2384*N2384</x:f>
        <x:v>-10</x:v>
      </x:c>
      <x:c r="R2384" s="64" t="n">
        <x:f>R2383+Q2384</x:f>
        <x:v>43858.9</x:v>
      </x:c>
    </x:row>
    <x:row r="2385">
      <x:c r="A2385" s="61" t="n">
        <x:v>46228</x:v>
      </x:c>
      <x:c r="B2385" s="27" t="str">
        <x:v>Q3 2026</x:v>
      </x:c>
      <x:c r="C2385" s="27" t="n">
        <x:v>2026</x:v>
      </x:c>
      <x:c r="D2385" s="59" t="str">
        <x:v>CAULFIELD</x:v>
      </x:c>
      <x:c r="E2385" s="27" t="n">
        <x:v>6</x:v>
      </x:c>
      <x:c r="F2385" s="27" t="n">
        <x:v>2</x:v>
      </x:c>
      <x:c r="G2385" s="59" t="str">
        <x:v>DIRNASEER</x:v>
      </x:c>
      <x:c r="H2385" s="27" t="str">
        <x:v>M</x:v>
      </x:c>
      <x:c r="I2385" s="27" t="str">
        <x:v>Lost</x:v>
      </x:c>
      <x:c r="J2385" s="27" t="str"/>
      <x:c r="K2385" s="30"/>
      <x:c r="L2385" s="27" t="n">
        <x:v>1</x:v>
      </x:c>
      <x:c r="M2385" s="30" t="n">
        <x:v>-1</x:v>
      </x:c>
      <x:c r="N2385" s="64" t="n">
        <x:f>Summary!$B$5*Summary!$B$6</x:f>
        <x:v>10</x:v>
      </x:c>
      <x:c r="O2385" s="64" t="n">
        <x:f>L2385*N2385</x:f>
        <x:v>10</x:v>
      </x:c>
      <x:c r="P2385" s="64" t="n">
        <x:f>O2385+Q2385</x:f>
        <x:v>0</x:v>
      </x:c>
      <x:c r="Q2385" s="64" t="n">
        <x:f>M2385*N2385</x:f>
        <x:v>-10</x:v>
      </x:c>
      <x:c r="R2385" s="64" t="n">
        <x:f>R2384+Q2385</x:f>
        <x:v>43848.9</x:v>
      </x:c>
    </x:row>
    <x:row r="2386">
      <x:c r="A2386" s="61" t="n">
        <x:v>46228</x:v>
      </x:c>
      <x:c r="B2386" s="27" t="str">
        <x:v>Q3 2026</x:v>
      </x:c>
      <x:c r="C2386" s="27" t="n">
        <x:v>2026</x:v>
      </x:c>
      <x:c r="D2386" s="59" t="str">
        <x:v>CAULFIELD</x:v>
      </x:c>
      <x:c r="E2386" s="27" t="n">
        <x:v>6</x:v>
      </x:c>
      <x:c r="F2386" s="27" t="n">
        <x:v>3</x:v>
      </x:c>
      <x:c r="G2386" s="59" t="str">
        <x:v>BRILLANTEZZA</x:v>
      </x:c>
      <x:c r="H2386" s="27" t="str">
        <x:v>LSW</x:v>
      </x:c>
      <x:c r="I2386" s="27" t="str">
        <x:v>Lost</x:v>
      </x:c>
      <x:c r="J2386" s="27" t="str"/>
      <x:c r="K2386" s="30"/>
      <x:c r="L2386" s="27" t="n">
        <x:v>1</x:v>
      </x:c>
      <x:c r="M2386" s="30" t="n">
        <x:v>-1</x:v>
      </x:c>
      <x:c r="N2386" s="64" t="n">
        <x:f>Summary!$B$5*Summary!$B$6</x:f>
        <x:v>10</x:v>
      </x:c>
      <x:c r="O2386" s="64" t="n">
        <x:f>L2386*N2386</x:f>
        <x:v>10</x:v>
      </x:c>
      <x:c r="P2386" s="64" t="n">
        <x:f>O2386+Q2386</x:f>
        <x:v>0</x:v>
      </x:c>
      <x:c r="Q2386" s="64" t="n">
        <x:f>M2386*N2386</x:f>
        <x:v>-10</x:v>
      </x:c>
      <x:c r="R2386" s="64" t="n">
        <x:f>R2385+Q2386</x:f>
        <x:v>43838.9</x:v>
      </x:c>
    </x:row>
    <x:row r="2387">
      <x:c r="A2387" s="61" t="n">
        <x:v>46228</x:v>
      </x:c>
      <x:c r="B2387" s="27" t="str">
        <x:v>Q3 2026</x:v>
      </x:c>
      <x:c r="C2387" s="27" t="n">
        <x:v>2026</x:v>
      </x:c>
      <x:c r="D2387" s="59" t="str">
        <x:v>CAULFIELD</x:v>
      </x:c>
      <x:c r="E2387" s="27" t="n">
        <x:v>7</x:v>
      </x:c>
      <x:c r="F2387" s="27" t="n">
        <x:v>1</x:v>
      </x:c>
      <x:c r="G2387" s="59" t="str">
        <x:v>COSMIC CRUSADER</x:v>
      </x:c>
      <x:c r="H2387" s="27" t="str">
        <x:v>SYS</x:v>
      </x:c>
      <x:c r="I2387" s="27" t="str">
        <x:v>Won</x:v>
      </x:c>
      <x:c r="J2387" s="27" t="str">
        <x:v>Won</x:v>
      </x:c>
      <x:c r="K2387" s="30" t="n">
        <x:v>3.7</x:v>
      </x:c>
      <x:c r="L2387" s="27" t="n">
        <x:v>1</x:v>
      </x:c>
      <x:c r="M2387" s="30" t="n">
        <x:v>2.7</x:v>
      </x:c>
      <x:c r="N2387" s="64" t="n">
        <x:f>Summary!$B$5*Summary!$B$6</x:f>
        <x:v>10</x:v>
      </x:c>
      <x:c r="O2387" s="64" t="n">
        <x:f>L2387*N2387</x:f>
        <x:v>10</x:v>
      </x:c>
      <x:c r="P2387" s="64" t="n">
        <x:f>O2387+Q2387</x:f>
        <x:v>37</x:v>
      </x:c>
      <x:c r="Q2387" s="64" t="n">
        <x:f>M2387*N2387</x:f>
        <x:v>27</x:v>
      </x:c>
      <x:c r="R2387" s="64" t="n">
        <x:f>R2386+Q2387</x:f>
        <x:v>43865.9</x:v>
      </x:c>
    </x:row>
    <x:row r="2388">
      <x:c r="A2388" s="61" t="n">
        <x:v>46228</x:v>
      </x:c>
      <x:c r="B2388" s="27" t="str">
        <x:v>Q3 2026</x:v>
      </x:c>
      <x:c r="C2388" s="27" t="n">
        <x:v>2026</x:v>
      </x:c>
      <x:c r="D2388" s="59" t="str">
        <x:v>CAULFIELD</x:v>
      </x:c>
      <x:c r="E2388" s="27" t="n">
        <x:v>7</x:v>
      </x:c>
      <x:c r="F2388" s="27" t="n">
        <x:v>6</x:v>
      </x:c>
      <x:c r="G2388" s="59" t="str">
        <x:v>WATCHME WIN</x:v>
      </x:c>
      <x:c r="H2388" s="27" t="str">
        <x:v>DC</x:v>
      </x:c>
      <x:c r="I2388" s="27" t="str">
        <x:v>Lost</x:v>
      </x:c>
      <x:c r="J2388" s="27" t="str"/>
      <x:c r="K2388" s="30"/>
      <x:c r="L2388" s="27" t="n">
        <x:v>1</x:v>
      </x:c>
      <x:c r="M2388" s="30" t="n">
        <x:v>-1</x:v>
      </x:c>
      <x:c r="N2388" s="64" t="n">
        <x:f>Summary!$B$5*Summary!$B$6</x:f>
        <x:v>10</x:v>
      </x:c>
      <x:c r="O2388" s="64" t="n">
        <x:f>L2388*N2388</x:f>
        <x:v>10</x:v>
      </x:c>
      <x:c r="P2388" s="64" t="n">
        <x:f>O2388+Q2388</x:f>
        <x:v>0</x:v>
      </x:c>
      <x:c r="Q2388" s="64" t="n">
        <x:f>M2388*N2388</x:f>
        <x:v>-10</x:v>
      </x:c>
      <x:c r="R2388" s="64" t="n">
        <x:f>R2387+Q2388</x:f>
        <x:v>43855.9</x:v>
      </x:c>
    </x:row>
    <x:row r="2389">
      <x:c r="A2389" s="61" t="n">
        <x:v>46228</x:v>
      </x:c>
      <x:c r="B2389" s="27" t="str">
        <x:v>Q3 2026</x:v>
      </x:c>
      <x:c r="C2389" s="27" t="n">
        <x:v>2026</x:v>
      </x:c>
      <x:c r="D2389" s="59" t="str">
        <x:v>CAULFIELD</x:v>
      </x:c>
      <x:c r="E2389" s="27" t="n">
        <x:v>8</x:v>
      </x:c>
      <x:c r="F2389" s="27" t="n">
        <x:v>3</x:v>
      </x:c>
      <x:c r="G2389" s="59" t="str">
        <x:v>PRINCE ERIC</x:v>
      </x:c>
      <x:c r="H2389" s="27" t="str">
        <x:v>LSW</x:v>
      </x:c>
      <x:c r="I2389" s="27" t="str">
        <x:v>Lost</x:v>
      </x:c>
      <x:c r="J2389" s="27" t="str"/>
      <x:c r="K2389" s="30"/>
      <x:c r="L2389" s="27" t="n">
        <x:v>1</x:v>
      </x:c>
      <x:c r="M2389" s="30" t="n">
        <x:v>-1</x:v>
      </x:c>
      <x:c r="N2389" s="64" t="n">
        <x:f>Summary!$B$5*Summary!$B$6</x:f>
        <x:v>10</x:v>
      </x:c>
      <x:c r="O2389" s="64" t="n">
        <x:f>L2389*N2389</x:f>
        <x:v>10</x:v>
      </x:c>
      <x:c r="P2389" s="64" t="n">
        <x:f>O2389+Q2389</x:f>
        <x:v>0</x:v>
      </x:c>
      <x:c r="Q2389" s="64" t="n">
        <x:f>M2389*N2389</x:f>
        <x:v>-10</x:v>
      </x:c>
      <x:c r="R2389" s="64" t="n">
        <x:f>R2388+Q2389</x:f>
        <x:v>43845.9</x:v>
      </x:c>
    </x:row>
    <x:row r="2390">
      <x:c r="A2390" s="61" t="n">
        <x:v>46228</x:v>
      </x:c>
      <x:c r="B2390" s="27" t="str">
        <x:v>Q3 2026</x:v>
      </x:c>
      <x:c r="C2390" s="27" t="n">
        <x:v>2026</x:v>
      </x:c>
      <x:c r="D2390" s="59" t="str">
        <x:v>CAULFIELD</x:v>
      </x:c>
      <x:c r="E2390" s="27" t="n">
        <x:v>8</x:v>
      </x:c>
      <x:c r="F2390" s="27" t="n">
        <x:v>11</x:v>
      </x:c>
      <x:c r="G2390" s="59" t="str">
        <x:v>AMLETO</x:v>
      </x:c>
      <x:c r="H2390" s="27" t="str">
        <x:v>BFSR</x:v>
      </x:c>
      <x:c r="I2390" s="27" t="str">
        <x:v>Won</x:v>
      </x:c>
      <x:c r="J2390" s="27" t="str">
        <x:v>Won</x:v>
      </x:c>
      <x:c r="K2390" s="30" t="n">
        <x:v>4.7</x:v>
      </x:c>
      <x:c r="L2390" s="27" t="n">
        <x:v>1</x:v>
      </x:c>
      <x:c r="M2390" s="30" t="n">
        <x:v>3.7</x:v>
      </x:c>
      <x:c r="N2390" s="64" t="n">
        <x:f>Summary!$B$5*Summary!$B$6</x:f>
        <x:v>10</x:v>
      </x:c>
      <x:c r="O2390" s="64" t="n">
        <x:f>L2390*N2390</x:f>
        <x:v>10</x:v>
      </x:c>
      <x:c r="P2390" s="64" t="n">
        <x:f>O2390+Q2390</x:f>
        <x:v>47</x:v>
      </x:c>
      <x:c r="Q2390" s="64" t="n">
        <x:f>M2390*N2390</x:f>
        <x:v>37</x:v>
      </x:c>
      <x:c r="R2390" s="64" t="n">
        <x:f>R2389+Q2390</x:f>
        <x:v>43882.9</x:v>
      </x:c>
    </x:row>
    <x:row r="2391">
      <x:c r="A2391" s="62" t="n">
        <x:v>46228</x:v>
      </x:c>
      <x:c r="B2391" s="58" t="str">
        <x:v>Q3 2026</x:v>
      </x:c>
      <x:c r="C2391" s="58" t="n">
        <x:v>2026</x:v>
      </x:c>
      <x:c r="D2391" s="60" t="str">
        <x:v>CAULFIELD</x:v>
      </x:c>
      <x:c r="E2391" s="58" t="n">
        <x:v>9</x:v>
      </x:c>
      <x:c r="F2391" s="58" t="n">
        <x:v>2</x:v>
      </x:c>
      <x:c r="G2391" s="60" t="str">
        <x:v>CRUISERWEIGHT</x:v>
      </x:c>
      <x:c r="H2391" s="58" t="str">
        <x:v>DC / SYS</x:v>
      </x:c>
      <x:c r="I2391" s="58" t="str">
        <x:v>Lost</x:v>
      </x:c>
      <x:c r="J2391" s="58" t="str">
        <x:v>4th</x:v>
      </x:c>
      <x:c r="K2391" s="63"/>
      <x:c r="L2391" s="58" t="n">
        <x:v>2</x:v>
      </x:c>
      <x:c r="M2391" s="63" t="n">
        <x:v>-2</x:v>
      </x:c>
      <x:c r="N2391" s="65" t="n">
        <x:f>Summary!$B$5*Summary!$B$6</x:f>
        <x:v>10</x:v>
      </x:c>
      <x:c r="O2391" s="65" t="n">
        <x:f>L2391*N2391</x:f>
        <x:v>20</x:v>
      </x:c>
      <x:c r="P2391" s="65" t="n">
        <x:f>O2391+Q2391</x:f>
        <x:v>0</x:v>
      </x:c>
      <x:c r="Q2391" s="65" t="n">
        <x:f>M2391*N2391</x:f>
        <x:v>-20</x:v>
      </x:c>
      <x:c r="R2391" s="65" t="n">
        <x:f>R2390+Q2391</x:f>
        <x:v>43862.9</x:v>
      </x:c>
    </x:row>
    <x:row r="2392">
      <x:c r="A2392" s="61" t="n">
        <x:v>46228</x:v>
      </x:c>
      <x:c r="B2392" s="27" t="str">
        <x:v>Q3 2026</x:v>
      </x:c>
      <x:c r="C2392" s="27" t="n">
        <x:v>2026</x:v>
      </x:c>
      <x:c r="D2392" s="59" t="str">
        <x:v>CAULFIELD</x:v>
      </x:c>
      <x:c r="E2392" s="27" t="n">
        <x:v>9</x:v>
      </x:c>
      <x:c r="F2392" s="27" t="n">
        <x:v>4</x:v>
      </x:c>
      <x:c r="G2392" s="59" t="str">
        <x:v>JENNI GONE BONKERS</x:v>
      </x:c>
      <x:c r="H2392" s="27" t="str">
        <x:v>DC</x:v>
      </x:c>
      <x:c r="I2392" s="27" t="str">
        <x:v>Lost</x:v>
      </x:c>
      <x:c r="J2392" s="27" t="str"/>
      <x:c r="K2392" s="30"/>
      <x:c r="L2392" s="27" t="n">
        <x:v>1</x:v>
      </x:c>
      <x:c r="M2392" s="30" t="n">
        <x:v>-1</x:v>
      </x:c>
      <x:c r="N2392" s="64" t="n">
        <x:f>Summary!$B$5*Summary!$B$6</x:f>
        <x:v>10</x:v>
      </x:c>
      <x:c r="O2392" s="64" t="n">
        <x:f>L2392*N2392</x:f>
        <x:v>10</x:v>
      </x:c>
      <x:c r="P2392" s="64" t="n">
        <x:f>O2392+Q2392</x:f>
        <x:v>0</x:v>
      </x:c>
      <x:c r="Q2392" s="64" t="n">
        <x:f>M2392*N2392</x:f>
        <x:v>-10</x:v>
      </x:c>
      <x:c r="R2392" s="64" t="n">
        <x:f>R2391+Q2392</x:f>
        <x:v>43852.9</x:v>
      </x:c>
    </x:row>
    <x:row r="2393">
      <x:c r="A2393" s="62" t="n">
        <x:v>46228</x:v>
      </x:c>
      <x:c r="B2393" s="58" t="str">
        <x:v>Q3 2026</x:v>
      </x:c>
      <x:c r="C2393" s="58" t="n">
        <x:v>2026</x:v>
      </x:c>
      <x:c r="D2393" s="60" t="str">
        <x:v>CAULFIELD</x:v>
      </x:c>
      <x:c r="E2393" s="58" t="n">
        <x:v>9</x:v>
      </x:c>
      <x:c r="F2393" s="58" t="n">
        <x:v>6</x:v>
      </x:c>
      <x:c r="G2393" s="60" t="str">
        <x:v>MAHERSHALA</x:v>
      </x:c>
      <x:c r="H2393" s="58" t="str">
        <x:v>LSW / SYS</x:v>
      </x:c>
      <x:c r="I2393" s="58" t="str">
        <x:v>Lost</x:v>
      </x:c>
      <x:c r="J2393" s="58" t="str">
        <x:v>3rd</x:v>
      </x:c>
      <x:c r="K2393" s="63"/>
      <x:c r="L2393" s="58" t="n">
        <x:v>2</x:v>
      </x:c>
      <x:c r="M2393" s="63" t="n">
        <x:v>-2</x:v>
      </x:c>
      <x:c r="N2393" s="65" t="n">
        <x:f>Summary!$B$5*Summary!$B$6</x:f>
        <x:v>10</x:v>
      </x:c>
      <x:c r="O2393" s="65" t="n">
        <x:f>L2393*N2393</x:f>
        <x:v>20</x:v>
      </x:c>
      <x:c r="P2393" s="65" t="n">
        <x:f>O2393+Q2393</x:f>
        <x:v>0</x:v>
      </x:c>
      <x:c r="Q2393" s="65" t="n">
        <x:f>M2393*N2393</x:f>
        <x:v>-20</x:v>
      </x:c>
      <x:c r="R2393" s="65" t="n">
        <x:f>R2392+Q2393</x:f>
        <x:v>43832.9</x:v>
      </x:c>
    </x:row>
    <x:row r="2394">
      <x:c r="A2394" s="61" t="n">
        <x:v>46235</x:v>
      </x:c>
      <x:c r="B2394" s="27" t="str">
        <x:v>Q3 2026</x:v>
      </x:c>
      <x:c r="C2394" s="27" t="n">
        <x:v>2026</x:v>
      </x:c>
      <x:c r="D2394" s="59" t="str">
        <x:v>FLEMINGTON</x:v>
      </x:c>
      <x:c r="E2394" s="27" t="n">
        <x:v>1</x:v>
      </x:c>
      <x:c r="F2394" s="27" t="n">
        <x:v>2</x:v>
      </x:c>
      <x:c r="G2394" s="59" t="str">
        <x:v>BLACK RUN</x:v>
      </x:c>
      <x:c r="H2394" s="27" t="str">
        <x:v>DC</x:v>
      </x:c>
      <x:c r="I2394" s="27" t="str">
        <x:v>Lost</x:v>
      </x:c>
      <x:c r="J2394" s="27" t="str"/>
      <x:c r="K2394" s="30"/>
      <x:c r="L2394" s="27" t="n">
        <x:v>1</x:v>
      </x:c>
      <x:c r="M2394" s="30" t="n">
        <x:v>-1</x:v>
      </x:c>
      <x:c r="N2394" s="64" t="n">
        <x:f>Summary!$B$5*Summary!$B$6</x:f>
        <x:v>10</x:v>
      </x:c>
      <x:c r="O2394" s="64" t="n">
        <x:f>L2394*N2394</x:f>
        <x:v>10</x:v>
      </x:c>
      <x:c r="P2394" s="64" t="n">
        <x:f>O2394+Q2394</x:f>
        <x:v>0</x:v>
      </x:c>
      <x:c r="Q2394" s="64" t="n">
        <x:f>M2394*N2394</x:f>
        <x:v>-10</x:v>
      </x:c>
      <x:c r="R2394" s="64" t="n">
        <x:f>R2393+Q2394</x:f>
        <x:v>43822.9</x:v>
      </x:c>
    </x:row>
    <x:row r="2395">
      <x:c r="A2395" s="62" t="n">
        <x:v>46235</x:v>
      </x:c>
      <x:c r="B2395" s="58" t="str">
        <x:v>Q3 2026</x:v>
      </x:c>
      <x:c r="C2395" s="58" t="n">
        <x:v>2026</x:v>
      </x:c>
      <x:c r="D2395" s="60" t="str">
        <x:v>FLEMINGTON</x:v>
      </x:c>
      <x:c r="E2395" s="58" t="n">
        <x:v>1</x:v>
      </x:c>
      <x:c r="F2395" s="58" t="n">
        <x:v>5</x:v>
      </x:c>
      <x:c r="G2395" s="60" t="str">
        <x:v>NEARCO FROD</x:v>
      </x:c>
      <x:c r="H2395" s="58" t="str">
        <x:v>LSW / SYS</x:v>
      </x:c>
      <x:c r="I2395" s="58" t="str">
        <x:v>Won</x:v>
      </x:c>
      <x:c r="J2395" s="58" t="str">
        <x:v>Won</x:v>
      </x:c>
      <x:c r="K2395" s="63" t="n">
        <x:v>2.4</x:v>
      </x:c>
      <x:c r="L2395" s="58" t="n">
        <x:v>2</x:v>
      </x:c>
      <x:c r="M2395" s="63" t="n">
        <x:v>2.8</x:v>
      </x:c>
      <x:c r="N2395" s="65" t="n">
        <x:f>Summary!$B$5*Summary!$B$6</x:f>
        <x:v>10</x:v>
      </x:c>
      <x:c r="O2395" s="65" t="n">
        <x:f>L2395*N2395</x:f>
        <x:v>20</x:v>
      </x:c>
      <x:c r="P2395" s="65" t="n">
        <x:f>O2395+Q2395</x:f>
        <x:v>48</x:v>
      </x:c>
      <x:c r="Q2395" s="65" t="n">
        <x:f>M2395*N2395</x:f>
        <x:v>28</x:v>
      </x:c>
      <x:c r="R2395" s="65" t="n">
        <x:f>R2394+Q2395</x:f>
        <x:v>43850.9</x:v>
      </x:c>
    </x:row>
    <x:row r="2396">
      <x:c r="A2396" s="61" t="n">
        <x:v>46235</x:v>
      </x:c>
      <x:c r="B2396" s="27" t="str">
        <x:v>Q3 2026</x:v>
      </x:c>
      <x:c r="C2396" s="27" t="n">
        <x:v>2026</x:v>
      </x:c>
      <x:c r="D2396" s="59" t="str">
        <x:v>FLEMINGTON</x:v>
      </x:c>
      <x:c r="E2396" s="27" t="n">
        <x:v>1</x:v>
      </x:c>
      <x:c r="F2396" s="27" t="n">
        <x:v>6</x:v>
      </x:c>
      <x:c r="G2396" s="59" t="str">
        <x:v>OUR CHIEF</x:v>
      </x:c>
      <x:c r="H2396" s="27" t="str">
        <x:v>LSW</x:v>
      </x:c>
      <x:c r="I2396" s="27" t="str">
        <x:v>Lost</x:v>
      </x:c>
      <x:c r="J2396" s="27" t="str">
        <x:v>3rd</x:v>
      </x:c>
      <x:c r="K2396" s="30"/>
      <x:c r="L2396" s="27" t="n">
        <x:v>1</x:v>
      </x:c>
      <x:c r="M2396" s="30" t="n">
        <x:v>-1</x:v>
      </x:c>
      <x:c r="N2396" s="64" t="n">
        <x:f>Summary!$B$5*Summary!$B$6</x:f>
        <x:v>10</x:v>
      </x:c>
      <x:c r="O2396" s="64" t="n">
        <x:f>L2396*N2396</x:f>
        <x:v>10</x:v>
      </x:c>
      <x:c r="P2396" s="64" t="n">
        <x:f>O2396+Q2396</x:f>
        <x:v>0</x:v>
      </x:c>
      <x:c r="Q2396" s="64" t="n">
        <x:f>M2396*N2396</x:f>
        <x:v>-10</x:v>
      </x:c>
      <x:c r="R2396" s="64" t="n">
        <x:f>R2395+Q2396</x:f>
        <x:v>43840.9</x:v>
      </x:c>
    </x:row>
    <x:row r="2397">
      <x:c r="A2397" s="62" t="n">
        <x:v>46235</x:v>
      </x:c>
      <x:c r="B2397" s="58" t="str">
        <x:v>Q3 2026</x:v>
      </x:c>
      <x:c r="C2397" s="58" t="n">
        <x:v>2026</x:v>
      </x:c>
      <x:c r="D2397" s="60" t="str">
        <x:v>FLEMINGTON</x:v>
      </x:c>
      <x:c r="E2397" s="58" t="n">
        <x:v>2</x:v>
      </x:c>
      <x:c r="F2397" s="58" t="n">
        <x:v>2</x:v>
      </x:c>
      <x:c r="G2397" s="60" t="str">
        <x:v>REBEL TUESDAY</x:v>
      </x:c>
      <x:c r="H2397" s="58" t="str">
        <x:v>DC / SYS</x:v>
      </x:c>
      <x:c r="I2397" s="58" t="str">
        <x:v>Lost</x:v>
      </x:c>
      <x:c r="J2397" s="58" t="str"/>
      <x:c r="K2397" s="63"/>
      <x:c r="L2397" s="58" t="n">
        <x:v>2</x:v>
      </x:c>
      <x:c r="M2397" s="63" t="n">
        <x:v>-2</x:v>
      </x:c>
      <x:c r="N2397" s="65" t="n">
        <x:f>Summary!$B$5*Summary!$B$6</x:f>
        <x:v>10</x:v>
      </x:c>
      <x:c r="O2397" s="65" t="n">
        <x:f>L2397*N2397</x:f>
        <x:v>20</x:v>
      </x:c>
      <x:c r="P2397" s="65" t="n">
        <x:f>O2397+Q2397</x:f>
        <x:v>0</x:v>
      </x:c>
      <x:c r="Q2397" s="65" t="n">
        <x:f>M2397*N2397</x:f>
        <x:v>-20</x:v>
      </x:c>
      <x:c r="R2397" s="65" t="n">
        <x:f>R2396+Q2397</x:f>
        <x:v>43820.9</x:v>
      </x:c>
    </x:row>
    <x:row r="2398">
      <x:c r="A2398" s="61" t="n">
        <x:v>46235</x:v>
      </x:c>
      <x:c r="B2398" s="27" t="str">
        <x:v>Q3 2026</x:v>
      </x:c>
      <x:c r="C2398" s="27" t="n">
        <x:v>2026</x:v>
      </x:c>
      <x:c r="D2398" s="59" t="str">
        <x:v>FLEMINGTON</x:v>
      </x:c>
      <x:c r="E2398" s="27" t="n">
        <x:v>2</x:v>
      </x:c>
      <x:c r="F2398" s="27" t="n">
        <x:v>3</x:v>
      </x:c>
      <x:c r="G2398" s="59" t="str">
        <x:v>RUBARE</x:v>
      </x:c>
      <x:c r="H2398" s="27" t="str">
        <x:v>LSW</x:v>
      </x:c>
      <x:c r="I2398" s="27" t="str">
        <x:v>Lost</x:v>
      </x:c>
      <x:c r="J2398" s="27" t="str">
        <x:v>4th</x:v>
      </x:c>
      <x:c r="K2398" s="30"/>
      <x:c r="L2398" s="27" t="n">
        <x:v>1</x:v>
      </x:c>
      <x:c r="M2398" s="30" t="n">
        <x:v>-1</x:v>
      </x:c>
      <x:c r="N2398" s="64" t="n">
        <x:f>Summary!$B$5*Summary!$B$6</x:f>
        <x:v>10</x:v>
      </x:c>
      <x:c r="O2398" s="64" t="n">
        <x:f>L2398*N2398</x:f>
        <x:v>10</x:v>
      </x:c>
      <x:c r="P2398" s="64" t="n">
        <x:f>O2398+Q2398</x:f>
        <x:v>0</x:v>
      </x:c>
      <x:c r="Q2398" s="64" t="n">
        <x:f>M2398*N2398</x:f>
        <x:v>-10</x:v>
      </x:c>
      <x:c r="R2398" s="64" t="n">
        <x:f>R2397+Q2398</x:f>
        <x:v>43810.9</x:v>
      </x:c>
    </x:row>
    <x:row r="2399">
      <x:c r="A2399" s="61" t="n">
        <x:v>46235</x:v>
      </x:c>
      <x:c r="B2399" s="27" t="str">
        <x:v>Q3 2026</x:v>
      </x:c>
      <x:c r="C2399" s="27" t="n">
        <x:v>2026</x:v>
      </x:c>
      <x:c r="D2399" s="59" t="str">
        <x:v>FLEMINGTON</x:v>
      </x:c>
      <x:c r="E2399" s="27" t="n">
        <x:v>2</x:v>
      </x:c>
      <x:c r="F2399" s="27" t="n">
        <x:v>8</x:v>
      </x:c>
      <x:c r="G2399" s="59" t="str">
        <x:v>HEARTS AFFAIR</x:v>
      </x:c>
      <x:c r="H2399" s="27" t="str">
        <x:v>LSW</x:v>
      </x:c>
      <x:c r="I2399" s="27" t="str">
        <x:v>Lost</x:v>
      </x:c>
      <x:c r="J2399" s="27" t="str"/>
      <x:c r="K2399" s="30"/>
      <x:c r="L2399" s="27" t="n">
        <x:v>1</x:v>
      </x:c>
      <x:c r="M2399" s="30" t="n">
        <x:v>-1</x:v>
      </x:c>
      <x:c r="N2399" s="64" t="n">
        <x:f>Summary!$B$5*Summary!$B$6</x:f>
        <x:v>10</x:v>
      </x:c>
      <x:c r="O2399" s="64" t="n">
        <x:f>L2399*N2399</x:f>
        <x:v>10</x:v>
      </x:c>
      <x:c r="P2399" s="64" t="n">
        <x:f>O2399+Q2399</x:f>
        <x:v>0</x:v>
      </x:c>
      <x:c r="Q2399" s="64" t="n">
        <x:f>M2399*N2399</x:f>
        <x:v>-10</x:v>
      </x:c>
      <x:c r="R2399" s="64" t="n">
        <x:f>R2398+Q2399</x:f>
        <x:v>43800.9</x:v>
      </x:c>
    </x:row>
    <x:row r="2400">
      <x:c r="A2400" s="61" t="n">
        <x:v>46235</x:v>
      </x:c>
      <x:c r="B2400" s="27" t="str">
        <x:v>Q3 2026</x:v>
      </x:c>
      <x:c r="C2400" s="27" t="n">
        <x:v>2026</x:v>
      </x:c>
      <x:c r="D2400" s="59" t="str">
        <x:v>FLEMINGTON</x:v>
      </x:c>
      <x:c r="E2400" s="27" t="n">
        <x:v>3</x:v>
      </x:c>
      <x:c r="F2400" s="27" t="n">
        <x:v>2</x:v>
      </x:c>
      <x:c r="G2400" s="59" t="str">
        <x:v>GLORY DAZE</x:v>
      </x:c>
      <x:c r="H2400" s="27" t="str">
        <x:v>M</x:v>
      </x:c>
      <x:c r="I2400" s="27" t="str">
        <x:v>Lost</x:v>
      </x:c>
      <x:c r="J2400" s="27" t="str"/>
      <x:c r="K2400" s="30"/>
      <x:c r="L2400" s="27" t="n">
        <x:v>1</x:v>
      </x:c>
      <x:c r="M2400" s="30" t="n">
        <x:v>-1</x:v>
      </x:c>
      <x:c r="N2400" s="64" t="n">
        <x:f>Summary!$B$5*Summary!$B$6</x:f>
        <x:v>10</x:v>
      </x:c>
      <x:c r="O2400" s="64" t="n">
        <x:f>L2400*N2400</x:f>
        <x:v>10</x:v>
      </x:c>
      <x:c r="P2400" s="64" t="n">
        <x:f>O2400+Q2400</x:f>
        <x:v>0</x:v>
      </x:c>
      <x:c r="Q2400" s="64" t="n">
        <x:f>M2400*N2400</x:f>
        <x:v>-10</x:v>
      </x:c>
      <x:c r="R2400" s="64" t="n">
        <x:f>R2399+Q2400</x:f>
        <x:v>43790.9</x:v>
      </x:c>
    </x:row>
    <x:row r="2401">
      <x:c r="A2401" s="61" t="n">
        <x:v>46235</x:v>
      </x:c>
      <x:c r="B2401" s="27" t="str">
        <x:v>Q3 2026</x:v>
      </x:c>
      <x:c r="C2401" s="27" t="n">
        <x:v>2026</x:v>
      </x:c>
      <x:c r="D2401" s="59" t="str">
        <x:v>FLEMINGTON</x:v>
      </x:c>
      <x:c r="E2401" s="27" t="n">
        <x:v>3</x:v>
      </x:c>
      <x:c r="F2401" s="27" t="n">
        <x:v>5</x:v>
      </x:c>
      <x:c r="G2401" s="59" t="str">
        <x:v>SEE THAT STORM</x:v>
      </x:c>
      <x:c r="H2401" s="27" t="str">
        <x:v>SYS</x:v>
      </x:c>
      <x:c r="I2401" s="27" t="str">
        <x:v>Won</x:v>
      </x:c>
      <x:c r="J2401" s="27" t="str">
        <x:v>Won</x:v>
      </x:c>
      <x:c r="K2401" s="30" t="n">
        <x:v>3.9</x:v>
      </x:c>
      <x:c r="L2401" s="27" t="n">
        <x:v>1</x:v>
      </x:c>
      <x:c r="M2401" s="30" t="n">
        <x:v>2.9</x:v>
      </x:c>
      <x:c r="N2401" s="64" t="n">
        <x:f>Summary!$B$5*Summary!$B$6</x:f>
        <x:v>10</x:v>
      </x:c>
      <x:c r="O2401" s="64" t="n">
        <x:f>L2401*N2401</x:f>
        <x:v>10</x:v>
      </x:c>
      <x:c r="P2401" s="64" t="n">
        <x:f>O2401+Q2401</x:f>
        <x:v>39</x:v>
      </x:c>
      <x:c r="Q2401" s="64" t="n">
        <x:f>M2401*N2401</x:f>
        <x:v>29</x:v>
      </x:c>
      <x:c r="R2401" s="64" t="n">
        <x:f>R2400+Q2401</x:f>
        <x:v>43819.9</x:v>
      </x:c>
    </x:row>
    <x:row r="2402">
      <x:c r="A2402" s="61" t="n">
        <x:v>46235</x:v>
      </x:c>
      <x:c r="B2402" s="27" t="str">
        <x:v>Q3 2026</x:v>
      </x:c>
      <x:c r="C2402" s="27" t="n">
        <x:v>2026</x:v>
      </x:c>
      <x:c r="D2402" s="59" t="str">
        <x:v>FLEMINGTON</x:v>
      </x:c>
      <x:c r="E2402" s="27" t="n">
        <x:v>4</x:v>
      </x:c>
      <x:c r="F2402" s="27" t="n">
        <x:v>4</x:v>
      </x:c>
      <x:c r="G2402" s="59" t="str">
        <x:v>DARKBONEE</x:v>
      </x:c>
      <x:c r="H2402" s="27" t="str">
        <x:v>SYS</x:v>
      </x:c>
      <x:c r="I2402" s="27" t="str">
        <x:v>Lost</x:v>
      </x:c>
      <x:c r="J2402" s="27" t="str">
        <x:v>2nd</x:v>
      </x:c>
      <x:c r="K2402" s="30"/>
      <x:c r="L2402" s="27" t="n">
        <x:v>1</x:v>
      </x:c>
      <x:c r="M2402" s="30" t="n">
        <x:v>-1</x:v>
      </x:c>
      <x:c r="N2402" s="64" t="n">
        <x:f>Summary!$B$5*Summary!$B$6</x:f>
        <x:v>10</x:v>
      </x:c>
      <x:c r="O2402" s="64" t="n">
        <x:f>L2402*N2402</x:f>
        <x:v>10</x:v>
      </x:c>
      <x:c r="P2402" s="64" t="n">
        <x:f>O2402+Q2402</x:f>
        <x:v>0</x:v>
      </x:c>
      <x:c r="Q2402" s="64" t="n">
        <x:f>M2402*N2402</x:f>
        <x:v>-10</x:v>
      </x:c>
      <x:c r="R2402" s="64" t="n">
        <x:f>R2401+Q2402</x:f>
        <x:v>43809.9</x:v>
      </x:c>
    </x:row>
    <x:row r="2403">
      <x:c r="A2403" s="62" t="n">
        <x:v>46235</x:v>
      </x:c>
      <x:c r="B2403" s="58" t="str">
        <x:v>Q3 2026</x:v>
      </x:c>
      <x:c r="C2403" s="58" t="n">
        <x:v>2026</x:v>
      </x:c>
      <x:c r="D2403" s="60" t="str">
        <x:v>FLEMINGTON</x:v>
      </x:c>
      <x:c r="E2403" s="58" t="n">
        <x:v>4</x:v>
      </x:c>
      <x:c r="F2403" s="58" t="n">
        <x:v>11</x:v>
      </x:c>
      <x:c r="G2403" s="60" t="str">
        <x:v>FEAR NO EVIL</x:v>
      </x:c>
      <x:c r="H2403" s="58" t="str">
        <x:v>DC / SYS</x:v>
      </x:c>
      <x:c r="I2403" s="58" t="str">
        <x:v>Lost</x:v>
      </x:c>
      <x:c r="J2403" s="58" t="str"/>
      <x:c r="K2403" s="63"/>
      <x:c r="L2403" s="58" t="n">
        <x:v>2</x:v>
      </x:c>
      <x:c r="M2403" s="63" t="n">
        <x:v>-2</x:v>
      </x:c>
      <x:c r="N2403" s="65" t="n">
        <x:f>Summary!$B$5*Summary!$B$6</x:f>
        <x:v>10</x:v>
      </x:c>
      <x:c r="O2403" s="65" t="n">
        <x:f>L2403*N2403</x:f>
        <x:v>20</x:v>
      </x:c>
      <x:c r="P2403" s="65" t="n">
        <x:f>O2403+Q2403</x:f>
        <x:v>0</x:v>
      </x:c>
      <x:c r="Q2403" s="65" t="n">
        <x:f>M2403*N2403</x:f>
        <x:v>-20</x:v>
      </x:c>
      <x:c r="R2403" s="65" t="n">
        <x:f>R2402+Q2403</x:f>
        <x:v>43789.9</x:v>
      </x:c>
    </x:row>
    <x:row r="2404">
      <x:c r="A2404" s="61" t="n">
        <x:v>46235</x:v>
      </x:c>
      <x:c r="B2404" s="27" t="str">
        <x:v>Q3 2026</x:v>
      </x:c>
      <x:c r="C2404" s="27" t="n">
        <x:v>2026</x:v>
      </x:c>
      <x:c r="D2404" s="59" t="str">
        <x:v>FLEMINGTON</x:v>
      </x:c>
      <x:c r="E2404" s="27" t="n">
        <x:v>5</x:v>
      </x:c>
      <x:c r="F2404" s="27" t="n">
        <x:v>2</x:v>
      </x:c>
      <x:c r="G2404" s="59" t="str">
        <x:v>STEALTH OF NIGHT</x:v>
      </x:c>
      <x:c r="H2404" s="27" t="str">
        <x:v>FRSR</x:v>
      </x:c>
      <x:c r="I2404" s="27" t="str">
        <x:v>Lost</x:v>
      </x:c>
      <x:c r="J2404" s="27" t="str"/>
      <x:c r="K2404" s="30"/>
      <x:c r="L2404" s="27" t="n">
        <x:v>1</x:v>
      </x:c>
      <x:c r="M2404" s="30" t="n">
        <x:v>-1</x:v>
      </x:c>
      <x:c r="N2404" s="64" t="n">
        <x:f>Summary!$B$5*Summary!$B$6</x:f>
        <x:v>10</x:v>
      </x:c>
      <x:c r="O2404" s="64" t="n">
        <x:f>L2404*N2404</x:f>
        <x:v>10</x:v>
      </x:c>
      <x:c r="P2404" s="64" t="n">
        <x:f>O2404+Q2404</x:f>
        <x:v>0</x:v>
      </x:c>
      <x:c r="Q2404" s="64" t="n">
        <x:f>M2404*N2404</x:f>
        <x:v>-10</x:v>
      </x:c>
      <x:c r="R2404" s="64" t="n">
        <x:f>R2403+Q2404</x:f>
        <x:v>43779.9</x:v>
      </x:c>
    </x:row>
    <x:row r="2405">
      <x:c r="A2405" s="61" t="n">
        <x:v>46235</x:v>
      </x:c>
      <x:c r="B2405" s="27" t="str">
        <x:v>Q3 2026</x:v>
      </x:c>
      <x:c r="C2405" s="27" t="n">
        <x:v>2026</x:v>
      </x:c>
      <x:c r="D2405" s="59" t="str">
        <x:v>FLEMINGTON</x:v>
      </x:c>
      <x:c r="E2405" s="27" t="n">
        <x:v>5</x:v>
      </x:c>
      <x:c r="F2405" s="27" t="n">
        <x:v>7</x:v>
      </x:c>
      <x:c r="G2405" s="59" t="str">
        <x:v>CHERISH ME</x:v>
      </x:c>
      <x:c r="H2405" s="27" t="str">
        <x:v>DC</x:v>
      </x:c>
      <x:c r="I2405" s="27" t="str">
        <x:v>Lost</x:v>
      </x:c>
      <x:c r="J2405" s="27" t="str">
        <x:v>2nd</x:v>
      </x:c>
      <x:c r="K2405" s="30"/>
      <x:c r="L2405" s="27" t="n">
        <x:v>1</x:v>
      </x:c>
      <x:c r="M2405" s="30" t="n">
        <x:v>-1</x:v>
      </x:c>
      <x:c r="N2405" s="64" t="n">
        <x:f>Summary!$B$5*Summary!$B$6</x:f>
        <x:v>10</x:v>
      </x:c>
      <x:c r="O2405" s="64" t="n">
        <x:f>L2405*N2405</x:f>
        <x:v>10</x:v>
      </x:c>
      <x:c r="P2405" s="64" t="n">
        <x:f>O2405+Q2405</x:f>
        <x:v>0</x:v>
      </x:c>
      <x:c r="Q2405" s="64" t="n">
        <x:f>M2405*N2405</x:f>
        <x:v>-10</x:v>
      </x:c>
      <x:c r="R2405" s="64" t="n">
        <x:f>R2404+Q2405</x:f>
        <x:v>43769.9</x:v>
      </x:c>
    </x:row>
    <x:row r="2406">
      <x:c r="A2406" s="61" t="n">
        <x:v>46235</x:v>
      </x:c>
      <x:c r="B2406" s="27" t="str">
        <x:v>Q3 2026</x:v>
      </x:c>
      <x:c r="C2406" s="27" t="n">
        <x:v>2026</x:v>
      </x:c>
      <x:c r="D2406" s="59" t="str">
        <x:v>FLEMINGTON</x:v>
      </x:c>
      <x:c r="E2406" s="27" t="n">
        <x:v>5</x:v>
      </x:c>
      <x:c r="F2406" s="27" t="n">
        <x:v>10</x:v>
      </x:c>
      <x:c r="G2406" s="59" t="str">
        <x:v>SALIZOU</x:v>
      </x:c>
      <x:c r="H2406" s="27" t="str">
        <x:v>LSW</x:v>
      </x:c>
      <x:c r="I2406" s="27" t="str">
        <x:v>Lost</x:v>
      </x:c>
      <x:c r="J2406" s="27" t="str"/>
      <x:c r="K2406" s="30"/>
      <x:c r="L2406" s="27" t="n">
        <x:v>1</x:v>
      </x:c>
      <x:c r="M2406" s="30" t="n">
        <x:v>-1</x:v>
      </x:c>
      <x:c r="N2406" s="64" t="n">
        <x:f>Summary!$B$5*Summary!$B$6</x:f>
        <x:v>10</x:v>
      </x:c>
      <x:c r="O2406" s="64" t="n">
        <x:f>L2406*N2406</x:f>
        <x:v>10</x:v>
      </x:c>
      <x:c r="P2406" s="64" t="n">
        <x:f>O2406+Q2406</x:f>
        <x:v>0</x:v>
      </x:c>
      <x:c r="Q2406" s="64" t="n">
        <x:f>M2406*N2406</x:f>
        <x:v>-10</x:v>
      </x:c>
      <x:c r="R2406" s="64" t="n">
        <x:f>R2405+Q2406</x:f>
        <x:v>43759.9</x:v>
      </x:c>
    </x:row>
    <x:row r="2407">
      <x:c r="A2407" s="61" t="n">
        <x:v>46235</x:v>
      </x:c>
      <x:c r="B2407" s="27" t="str">
        <x:v>Q3 2026</x:v>
      </x:c>
      <x:c r="C2407" s="27" t="n">
        <x:v>2026</x:v>
      </x:c>
      <x:c r="D2407" s="59" t="str">
        <x:v>FLEMINGTON</x:v>
      </x:c>
      <x:c r="E2407" s="27" t="n">
        <x:v>6</x:v>
      </x:c>
      <x:c r="F2407" s="27" t="n">
        <x:v>9</x:v>
      </x:c>
      <x:c r="G2407" s="59" t="str">
        <x:v>KALEO</x:v>
      </x:c>
      <x:c r="H2407" s="27" t="str">
        <x:v>LSW</x:v>
      </x:c>
      <x:c r="I2407" s="27" t="str">
        <x:v>Lost</x:v>
      </x:c>
      <x:c r="J2407" s="27" t="str">
        <x:v>3rd</x:v>
      </x:c>
      <x:c r="K2407" s="30"/>
      <x:c r="L2407" s="27" t="n">
        <x:v>1</x:v>
      </x:c>
      <x:c r="M2407" s="30" t="n">
        <x:v>-1</x:v>
      </x:c>
      <x:c r="N2407" s="64" t="n">
        <x:f>Summary!$B$5*Summary!$B$6</x:f>
        <x:v>10</x:v>
      </x:c>
      <x:c r="O2407" s="64" t="n">
        <x:f>L2407*N2407</x:f>
        <x:v>10</x:v>
      </x:c>
      <x:c r="P2407" s="64" t="n">
        <x:f>O2407+Q2407</x:f>
        <x:v>0</x:v>
      </x:c>
      <x:c r="Q2407" s="64" t="n">
        <x:f>M2407*N2407</x:f>
        <x:v>-10</x:v>
      </x:c>
      <x:c r="R2407" s="64" t="n">
        <x:f>R2406+Q2407</x:f>
        <x:v>43749.9</x:v>
      </x:c>
    </x:row>
    <x:row r="2408">
      <x:c r="A2408" s="62" t="n">
        <x:v>46235</x:v>
      </x:c>
      <x:c r="B2408" s="58" t="str">
        <x:v>Q3 2026</x:v>
      </x:c>
      <x:c r="C2408" s="58" t="n">
        <x:v>2026</x:v>
      </x:c>
      <x:c r="D2408" s="60" t="str">
        <x:v>FLEMINGTON</x:v>
      </x:c>
      <x:c r="E2408" s="58" t="n">
        <x:v>6</x:v>
      </x:c>
      <x:c r="F2408" s="58" t="n">
        <x:v>10</x:v>
      </x:c>
      <x:c r="G2408" s="60" t="str">
        <x:v>TOUCHDOWN</x:v>
      </x:c>
      <x:c r="H2408" s="58" t="str">
        <x:v>BFSR / SYS</x:v>
      </x:c>
      <x:c r="I2408" s="58" t="str">
        <x:v>Won</x:v>
      </x:c>
      <x:c r="J2408" s="58" t="str">
        <x:v>Won</x:v>
      </x:c>
      <x:c r="K2408" s="63" t="n">
        <x:v>2</x:v>
      </x:c>
      <x:c r="L2408" s="58" t="n">
        <x:v>2</x:v>
      </x:c>
      <x:c r="M2408" s="63" t="n">
        <x:v>2</x:v>
      </x:c>
      <x:c r="N2408" s="65" t="n">
        <x:f>Summary!$B$5*Summary!$B$6</x:f>
        <x:v>10</x:v>
      </x:c>
      <x:c r="O2408" s="65" t="n">
        <x:f>L2408*N2408</x:f>
        <x:v>20</x:v>
      </x:c>
      <x:c r="P2408" s="65" t="n">
        <x:f>O2408+Q2408</x:f>
        <x:v>40</x:v>
      </x:c>
      <x:c r="Q2408" s="65" t="n">
        <x:f>M2408*N2408</x:f>
        <x:v>20</x:v>
      </x:c>
      <x:c r="R2408" s="65" t="n">
        <x:f>R2407+Q2408</x:f>
        <x:v>43769.9</x:v>
      </x:c>
    </x:row>
    <x:row r="2409">
      <x:c r="A2409" s="61" t="n">
        <x:v>46235</x:v>
      </x:c>
      <x:c r="B2409" s="27" t="str">
        <x:v>Q3 2026</x:v>
      </x:c>
      <x:c r="C2409" s="27" t="n">
        <x:v>2026</x:v>
      </x:c>
      <x:c r="D2409" s="59" t="str">
        <x:v>FLEMINGTON</x:v>
      </x:c>
      <x:c r="E2409" s="27" t="n">
        <x:v>7</x:v>
      </x:c>
      <x:c r="F2409" s="27" t="n">
        <x:v>1</x:v>
      </x:c>
      <x:c r="G2409" s="59" t="str">
        <x:v>WAR MACHINE</x:v>
      </x:c>
      <x:c r="H2409" s="27" t="str">
        <x:v>SYS</x:v>
      </x:c>
      <x:c r="I2409" s="27" t="str">
        <x:v>Lost</x:v>
      </x:c>
      <x:c r="J2409" s="27" t="str"/>
      <x:c r="K2409" s="30"/>
      <x:c r="L2409" s="27" t="n">
        <x:v>1</x:v>
      </x:c>
      <x:c r="M2409" s="30" t="n">
        <x:v>-1</x:v>
      </x:c>
      <x:c r="N2409" s="64" t="n">
        <x:f>Summary!$B$5*Summary!$B$6</x:f>
        <x:v>10</x:v>
      </x:c>
      <x:c r="O2409" s="64" t="n">
        <x:f>L2409*N2409</x:f>
        <x:v>10</x:v>
      </x:c>
      <x:c r="P2409" s="64" t="n">
        <x:f>O2409+Q2409</x:f>
        <x:v>0</x:v>
      </x:c>
      <x:c r="Q2409" s="64" t="n">
        <x:f>M2409*N2409</x:f>
        <x:v>-10</x:v>
      </x:c>
      <x:c r="R2409" s="64" t="n">
        <x:f>R2408+Q2409</x:f>
        <x:v>43759.9</x:v>
      </x:c>
    </x:row>
    <x:row r="2410">
      <x:c r="A2410" s="61" t="n">
        <x:v>46235</x:v>
      </x:c>
      <x:c r="B2410" s="27" t="str">
        <x:v>Q3 2026</x:v>
      </x:c>
      <x:c r="C2410" s="27" t="n">
        <x:v>2026</x:v>
      </x:c>
      <x:c r="D2410" s="59" t="str">
        <x:v>FLEMINGTON</x:v>
      </x:c>
      <x:c r="E2410" s="27" t="n">
        <x:v>7</x:v>
      </x:c>
      <x:c r="F2410" s="27" t="n">
        <x:v>3</x:v>
      </x:c>
      <x:c r="G2410" s="59" t="str">
        <x:v>STAR PATROL</x:v>
      </x:c>
      <x:c r="H2410" s="27" t="str">
        <x:v>SYS</x:v>
      </x:c>
      <x:c r="I2410" s="27" t="str">
        <x:v>Lost</x:v>
      </x:c>
      <x:c r="J2410" s="27" t="str"/>
      <x:c r="K2410" s="30"/>
      <x:c r="L2410" s="27" t="n">
        <x:v>1</x:v>
      </x:c>
      <x:c r="M2410" s="30" t="n">
        <x:v>-1</x:v>
      </x:c>
      <x:c r="N2410" s="64" t="n">
        <x:f>Summary!$B$5*Summary!$B$6</x:f>
        <x:v>10</x:v>
      </x:c>
      <x:c r="O2410" s="64" t="n">
        <x:f>L2410*N2410</x:f>
        <x:v>10</x:v>
      </x:c>
      <x:c r="P2410" s="64" t="n">
        <x:f>O2410+Q2410</x:f>
        <x:v>0</x:v>
      </x:c>
      <x:c r="Q2410" s="64" t="n">
        <x:f>M2410*N2410</x:f>
        <x:v>-10</x:v>
      </x:c>
      <x:c r="R2410" s="64" t="n">
        <x:f>R2409+Q2410</x:f>
        <x:v>43749.9</x:v>
      </x:c>
    </x:row>
    <x:row r="2411">
      <x:c r="A2411" s="61" t="n">
        <x:v>46235</x:v>
      </x:c>
      <x:c r="B2411" s="27" t="str">
        <x:v>Q3 2026</x:v>
      </x:c>
      <x:c r="C2411" s="27" t="n">
        <x:v>2026</x:v>
      </x:c>
      <x:c r="D2411" s="59" t="str">
        <x:v>FLEMINGTON</x:v>
      </x:c>
      <x:c r="E2411" s="27" t="n">
        <x:v>8</x:v>
      </x:c>
      <x:c r="F2411" s="27" t="n">
        <x:v>1</x:v>
      </x:c>
      <x:c r="G2411" s="59" t="str">
        <x:v>COEUR VOLANTE</x:v>
      </x:c>
      <x:c r="H2411" s="27" t="str">
        <x:v>DC</x:v>
      </x:c>
      <x:c r="I2411" s="27" t="str">
        <x:v>Lost</x:v>
      </x:c>
      <x:c r="J2411" s="27" t="str">
        <x:v>4th</x:v>
      </x:c>
      <x:c r="K2411" s="30"/>
      <x:c r="L2411" s="27" t="n">
        <x:v>1</x:v>
      </x:c>
      <x:c r="M2411" s="30" t="n">
        <x:v>-1</x:v>
      </x:c>
      <x:c r="N2411" s="64" t="n">
        <x:f>Summary!$B$5*Summary!$B$6</x:f>
        <x:v>10</x:v>
      </x:c>
      <x:c r="O2411" s="64" t="n">
        <x:f>L2411*N2411</x:f>
        <x:v>10</x:v>
      </x:c>
      <x:c r="P2411" s="64" t="n">
        <x:f>O2411+Q2411</x:f>
        <x:v>0</x:v>
      </x:c>
      <x:c r="Q2411" s="64" t="n">
        <x:f>M2411*N2411</x:f>
        <x:v>-10</x:v>
      </x:c>
      <x:c r="R2411" s="64" t="n">
        <x:f>R2410+Q2411</x:f>
        <x:v>43739.9</x:v>
      </x:c>
    </x:row>
    <x:row r="2412">
      <x:c r="A2412" s="61" t="n">
        <x:v>46235</x:v>
      </x:c>
      <x:c r="B2412" s="27" t="str">
        <x:v>Q3 2026</x:v>
      </x:c>
      <x:c r="C2412" s="27" t="n">
        <x:v>2026</x:v>
      </x:c>
      <x:c r="D2412" s="59" t="str">
        <x:v>FLEMINGTON</x:v>
      </x:c>
      <x:c r="E2412" s="27" t="n">
        <x:v>8</x:v>
      </x:c>
      <x:c r="F2412" s="27" t="n">
        <x:v>7</x:v>
      </x:c>
      <x:c r="G2412" s="59" t="str">
        <x:v>DUCHESS ZOU</x:v>
      </x:c>
      <x:c r="H2412" s="27" t="str">
        <x:v>DC</x:v>
      </x:c>
      <x:c r="I2412" s="27" t="str">
        <x:v>Lost</x:v>
      </x:c>
      <x:c r="J2412" s="27" t="str"/>
      <x:c r="K2412" s="30"/>
      <x:c r="L2412" s="27" t="n">
        <x:v>1</x:v>
      </x:c>
      <x:c r="M2412" s="30" t="n">
        <x:v>-1</x:v>
      </x:c>
      <x:c r="N2412" s="64" t="n">
        <x:f>Summary!$B$5*Summary!$B$6</x:f>
        <x:v>10</x:v>
      </x:c>
      <x:c r="O2412" s="64" t="n">
        <x:f>L2412*N2412</x:f>
        <x:v>10</x:v>
      </x:c>
      <x:c r="P2412" s="64" t="n">
        <x:f>O2412+Q2412</x:f>
        <x:v>0</x:v>
      </x:c>
      <x:c r="Q2412" s="64" t="n">
        <x:f>M2412*N2412</x:f>
        <x:v>-10</x:v>
      </x:c>
      <x:c r="R2412" s="64" t="n">
        <x:f>R2411+Q2412</x:f>
        <x:v>43729.9</x:v>
      </x:c>
    </x:row>
    <x:row r="2413">
      <x:c r="A2413" s="61" t="n">
        <x:v>46242</x:v>
      </x:c>
      <x:c r="B2413" s="27" t="str">
        <x:v>Q3 2026</x:v>
      </x:c>
      <x:c r="C2413" s="27" t="n">
        <x:v>2026</x:v>
      </x:c>
      <x:c r="D2413" s="59" t="str">
        <x:v>CAULFIELD</x:v>
      </x:c>
      <x:c r="E2413" s="27" t="n">
        <x:v>1</x:v>
      </x:c>
      <x:c r="F2413" s="27" t="n">
        <x:v>7</x:v>
      </x:c>
      <x:c r="G2413" s="59" t="str">
        <x:v>STAKES</x:v>
      </x:c>
      <x:c r="H2413" s="27" t="str">
        <x:v>FRSR</x:v>
      </x:c>
      <x:c r="I2413" s="27" t="str">
        <x:v>Won</x:v>
      </x:c>
      <x:c r="J2413" s="27" t="str">
        <x:v>Won</x:v>
      </x:c>
      <x:c r="K2413" s="30" t="n">
        <x:v>4.7</x:v>
      </x:c>
      <x:c r="L2413" s="27" t="n">
        <x:v>1</x:v>
      </x:c>
      <x:c r="M2413" s="30" t="n">
        <x:v>3.7</x:v>
      </x:c>
      <x:c r="N2413" s="64" t="n">
        <x:f>Summary!$B$5*Summary!$B$6</x:f>
        <x:v>10</x:v>
      </x:c>
      <x:c r="O2413" s="64" t="n">
        <x:f>L2413*N2413</x:f>
        <x:v>10</x:v>
      </x:c>
      <x:c r="P2413" s="64" t="n">
        <x:f>O2413+Q2413</x:f>
        <x:v>47</x:v>
      </x:c>
      <x:c r="Q2413" s="64" t="n">
        <x:f>M2413*N2413</x:f>
        <x:v>37</x:v>
      </x:c>
      <x:c r="R2413" s="64" t="n">
        <x:f>R2412+Q2413</x:f>
        <x:v>43766.9</x:v>
      </x:c>
    </x:row>
    <x:row r="2414">
      <x:c r="A2414" s="61" t="n">
        <x:v>46242</x:v>
      </x:c>
      <x:c r="B2414" s="27" t="str">
        <x:v>Q3 2026</x:v>
      </x:c>
      <x:c r="C2414" s="27" t="n">
        <x:v>2026</x:v>
      </x:c>
      <x:c r="D2414" s="59" t="str">
        <x:v>CAULFIELD</x:v>
      </x:c>
      <x:c r="E2414" s="27" t="n">
        <x:v>3</x:v>
      </x:c>
      <x:c r="F2414" s="27" t="n">
        <x:v>5</x:v>
      </x:c>
      <x:c r="G2414" s="59" t="str">
        <x:v>BAZABALL REWARDED</x:v>
      </x:c>
      <x:c r="H2414" s="27" t="str">
        <x:v>SYS</x:v>
      </x:c>
      <x:c r="I2414" s="27" t="str">
        <x:v>Lost</x:v>
      </x:c>
      <x:c r="J2414" s="27" t="str">
        <x:v>3rd</x:v>
      </x:c>
      <x:c r="K2414" s="30"/>
      <x:c r="L2414" s="27" t="n">
        <x:v>1</x:v>
      </x:c>
      <x:c r="M2414" s="30" t="n">
        <x:v>-1</x:v>
      </x:c>
      <x:c r="N2414" s="64" t="n">
        <x:f>Summary!$B$5*Summary!$B$6</x:f>
        <x:v>10</x:v>
      </x:c>
      <x:c r="O2414" s="64" t="n">
        <x:f>L2414*N2414</x:f>
        <x:v>10</x:v>
      </x:c>
      <x:c r="P2414" s="64" t="n">
        <x:f>O2414+Q2414</x:f>
        <x:v>0</x:v>
      </x:c>
      <x:c r="Q2414" s="64" t="n">
        <x:f>M2414*N2414</x:f>
        <x:v>-10</x:v>
      </x:c>
      <x:c r="R2414" s="64" t="n">
        <x:f>R2413+Q2414</x:f>
        <x:v>43756.9</x:v>
      </x:c>
    </x:row>
    <x:row r="2415">
      <x:c r="A2415" s="62" t="n">
        <x:v>46242</x:v>
      </x:c>
      <x:c r="B2415" s="58" t="str">
        <x:v>Q3 2026</x:v>
      </x:c>
      <x:c r="C2415" s="58" t="n">
        <x:v>2026</x:v>
      </x:c>
      <x:c r="D2415" s="60" t="str">
        <x:v>CAULFIELD</x:v>
      </x:c>
      <x:c r="E2415" s="58" t="n">
        <x:v>3</x:v>
      </x:c>
      <x:c r="F2415" s="58" t="n">
        <x:v>6</x:v>
      </x:c>
      <x:c r="G2415" s="60" t="str">
        <x:v>CAVALRY GIRL</x:v>
      </x:c>
      <x:c r="H2415" s="58" t="str">
        <x:v>LSW / SYS</x:v>
      </x:c>
      <x:c r="I2415" s="58" t="str">
        <x:v>Won</x:v>
      </x:c>
      <x:c r="J2415" s="58" t="str">
        <x:v>Won</x:v>
      </x:c>
      <x:c r="K2415" s="63" t="n">
        <x:v>2.7</x:v>
      </x:c>
      <x:c r="L2415" s="58" t="n">
        <x:v>2</x:v>
      </x:c>
      <x:c r="M2415" s="63" t="n">
        <x:v>3.4000000000000004</x:v>
      </x:c>
      <x:c r="N2415" s="65" t="n">
        <x:f>Summary!$B$5*Summary!$B$6</x:f>
        <x:v>10</x:v>
      </x:c>
      <x:c r="O2415" s="65" t="n">
        <x:f>L2415*N2415</x:f>
        <x:v>20</x:v>
      </x:c>
      <x:c r="P2415" s="65" t="n">
        <x:f>O2415+Q2415</x:f>
        <x:v>54</x:v>
      </x:c>
      <x:c r="Q2415" s="65" t="n">
        <x:f>M2415*N2415</x:f>
        <x:v>34</x:v>
      </x:c>
      <x:c r="R2415" s="65" t="n">
        <x:f>R2414+Q2415</x:f>
        <x:v>43790.9</x:v>
      </x:c>
    </x:row>
    <x:row r="2416">
      <x:c r="A2416" s="61" t="n">
        <x:v>46242</x:v>
      </x:c>
      <x:c r="B2416" s="27" t="str">
        <x:v>Q3 2026</x:v>
      </x:c>
      <x:c r="C2416" s="27" t="n">
        <x:v>2026</x:v>
      </x:c>
      <x:c r="D2416" s="59" t="str">
        <x:v>CAULFIELD</x:v>
      </x:c>
      <x:c r="E2416" s="27" t="n">
        <x:v>4</x:v>
      </x:c>
      <x:c r="F2416" s="27" t="n">
        <x:v>2</x:v>
      </x:c>
      <x:c r="G2416" s="59" t="str">
        <x:v>DAVIDA</x:v>
      </x:c>
      <x:c r="H2416" s="27" t="str">
        <x:v>FRSR</x:v>
      </x:c>
      <x:c r="I2416" s="27" t="str">
        <x:v>Won</x:v>
      </x:c>
      <x:c r="J2416" s="27" t="str">
        <x:v>Won</x:v>
      </x:c>
      <x:c r="K2416" s="30" t="n">
        <x:v>4.8</x:v>
      </x:c>
      <x:c r="L2416" s="27" t="n">
        <x:v>1</x:v>
      </x:c>
      <x:c r="M2416" s="30" t="n">
        <x:v>3.8</x:v>
      </x:c>
      <x:c r="N2416" s="64" t="n">
        <x:f>Summary!$B$5*Summary!$B$6</x:f>
        <x:v>10</x:v>
      </x:c>
      <x:c r="O2416" s="64" t="n">
        <x:f>L2416*N2416</x:f>
        <x:v>10</x:v>
      </x:c>
      <x:c r="P2416" s="64" t="n">
        <x:f>O2416+Q2416</x:f>
        <x:v>48</x:v>
      </x:c>
      <x:c r="Q2416" s="64" t="n">
        <x:f>M2416*N2416</x:f>
        <x:v>38</x:v>
      </x:c>
      <x:c r="R2416" s="64" t="n">
        <x:f>R2415+Q2416</x:f>
        <x:v>43828.9</x:v>
      </x:c>
    </x:row>
    <x:row r="2417">
      <x:c r="A2417" s="61" t="n">
        <x:v>46242</x:v>
      </x:c>
      <x:c r="B2417" s="27" t="str">
        <x:v>Q3 2026</x:v>
      </x:c>
      <x:c r="C2417" s="27" t="n">
        <x:v>2026</x:v>
      </x:c>
      <x:c r="D2417" s="59" t="str">
        <x:v>CAULFIELD</x:v>
      </x:c>
      <x:c r="E2417" s="27" t="n">
        <x:v>4</x:v>
      </x:c>
      <x:c r="F2417" s="27" t="n">
        <x:v>6</x:v>
      </x:c>
      <x:c r="G2417" s="59" t="str">
        <x:v>JENNI MULTABELLA</x:v>
      </x:c>
      <x:c r="H2417" s="27" t="str">
        <x:v>LSW</x:v>
      </x:c>
      <x:c r="I2417" s="27" t="str">
        <x:v>Lost</x:v>
      </x:c>
      <x:c r="J2417" s="27" t="str">
        <x:v>2nd</x:v>
      </x:c>
      <x:c r="K2417" s="30"/>
      <x:c r="L2417" s="27" t="n">
        <x:v>1</x:v>
      </x:c>
      <x:c r="M2417" s="30" t="n">
        <x:v>-1</x:v>
      </x:c>
      <x:c r="N2417" s="64" t="n">
        <x:f>Summary!$B$5*Summary!$B$6</x:f>
        <x:v>10</x:v>
      </x:c>
      <x:c r="O2417" s="64" t="n">
        <x:f>L2417*N2417</x:f>
        <x:v>10</x:v>
      </x:c>
      <x:c r="P2417" s="64" t="n">
        <x:f>O2417+Q2417</x:f>
        <x:v>0</x:v>
      </x:c>
      <x:c r="Q2417" s="64" t="n">
        <x:f>M2417*N2417</x:f>
        <x:v>-10</x:v>
      </x:c>
      <x:c r="R2417" s="64" t="n">
        <x:f>R2416+Q2417</x:f>
        <x:v>43818.9</x:v>
      </x:c>
    </x:row>
    <x:row r="2418">
      <x:c r="A2418" s="61" t="n">
        <x:v>46242</x:v>
      </x:c>
      <x:c r="B2418" s="27" t="str">
        <x:v>Q3 2026</x:v>
      </x:c>
      <x:c r="C2418" s="27" t="n">
        <x:v>2026</x:v>
      </x:c>
      <x:c r="D2418" s="59" t="str">
        <x:v>CAULFIELD</x:v>
      </x:c>
      <x:c r="E2418" s="27" t="n">
        <x:v>5</x:v>
      </x:c>
      <x:c r="F2418" s="27" t="n">
        <x:v>7</x:v>
      </x:c>
      <x:c r="G2418" s="59" t="str">
        <x:v>MAINMANKASH</x:v>
      </x:c>
      <x:c r="H2418" s="27" t="str">
        <x:v>SYS</x:v>
      </x:c>
      <x:c r="I2418" s="27" t="str">
        <x:v>Lost</x:v>
      </x:c>
      <x:c r="J2418" s="27" t="str">
        <x:v>3rd</x:v>
      </x:c>
      <x:c r="K2418" s="30"/>
      <x:c r="L2418" s="27" t="n">
        <x:v>1</x:v>
      </x:c>
      <x:c r="M2418" s="30" t="n">
        <x:v>-1</x:v>
      </x:c>
      <x:c r="N2418" s="64" t="n">
        <x:f>Summary!$B$5*Summary!$B$6</x:f>
        <x:v>10</x:v>
      </x:c>
      <x:c r="O2418" s="64" t="n">
        <x:f>L2418*N2418</x:f>
        <x:v>10</x:v>
      </x:c>
      <x:c r="P2418" s="64" t="n">
        <x:f>O2418+Q2418</x:f>
        <x:v>0</x:v>
      </x:c>
      <x:c r="Q2418" s="64" t="n">
        <x:f>M2418*N2418</x:f>
        <x:v>-10</x:v>
      </x:c>
      <x:c r="R2418" s="64" t="n">
        <x:f>R2417+Q2418</x:f>
        <x:v>43808.9</x:v>
      </x:c>
    </x:row>
    <x:row r="2419">
      <x:c r="A2419" s="61" t="n">
        <x:v>46242</x:v>
      </x:c>
      <x:c r="B2419" s="27" t="str">
        <x:v>Q3 2026</x:v>
      </x:c>
      <x:c r="C2419" s="27" t="n">
        <x:v>2026</x:v>
      </x:c>
      <x:c r="D2419" s="59" t="str">
        <x:v>CAULFIELD</x:v>
      </x:c>
      <x:c r="E2419" s="27" t="n">
        <x:v>5</x:v>
      </x:c>
      <x:c r="F2419" s="27" t="n">
        <x:v>14</x:v>
      </x:c>
      <x:c r="G2419" s="59" t="str">
        <x:v>BEAUTIFUL BEVY</x:v>
      </x:c>
      <x:c r="H2419" s="27" t="str">
        <x:v>DC</x:v>
      </x:c>
      <x:c r="I2419" s="27" t="str">
        <x:v>Lost</x:v>
      </x:c>
      <x:c r="J2419" s="27" t="str"/>
      <x:c r="K2419" s="30"/>
      <x:c r="L2419" s="27" t="n">
        <x:v>1</x:v>
      </x:c>
      <x:c r="M2419" s="30" t="n">
        <x:v>-1</x:v>
      </x:c>
      <x:c r="N2419" s="64" t="n">
        <x:f>Summary!$B$5*Summary!$B$6</x:f>
        <x:v>10</x:v>
      </x:c>
      <x:c r="O2419" s="64" t="n">
        <x:f>L2419*N2419</x:f>
        <x:v>10</x:v>
      </x:c>
      <x:c r="P2419" s="64" t="n">
        <x:f>O2419+Q2419</x:f>
        <x:v>0</x:v>
      </x:c>
      <x:c r="Q2419" s="64" t="n">
        <x:f>M2419*N2419</x:f>
        <x:v>-10</x:v>
      </x:c>
      <x:c r="R2419" s="64" t="n">
        <x:f>R2418+Q2419</x:f>
        <x:v>43798.9</x:v>
      </x:c>
    </x:row>
    <x:row r="2420">
      <x:c r="A2420" s="61" t="n">
        <x:v>46242</x:v>
      </x:c>
      <x:c r="B2420" s="27" t="str">
        <x:v>Q3 2026</x:v>
      </x:c>
      <x:c r="C2420" s="27" t="n">
        <x:v>2026</x:v>
      </x:c>
      <x:c r="D2420" s="59" t="str">
        <x:v>CAULFIELD</x:v>
      </x:c>
      <x:c r="E2420" s="27" t="n">
        <x:v>6</x:v>
      </x:c>
      <x:c r="F2420" s="27" t="n">
        <x:v>4</x:v>
      </x:c>
      <x:c r="G2420" s="59" t="str">
        <x:v>BETWITCHERY</x:v>
      </x:c>
      <x:c r="H2420" s="27" t="str">
        <x:v>SYS</x:v>
      </x:c>
      <x:c r="I2420" s="27" t="str">
        <x:v>Lost</x:v>
      </x:c>
      <x:c r="J2420" s="27" t="str"/>
      <x:c r="K2420" s="30"/>
      <x:c r="L2420" s="27" t="n">
        <x:v>1</x:v>
      </x:c>
      <x:c r="M2420" s="30" t="n">
        <x:v>-1</x:v>
      </x:c>
      <x:c r="N2420" s="64" t="n">
        <x:f>Summary!$B$5*Summary!$B$6</x:f>
        <x:v>10</x:v>
      </x:c>
      <x:c r="O2420" s="64" t="n">
        <x:f>L2420*N2420</x:f>
        <x:v>10</x:v>
      </x:c>
      <x:c r="P2420" s="64" t="n">
        <x:f>O2420+Q2420</x:f>
        <x:v>0</x:v>
      </x:c>
      <x:c r="Q2420" s="64" t="n">
        <x:f>M2420*N2420</x:f>
        <x:v>-10</x:v>
      </x:c>
      <x:c r="R2420" s="64" t="n">
        <x:f>R2419+Q2420</x:f>
        <x:v>43788.9</x:v>
      </x:c>
    </x:row>
    <x:row r="2421">
      <x:c r="A2421" s="61" t="n">
        <x:v>46242</x:v>
      </x:c>
      <x:c r="B2421" s="27" t="str">
        <x:v>Q3 2026</x:v>
      </x:c>
      <x:c r="C2421" s="27" t="n">
        <x:v>2026</x:v>
      </x:c>
      <x:c r="D2421" s="59" t="str">
        <x:v>CAULFIELD</x:v>
      </x:c>
      <x:c r="E2421" s="27" t="n">
        <x:v>6</x:v>
      </x:c>
      <x:c r="F2421" s="27" t="n">
        <x:v>9</x:v>
      </x:c>
      <x:c r="G2421" s="59" t="str">
        <x:v>CUSTOM</x:v>
      </x:c>
      <x:c r="H2421" s="27" t="str">
        <x:v>SYS</x:v>
      </x:c>
      <x:c r="I2421" s="27" t="str">
        <x:v>Lost</x:v>
      </x:c>
      <x:c r="J2421" s="27" t="str">
        <x:v>3rd</x:v>
      </x:c>
      <x:c r="K2421" s="30"/>
      <x:c r="L2421" s="27" t="n">
        <x:v>1</x:v>
      </x:c>
      <x:c r="M2421" s="30" t="n">
        <x:v>-1</x:v>
      </x:c>
      <x:c r="N2421" s="64" t="n">
        <x:f>Summary!$B$5*Summary!$B$6</x:f>
        <x:v>10</x:v>
      </x:c>
      <x:c r="O2421" s="64" t="n">
        <x:f>L2421*N2421</x:f>
        <x:v>10</x:v>
      </x:c>
      <x:c r="P2421" s="64" t="n">
        <x:f>O2421+Q2421</x:f>
        <x:v>0</x:v>
      </x:c>
      <x:c r="Q2421" s="64" t="n">
        <x:f>M2421*N2421</x:f>
        <x:v>-10</x:v>
      </x:c>
      <x:c r="R2421" s="64" t="n">
        <x:f>R2420+Q2421</x:f>
        <x:v>43778.9</x:v>
      </x:c>
    </x:row>
    <x:row r="2422">
      <x:c r="A2422" s="61" t="n">
        <x:v>46242</x:v>
      </x:c>
      <x:c r="B2422" s="27" t="str">
        <x:v>Q3 2026</x:v>
      </x:c>
      <x:c r="C2422" s="27" t="n">
        <x:v>2026</x:v>
      </x:c>
      <x:c r="D2422" s="59" t="str">
        <x:v>CAULFIELD</x:v>
      </x:c>
      <x:c r="E2422" s="27" t="n">
        <x:v>7</x:v>
      </x:c>
      <x:c r="F2422" s="27" t="n">
        <x:v>5</x:v>
      </x:c>
      <x:c r="G2422" s="59" t="str">
        <x:v>TAKA SPEED</x:v>
      </x:c>
      <x:c r="H2422" s="27" t="str">
        <x:v>M</x:v>
      </x:c>
      <x:c r="I2422" s="27" t="str">
        <x:v>Lost</x:v>
      </x:c>
      <x:c r="J2422" s="27" t="str"/>
      <x:c r="K2422" s="30"/>
      <x:c r="L2422" s="27" t="n">
        <x:v>1</x:v>
      </x:c>
      <x:c r="M2422" s="30" t="n">
        <x:v>-1</x:v>
      </x:c>
      <x:c r="N2422" s="64" t="n">
        <x:f>Summary!$B$5*Summary!$B$6</x:f>
        <x:v>10</x:v>
      </x:c>
      <x:c r="O2422" s="64" t="n">
        <x:f>L2422*N2422</x:f>
        <x:v>10</x:v>
      </x:c>
      <x:c r="P2422" s="64" t="n">
        <x:f>O2422+Q2422</x:f>
        <x:v>0</x:v>
      </x:c>
      <x:c r="Q2422" s="64" t="n">
        <x:f>M2422*N2422</x:f>
        <x:v>-10</x:v>
      </x:c>
      <x:c r="R2422" s="64" t="n">
        <x:f>R2421+Q2422</x:f>
        <x:v>43768.9</x:v>
      </x:c>
    </x:row>
    <x:row r="2423">
      <x:c r="A2423" s="61" t="n">
        <x:v>46242</x:v>
      </x:c>
      <x:c r="B2423" s="27" t="str">
        <x:v>Q3 2026</x:v>
      </x:c>
      <x:c r="C2423" s="27" t="n">
        <x:v>2026</x:v>
      </x:c>
      <x:c r="D2423" s="59" t="str">
        <x:v>CAULFIELD</x:v>
      </x:c>
      <x:c r="E2423" s="27" t="n">
        <x:v>7</x:v>
      </x:c>
      <x:c r="F2423" s="27" t="n">
        <x:v>10</x:v>
      </x:c>
      <x:c r="G2423" s="59" t="str">
        <x:v>ORAQUA</x:v>
      </x:c>
      <x:c r="H2423" s="27" t="str">
        <x:v>DC</x:v>
      </x:c>
      <x:c r="I2423" s="27" t="str">
        <x:v>Lost</x:v>
      </x:c>
      <x:c r="J2423" s="27" t="str"/>
      <x:c r="K2423" s="30"/>
      <x:c r="L2423" s="27" t="n">
        <x:v>1</x:v>
      </x:c>
      <x:c r="M2423" s="30" t="n">
        <x:v>-1</x:v>
      </x:c>
      <x:c r="N2423" s="64" t="n">
        <x:f>Summary!$B$5*Summary!$B$6</x:f>
        <x:v>10</x:v>
      </x:c>
      <x:c r="O2423" s="64" t="n">
        <x:f>L2423*N2423</x:f>
        <x:v>10</x:v>
      </x:c>
      <x:c r="P2423" s="64" t="n">
        <x:f>O2423+Q2423</x:f>
        <x:v>0</x:v>
      </x:c>
      <x:c r="Q2423" s="64" t="n">
        <x:f>M2423*N2423</x:f>
        <x:v>-10</x:v>
      </x:c>
      <x:c r="R2423" s="64" t="n">
        <x:f>R2422+Q2423</x:f>
        <x:v>43758.9</x:v>
      </x:c>
    </x:row>
    <x:row r="2424">
      <x:c r="A2424" s="61" t="n">
        <x:v>46242</x:v>
      </x:c>
      <x:c r="B2424" s="27" t="str">
        <x:v>Q3 2026</x:v>
      </x:c>
      <x:c r="C2424" s="27" t="n">
        <x:v>2026</x:v>
      </x:c>
      <x:c r="D2424" s="59" t="str">
        <x:v>CAULFIELD</x:v>
      </x:c>
      <x:c r="E2424" s="27" t="n">
        <x:v>7</x:v>
      </x:c>
      <x:c r="F2424" s="27" t="n">
        <x:v>13</x:v>
      </x:c>
      <x:c r="G2424" s="59" t="str">
        <x:v>ZORRO'S FLIGHT</x:v>
      </x:c>
      <x:c r="H2424" s="27" t="str">
        <x:v>SYS</x:v>
      </x:c>
      <x:c r="I2424" s="27" t="str">
        <x:v>Lost</x:v>
      </x:c>
      <x:c r="J2424" s="27" t="str"/>
      <x:c r="K2424" s="30"/>
      <x:c r="L2424" s="27" t="n">
        <x:v>1</x:v>
      </x:c>
      <x:c r="M2424" s="30" t="n">
        <x:v>-1</x:v>
      </x:c>
      <x:c r="N2424" s="64" t="n">
        <x:f>Summary!$B$5*Summary!$B$6</x:f>
        <x:v>10</x:v>
      </x:c>
      <x:c r="O2424" s="64" t="n">
        <x:f>L2424*N2424</x:f>
        <x:v>10</x:v>
      </x:c>
      <x:c r="P2424" s="64" t="n">
        <x:f>O2424+Q2424</x:f>
        <x:v>0</x:v>
      </x:c>
      <x:c r="Q2424" s="64" t="n">
        <x:f>M2424*N2424</x:f>
        <x:v>-10</x:v>
      </x:c>
      <x:c r="R2424" s="64" t="n">
        <x:f>R2423+Q2424</x:f>
        <x:v>43748.9</x:v>
      </x:c>
    </x:row>
    <x:row r="2425">
      <x:c r="A2425" s="61" t="n">
        <x:v>46242</x:v>
      </x:c>
      <x:c r="B2425" s="27" t="str">
        <x:v>Q3 2026</x:v>
      </x:c>
      <x:c r="C2425" s="27" t="n">
        <x:v>2026</x:v>
      </x:c>
      <x:c r="D2425" s="59" t="str">
        <x:v>CAULFIELD</x:v>
      </x:c>
      <x:c r="E2425" s="27" t="n">
        <x:v>8</x:v>
      </x:c>
      <x:c r="F2425" s="27" t="n">
        <x:v>8</x:v>
      </x:c>
      <x:c r="G2425" s="59" t="str">
        <x:v>FIRST CHORUS</x:v>
      </x:c>
      <x:c r="H2425" s="27" t="str">
        <x:v>DC</x:v>
      </x:c>
      <x:c r="I2425" s="27" t="str">
        <x:v>Won</x:v>
      </x:c>
      <x:c r="J2425" s="27" t="str">
        <x:v>Won</x:v>
      </x:c>
      <x:c r="K2425" s="30" t="n">
        <x:v>1.8</x:v>
      </x:c>
      <x:c r="L2425" s="27" t="n">
        <x:v>1</x:v>
      </x:c>
      <x:c r="M2425" s="30" t="n">
        <x:v>0.8</x:v>
      </x:c>
      <x:c r="N2425" s="64" t="n">
        <x:f>Summary!$B$5*Summary!$B$6</x:f>
        <x:v>10</x:v>
      </x:c>
      <x:c r="O2425" s="64" t="n">
        <x:f>L2425*N2425</x:f>
        <x:v>10</x:v>
      </x:c>
      <x:c r="P2425" s="64" t="n">
        <x:f>O2425+Q2425</x:f>
        <x:v>18</x:v>
      </x:c>
      <x:c r="Q2425" s="64" t="n">
        <x:f>M2425*N2425</x:f>
        <x:v>8</x:v>
      </x:c>
      <x:c r="R2425" s="64" t="n">
        <x:f>R2424+Q2425</x:f>
        <x:v>43756.9</x:v>
      </x:c>
    </x:row>
    <x:row r="2426">
      <x:c r="A2426" s="61" t="n">
        <x:v>46242</x:v>
      </x:c>
      <x:c r="B2426" s="27" t="str">
        <x:v>Q3 2026</x:v>
      </x:c>
      <x:c r="C2426" s="27" t="n">
        <x:v>2026</x:v>
      </x:c>
      <x:c r="D2426" s="59" t="str">
        <x:v>CAULFIELD</x:v>
      </x:c>
      <x:c r="E2426" s="27" t="n">
        <x:v>9</x:v>
      </x:c>
      <x:c r="F2426" s="27" t="n">
        <x:v>5</x:v>
      </x:c>
      <x:c r="G2426" s="59" t="str">
        <x:v>FLYING VALLEY</x:v>
      </x:c>
      <x:c r="H2426" s="27" t="str">
        <x:v>DC</x:v>
      </x:c>
      <x:c r="I2426" s="27" t="str">
        <x:v>Lost</x:v>
      </x:c>
      <x:c r="J2426" s="27" t="str"/>
      <x:c r="K2426" s="30"/>
      <x:c r="L2426" s="27" t="n">
        <x:v>1</x:v>
      </x:c>
      <x:c r="M2426" s="30" t="n">
        <x:v>-1</x:v>
      </x:c>
      <x:c r="N2426" s="64" t="n">
        <x:f>Summary!$B$5*Summary!$B$6</x:f>
        <x:v>10</x:v>
      </x:c>
      <x:c r="O2426" s="64" t="n">
        <x:f>L2426*N2426</x:f>
        <x:v>10</x:v>
      </x:c>
      <x:c r="P2426" s="64" t="n">
        <x:f>O2426+Q2426</x:f>
        <x:v>0</x:v>
      </x:c>
      <x:c r="Q2426" s="64" t="n">
        <x:f>M2426*N2426</x:f>
        <x:v>-10</x:v>
      </x:c>
      <x:c r="R2426" s="64" t="n">
        <x:f>R2425+Q2426</x:f>
        <x:v>43746.9</x:v>
      </x:c>
    </x:row>
    <x:row r="2427">
      <x:c r="A2427" s="61" t="n">
        <x:v>46242</x:v>
      </x:c>
      <x:c r="B2427" s="27" t="str">
        <x:v>Q3 2026</x:v>
      </x:c>
      <x:c r="C2427" s="27" t="n">
        <x:v>2026</x:v>
      </x:c>
      <x:c r="D2427" s="59" t="str">
        <x:v>CAULFIELD</x:v>
      </x:c>
      <x:c r="E2427" s="27" t="n">
        <x:v>9</x:v>
      </x:c>
      <x:c r="F2427" s="27" t="n">
        <x:v>8</x:v>
      </x:c>
      <x:c r="G2427" s="59" t="str">
        <x:v>CHANGING COLOURS</x:v>
      </x:c>
      <x:c r="H2427" s="27" t="str">
        <x:v>SYS</x:v>
      </x:c>
      <x:c r="I2427" s="27" t="str">
        <x:v>Won</x:v>
      </x:c>
      <x:c r="J2427" s="27" t="str">
        <x:v>Won</x:v>
      </x:c>
      <x:c r="K2427" s="30" t="n">
        <x:v>1.5</x:v>
      </x:c>
      <x:c r="L2427" s="27" t="n">
        <x:v>1</x:v>
      </x:c>
      <x:c r="M2427" s="30" t="n">
        <x:v>0.5</x:v>
      </x:c>
      <x:c r="N2427" s="64" t="n">
        <x:f>Summary!$B$5*Summary!$B$6</x:f>
        <x:v>10</x:v>
      </x:c>
      <x:c r="O2427" s="64" t="n">
        <x:f>L2427*N2427</x:f>
        <x:v>10</x:v>
      </x:c>
      <x:c r="P2427" s="64" t="n">
        <x:f>O2427+Q2427</x:f>
        <x:v>15</x:v>
      </x:c>
      <x:c r="Q2427" s="64" t="n">
        <x:f>M2427*N2427</x:f>
        <x:v>5</x:v>
      </x:c>
      <x:c r="R2427" s="64" t="n">
        <x:f>R2426+Q2427</x:f>
        <x:v>43751.9</x:v>
      </x:c>
    </x:row>
    <x:row r="2428">
      <x:c r="A2428" s="61" t="n">
        <x:v>46249</x:v>
      </x:c>
      <x:c r="B2428" s="27" t="str">
        <x:v>Q3 2026</x:v>
      </x:c>
      <x:c r="C2428" s="27" t="n">
        <x:v>2026</x:v>
      </x:c>
      <x:c r="D2428" s="59" t="str">
        <x:v>CAULFIELD</x:v>
      </x:c>
      <x:c r="E2428" s="27" t="n">
        <x:v>1</x:v>
      </x:c>
      <x:c r="F2428" s="27" t="n">
        <x:v>1</x:v>
      </x:c>
      <x:c r="G2428" s="59" t="str">
        <x:v>MARKDEL</x:v>
      </x:c>
      <x:c r="H2428" s="27" t="str">
        <x:v>SYS</x:v>
      </x:c>
      <x:c r="I2428" s="27" t="str">
        <x:v>Lost</x:v>
      </x:c>
      <x:c r="J2428" s="27" t="str"/>
      <x:c r="K2428" s="30"/>
      <x:c r="L2428" s="27" t="n">
        <x:v>1</x:v>
      </x:c>
      <x:c r="M2428" s="30" t="n">
        <x:v>-1</x:v>
      </x:c>
      <x:c r="N2428" s="64" t="n">
        <x:f>Summary!$B$5*Summary!$B$6</x:f>
        <x:v>10</x:v>
      </x:c>
      <x:c r="O2428" s="64" t="n">
        <x:f>L2428*N2428</x:f>
        <x:v>10</x:v>
      </x:c>
      <x:c r="P2428" s="64" t="n">
        <x:f>O2428+Q2428</x:f>
        <x:v>0</x:v>
      </x:c>
      <x:c r="Q2428" s="64" t="n">
        <x:f>M2428*N2428</x:f>
        <x:v>-10</x:v>
      </x:c>
      <x:c r="R2428" s="64" t="n">
        <x:f>R2427+Q2428</x:f>
        <x:v>43741.9</x:v>
      </x:c>
    </x:row>
    <x:row r="2429">
      <x:c r="A2429" s="61" t="n">
        <x:v>46249</x:v>
      </x:c>
      <x:c r="B2429" s="27" t="str">
        <x:v>Q3 2026</x:v>
      </x:c>
      <x:c r="C2429" s="27" t="n">
        <x:v>2026</x:v>
      </x:c>
      <x:c r="D2429" s="59" t="str">
        <x:v>CAULFIELD</x:v>
      </x:c>
      <x:c r="E2429" s="27" t="n">
        <x:v>2</x:v>
      </x:c>
      <x:c r="F2429" s="27" t="n">
        <x:v>2</x:v>
      </x:c>
      <x:c r="G2429" s="59" t="str">
        <x:v>AMLETO</x:v>
      </x:c>
      <x:c r="H2429" s="27" t="str">
        <x:v>SYS</x:v>
      </x:c>
      <x:c r="I2429" s="27" t="str">
        <x:v>Lost</x:v>
      </x:c>
      <x:c r="J2429" s="27" t="str"/>
      <x:c r="K2429" s="30"/>
      <x:c r="L2429" s="27" t="n">
        <x:v>1</x:v>
      </x:c>
      <x:c r="M2429" s="30" t="n">
        <x:v>-1</x:v>
      </x:c>
      <x:c r="N2429" s="64" t="n">
        <x:f>Summary!$B$5*Summary!$B$6</x:f>
        <x:v>10</x:v>
      </x:c>
      <x:c r="O2429" s="64" t="n">
        <x:f>L2429*N2429</x:f>
        <x:v>10</x:v>
      </x:c>
      <x:c r="P2429" s="64" t="n">
        <x:f>O2429+Q2429</x:f>
        <x:v>0</x:v>
      </x:c>
      <x:c r="Q2429" s="64" t="n">
        <x:f>M2429*N2429</x:f>
        <x:v>-10</x:v>
      </x:c>
      <x:c r="R2429" s="64" t="n">
        <x:f>R2428+Q2429</x:f>
        <x:v>43731.9</x:v>
      </x:c>
    </x:row>
    <x:row r="2430">
      <x:c r="A2430" s="62" t="n">
        <x:v>46249</x:v>
      </x:c>
      <x:c r="B2430" s="58" t="str">
        <x:v>Q3 2026</x:v>
      </x:c>
      <x:c r="C2430" s="58" t="n">
        <x:v>2026</x:v>
      </x:c>
      <x:c r="D2430" s="60" t="str">
        <x:v>CAULFIELD</x:v>
      </x:c>
      <x:c r="E2430" s="58" t="n">
        <x:v>2</x:v>
      </x:c>
      <x:c r="F2430" s="58" t="n">
        <x:v>4</x:v>
      </x:c>
      <x:c r="G2430" s="60" t="str">
        <x:v>SIMURGH</x:v>
      </x:c>
      <x:c r="H2430" s="58" t="str">
        <x:v>BF / SYS</x:v>
      </x:c>
      <x:c r="I2430" s="58" t="str">
        <x:v>Lost</x:v>
      </x:c>
      <x:c r="J2430" s="58" t="str"/>
      <x:c r="K2430" s="63"/>
      <x:c r="L2430" s="58" t="n">
        <x:v>2</x:v>
      </x:c>
      <x:c r="M2430" s="63" t="n">
        <x:v>-2</x:v>
      </x:c>
      <x:c r="N2430" s="65" t="n">
        <x:f>Summary!$B$5*Summary!$B$6</x:f>
        <x:v>10</x:v>
      </x:c>
      <x:c r="O2430" s="65" t="n">
        <x:f>L2430*N2430</x:f>
        <x:v>20</x:v>
      </x:c>
      <x:c r="P2430" s="65" t="n">
        <x:f>O2430+Q2430</x:f>
        <x:v>0</x:v>
      </x:c>
      <x:c r="Q2430" s="65" t="n">
        <x:f>M2430*N2430</x:f>
        <x:v>-20</x:v>
      </x:c>
      <x:c r="R2430" s="65" t="n">
        <x:f>R2429+Q2430</x:f>
        <x:v>43711.9</x:v>
      </x:c>
    </x:row>
    <x:row r="2431">
      <x:c r="A2431" s="61" t="n">
        <x:v>46249</x:v>
      </x:c>
      <x:c r="B2431" s="27" t="str">
        <x:v>Q3 2026</x:v>
      </x:c>
      <x:c r="C2431" s="27" t="n">
        <x:v>2026</x:v>
      </x:c>
      <x:c r="D2431" s="59" t="str">
        <x:v>CAULFIELD</x:v>
      </x:c>
      <x:c r="E2431" s="27" t="n">
        <x:v>2</x:v>
      </x:c>
      <x:c r="F2431" s="27" t="n">
        <x:v>6</x:v>
      </x:c>
      <x:c r="G2431" s="59" t="str">
        <x:v>FEDERER</x:v>
      </x:c>
      <x:c r="H2431" s="27" t="str">
        <x:v>SYS</x:v>
      </x:c>
      <x:c r="I2431" s="27" t="str">
        <x:v>Lost</x:v>
      </x:c>
      <x:c r="J2431" s="27" t="str"/>
      <x:c r="K2431" s="30"/>
      <x:c r="L2431" s="27" t="n">
        <x:v>1</x:v>
      </x:c>
      <x:c r="M2431" s="30" t="n">
        <x:v>-1</x:v>
      </x:c>
      <x:c r="N2431" s="64" t="n">
        <x:f>Summary!$B$5*Summary!$B$6</x:f>
        <x:v>10</x:v>
      </x:c>
      <x:c r="O2431" s="64" t="n">
        <x:f>L2431*N2431</x:f>
        <x:v>10</x:v>
      </x:c>
      <x:c r="P2431" s="64" t="n">
        <x:f>O2431+Q2431</x:f>
        <x:v>0</x:v>
      </x:c>
      <x:c r="Q2431" s="64" t="n">
        <x:f>M2431*N2431</x:f>
        <x:v>-10</x:v>
      </x:c>
      <x:c r="R2431" s="64" t="n">
        <x:f>R2430+Q2431</x:f>
        <x:v>43701.9</x:v>
      </x:c>
    </x:row>
    <x:row r="2432">
      <x:c r="A2432" s="61" t="n">
        <x:v>46249</x:v>
      </x:c>
      <x:c r="B2432" s="27" t="str">
        <x:v>Q3 2026</x:v>
      </x:c>
      <x:c r="C2432" s="27" t="n">
        <x:v>2026</x:v>
      </x:c>
      <x:c r="D2432" s="59" t="str">
        <x:v>CAULFIELD</x:v>
      </x:c>
      <x:c r="E2432" s="27" t="n">
        <x:v>3</x:v>
      </x:c>
      <x:c r="F2432" s="27" t="n">
        <x:v>1</x:v>
      </x:c>
      <x:c r="G2432" s="59" t="str">
        <x:v>SILENT SHARES</x:v>
      </x:c>
      <x:c r="H2432" s="27" t="str">
        <x:v>M</x:v>
      </x:c>
      <x:c r="I2432" s="27" t="str">
        <x:v>Lost</x:v>
      </x:c>
      <x:c r="J2432" s="27" t="str"/>
      <x:c r="K2432" s="30"/>
      <x:c r="L2432" s="27" t="n">
        <x:v>1</x:v>
      </x:c>
      <x:c r="M2432" s="30" t="n">
        <x:v>-1</x:v>
      </x:c>
      <x:c r="N2432" s="64" t="n">
        <x:f>Summary!$B$5*Summary!$B$6</x:f>
        <x:v>10</x:v>
      </x:c>
      <x:c r="O2432" s="64" t="n">
        <x:f>L2432*N2432</x:f>
        <x:v>10</x:v>
      </x:c>
      <x:c r="P2432" s="64" t="n">
        <x:f>O2432+Q2432</x:f>
        <x:v>0</x:v>
      </x:c>
      <x:c r="Q2432" s="64" t="n">
        <x:f>M2432*N2432</x:f>
        <x:v>-10</x:v>
      </x:c>
      <x:c r="R2432" s="64" t="n">
        <x:f>R2431+Q2432</x:f>
        <x:v>43691.9</x:v>
      </x:c>
    </x:row>
    <x:row r="2433">
      <x:c r="A2433" s="61" t="n">
        <x:v>46249</x:v>
      </x:c>
      <x:c r="B2433" s="27" t="str">
        <x:v>Q3 2026</x:v>
      </x:c>
      <x:c r="C2433" s="27" t="n">
        <x:v>2026</x:v>
      </x:c>
      <x:c r="D2433" s="59" t="str">
        <x:v>CAULFIELD</x:v>
      </x:c>
      <x:c r="E2433" s="27" t="n">
        <x:v>5</x:v>
      </x:c>
      <x:c r="F2433" s="27" t="n">
        <x:v>2</x:v>
      </x:c>
      <x:c r="G2433" s="59" t="str">
        <x:v>CLOSER TO FREE</x:v>
      </x:c>
      <x:c r="H2433" s="27" t="str">
        <x:v>SYS</x:v>
      </x:c>
      <x:c r="I2433" s="27" t="str">
        <x:v>Lost</x:v>
      </x:c>
      <x:c r="J2433" s="27" t="str"/>
      <x:c r="K2433" s="30"/>
      <x:c r="L2433" s="27" t="n">
        <x:v>1</x:v>
      </x:c>
      <x:c r="M2433" s="30" t="n">
        <x:v>-1</x:v>
      </x:c>
      <x:c r="N2433" s="64" t="n">
        <x:f>Summary!$B$5*Summary!$B$6</x:f>
        <x:v>10</x:v>
      </x:c>
      <x:c r="O2433" s="64" t="n">
        <x:f>L2433*N2433</x:f>
        <x:v>10</x:v>
      </x:c>
      <x:c r="P2433" s="64" t="n">
        <x:f>O2433+Q2433</x:f>
        <x:v>0</x:v>
      </x:c>
      <x:c r="Q2433" s="64" t="n">
        <x:f>M2433*N2433</x:f>
        <x:v>-10</x:v>
      </x:c>
      <x:c r="R2433" s="64" t="n">
        <x:f>R2432+Q2433</x:f>
        <x:v>43681.9</x:v>
      </x:c>
    </x:row>
    <x:row r="2434">
      <x:c r="A2434" s="61" t="n">
        <x:v>46249</x:v>
      </x:c>
      <x:c r="B2434" s="27" t="str">
        <x:v>Q3 2026</x:v>
      </x:c>
      <x:c r="C2434" s="27" t="n">
        <x:v>2026</x:v>
      </x:c>
      <x:c r="D2434" s="59" t="str">
        <x:v>CAULFIELD</x:v>
      </x:c>
      <x:c r="E2434" s="27" t="n">
        <x:v>5</x:v>
      </x:c>
      <x:c r="F2434" s="27" t="n">
        <x:v>3</x:v>
      </x:c>
      <x:c r="G2434" s="59" t="str">
        <x:v>HARD KICK</x:v>
      </x:c>
      <x:c r="H2434" s="27" t="str">
        <x:v>SYS</x:v>
      </x:c>
      <x:c r="I2434" s="27" t="str">
        <x:v>Won</x:v>
      </x:c>
      <x:c r="J2434" s="27" t="str">
        <x:v>Won</x:v>
      </x:c>
      <x:c r="K2434" s="30" t="n">
        <x:v>7.5</x:v>
      </x:c>
      <x:c r="L2434" s="27" t="n">
        <x:v>1</x:v>
      </x:c>
      <x:c r="M2434" s="30" t="n">
        <x:v>6.5</x:v>
      </x:c>
      <x:c r="N2434" s="64" t="n">
        <x:f>Summary!$B$5*Summary!$B$6</x:f>
        <x:v>10</x:v>
      </x:c>
      <x:c r="O2434" s="64" t="n">
        <x:f>L2434*N2434</x:f>
        <x:v>10</x:v>
      </x:c>
      <x:c r="P2434" s="64" t="n">
        <x:f>O2434+Q2434</x:f>
        <x:v>75</x:v>
      </x:c>
      <x:c r="Q2434" s="64" t="n">
        <x:f>M2434*N2434</x:f>
        <x:v>65</x:v>
      </x:c>
      <x:c r="R2434" s="64" t="n">
        <x:f>R2433+Q2434</x:f>
        <x:v>43746.9</x:v>
      </x:c>
    </x:row>
    <x:row r="2435">
      <x:c r="A2435" s="61" t="n">
        <x:v>46249</x:v>
      </x:c>
      <x:c r="B2435" s="27" t="str">
        <x:v>Q3 2026</x:v>
      </x:c>
      <x:c r="C2435" s="27" t="n">
        <x:v>2026</x:v>
      </x:c>
      <x:c r="D2435" s="59" t="str">
        <x:v>CAULFIELD</x:v>
      </x:c>
      <x:c r="E2435" s="27" t="n">
        <x:v>5</x:v>
      </x:c>
      <x:c r="F2435" s="27" t="n">
        <x:v>4</x:v>
      </x:c>
      <x:c r="G2435" s="59" t="str">
        <x:v>BIG WIGS</x:v>
      </x:c>
      <x:c r="H2435" s="27" t="str">
        <x:v>SYS</x:v>
      </x:c>
      <x:c r="I2435" s="27" t="str">
        <x:v>Lost</x:v>
      </x:c>
      <x:c r="J2435" s="27" t="str">
        <x:v>4th</x:v>
      </x:c>
      <x:c r="K2435" s="30"/>
      <x:c r="L2435" s="27" t="n">
        <x:v>1</x:v>
      </x:c>
      <x:c r="M2435" s="30" t="n">
        <x:v>-1</x:v>
      </x:c>
      <x:c r="N2435" s="64" t="n">
        <x:f>Summary!$B$5*Summary!$B$6</x:f>
        <x:v>10</x:v>
      </x:c>
      <x:c r="O2435" s="64" t="n">
        <x:f>L2435*N2435</x:f>
        <x:v>10</x:v>
      </x:c>
      <x:c r="P2435" s="64" t="n">
        <x:f>O2435+Q2435</x:f>
        <x:v>0</x:v>
      </x:c>
      <x:c r="Q2435" s="64" t="n">
        <x:f>M2435*N2435</x:f>
        <x:v>-10</x:v>
      </x:c>
      <x:c r="R2435" s="64" t="n">
        <x:f>R2434+Q2435</x:f>
        <x:v>43736.9</x:v>
      </x:c>
    </x:row>
    <x:row r="2436">
      <x:c r="A2436" s="61" t="n">
        <x:v>46249</x:v>
      </x:c>
      <x:c r="B2436" s="27" t="str">
        <x:v>Q3 2026</x:v>
      </x:c>
      <x:c r="C2436" s="27" t="n">
        <x:v>2026</x:v>
      </x:c>
      <x:c r="D2436" s="59" t="str">
        <x:v>CAULFIELD</x:v>
      </x:c>
      <x:c r="E2436" s="27" t="n">
        <x:v>6</x:v>
      </x:c>
      <x:c r="F2436" s="27" t="n">
        <x:v>1</x:v>
      </x:c>
      <x:c r="G2436" s="59" t="str">
        <x:v>LARA ANTIPOVA</x:v>
      </x:c>
      <x:c r="H2436" s="27" t="str">
        <x:v>DC</x:v>
      </x:c>
      <x:c r="I2436" s="27" t="str">
        <x:v>Lost</x:v>
      </x:c>
      <x:c r="J2436" s="27" t="str"/>
      <x:c r="K2436" s="30"/>
      <x:c r="L2436" s="27" t="n">
        <x:v>1</x:v>
      </x:c>
      <x:c r="M2436" s="30" t="n">
        <x:v>-1</x:v>
      </x:c>
      <x:c r="N2436" s="64" t="n">
        <x:f>Summary!$B$5*Summary!$B$6</x:f>
        <x:v>10</x:v>
      </x:c>
      <x:c r="O2436" s="64" t="n">
        <x:f>L2436*N2436</x:f>
        <x:v>10</x:v>
      </x:c>
      <x:c r="P2436" s="64" t="n">
        <x:f>O2436+Q2436</x:f>
        <x:v>0</x:v>
      </x:c>
      <x:c r="Q2436" s="64" t="n">
        <x:f>M2436*N2436</x:f>
        <x:v>-10</x:v>
      </x:c>
      <x:c r="R2436" s="64" t="n">
        <x:f>R2435+Q2436</x:f>
        <x:v>43726.9</x:v>
      </x:c>
    </x:row>
    <x:row r="2437">
      <x:c r="A2437" s="61" t="n">
        <x:v>46249</x:v>
      </x:c>
      <x:c r="B2437" s="27" t="str">
        <x:v>Q3 2026</x:v>
      </x:c>
      <x:c r="C2437" s="27" t="n">
        <x:v>2026</x:v>
      </x:c>
      <x:c r="D2437" s="59" t="str">
        <x:v>CAULFIELD</x:v>
      </x:c>
      <x:c r="E2437" s="27" t="n">
        <x:v>7</x:v>
      </x:c>
      <x:c r="F2437" s="27" t="n">
        <x:v>1</x:v>
      </x:c>
      <x:c r="G2437" s="59" t="str">
        <x:v>PRIVATE EYE</x:v>
      </x:c>
      <x:c r="H2437" s="27" t="str">
        <x:v>DC</x:v>
      </x:c>
      <x:c r="I2437" s="27" t="str">
        <x:v>Lost</x:v>
      </x:c>
      <x:c r="J2437" s="27" t="str">
        <x:v>2nd</x:v>
      </x:c>
      <x:c r="K2437" s="30"/>
      <x:c r="L2437" s="27" t="n">
        <x:v>1</x:v>
      </x:c>
      <x:c r="M2437" s="30" t="n">
        <x:v>-1</x:v>
      </x:c>
      <x:c r="N2437" s="64" t="n">
        <x:f>Summary!$B$5*Summary!$B$6</x:f>
        <x:v>10</x:v>
      </x:c>
      <x:c r="O2437" s="64" t="n">
        <x:f>L2437*N2437</x:f>
        <x:v>10</x:v>
      </x:c>
      <x:c r="P2437" s="64" t="n">
        <x:f>O2437+Q2437</x:f>
        <x:v>0</x:v>
      </x:c>
      <x:c r="Q2437" s="64" t="n">
        <x:f>M2437*N2437</x:f>
        <x:v>-10</x:v>
      </x:c>
      <x:c r="R2437" s="64" t="n">
        <x:f>R2436+Q2437</x:f>
        <x:v>43716.9</x:v>
      </x:c>
    </x:row>
    <x:row r="2438">
      <x:c r="A2438" s="62" t="n">
        <x:v>46249</x:v>
      </x:c>
      <x:c r="B2438" s="58" t="str">
        <x:v>Q3 2026</x:v>
      </x:c>
      <x:c r="C2438" s="58" t="n">
        <x:v>2026</x:v>
      </x:c>
      <x:c r="D2438" s="60" t="str">
        <x:v>CAULFIELD</x:v>
      </x:c>
      <x:c r="E2438" s="58" t="n">
        <x:v>7</x:v>
      </x:c>
      <x:c r="F2438" s="58" t="n">
        <x:v>7</x:v>
      </x:c>
      <x:c r="G2438" s="60" t="str">
        <x:v>COSMIC CRUSADER</x:v>
      </x:c>
      <x:c r="H2438" s="58" t="str">
        <x:v>LSW / SYS</x:v>
      </x:c>
      <x:c r="I2438" s="58" t="str">
        <x:v>Won</x:v>
      </x:c>
      <x:c r="J2438" s="58" t="str">
        <x:v>Won</x:v>
      </x:c>
      <x:c r="K2438" s="63" t="n">
        <x:v>2.5</x:v>
      </x:c>
      <x:c r="L2438" s="58" t="n">
        <x:v>2</x:v>
      </x:c>
      <x:c r="M2438" s="63" t="n">
        <x:v>3</x:v>
      </x:c>
      <x:c r="N2438" s="65" t="n">
        <x:f>Summary!$B$5*Summary!$B$6</x:f>
        <x:v>10</x:v>
      </x:c>
      <x:c r="O2438" s="65" t="n">
        <x:f>L2438*N2438</x:f>
        <x:v>20</x:v>
      </x:c>
      <x:c r="P2438" s="65" t="n">
        <x:f>O2438+Q2438</x:f>
        <x:v>50</x:v>
      </x:c>
      <x:c r="Q2438" s="65" t="n">
        <x:f>M2438*N2438</x:f>
        <x:v>30</x:v>
      </x:c>
      <x:c r="R2438" s="65" t="n">
        <x:f>R2437+Q2438</x:f>
        <x:v>43746.9</x:v>
      </x:c>
    </x:row>
    <x:row r="2439">
      <x:c r="A2439" s="62" t="n">
        <x:v>46249</x:v>
      </x:c>
      <x:c r="B2439" s="58" t="str">
        <x:v>Q3 2026</x:v>
      </x:c>
      <x:c r="C2439" s="58" t="n">
        <x:v>2026</x:v>
      </x:c>
      <x:c r="D2439" s="60" t="str">
        <x:v>CAULFIELD</x:v>
      </x:c>
      <x:c r="E2439" s="58" t="n">
        <x:v>8</x:v>
      </x:c>
      <x:c r="F2439" s="58" t="n">
        <x:v>9</x:v>
      </x:c>
      <x:c r="G2439" s="60" t="str">
        <x:v>SHADHAVAR</x:v>
      </x:c>
      <x:c r="H2439" s="58" t="str">
        <x:v>DC / SYS</x:v>
      </x:c>
      <x:c r="I2439" s="58" t="str">
        <x:v>Won</x:v>
      </x:c>
      <x:c r="J2439" s="58" t="str">
        <x:v>Won</x:v>
      </x:c>
      <x:c r="K2439" s="63" t="n">
        <x:v>5.2</x:v>
      </x:c>
      <x:c r="L2439" s="58" t="n">
        <x:v>2</x:v>
      </x:c>
      <x:c r="M2439" s="63" t="n">
        <x:v>8.4</x:v>
      </x:c>
      <x:c r="N2439" s="65" t="n">
        <x:f>Summary!$B$5*Summary!$B$6</x:f>
        <x:v>10</x:v>
      </x:c>
      <x:c r="O2439" s="65" t="n">
        <x:f>L2439*N2439</x:f>
        <x:v>20</x:v>
      </x:c>
      <x:c r="P2439" s="65" t="n">
        <x:f>O2439+Q2439</x:f>
        <x:v>104</x:v>
      </x:c>
      <x:c r="Q2439" s="65" t="n">
        <x:f>M2439*N2439</x:f>
        <x:v>84</x:v>
      </x:c>
      <x:c r="R2439" s="65" t="n">
        <x:f>R2438+Q2439</x:f>
        <x:v>43830.9</x:v>
      </x:c>
    </x:row>
    <x:row r="2440">
      <x:c r="A2440" s="61" t="n">
        <x:v>46249</x:v>
      </x:c>
      <x:c r="B2440" s="27" t="str">
        <x:v>Q3 2026</x:v>
      </x:c>
      <x:c r="C2440" s="27" t="n">
        <x:v>2026</x:v>
      </x:c>
      <x:c r="D2440" s="59" t="str">
        <x:v>CAULFIELD</x:v>
      </x:c>
      <x:c r="E2440" s="27" t="n">
        <x:v>9</x:v>
      </x:c>
      <x:c r="F2440" s="27" t="n">
        <x:v>13</x:v>
      </x:c>
      <x:c r="G2440" s="59" t="str">
        <x:v>DARKBONEE</x:v>
      </x:c>
      <x:c r="H2440" s="27" t="str">
        <x:v>SYS</x:v>
      </x:c>
      <x:c r="I2440" s="27" t="str">
        <x:v>Won</x:v>
      </x:c>
      <x:c r="J2440" s="27" t="str">
        <x:v>Won</x:v>
      </x:c>
      <x:c r="K2440" s="30" t="n">
        <x:v>2.8</x:v>
      </x:c>
      <x:c r="L2440" s="27" t="n">
        <x:v>1</x:v>
      </x:c>
      <x:c r="M2440" s="30" t="n">
        <x:v>1.7999999999999998</x:v>
      </x:c>
      <x:c r="N2440" s="64" t="n">
        <x:f>Summary!$B$5*Summary!$B$6</x:f>
        <x:v>10</x:v>
      </x:c>
      <x:c r="O2440" s="64" t="n">
        <x:f>L2440*N2440</x:f>
        <x:v>10</x:v>
      </x:c>
      <x:c r="P2440" s="64" t="n">
        <x:f>O2440+Q2440</x:f>
        <x:v>28</x:v>
      </x:c>
      <x:c r="Q2440" s="64" t="n">
        <x:f>M2440*N2440</x:f>
        <x:v>18</x:v>
      </x:c>
      <x:c r="R2440" s="64" t="n">
        <x:f>R2439+Q2440</x:f>
        <x:v>43848.9</x:v>
      </x:c>
    </x:row>
    <x:row r="2441">
      <x:c r="A2441" s="62" t="n">
        <x:v>46256</x:v>
      </x:c>
      <x:c r="B2441" s="58" t="str">
        <x:v>Q3 2026</x:v>
      </x:c>
      <x:c r="C2441" s="58" t="n">
        <x:v>2026</x:v>
      </x:c>
      <x:c r="D2441" s="60" t="str">
        <x:v>SANDOWN</x:v>
      </x:c>
      <x:c r="E2441" s="58" t="n">
        <x:v>1</x:v>
      </x:c>
      <x:c r="F2441" s="58" t="n">
        <x:v>8</x:v>
      </x:c>
      <x:c r="G2441" s="60" t="str">
        <x:v>JUDAS TREE</x:v>
      </x:c>
      <x:c r="H2441" s="58" t="str">
        <x:v>BFSR / SYS</x:v>
      </x:c>
      <x:c r="I2441" s="58" t="str">
        <x:v>Won</x:v>
      </x:c>
      <x:c r="J2441" s="58" t="str">
        <x:v>Won</x:v>
      </x:c>
      <x:c r="K2441" s="63" t="n">
        <x:v>4</x:v>
      </x:c>
      <x:c r="L2441" s="58" t="n">
        <x:v>2</x:v>
      </x:c>
      <x:c r="M2441" s="63" t="n">
        <x:v>6</x:v>
      </x:c>
      <x:c r="N2441" s="65" t="n">
        <x:f>Summary!$B$5*Summary!$B$6</x:f>
        <x:v>10</x:v>
      </x:c>
      <x:c r="O2441" s="65" t="n">
        <x:f>L2441*N2441</x:f>
        <x:v>20</x:v>
      </x:c>
      <x:c r="P2441" s="65" t="n">
        <x:f>O2441+Q2441</x:f>
        <x:v>80</x:v>
      </x:c>
      <x:c r="Q2441" s="65" t="n">
        <x:f>M2441*N2441</x:f>
        <x:v>60</x:v>
      </x:c>
      <x:c r="R2441" s="65" t="n">
        <x:f>R2440+Q2441</x:f>
        <x:v>43908.9</x:v>
      </x:c>
    </x:row>
    <x:row r="2442">
      <x:c r="A2442" s="62" t="n">
        <x:v>46256</x:v>
      </x:c>
      <x:c r="B2442" s="58" t="str">
        <x:v>Q3 2026</x:v>
      </x:c>
      <x:c r="C2442" s="58" t="n">
        <x:v>2026</x:v>
      </x:c>
      <x:c r="D2442" s="60" t="str">
        <x:v>SANDOWN</x:v>
      </x:c>
      <x:c r="E2442" s="58" t="n">
        <x:v>2</x:v>
      </x:c>
      <x:c r="F2442" s="58" t="n">
        <x:v>5</x:v>
      </x:c>
      <x:c r="G2442" s="60" t="str">
        <x:v>CRUISERWEIGHT</x:v>
      </x:c>
      <x:c r="H2442" s="58" t="str">
        <x:v>BFSR / SYS</x:v>
      </x:c>
      <x:c r="I2442" s="58" t="str">
        <x:v>Lost</x:v>
      </x:c>
      <x:c r="J2442" s="58" t="str"/>
      <x:c r="K2442" s="63"/>
      <x:c r="L2442" s="58" t="n">
        <x:v>2</x:v>
      </x:c>
      <x:c r="M2442" s="63" t="n">
        <x:v>-2</x:v>
      </x:c>
      <x:c r="N2442" s="65" t="n">
        <x:f>Summary!$B$5*Summary!$B$6</x:f>
        <x:v>10</x:v>
      </x:c>
      <x:c r="O2442" s="65" t="n">
        <x:f>L2442*N2442</x:f>
        <x:v>20</x:v>
      </x:c>
      <x:c r="P2442" s="65" t="n">
        <x:f>O2442+Q2442</x:f>
        <x:v>0</x:v>
      </x:c>
      <x:c r="Q2442" s="65" t="n">
        <x:f>M2442*N2442</x:f>
        <x:v>-20</x:v>
      </x:c>
      <x:c r="R2442" s="65" t="n">
        <x:f>R2441+Q2442</x:f>
        <x:v>43888.9</x:v>
      </x:c>
    </x:row>
    <x:row r="2443">
      <x:c r="A2443" s="61" t="n">
        <x:v>46256</x:v>
      </x:c>
      <x:c r="B2443" s="27" t="str">
        <x:v>Q3 2026</x:v>
      </x:c>
      <x:c r="C2443" s="27" t="n">
        <x:v>2026</x:v>
      </x:c>
      <x:c r="D2443" s="59" t="str">
        <x:v>SANDOWN</x:v>
      </x:c>
      <x:c r="E2443" s="27" t="n">
        <x:v>2</x:v>
      </x:c>
      <x:c r="F2443" s="27" t="n">
        <x:v>11</x:v>
      </x:c>
      <x:c r="G2443" s="59" t="str">
        <x:v>FEAR NO EVIL</x:v>
      </x:c>
      <x:c r="H2443" s="27" t="str">
        <x:v>DC</x:v>
      </x:c>
      <x:c r="I2443" s="27" t="str">
        <x:v>Lost</x:v>
      </x:c>
      <x:c r="J2443" s="27" t="str">
        <x:v>2nd</x:v>
      </x:c>
      <x:c r="K2443" s="30"/>
      <x:c r="L2443" s="27" t="n">
        <x:v>1</x:v>
      </x:c>
      <x:c r="M2443" s="30" t="n">
        <x:v>-1</x:v>
      </x:c>
      <x:c r="N2443" s="64" t="n">
        <x:f>Summary!$B$5*Summary!$B$6</x:f>
        <x:v>10</x:v>
      </x:c>
      <x:c r="O2443" s="64" t="n">
        <x:f>L2443*N2443</x:f>
        <x:v>10</x:v>
      </x:c>
      <x:c r="P2443" s="64" t="n">
        <x:f>O2443+Q2443</x:f>
        <x:v>0</x:v>
      </x:c>
      <x:c r="Q2443" s="64" t="n">
        <x:f>M2443*N2443</x:f>
        <x:v>-10</x:v>
      </x:c>
      <x:c r="R2443" s="64" t="n">
        <x:f>R2442+Q2443</x:f>
        <x:v>43878.9</x:v>
      </x:c>
    </x:row>
    <x:row r="2444">
      <x:c r="A2444" s="62" t="n">
        <x:v>46256</x:v>
      </x:c>
      <x:c r="B2444" s="58" t="str">
        <x:v>Q3 2026</x:v>
      </x:c>
      <x:c r="C2444" s="58" t="n">
        <x:v>2026</x:v>
      </x:c>
      <x:c r="D2444" s="60" t="str">
        <x:v>SANDOWN</x:v>
      </x:c>
      <x:c r="E2444" s="58" t="n">
        <x:v>3</x:v>
      </x:c>
      <x:c r="F2444" s="58" t="n">
        <x:v>6</x:v>
      </x:c>
      <x:c r="G2444" s="60" t="str">
        <x:v>NEARCO FROD</x:v>
      </x:c>
      <x:c r="H2444" s="58" t="str">
        <x:v>LSW / SYS</x:v>
      </x:c>
      <x:c r="I2444" s="58" t="str">
        <x:v>Won</x:v>
      </x:c>
      <x:c r="J2444" s="58" t="str">
        <x:v>Won</x:v>
      </x:c>
      <x:c r="K2444" s="63" t="n">
        <x:v>2.3</x:v>
      </x:c>
      <x:c r="L2444" s="58" t="n">
        <x:v>2</x:v>
      </x:c>
      <x:c r="M2444" s="63" t="n">
        <x:v>2.5999999999999996</x:v>
      </x:c>
      <x:c r="N2444" s="65" t="n">
        <x:f>Summary!$B$5*Summary!$B$6</x:f>
        <x:v>10</x:v>
      </x:c>
      <x:c r="O2444" s="65" t="n">
        <x:f>L2444*N2444</x:f>
        <x:v>20</x:v>
      </x:c>
      <x:c r="P2444" s="65" t="n">
        <x:f>O2444+Q2444</x:f>
        <x:v>46</x:v>
      </x:c>
      <x:c r="Q2444" s="65" t="n">
        <x:f>M2444*N2444</x:f>
        <x:v>25.999999999999996</x:v>
      </x:c>
      <x:c r="R2444" s="65" t="n">
        <x:f>R2443+Q2444</x:f>
        <x:v>43904.9</x:v>
      </x:c>
    </x:row>
    <x:row r="2445">
      <x:c r="A2445" s="61" t="n">
        <x:v>46256</x:v>
      </x:c>
      <x:c r="B2445" s="27" t="str">
        <x:v>Q3 2026</x:v>
      </x:c>
      <x:c r="C2445" s="27" t="n">
        <x:v>2026</x:v>
      </x:c>
      <x:c r="D2445" s="59" t="str">
        <x:v>SANDOWN</x:v>
      </x:c>
      <x:c r="E2445" s="27" t="n">
        <x:v>4</x:v>
      </x:c>
      <x:c r="F2445" s="27" t="n">
        <x:v>5</x:v>
      </x:c>
      <x:c r="G2445" s="59" t="str">
        <x:v>FIRST CHORUS</x:v>
      </x:c>
      <x:c r="H2445" s="27" t="str">
        <x:v>SYS</x:v>
      </x:c>
      <x:c r="I2445" s="27" t="str">
        <x:v>Lost</x:v>
      </x:c>
      <x:c r="J2445" s="27" t="str">
        <x:v>3rd</x:v>
      </x:c>
      <x:c r="K2445" s="30"/>
      <x:c r="L2445" s="27" t="n">
        <x:v>1</x:v>
      </x:c>
      <x:c r="M2445" s="30" t="n">
        <x:v>-1</x:v>
      </x:c>
      <x:c r="N2445" s="64" t="n">
        <x:f>Summary!$B$5*Summary!$B$6</x:f>
        <x:v>10</x:v>
      </x:c>
      <x:c r="O2445" s="64" t="n">
        <x:f>L2445*N2445</x:f>
        <x:v>10</x:v>
      </x:c>
      <x:c r="P2445" s="64" t="n">
        <x:f>O2445+Q2445</x:f>
        <x:v>0</x:v>
      </x:c>
      <x:c r="Q2445" s="64" t="n">
        <x:f>M2445*N2445</x:f>
        <x:v>-10</x:v>
      </x:c>
      <x:c r="R2445" s="64" t="n">
        <x:f>R2444+Q2445</x:f>
        <x:v>43894.9</x:v>
      </x:c>
    </x:row>
    <x:row r="2446">
      <x:c r="A2446" s="61" t="n">
        <x:v>46256</x:v>
      </x:c>
      <x:c r="B2446" s="27" t="str">
        <x:v>Q3 2026</x:v>
      </x:c>
      <x:c r="C2446" s="27" t="n">
        <x:v>2026</x:v>
      </x:c>
      <x:c r="D2446" s="59" t="str">
        <x:v>SANDOWN</x:v>
      </x:c>
      <x:c r="E2446" s="27" t="n">
        <x:v>4</x:v>
      </x:c>
      <x:c r="F2446" s="27" t="n">
        <x:v>6</x:v>
      </x:c>
      <x:c r="G2446" s="59" t="str">
        <x:v>JUSTADEEL</x:v>
      </x:c>
      <x:c r="H2446" s="27" t="str">
        <x:v>SYS</x:v>
      </x:c>
      <x:c r="I2446" s="27" t="str">
        <x:v>Lost</x:v>
      </x:c>
      <x:c r="J2446" s="27" t="str">
        <x:v>4th</x:v>
      </x:c>
      <x:c r="K2446" s="30"/>
      <x:c r="L2446" s="27" t="n">
        <x:v>1</x:v>
      </x:c>
      <x:c r="M2446" s="30" t="n">
        <x:v>-1</x:v>
      </x:c>
      <x:c r="N2446" s="64" t="n">
        <x:f>Summary!$B$5*Summary!$B$6</x:f>
        <x:v>10</x:v>
      </x:c>
      <x:c r="O2446" s="64" t="n">
        <x:f>L2446*N2446</x:f>
        <x:v>10</x:v>
      </x:c>
      <x:c r="P2446" s="64" t="n">
        <x:f>O2446+Q2446</x:f>
        <x:v>0</x:v>
      </x:c>
      <x:c r="Q2446" s="64" t="n">
        <x:f>M2446*N2446</x:f>
        <x:v>-10</x:v>
      </x:c>
      <x:c r="R2446" s="64" t="n">
        <x:f>R2445+Q2446</x:f>
        <x:v>43884.9</x:v>
      </x:c>
    </x:row>
    <x:row r="2447">
      <x:c r="A2447" s="61" t="n">
        <x:v>46256</x:v>
      </x:c>
      <x:c r="B2447" s="27" t="str">
        <x:v>Q3 2026</x:v>
      </x:c>
      <x:c r="C2447" s="27" t="n">
        <x:v>2026</x:v>
      </x:c>
      <x:c r="D2447" s="59" t="str">
        <x:v>SANDOWN</x:v>
      </x:c>
      <x:c r="E2447" s="27" t="n">
        <x:v>5</x:v>
      </x:c>
      <x:c r="F2447" s="27" t="n">
        <x:v>1</x:v>
      </x:c>
      <x:c r="G2447" s="59" t="str">
        <x:v>UNIT FIVE</x:v>
      </x:c>
      <x:c r="H2447" s="27" t="str">
        <x:v>DC</x:v>
      </x:c>
      <x:c r="I2447" s="27" t="str">
        <x:v>Lost</x:v>
      </x:c>
      <x:c r="J2447" s="27" t="str"/>
      <x:c r="K2447" s="30"/>
      <x:c r="L2447" s="27" t="n">
        <x:v>1</x:v>
      </x:c>
      <x:c r="M2447" s="30" t="n">
        <x:v>-1</x:v>
      </x:c>
      <x:c r="N2447" s="64" t="n">
        <x:f>Summary!$B$5*Summary!$B$6</x:f>
        <x:v>10</x:v>
      </x:c>
      <x:c r="O2447" s="64" t="n">
        <x:f>L2447*N2447</x:f>
        <x:v>10</x:v>
      </x:c>
      <x:c r="P2447" s="64" t="n">
        <x:f>O2447+Q2447</x:f>
        <x:v>0</x:v>
      </x:c>
      <x:c r="Q2447" s="64" t="n">
        <x:f>M2447*N2447</x:f>
        <x:v>-10</x:v>
      </x:c>
      <x:c r="R2447" s="64" t="n">
        <x:f>R2446+Q2447</x:f>
        <x:v>43874.9</x:v>
      </x:c>
    </x:row>
    <x:row r="2448">
      <x:c r="A2448" s="61" t="n">
        <x:v>46256</x:v>
      </x:c>
      <x:c r="B2448" s="27" t="str">
        <x:v>Q3 2026</x:v>
      </x:c>
      <x:c r="C2448" s="27" t="n">
        <x:v>2026</x:v>
      </x:c>
      <x:c r="D2448" s="59" t="str">
        <x:v>SANDOWN</x:v>
      </x:c>
      <x:c r="E2448" s="27" t="n">
        <x:v>5</x:v>
      </x:c>
      <x:c r="F2448" s="27" t="n">
        <x:v>12</x:v>
      </x:c>
      <x:c r="G2448" s="59" t="str">
        <x:v>BUGGSY</x:v>
      </x:c>
      <x:c r="H2448" s="27" t="str">
        <x:v>DC</x:v>
      </x:c>
      <x:c r="I2448" s="27" t="str">
        <x:v>Won</x:v>
      </x:c>
      <x:c r="J2448" s="27" t="str">
        <x:v>Won</x:v>
      </x:c>
      <x:c r="K2448" s="30" t="n">
        <x:v>3.2</x:v>
      </x:c>
      <x:c r="L2448" s="27" t="n">
        <x:v>1</x:v>
      </x:c>
      <x:c r="M2448" s="30" t="n">
        <x:v>2.2</x:v>
      </x:c>
      <x:c r="N2448" s="64" t="n">
        <x:f>Summary!$B$5*Summary!$B$6</x:f>
        <x:v>10</x:v>
      </x:c>
      <x:c r="O2448" s="64" t="n">
        <x:f>L2448*N2448</x:f>
        <x:v>10</x:v>
      </x:c>
      <x:c r="P2448" s="64" t="n">
        <x:f>O2448+Q2448</x:f>
        <x:v>32</x:v>
      </x:c>
      <x:c r="Q2448" s="64" t="n">
        <x:f>M2448*N2448</x:f>
        <x:v>22</x:v>
      </x:c>
      <x:c r="R2448" s="64" t="n">
        <x:f>R2447+Q2448</x:f>
        <x:v>43896.9</x:v>
      </x:c>
    </x:row>
    <x:row r="2449">
      <x:c r="A2449" s="61" t="n">
        <x:v>46256</x:v>
      </x:c>
      <x:c r="B2449" s="27" t="str">
        <x:v>Q3 2026</x:v>
      </x:c>
      <x:c r="C2449" s="27" t="n">
        <x:v>2026</x:v>
      </x:c>
      <x:c r="D2449" s="59" t="str">
        <x:v>SANDOWN</x:v>
      </x:c>
      <x:c r="E2449" s="27" t="n">
        <x:v>6</x:v>
      </x:c>
      <x:c r="F2449" s="27" t="n">
        <x:v>1</x:v>
      </x:c>
      <x:c r="G2449" s="59" t="str">
        <x:v>SALUTED</x:v>
      </x:c>
      <x:c r="H2449" s="27" t="str">
        <x:v>LSW</x:v>
      </x:c>
      <x:c r="I2449" s="27" t="str">
        <x:v>Lost</x:v>
      </x:c>
      <x:c r="J2449" s="27" t="str">
        <x:v>2nd</x:v>
      </x:c>
      <x:c r="K2449" s="30"/>
      <x:c r="L2449" s="27" t="n">
        <x:v>1</x:v>
      </x:c>
      <x:c r="M2449" s="30" t="n">
        <x:v>-1</x:v>
      </x:c>
      <x:c r="N2449" s="64" t="n">
        <x:f>Summary!$B$5*Summary!$B$6</x:f>
        <x:v>10</x:v>
      </x:c>
      <x:c r="O2449" s="64" t="n">
        <x:f>L2449*N2449</x:f>
        <x:v>10</x:v>
      </x:c>
      <x:c r="P2449" s="64" t="n">
        <x:f>O2449+Q2449</x:f>
        <x:v>0</x:v>
      </x:c>
      <x:c r="Q2449" s="64" t="n">
        <x:f>M2449*N2449</x:f>
        <x:v>-10</x:v>
      </x:c>
      <x:c r="R2449" s="64" t="n">
        <x:f>R2448+Q2449</x:f>
        <x:v>43886.9</x:v>
      </x:c>
    </x:row>
    <x:row r="2450">
      <x:c r="A2450" s="61" t="n">
        <x:v>46256</x:v>
      </x:c>
      <x:c r="B2450" s="27" t="str">
        <x:v>Q3 2026</x:v>
      </x:c>
      <x:c r="C2450" s="27" t="n">
        <x:v>2026</x:v>
      </x:c>
      <x:c r="D2450" s="59" t="str">
        <x:v>SANDOWN</x:v>
      </x:c>
      <x:c r="E2450" s="27" t="n">
        <x:v>7</x:v>
      </x:c>
      <x:c r="F2450" s="27" t="n">
        <x:v>7</x:v>
      </x:c>
      <x:c r="G2450" s="59" t="str">
        <x:v>CAVALRY GIRL</x:v>
      </x:c>
      <x:c r="H2450" s="27" t="str">
        <x:v>SYS</x:v>
      </x:c>
      <x:c r="I2450" s="27" t="str">
        <x:v>Won</x:v>
      </x:c>
      <x:c r="J2450" s="27" t="str">
        <x:v>Won</x:v>
      </x:c>
      <x:c r="K2450" s="30" t="n">
        <x:v>2.5</x:v>
      </x:c>
      <x:c r="L2450" s="27" t="n">
        <x:v>1</x:v>
      </x:c>
      <x:c r="M2450" s="30" t="n">
        <x:v>1.5</x:v>
      </x:c>
      <x:c r="N2450" s="64" t="n">
        <x:f>Summary!$B$5*Summary!$B$6</x:f>
        <x:v>10</x:v>
      </x:c>
      <x:c r="O2450" s="64" t="n">
        <x:f>L2450*N2450</x:f>
        <x:v>10</x:v>
      </x:c>
      <x:c r="P2450" s="64" t="n">
        <x:f>O2450+Q2450</x:f>
        <x:v>25</x:v>
      </x:c>
      <x:c r="Q2450" s="64" t="n">
        <x:f>M2450*N2450</x:f>
        <x:v>15</x:v>
      </x:c>
      <x:c r="R2450" s="64" t="n">
        <x:f>R2449+Q2450</x:f>
        <x:v>43901.9</x:v>
      </x:c>
    </x:row>
    <x:row r="2451">
      <x:c r="A2451" s="61" t="n">
        <x:v>46256</x:v>
      </x:c>
      <x:c r="B2451" s="27" t="str">
        <x:v>Q3 2026</x:v>
      </x:c>
      <x:c r="C2451" s="27" t="n">
        <x:v>2026</x:v>
      </x:c>
      <x:c r="D2451" s="59" t="str">
        <x:v>SANDOWN</x:v>
      </x:c>
      <x:c r="E2451" s="27" t="n">
        <x:v>8</x:v>
      </x:c>
      <x:c r="F2451" s="27" t="n">
        <x:v>2</x:v>
      </x:c>
      <x:c r="G2451" s="59" t="str">
        <x:v>TENNESSEE BOUND</x:v>
      </x:c>
      <x:c r="H2451" s="27" t="str">
        <x:v>DC</x:v>
      </x:c>
      <x:c r="I2451" s="27" t="str">
        <x:v>Lost</x:v>
      </x:c>
      <x:c r="J2451" s="27" t="str">
        <x:v>2nd</x:v>
      </x:c>
      <x:c r="K2451" s="30"/>
      <x:c r="L2451" s="27" t="n">
        <x:v>1</x:v>
      </x:c>
      <x:c r="M2451" s="30" t="n">
        <x:v>-1</x:v>
      </x:c>
      <x:c r="N2451" s="64" t="n">
        <x:f>Summary!$B$5*Summary!$B$6</x:f>
        <x:v>10</x:v>
      </x:c>
      <x:c r="O2451" s="64" t="n">
        <x:f>L2451*N2451</x:f>
        <x:v>10</x:v>
      </x:c>
      <x:c r="P2451" s="64" t="n">
        <x:f>O2451+Q2451</x:f>
        <x:v>0</x:v>
      </x:c>
      <x:c r="Q2451" s="64" t="n">
        <x:f>M2451*N2451</x:f>
        <x:v>-10</x:v>
      </x:c>
      <x:c r="R2451" s="64" t="n">
        <x:f>R2450+Q2451</x:f>
        <x:v>43891.9</x:v>
      </x:c>
    </x:row>
    <x:row r="2452">
      <x:c r="A2452" s="62" t="n">
        <x:v>46256</x:v>
      </x:c>
      <x:c r="B2452" s="58" t="str">
        <x:v>Q3 2026</x:v>
      </x:c>
      <x:c r="C2452" s="58" t="n">
        <x:v>2026</x:v>
      </x:c>
      <x:c r="D2452" s="60" t="str">
        <x:v>SANDOWN</x:v>
      </x:c>
      <x:c r="E2452" s="58" t="n">
        <x:v>9</x:v>
      </x:c>
      <x:c r="F2452" s="58" t="n">
        <x:v>5</x:v>
      </x:c>
      <x:c r="G2452" s="60" t="str">
        <x:v>MAKDANE</x:v>
      </x:c>
      <x:c r="H2452" s="58" t="str">
        <x:v>BFSR / SYS</x:v>
      </x:c>
      <x:c r="I2452" s="58" t="str">
        <x:v>Lost</x:v>
      </x:c>
      <x:c r="J2452" s="58" t="str">
        <x:v>4th</x:v>
      </x:c>
      <x:c r="K2452" s="63"/>
      <x:c r="L2452" s="58" t="n">
        <x:v>2</x:v>
      </x:c>
      <x:c r="M2452" s="63" t="n">
        <x:v>-2</x:v>
      </x:c>
      <x:c r="N2452" s="65" t="n">
        <x:f>Summary!$B$5*Summary!$B$6</x:f>
        <x:v>10</x:v>
      </x:c>
      <x:c r="O2452" s="65" t="n">
        <x:f>L2452*N2452</x:f>
        <x:v>20</x:v>
      </x:c>
      <x:c r="P2452" s="65" t="n">
        <x:f>O2452+Q2452</x:f>
        <x:v>0</x:v>
      </x:c>
      <x:c r="Q2452" s="65" t="n">
        <x:f>M2452*N2452</x:f>
        <x:v>-20</x:v>
      </x:c>
      <x:c r="R2452" s="65" t="n">
        <x:f>R2451+Q2452</x:f>
        <x:v>43871.9</x:v>
      </x:c>
    </x:row>
    <x:row r="2453">
      <x:c r="A2453" s="61" t="n">
        <x:v>46263</x:v>
      </x:c>
      <x:c r="B2453" s="27" t="str">
        <x:v>Q3 2026</x:v>
      </x:c>
      <x:c r="C2453" s="27" t="n">
        <x:v>2026</x:v>
      </x:c>
      <x:c r="D2453" s="59" t="str">
        <x:v>CAULFIELD</x:v>
      </x:c>
      <x:c r="E2453" s="27" t="n">
        <x:v>1</x:v>
      </x:c>
      <x:c r="F2453" s="27" t="n">
        <x:v>1</x:v>
      </x:c>
      <x:c r="G2453" s="59" t="str">
        <x:v>DAVIDA</x:v>
      </x:c>
      <x:c r="H2453" s="27" t="str">
        <x:v>M</x:v>
      </x:c>
      <x:c r="I2453" s="27" t="str">
        <x:v>Lost</x:v>
      </x:c>
      <x:c r="J2453" s="27" t="str">
        <x:v>3rd</x:v>
      </x:c>
      <x:c r="K2453" s="30"/>
      <x:c r="L2453" s="27" t="n">
        <x:v>1</x:v>
      </x:c>
      <x:c r="M2453" s="30" t="n">
        <x:v>-1</x:v>
      </x:c>
      <x:c r="N2453" s="64" t="n">
        <x:f>Summary!$B$5*Summary!$B$6</x:f>
        <x:v>10</x:v>
      </x:c>
      <x:c r="O2453" s="64" t="n">
        <x:f>L2453*N2453</x:f>
        <x:v>10</x:v>
      </x:c>
      <x:c r="P2453" s="64" t="n">
        <x:f>O2453+Q2453</x:f>
        <x:v>0</x:v>
      </x:c>
      <x:c r="Q2453" s="64" t="n">
        <x:f>M2453*N2453</x:f>
        <x:v>-10</x:v>
      </x:c>
      <x:c r="R2453" s="64" t="n">
        <x:f>R2452+Q2453</x:f>
        <x:v>43861.9</x:v>
      </x:c>
    </x:row>
    <x:row r="2454">
      <x:c r="A2454" s="61" t="n">
        <x:v>46263</x:v>
      </x:c>
      <x:c r="B2454" s="27" t="str">
        <x:v>Q3 2026</x:v>
      </x:c>
      <x:c r="C2454" s="27" t="n">
        <x:v>2026</x:v>
      </x:c>
      <x:c r="D2454" s="59" t="str">
        <x:v>CAULFIELD</x:v>
      </x:c>
      <x:c r="E2454" s="27" t="n">
        <x:v>1</x:v>
      </x:c>
      <x:c r="F2454" s="27" t="n">
        <x:v>3</x:v>
      </x:c>
      <x:c r="G2454" s="59" t="str">
        <x:v>STEALTH OF NIGHT</x:v>
      </x:c>
      <x:c r="H2454" s="27" t="str">
        <x:v>DC</x:v>
      </x:c>
      <x:c r="I2454" s="27" t="str">
        <x:v>Lost</x:v>
      </x:c>
      <x:c r="J2454" s="27" t="str">
        <x:v>2nd</x:v>
      </x:c>
      <x:c r="K2454" s="30"/>
      <x:c r="L2454" s="27" t="n">
        <x:v>1</x:v>
      </x:c>
      <x:c r="M2454" s="30" t="n">
        <x:v>-1</x:v>
      </x:c>
      <x:c r="N2454" s="64" t="n">
        <x:f>Summary!$B$5*Summary!$B$6</x:f>
        <x:v>10</x:v>
      </x:c>
      <x:c r="O2454" s="64" t="n">
        <x:f>L2454*N2454</x:f>
        <x:v>10</x:v>
      </x:c>
      <x:c r="P2454" s="64" t="n">
        <x:f>O2454+Q2454</x:f>
        <x:v>0</x:v>
      </x:c>
      <x:c r="Q2454" s="64" t="n">
        <x:f>M2454*N2454</x:f>
        <x:v>-10</x:v>
      </x:c>
      <x:c r="R2454" s="64" t="n">
        <x:f>R2453+Q2454</x:f>
        <x:v>43851.9</x:v>
      </x:c>
    </x:row>
    <x:row r="2455">
      <x:c r="A2455" s="62" t="n">
        <x:v>46263</x:v>
      </x:c>
      <x:c r="B2455" s="58" t="str">
        <x:v>Q3 2026</x:v>
      </x:c>
      <x:c r="C2455" s="58" t="n">
        <x:v>2026</x:v>
      </x:c>
      <x:c r="D2455" s="60" t="str">
        <x:v>CAULFIELD</x:v>
      </x:c>
      <x:c r="E2455" s="58" t="n">
        <x:v>3</x:v>
      </x:c>
      <x:c r="F2455" s="58" t="n">
        <x:v>2</x:v>
      </x:c>
      <x:c r="G2455" s="60" t="str">
        <x:v>SAINT GEORGE</x:v>
      </x:c>
      <x:c r="H2455" s="58" t="str">
        <x:v>LSW / SYS</x:v>
      </x:c>
      <x:c r="I2455" s="58" t="str">
        <x:v>Won</x:v>
      </x:c>
      <x:c r="J2455" s="58" t="str">
        <x:v>Won</x:v>
      </x:c>
      <x:c r="K2455" s="63" t="n">
        <x:v>5.95</x:v>
      </x:c>
      <x:c r="L2455" s="58" t="n">
        <x:v>2</x:v>
      </x:c>
      <x:c r="M2455" s="63" t="n">
        <x:v>9.9</x:v>
      </x:c>
      <x:c r="N2455" s="65" t="n">
        <x:f>Summary!$B$5*Summary!$B$6</x:f>
        <x:v>10</x:v>
      </x:c>
      <x:c r="O2455" s="65" t="n">
        <x:f>L2455*N2455</x:f>
        <x:v>20</x:v>
      </x:c>
      <x:c r="P2455" s="65" t="n">
        <x:f>O2455+Q2455</x:f>
        <x:v>119</x:v>
      </x:c>
      <x:c r="Q2455" s="65" t="n">
        <x:f>M2455*N2455</x:f>
        <x:v>99</x:v>
      </x:c>
      <x:c r="R2455" s="65" t="n">
        <x:f>R2454+Q2455</x:f>
        <x:v>43950.9</x:v>
      </x:c>
    </x:row>
    <x:row r="2456">
      <x:c r="A2456" s="61" t="n">
        <x:v>46263</x:v>
      </x:c>
      <x:c r="B2456" s="27" t="str">
        <x:v>Q3 2026</x:v>
      </x:c>
      <x:c r="C2456" s="27" t="n">
        <x:v>2026</x:v>
      </x:c>
      <x:c r="D2456" s="59" t="str">
        <x:v>CAULFIELD</x:v>
      </x:c>
      <x:c r="E2456" s="27" t="n">
        <x:v>3</x:v>
      </x:c>
      <x:c r="F2456" s="27" t="n">
        <x:v>10</x:v>
      </x:c>
      <x:c r="G2456" s="59" t="str">
        <x:v>DARKBONEE</x:v>
      </x:c>
      <x:c r="H2456" s="27" t="str">
        <x:v>SYS</x:v>
      </x:c>
      <x:c r="I2456" s="27" t="str">
        <x:v>Lost</x:v>
      </x:c>
      <x:c r="J2456" s="27" t="str"/>
      <x:c r="K2456" s="30"/>
      <x:c r="L2456" s="27" t="n">
        <x:v>1</x:v>
      </x:c>
      <x:c r="M2456" s="30" t="n">
        <x:v>-1</x:v>
      </x:c>
      <x:c r="N2456" s="64" t="n">
        <x:f>Summary!$B$5*Summary!$B$6</x:f>
        <x:v>10</x:v>
      </x:c>
      <x:c r="O2456" s="64" t="n">
        <x:f>L2456*N2456</x:f>
        <x:v>10</x:v>
      </x:c>
      <x:c r="P2456" s="64" t="n">
        <x:f>O2456+Q2456</x:f>
        <x:v>0</x:v>
      </x:c>
      <x:c r="Q2456" s="64" t="n">
        <x:f>M2456*N2456</x:f>
        <x:v>-10</x:v>
      </x:c>
      <x:c r="R2456" s="64" t="n">
        <x:f>R2455+Q2456</x:f>
        <x:v>43940.9</x:v>
      </x:c>
    </x:row>
    <x:row r="2457">
      <x:c r="A2457" s="61" t="n">
        <x:v>46263</x:v>
      </x:c>
      <x:c r="B2457" s="27" t="str">
        <x:v>Q3 2026</x:v>
      </x:c>
      <x:c r="C2457" s="27" t="n">
        <x:v>2026</x:v>
      </x:c>
      <x:c r="D2457" s="59" t="str">
        <x:v>CAULFIELD</x:v>
      </x:c>
      <x:c r="E2457" s="27" t="n">
        <x:v>5</x:v>
      </x:c>
      <x:c r="F2457" s="27" t="n">
        <x:v>11</x:v>
      </x:c>
      <x:c r="G2457" s="59" t="str">
        <x:v>CUSTOM</x:v>
      </x:c>
      <x:c r="H2457" s="27" t="str">
        <x:v>BFSR</x:v>
      </x:c>
      <x:c r="I2457" s="27" t="str">
        <x:v>Won</x:v>
      </x:c>
      <x:c r="J2457" s="27" t="str">
        <x:v>Won</x:v>
      </x:c>
      <x:c r="K2457" s="30" t="n">
        <x:v>6.45</x:v>
      </x:c>
      <x:c r="L2457" s="27" t="n">
        <x:v>1</x:v>
      </x:c>
      <x:c r="M2457" s="30" t="n">
        <x:v>5.45</x:v>
      </x:c>
      <x:c r="N2457" s="64" t="n">
        <x:f>Summary!$B$5*Summary!$B$6</x:f>
        <x:v>10</x:v>
      </x:c>
      <x:c r="O2457" s="64" t="n">
        <x:f>L2457*N2457</x:f>
        <x:v>10</x:v>
      </x:c>
      <x:c r="P2457" s="64" t="n">
        <x:f>O2457+Q2457</x:f>
        <x:v>64.5</x:v>
      </x:c>
      <x:c r="Q2457" s="64" t="n">
        <x:f>M2457*N2457</x:f>
        <x:v>54.5</x:v>
      </x:c>
      <x:c r="R2457" s="64" t="n">
        <x:f>R2456+Q2457</x:f>
        <x:v>43995.4</x:v>
      </x:c>
    </x:row>
    <x:row r="2458">
      <x:c r="A2458" s="62" t="n">
        <x:v>46263</x:v>
      </x:c>
      <x:c r="B2458" s="58" t="str">
        <x:v>Q3 2026</x:v>
      </x:c>
      <x:c r="C2458" s="58" t="n">
        <x:v>2026</x:v>
      </x:c>
      <x:c r="D2458" s="60" t="str">
        <x:v>CAULFIELD</x:v>
      </x:c>
      <x:c r="E2458" s="58" t="n">
        <x:v>6</x:v>
      </x:c>
      <x:c r="F2458" s="58" t="n">
        <x:v>3</x:v>
      </x:c>
      <x:c r="G2458" s="60" t="str">
        <x:v>OLIVEANOTHERDAY</x:v>
      </x:c>
      <x:c r="H2458" s="58" t="str">
        <x:v>DC / SYS</x:v>
      </x:c>
      <x:c r="I2458" s="58" t="str">
        <x:v>Won</x:v>
      </x:c>
      <x:c r="J2458" s="58" t="str">
        <x:v>Won</x:v>
      </x:c>
      <x:c r="K2458" s="63" t="n">
        <x:v>1.8</x:v>
      </x:c>
      <x:c r="L2458" s="58" t="n">
        <x:v>2</x:v>
      </x:c>
      <x:c r="M2458" s="63" t="n">
        <x:v>1.6</x:v>
      </x:c>
      <x:c r="N2458" s="65" t="n">
        <x:f>Summary!$B$5*Summary!$B$6</x:f>
        <x:v>10</x:v>
      </x:c>
      <x:c r="O2458" s="65" t="n">
        <x:f>L2458*N2458</x:f>
        <x:v>20</x:v>
      </x:c>
      <x:c r="P2458" s="65" t="n">
        <x:f>O2458+Q2458</x:f>
        <x:v>36</x:v>
      </x:c>
      <x:c r="Q2458" s="65" t="n">
        <x:f>M2458*N2458</x:f>
        <x:v>16</x:v>
      </x:c>
      <x:c r="R2458" s="65" t="n">
        <x:f>R2457+Q2458</x:f>
        <x:v>44011.4</x:v>
      </x:c>
    </x:row>
    <x:row r="2459">
      <x:c r="A2459" s="61" t="n">
        <x:v>46263</x:v>
      </x:c>
      <x:c r="B2459" s="27" t="str">
        <x:v>Q3 2026</x:v>
      </x:c>
      <x:c r="C2459" s="27" t="n">
        <x:v>2026</x:v>
      </x:c>
      <x:c r="D2459" s="59" t="str">
        <x:v>CAULFIELD</x:v>
      </x:c>
      <x:c r="E2459" s="27" t="n">
        <x:v>7</x:v>
      </x:c>
      <x:c r="F2459" s="27" t="n">
        <x:v>9</x:v>
      </x:c>
      <x:c r="G2459" s="59" t="str">
        <x:v>AMERICAN EAGLE</x:v>
      </x:c>
      <x:c r="H2459" s="27" t="str">
        <x:v>LSW</x:v>
      </x:c>
      <x:c r="I2459" s="27" t="str">
        <x:v>Won</x:v>
      </x:c>
      <x:c r="J2459" s="27" t="str">
        <x:v>Won</x:v>
      </x:c>
      <x:c r="K2459" s="30" t="n">
        <x:v>2.75</x:v>
      </x:c>
      <x:c r="L2459" s="27" t="n">
        <x:v>1</x:v>
      </x:c>
      <x:c r="M2459" s="30" t="n">
        <x:v>1.75</x:v>
      </x:c>
      <x:c r="N2459" s="64" t="n">
        <x:f>Summary!$B$5*Summary!$B$6</x:f>
        <x:v>10</x:v>
      </x:c>
      <x:c r="O2459" s="64" t="n">
        <x:f>L2459*N2459</x:f>
        <x:v>10</x:v>
      </x:c>
      <x:c r="P2459" s="64" t="n">
        <x:f>O2459+Q2459</x:f>
        <x:v>27.5</x:v>
      </x:c>
      <x:c r="Q2459" s="64" t="n">
        <x:f>M2459*N2459</x:f>
        <x:v>17.5</x:v>
      </x:c>
      <x:c r="R2459" s="64" t="n">
        <x:f>R2458+Q2459</x:f>
        <x:v>44028.9</x:v>
      </x:c>
    </x:row>
    <x:row r="2460">
      <x:c r="A2460" s="61" t="n">
        <x:v>46263</x:v>
      </x:c>
      <x:c r="B2460" s="27" t="str">
        <x:v>Q3 2026</x:v>
      </x:c>
      <x:c r="C2460" s="27" t="n">
        <x:v>2026</x:v>
      </x:c>
      <x:c r="D2460" s="59" t="str">
        <x:v>CAULFIELD</x:v>
      </x:c>
      <x:c r="E2460" s="27" t="n">
        <x:v>7</x:v>
      </x:c>
      <x:c r="F2460" s="27" t="n">
        <x:v>10</x:v>
      </x:c>
      <x:c r="G2460" s="59" t="str">
        <x:v>AETHERA</x:v>
      </x:c>
      <x:c r="H2460" s="27" t="str">
        <x:v>M</x:v>
      </x:c>
      <x:c r="I2460" s="27" t="str">
        <x:v>Lost</x:v>
      </x:c>
      <x:c r="J2460" s="27" t="str"/>
      <x:c r="K2460" s="30"/>
      <x:c r="L2460" s="27" t="n">
        <x:v>1</x:v>
      </x:c>
      <x:c r="M2460" s="30" t="n">
        <x:v>-1</x:v>
      </x:c>
      <x:c r="N2460" s="64" t="n">
        <x:f>Summary!$B$5*Summary!$B$6</x:f>
        <x:v>10</x:v>
      </x:c>
      <x:c r="O2460" s="64" t="n">
        <x:f>L2460*N2460</x:f>
        <x:v>10</x:v>
      </x:c>
      <x:c r="P2460" s="64" t="n">
        <x:f>O2460+Q2460</x:f>
        <x:v>0</x:v>
      </x:c>
      <x:c r="Q2460" s="64" t="n">
        <x:f>M2460*N2460</x:f>
        <x:v>-10</x:v>
      </x:c>
      <x:c r="R2460" s="64" t="n">
        <x:f>R2459+Q2460</x:f>
        <x:v>44018.9</x:v>
      </x:c>
    </x:row>
    <x:row r="2461">
      <x:c r="A2461" s="61" t="n">
        <x:v>46263</x:v>
      </x:c>
      <x:c r="B2461" s="27" t="str">
        <x:v>Q3 2026</x:v>
      </x:c>
      <x:c r="C2461" s="27" t="n">
        <x:v>2026</x:v>
      </x:c>
      <x:c r="D2461" s="59" t="str">
        <x:v>CAULFIELD</x:v>
      </x:c>
      <x:c r="E2461" s="27" t="n">
        <x:v>8</x:v>
      </x:c>
      <x:c r="F2461" s="27" t="n">
        <x:v>12</x:v>
      </x:c>
      <x:c r="G2461" s="59" t="str">
        <x:v>TREASURETHE MOMENT</x:v>
      </x:c>
      <x:c r="H2461" s="27" t="str">
        <x:v>SYS</x:v>
      </x:c>
      <x:c r="I2461" s="27" t="str">
        <x:v>Lost</x:v>
      </x:c>
      <x:c r="J2461" s="27" t="str">
        <x:v>4th</x:v>
      </x:c>
      <x:c r="K2461" s="30"/>
      <x:c r="L2461" s="27" t="n">
        <x:v>1</x:v>
      </x:c>
      <x:c r="M2461" s="30" t="n">
        <x:v>-1</x:v>
      </x:c>
      <x:c r="N2461" s="64" t="n">
        <x:f>Summary!$B$5*Summary!$B$6</x:f>
        <x:v>10</x:v>
      </x:c>
      <x:c r="O2461" s="64" t="n">
        <x:f>L2461*N2461</x:f>
        <x:v>10</x:v>
      </x:c>
      <x:c r="P2461" s="64" t="n">
        <x:f>O2461+Q2461</x:f>
        <x:v>0</x:v>
      </x:c>
      <x:c r="Q2461" s="64" t="n">
        <x:f>M2461*N2461</x:f>
        <x:v>-10</x:v>
      </x:c>
      <x:c r="R2461" s="64" t="n">
        <x:f>R2460+Q2461</x:f>
        <x:v>44008.9</x:v>
      </x:c>
    </x:row>
    <x:row r="2462">
      <x:c r="A2462" s="61" t="n">
        <x:v>46263</x:v>
      </x:c>
      <x:c r="B2462" s="27" t="str">
        <x:v>Q3 2026</x:v>
      </x:c>
      <x:c r="C2462" s="27" t="n">
        <x:v>2026</x:v>
      </x:c>
      <x:c r="D2462" s="59" t="str">
        <x:v>CAULFIELD</x:v>
      </x:c>
      <x:c r="E2462" s="27" t="n">
        <x:v>10</x:v>
      </x:c>
      <x:c r="F2462" s="27" t="n">
        <x:v>11</x:v>
      </x:c>
      <x:c r="G2462" s="59" t="str">
        <x:v>SASS APPEAL</x:v>
      </x:c>
      <x:c r="H2462" s="27" t="str">
        <x:v>SYS</x:v>
      </x:c>
      <x:c r="I2462" s="27" t="str">
        <x:v>Lost</x:v>
      </x:c>
      <x:c r="J2462" s="27" t="str">
        <x:v>4th</x:v>
      </x:c>
      <x:c r="K2462" s="30"/>
      <x:c r="L2462" s="27" t="n">
        <x:v>1</x:v>
      </x:c>
      <x:c r="M2462" s="30" t="n">
        <x:v>-1</x:v>
      </x:c>
      <x:c r="N2462" s="64" t="n">
        <x:f>Summary!$B$5*Summary!$B$6</x:f>
        <x:v>10</x:v>
      </x:c>
      <x:c r="O2462" s="64" t="n">
        <x:f>L2462*N2462</x:f>
        <x:v>10</x:v>
      </x:c>
      <x:c r="P2462" s="64" t="n">
        <x:f>O2462+Q2462</x:f>
        <x:v>0</x:v>
      </x:c>
      <x:c r="Q2462" s="64" t="n">
        <x:f>M2462*N2462</x:f>
        <x:v>-10</x:v>
      </x:c>
      <x:c r="R2462" s="64" t="n">
        <x:f>R2461+Q2462</x:f>
        <x:v>43998.9</x:v>
      </x:c>
    </x:row>
    <x:row r="2463">
      <x:c r="A2463" s="61" t="n">
        <x:v>46270</x:v>
      </x:c>
      <x:c r="B2463" s="27" t="str">
        <x:v>Q3 2026</x:v>
      </x:c>
      <x:c r="C2463" s="27" t="n">
        <x:v>2026</x:v>
      </x:c>
      <x:c r="D2463" s="59" t="str">
        <x:v>SANDOWN</x:v>
      </x:c>
      <x:c r="E2463" s="27" t="n">
        <x:v>1</x:v>
      </x:c>
      <x:c r="F2463" s="27" t="n">
        <x:v>3</x:v>
      </x:c>
      <x:c r="G2463" s="59" t="str">
        <x:v>CIGNETTI</x:v>
      </x:c>
      <x:c r="H2463" s="27" t="str">
        <x:v>SYS</x:v>
      </x:c>
      <x:c r="I2463" s="27" t="str">
        <x:v>Lost</x:v>
      </x:c>
      <x:c r="J2463" s="27" t="str">
        <x:v>2nd</x:v>
      </x:c>
      <x:c r="K2463" s="30"/>
      <x:c r="L2463" s="27" t="n">
        <x:v>1</x:v>
      </x:c>
      <x:c r="M2463" s="30" t="n">
        <x:v>-1</x:v>
      </x:c>
      <x:c r="N2463" s="64" t="n">
        <x:f>Summary!$B$5*Summary!$B$6</x:f>
        <x:v>10</x:v>
      </x:c>
      <x:c r="O2463" s="64" t="n">
        <x:f>L2463*N2463</x:f>
        <x:v>10</x:v>
      </x:c>
      <x:c r="P2463" s="64" t="n">
        <x:f>O2463+Q2463</x:f>
        <x:v>0</x:v>
      </x:c>
      <x:c r="Q2463" s="64" t="n">
        <x:f>M2463*N2463</x:f>
        <x:v>-10</x:v>
      </x:c>
      <x:c r="R2463" s="64" t="n">
        <x:f>R2462+Q2463</x:f>
        <x:v>43988.9</x:v>
      </x:c>
    </x:row>
    <x:row r="2464">
      <x:c r="A2464" s="61" t="n">
        <x:v>46270</x:v>
      </x:c>
      <x:c r="B2464" s="27" t="str">
        <x:v>Q3 2026</x:v>
      </x:c>
      <x:c r="C2464" s="27" t="n">
        <x:v>2026</x:v>
      </x:c>
      <x:c r="D2464" s="59" t="str">
        <x:v>SANDOWN</x:v>
      </x:c>
      <x:c r="E2464" s="27" t="n">
        <x:v>2</x:v>
      </x:c>
      <x:c r="F2464" s="27" t="n">
        <x:v>5</x:v>
      </x:c>
      <x:c r="G2464" s="59" t="str">
        <x:v>OCEAN BAY</x:v>
      </x:c>
      <x:c r="H2464" s="27" t="str">
        <x:v>LSW</x:v>
      </x:c>
      <x:c r="I2464" s="27" t="str">
        <x:v>Won</x:v>
      </x:c>
      <x:c r="J2464" s="27" t="str">
        <x:v>Won</x:v>
      </x:c>
      <x:c r="K2464" s="30" t="n">
        <x:v>7</x:v>
      </x:c>
      <x:c r="L2464" s="27" t="n">
        <x:v>1</x:v>
      </x:c>
      <x:c r="M2464" s="30" t="n">
        <x:v>6</x:v>
      </x:c>
      <x:c r="N2464" s="64" t="n">
        <x:f>Summary!$B$5*Summary!$B$6</x:f>
        <x:v>10</x:v>
      </x:c>
      <x:c r="O2464" s="64" t="n">
        <x:f>L2464*N2464</x:f>
        <x:v>10</x:v>
      </x:c>
      <x:c r="P2464" s="64" t="n">
        <x:f>O2464+Q2464</x:f>
        <x:v>70</x:v>
      </x:c>
      <x:c r="Q2464" s="64" t="n">
        <x:f>M2464*N2464</x:f>
        <x:v>60</x:v>
      </x:c>
      <x:c r="R2464" s="64" t="n">
        <x:f>R2463+Q2464</x:f>
        <x:v>44048.9</x:v>
      </x:c>
    </x:row>
    <x:row r="2465">
      <x:c r="A2465" s="62" t="n">
        <x:v>46270</x:v>
      </x:c>
      <x:c r="B2465" s="58" t="str">
        <x:v>Q3 2026</x:v>
      </x:c>
      <x:c r="C2465" s="58" t="n">
        <x:v>2026</x:v>
      </x:c>
      <x:c r="D2465" s="60" t="str">
        <x:v>SANDOWN</x:v>
      </x:c>
      <x:c r="E2465" s="58" t="n">
        <x:v>3</x:v>
      </x:c>
      <x:c r="F2465" s="58" t="n">
        <x:v>4</x:v>
      </x:c>
      <x:c r="G2465" s="60" t="str">
        <x:v>BEHAVIOUR</x:v>
      </x:c>
      <x:c r="H2465" s="58" t="str">
        <x:v>DC / SYS</x:v>
      </x:c>
      <x:c r="I2465" s="58" t="str">
        <x:v>Won</x:v>
      </x:c>
      <x:c r="J2465" s="58" t="str">
        <x:v>Won</x:v>
      </x:c>
      <x:c r="K2465" s="63" t="n">
        <x:v>4.8</x:v>
      </x:c>
      <x:c r="L2465" s="58" t="n">
        <x:v>2</x:v>
      </x:c>
      <x:c r="M2465" s="63" t="n">
        <x:v>7.6</x:v>
      </x:c>
      <x:c r="N2465" s="65" t="n">
        <x:f>Summary!$B$5*Summary!$B$6</x:f>
        <x:v>10</x:v>
      </x:c>
      <x:c r="O2465" s="65" t="n">
        <x:f>L2465*N2465</x:f>
        <x:v>20</x:v>
      </x:c>
      <x:c r="P2465" s="65" t="n">
        <x:f>O2465+Q2465</x:f>
        <x:v>96</x:v>
      </x:c>
      <x:c r="Q2465" s="65" t="n">
        <x:f>M2465*N2465</x:f>
        <x:v>76</x:v>
      </x:c>
      <x:c r="R2465" s="65" t="n">
        <x:f>R2464+Q2465</x:f>
        <x:v>44124.9</x:v>
      </x:c>
    </x:row>
    <x:row r="2466">
      <x:c r="A2466" s="61" t="n">
        <x:v>46270</x:v>
      </x:c>
      <x:c r="B2466" s="27" t="str">
        <x:v>Q3 2026</x:v>
      </x:c>
      <x:c r="C2466" s="27" t="n">
        <x:v>2026</x:v>
      </x:c>
      <x:c r="D2466" s="59" t="str">
        <x:v>SANDOWN</x:v>
      </x:c>
      <x:c r="E2466" s="27" t="n">
        <x:v>3</x:v>
      </x:c>
      <x:c r="F2466" s="27" t="n">
        <x:v>8</x:v>
      </x:c>
      <x:c r="G2466" s="59" t="str">
        <x:v>TRES MAGNIFIQUE</x:v>
      </x:c>
      <x:c r="H2466" s="27" t="str">
        <x:v>SYS</x:v>
      </x:c>
      <x:c r="I2466" s="27" t="str">
        <x:v>Lost</x:v>
      </x:c>
      <x:c r="J2466" s="27" t="str">
        <x:v>2nd</x:v>
      </x:c>
      <x:c r="K2466" s="30"/>
      <x:c r="L2466" s="27" t="n">
        <x:v>1</x:v>
      </x:c>
      <x:c r="M2466" s="30" t="n">
        <x:v>-1</x:v>
      </x:c>
      <x:c r="N2466" s="64" t="n">
        <x:f>Summary!$B$5*Summary!$B$6</x:f>
        <x:v>10</x:v>
      </x:c>
      <x:c r="O2466" s="64" t="n">
        <x:f>L2466*N2466</x:f>
        <x:v>10</x:v>
      </x:c>
      <x:c r="P2466" s="64" t="n">
        <x:f>O2466+Q2466</x:f>
        <x:v>0</x:v>
      </x:c>
      <x:c r="Q2466" s="64" t="n">
        <x:f>M2466*N2466</x:f>
        <x:v>-10</x:v>
      </x:c>
      <x:c r="R2466" s="64" t="n">
        <x:f>R2465+Q2466</x:f>
        <x:v>44114.9</x:v>
      </x:c>
    </x:row>
    <x:row r="2467">
      <x:c r="A2467" s="61" t="n">
        <x:v>46270</x:v>
      </x:c>
      <x:c r="B2467" s="27" t="str">
        <x:v>Q3 2026</x:v>
      </x:c>
      <x:c r="C2467" s="27" t="n">
        <x:v>2026</x:v>
      </x:c>
      <x:c r="D2467" s="59" t="str">
        <x:v>SANDOWN</x:v>
      </x:c>
      <x:c r="E2467" s="27" t="n">
        <x:v>5</x:v>
      </x:c>
      <x:c r="F2467" s="27" t="n">
        <x:v>4</x:v>
      </x:c>
      <x:c r="G2467" s="59" t="str">
        <x:v>PRETTY BABY</x:v>
      </x:c>
      <x:c r="H2467" s="27" t="str">
        <x:v>LSW</x:v>
      </x:c>
      <x:c r="I2467" s="27" t="str">
        <x:v>Won</x:v>
      </x:c>
      <x:c r="J2467" s="27" t="str">
        <x:v>Won</x:v>
      </x:c>
      <x:c r="K2467" s="30" t="n">
        <x:v>5.4</x:v>
      </x:c>
      <x:c r="L2467" s="27" t="n">
        <x:v>1</x:v>
      </x:c>
      <x:c r="M2467" s="30" t="n">
        <x:v>4.4</x:v>
      </x:c>
      <x:c r="N2467" s="64" t="n">
        <x:f>Summary!$B$5*Summary!$B$6</x:f>
        <x:v>10</x:v>
      </x:c>
      <x:c r="O2467" s="64" t="n">
        <x:f>L2467*N2467</x:f>
        <x:v>10</x:v>
      </x:c>
      <x:c r="P2467" s="64" t="n">
        <x:f>O2467+Q2467</x:f>
        <x:v>54</x:v>
      </x:c>
      <x:c r="Q2467" s="64" t="n">
        <x:f>M2467*N2467</x:f>
        <x:v>44</x:v>
      </x:c>
      <x:c r="R2467" s="64" t="n">
        <x:f>R2466+Q2467</x:f>
        <x:v>44158.9</x:v>
      </x:c>
    </x:row>
    <x:row r="2468">
      <x:c r="A2468" s="61" t="n">
        <x:v>46270</x:v>
      </x:c>
      <x:c r="B2468" s="27" t="str">
        <x:v>Q3 2026</x:v>
      </x:c>
      <x:c r="C2468" s="27" t="n">
        <x:v>2026</x:v>
      </x:c>
      <x:c r="D2468" s="59" t="str">
        <x:v>SANDOWN</x:v>
      </x:c>
      <x:c r="E2468" s="27" t="n">
        <x:v>6</x:v>
      </x:c>
      <x:c r="F2468" s="27" t="n">
        <x:v>1</x:v>
      </x:c>
      <x:c r="G2468" s="59" t="str">
        <x:v>TORNADO VALLEY</x:v>
      </x:c>
      <x:c r="H2468" s="27" t="str">
        <x:v>M</x:v>
      </x:c>
      <x:c r="I2468" s="27" t="str">
        <x:v>Lost</x:v>
      </x:c>
      <x:c r="J2468" s="27" t="str">
        <x:v>4th</x:v>
      </x:c>
      <x:c r="K2468" s="30"/>
      <x:c r="L2468" s="27" t="n">
        <x:v>1</x:v>
      </x:c>
      <x:c r="M2468" s="30" t="n">
        <x:v>-1</x:v>
      </x:c>
      <x:c r="N2468" s="64" t="n">
        <x:f>Summary!$B$5*Summary!$B$6</x:f>
        <x:v>10</x:v>
      </x:c>
      <x:c r="O2468" s="64" t="n">
        <x:f>L2468*N2468</x:f>
        <x:v>10</x:v>
      </x:c>
      <x:c r="P2468" s="64" t="n">
        <x:f>O2468+Q2468</x:f>
        <x:v>0</x:v>
      </x:c>
      <x:c r="Q2468" s="64" t="n">
        <x:f>M2468*N2468</x:f>
        <x:v>-10</x:v>
      </x:c>
      <x:c r="R2468" s="64" t="n">
        <x:f>R2467+Q2468</x:f>
        <x:v>44148.9</x:v>
      </x:c>
    </x:row>
    <x:row r="2469">
      <x:c r="A2469" s="62" t="n">
        <x:v>46270</x:v>
      </x:c>
      <x:c r="B2469" s="58" t="str">
        <x:v>Q3 2026</x:v>
      </x:c>
      <x:c r="C2469" s="58" t="n">
        <x:v>2026</x:v>
      </x:c>
      <x:c r="D2469" s="60" t="str">
        <x:v>SANDOWN</x:v>
      </x:c>
      <x:c r="E2469" s="58" t="n">
        <x:v>6</x:v>
      </x:c>
      <x:c r="F2469" s="58" t="n">
        <x:v>2</x:v>
      </x:c>
      <x:c r="G2469" s="60" t="str">
        <x:v>CLOSER TO FREE</x:v>
      </x:c>
      <x:c r="H2469" s="58" t="str">
        <x:v>BF / SYS</x:v>
      </x:c>
      <x:c r="I2469" s="58" t="str">
        <x:v>Lost</x:v>
      </x:c>
      <x:c r="J2469" s="58" t="str"/>
      <x:c r="K2469" s="63"/>
      <x:c r="L2469" s="58" t="n">
        <x:v>2</x:v>
      </x:c>
      <x:c r="M2469" s="63" t="n">
        <x:v>-2</x:v>
      </x:c>
      <x:c r="N2469" s="65" t="n">
        <x:f>Summary!$B$5*Summary!$B$6</x:f>
        <x:v>10</x:v>
      </x:c>
      <x:c r="O2469" s="65" t="n">
        <x:f>L2469*N2469</x:f>
        <x:v>20</x:v>
      </x:c>
      <x:c r="P2469" s="65" t="n">
        <x:f>O2469+Q2469</x:f>
        <x:v>0</x:v>
      </x:c>
      <x:c r="Q2469" s="65" t="n">
        <x:f>M2469*N2469</x:f>
        <x:v>-20</x:v>
      </x:c>
      <x:c r="R2469" s="65" t="n">
        <x:f>R2468+Q2469</x:f>
        <x:v>44128.9</x:v>
      </x:c>
    </x:row>
    <x:row r="2470">
      <x:c r="A2470" s="62" t="n">
        <x:v>46270</x:v>
      </x:c>
      <x:c r="B2470" s="58" t="str">
        <x:v>Q3 2026</x:v>
      </x:c>
      <x:c r="C2470" s="58" t="n">
        <x:v>2026</x:v>
      </x:c>
      <x:c r="D2470" s="60" t="str">
        <x:v>SANDOWN</x:v>
      </x:c>
      <x:c r="E2470" s="58" t="n">
        <x:v>6</x:v>
      </x:c>
      <x:c r="F2470" s="58" t="n">
        <x:v>3</x:v>
      </x:c>
      <x:c r="G2470" s="60" t="str">
        <x:v>BLIND RAISE</x:v>
      </x:c>
      <x:c r="H2470" s="58" t="str">
        <x:v>DC / SYS</x:v>
      </x:c>
      <x:c r="I2470" s="58" t="str">
        <x:v>Won</x:v>
      </x:c>
      <x:c r="J2470" s="58" t="str">
        <x:v>Won</x:v>
      </x:c>
      <x:c r="K2470" s="63" t="n">
        <x:v>2.8</x:v>
      </x:c>
      <x:c r="L2470" s="58" t="n">
        <x:v>2</x:v>
      </x:c>
      <x:c r="M2470" s="63" t="n">
        <x:v>3.5999999999999996</x:v>
      </x:c>
      <x:c r="N2470" s="65" t="n">
        <x:f>Summary!$B$5*Summary!$B$6</x:f>
        <x:v>10</x:v>
      </x:c>
      <x:c r="O2470" s="65" t="n">
        <x:f>L2470*N2470</x:f>
        <x:v>20</x:v>
      </x:c>
      <x:c r="P2470" s="65" t="n">
        <x:f>O2470+Q2470</x:f>
        <x:v>56</x:v>
      </x:c>
      <x:c r="Q2470" s="65" t="n">
        <x:f>M2470*N2470</x:f>
        <x:v>36</x:v>
      </x:c>
      <x:c r="R2470" s="65" t="n">
        <x:f>R2469+Q2470</x:f>
        <x:v>44164.9</x:v>
      </x:c>
    </x:row>
    <x:row r="2471">
      <x:c r="A2471" s="62" t="n">
        <x:v>46270</x:v>
      </x:c>
      <x:c r="B2471" s="58" t="str">
        <x:v>Q3 2026</x:v>
      </x:c>
      <x:c r="C2471" s="58" t="n">
        <x:v>2026</x:v>
      </x:c>
      <x:c r="D2471" s="60" t="str">
        <x:v>SANDOWN</x:v>
      </x:c>
      <x:c r="E2471" s="58" t="n">
        <x:v>7</x:v>
      </x:c>
      <x:c r="F2471" s="58" t="n">
        <x:v>2</x:v>
      </x:c>
      <x:c r="G2471" s="60" t="str">
        <x:v>EVAPORATE</x:v>
      </x:c>
      <x:c r="H2471" s="58" t="str">
        <x:v>FRSR / SYS</x:v>
      </x:c>
      <x:c r="I2471" s="58" t="str">
        <x:v>Won</x:v>
      </x:c>
      <x:c r="J2471" s="58" t="str">
        <x:v>Won</x:v>
      </x:c>
      <x:c r="K2471" s="63" t="n">
        <x:v>2.1</x:v>
      </x:c>
      <x:c r="L2471" s="58" t="n">
        <x:v>2</x:v>
      </x:c>
      <x:c r="M2471" s="63" t="n">
        <x:v>2.2</x:v>
      </x:c>
      <x:c r="N2471" s="65" t="n">
        <x:f>Summary!$B$5*Summary!$B$6</x:f>
        <x:v>10</x:v>
      </x:c>
      <x:c r="O2471" s="65" t="n">
        <x:f>L2471*N2471</x:f>
        <x:v>20</x:v>
      </x:c>
      <x:c r="P2471" s="65" t="n">
        <x:f>O2471+Q2471</x:f>
        <x:v>42</x:v>
      </x:c>
      <x:c r="Q2471" s="65" t="n">
        <x:f>M2471*N2471</x:f>
        <x:v>22</x:v>
      </x:c>
      <x:c r="R2471" s="65" t="n">
        <x:f>R2470+Q2471</x:f>
        <x:v>44186.9</x:v>
      </x:c>
    </x:row>
    <x:row r="2472">
      <x:c r="A2472" s="61" t="n">
        <x:v>46270</x:v>
      </x:c>
      <x:c r="B2472" s="27" t="str">
        <x:v>Q3 2026</x:v>
      </x:c>
      <x:c r="C2472" s="27" t="n">
        <x:v>2026</x:v>
      </x:c>
      <x:c r="D2472" s="59" t="str">
        <x:v>SANDOWN</x:v>
      </x:c>
      <x:c r="E2472" s="27" t="n">
        <x:v>7</x:v>
      </x:c>
      <x:c r="F2472" s="27" t="n">
        <x:v>9</x:v>
      </x:c>
      <x:c r="G2472" s="59" t="str">
        <x:v>FREEDOM RALLY</x:v>
      </x:c>
      <x:c r="H2472" s="27" t="str">
        <x:v>LSW</x:v>
      </x:c>
      <x:c r="I2472" s="27" t="str">
        <x:v>Lost</x:v>
      </x:c>
      <x:c r="J2472" s="27" t="str"/>
      <x:c r="K2472" s="30"/>
      <x:c r="L2472" s="27" t="n">
        <x:v>1</x:v>
      </x:c>
      <x:c r="M2472" s="30" t="n">
        <x:v>-1</x:v>
      </x:c>
      <x:c r="N2472" s="64" t="n">
        <x:f>Summary!$B$5*Summary!$B$6</x:f>
        <x:v>10</x:v>
      </x:c>
      <x:c r="O2472" s="64" t="n">
        <x:f>L2472*N2472</x:f>
        <x:v>10</x:v>
      </x:c>
      <x:c r="P2472" s="64" t="n">
        <x:f>O2472+Q2472</x:f>
        <x:v>0</x:v>
      </x:c>
      <x:c r="Q2472" s="64" t="n">
        <x:f>M2472*N2472</x:f>
        <x:v>-10</x:v>
      </x:c>
      <x:c r="R2472" s="64" t="n">
        <x:f>R2471+Q2472</x:f>
        <x:v>44176.9</x:v>
      </x:c>
    </x:row>
    <x:row r="2473">
      <x:c r="A2473" s="62" t="n">
        <x:v>46270</x:v>
      </x:c>
      <x:c r="B2473" s="58" t="str">
        <x:v>Q3 2026</x:v>
      </x:c>
      <x:c r="C2473" s="58" t="n">
        <x:v>2026</x:v>
      </x:c>
      <x:c r="D2473" s="60" t="str">
        <x:v>SANDOWN</x:v>
      </x:c>
      <x:c r="E2473" s="58" t="n">
        <x:v>9</x:v>
      </x:c>
      <x:c r="F2473" s="58" t="n">
        <x:v>6</x:v>
      </x:c>
      <x:c r="G2473" s="60" t="str">
        <x:v>PERSIAN SPIRIT</x:v>
      </x:c>
      <x:c r="H2473" s="58" t="str">
        <x:v>DC / SYS</x:v>
      </x:c>
      <x:c r="I2473" s="58" t="str">
        <x:v>Lost</x:v>
      </x:c>
      <x:c r="J2473" s="58" t="str">
        <x:v>4th</x:v>
      </x:c>
      <x:c r="K2473" s="63"/>
      <x:c r="L2473" s="58" t="n">
        <x:v>2</x:v>
      </x:c>
      <x:c r="M2473" s="63" t="n">
        <x:v>-2</x:v>
      </x:c>
      <x:c r="N2473" s="65" t="n">
        <x:f>Summary!$B$5*Summary!$B$6</x:f>
        <x:v>10</x:v>
      </x:c>
      <x:c r="O2473" s="65" t="n">
        <x:f>L2473*N2473</x:f>
        <x:v>20</x:v>
      </x:c>
      <x:c r="P2473" s="65" t="n">
        <x:f>O2473+Q2473</x:f>
        <x:v>0</x:v>
      </x:c>
      <x:c r="Q2473" s="65" t="n">
        <x:f>M2473*N2473</x:f>
        <x:v>-20</x:v>
      </x:c>
      <x:c r="R2473" s="65" t="n">
        <x:f>R2472+Q2473</x:f>
        <x:v>44156.9</x:v>
      </x:c>
    </x:row>
    <x:row r="2474">
      <x:c r="A2474" s="61" t="n">
        <x:v>46270</x:v>
      </x:c>
      <x:c r="B2474" s="27" t="str">
        <x:v>Q3 2026</x:v>
      </x:c>
      <x:c r="C2474" s="27" t="n">
        <x:v>2026</x:v>
      </x:c>
      <x:c r="D2474" s="59" t="str">
        <x:v>SANDOWN</x:v>
      </x:c>
      <x:c r="E2474" s="27" t="n">
        <x:v>10</x:v>
      </x:c>
      <x:c r="F2474" s="27" t="n">
        <x:v>4</x:v>
      </x:c>
      <x:c r="G2474" s="59" t="str">
        <x:v>STAY SILENT</x:v>
      </x:c>
      <x:c r="H2474" s="27" t="str">
        <x:v>LSW</x:v>
      </x:c>
      <x:c r="I2474" s="27" t="str">
        <x:v>Lost</x:v>
      </x:c>
      <x:c r="J2474" s="27" t="str"/>
      <x:c r="K2474" s="30"/>
      <x:c r="L2474" s="27" t="n">
        <x:v>1</x:v>
      </x:c>
      <x:c r="M2474" s="30" t="n">
        <x:v>-1</x:v>
      </x:c>
      <x:c r="N2474" s="64" t="n">
        <x:f>Summary!$B$5*Summary!$B$6</x:f>
        <x:v>10</x:v>
      </x:c>
      <x:c r="O2474" s="64" t="n">
        <x:f>L2474*N2474</x:f>
        <x:v>10</x:v>
      </x:c>
      <x:c r="P2474" s="64" t="n">
        <x:f>O2474+Q2474</x:f>
        <x:v>0</x:v>
      </x:c>
      <x:c r="Q2474" s="64" t="n">
        <x:f>M2474*N2474</x:f>
        <x:v>-10</x:v>
      </x:c>
      <x:c r="R2474" s="64" t="n">
        <x:f>R2473+Q2474</x:f>
        <x:v>44146.9</x:v>
      </x:c>
    </x:row>
    <x:row r="2475">
      <x:c r="A2475" s="62" t="n">
        <x:v>46270</x:v>
      </x:c>
      <x:c r="B2475" s="58" t="str">
        <x:v>Q3 2026</x:v>
      </x:c>
      <x:c r="C2475" s="58" t="n">
        <x:v>2026</x:v>
      </x:c>
      <x:c r="D2475" s="60" t="str">
        <x:v>SANDOWN</x:v>
      </x:c>
      <x:c r="E2475" s="58" t="n">
        <x:v>10</x:v>
      </x:c>
      <x:c r="F2475" s="58" t="n">
        <x:v>5</x:v>
      </x:c>
      <x:c r="G2475" s="60" t="str">
        <x:v>CHANGING COLOURS</x:v>
      </x:c>
      <x:c r="H2475" s="58" t="str">
        <x:v>LSW / SYS</x:v>
      </x:c>
      <x:c r="I2475" s="58" t="str">
        <x:v>Won</x:v>
      </x:c>
      <x:c r="J2475" s="58" t="str">
        <x:v>Won</x:v>
      </x:c>
      <x:c r="K2475" s="63" t="n">
        <x:v>2.3</x:v>
      </x:c>
      <x:c r="L2475" s="58" t="n">
        <x:v>2</x:v>
      </x:c>
      <x:c r="M2475" s="63" t="n">
        <x:v>2.5999999999999996</x:v>
      </x:c>
      <x:c r="N2475" s="65" t="n">
        <x:f>Summary!$B$5*Summary!$B$6</x:f>
        <x:v>10</x:v>
      </x:c>
      <x:c r="O2475" s="65" t="n">
        <x:f>L2475*N2475</x:f>
        <x:v>20</x:v>
      </x:c>
      <x:c r="P2475" s="65" t="n">
        <x:f>O2475+Q2475</x:f>
        <x:v>46</x:v>
      </x:c>
      <x:c r="Q2475" s="65" t="n">
        <x:f>M2475*N2475</x:f>
        <x:v>25.999999999999996</x:v>
      </x:c>
      <x:c r="R2475" s="65" t="n">
        <x:f>R2474+Q2475</x:f>
        <x:v>44172.9</x:v>
      </x:c>
    </x:row>
    <x:row r="2476">
      <x:c r="A2476" s="61" t="n">
        <x:v>46277</x:v>
      </x:c>
      <x:c r="B2476" s="27" t="str">
        <x:v>Q3 2026</x:v>
      </x:c>
      <x:c r="C2476" s="27" t="n">
        <x:v>2026</x:v>
      </x:c>
      <x:c r="D2476" s="59" t="str">
        <x:v>FLEMINGTON</x:v>
      </x:c>
      <x:c r="E2476" s="27" t="n">
        <x:v>1</x:v>
      </x:c>
      <x:c r="F2476" s="27" t="n">
        <x:v>3</x:v>
      </x:c>
      <x:c r="G2476" s="59" t="str">
        <x:v>MARKDEL</x:v>
      </x:c>
      <x:c r="H2476" s="27" t="str">
        <x:v>SYS</x:v>
      </x:c>
      <x:c r="I2476" s="27" t="str">
        <x:v>Lost</x:v>
      </x:c>
      <x:c r="J2476" s="27" t="str">
        <x:v>4th</x:v>
      </x:c>
      <x:c r="K2476" s="30"/>
      <x:c r="L2476" s="27" t="n">
        <x:v>1</x:v>
      </x:c>
      <x:c r="M2476" s="30" t="n">
        <x:v>-1</x:v>
      </x:c>
      <x:c r="N2476" s="64" t="n">
        <x:f>Summary!$B$5*Summary!$B$6</x:f>
        <x:v>10</x:v>
      </x:c>
      <x:c r="O2476" s="64" t="n">
        <x:f>L2476*N2476</x:f>
        <x:v>10</x:v>
      </x:c>
      <x:c r="P2476" s="64" t="n">
        <x:f>O2476+Q2476</x:f>
        <x:v>0</x:v>
      </x:c>
      <x:c r="Q2476" s="64" t="n">
        <x:f>M2476*N2476</x:f>
        <x:v>-10</x:v>
      </x:c>
      <x:c r="R2476" s="64" t="n">
        <x:f>R2475+Q2476</x:f>
        <x:v>44162.9</x:v>
      </x:c>
    </x:row>
    <x:row r="2477">
      <x:c r="A2477" s="61" t="n">
        <x:v>46277</x:v>
      </x:c>
      <x:c r="B2477" s="27" t="str">
        <x:v>Q3 2026</x:v>
      </x:c>
      <x:c r="C2477" s="27" t="n">
        <x:v>2026</x:v>
      </x:c>
      <x:c r="D2477" s="59" t="str">
        <x:v>FLEMINGTON</x:v>
      </x:c>
      <x:c r="E2477" s="27" t="n">
        <x:v>1</x:v>
      </x:c>
      <x:c r="F2477" s="27" t="n">
        <x:v>7</x:v>
      </x:c>
      <x:c r="G2477" s="59" t="str">
        <x:v>RUSKA ROMA</x:v>
      </x:c>
      <x:c r="H2477" s="27" t="str">
        <x:v>SYS</x:v>
      </x:c>
      <x:c r="I2477" s="27" t="str">
        <x:v>Lost</x:v>
      </x:c>
      <x:c r="J2477" s="27" t="str"/>
      <x:c r="K2477" s="30"/>
      <x:c r="L2477" s="27" t="n">
        <x:v>1</x:v>
      </x:c>
      <x:c r="M2477" s="30" t="n">
        <x:v>-1</x:v>
      </x:c>
      <x:c r="N2477" s="64" t="n">
        <x:f>Summary!$B$5*Summary!$B$6</x:f>
        <x:v>10</x:v>
      </x:c>
      <x:c r="O2477" s="64" t="n">
        <x:f>L2477*N2477</x:f>
        <x:v>10</x:v>
      </x:c>
      <x:c r="P2477" s="64" t="n">
        <x:f>O2477+Q2477</x:f>
        <x:v>0</x:v>
      </x:c>
      <x:c r="Q2477" s="64" t="n">
        <x:f>M2477*N2477</x:f>
        <x:v>-10</x:v>
      </x:c>
      <x:c r="R2477" s="64" t="n">
        <x:f>R2476+Q2477</x:f>
        <x:v>44152.9</x:v>
      </x:c>
    </x:row>
    <x:row r="2478">
      <x:c r="A2478" s="62" t="n">
        <x:v>46277</x:v>
      </x:c>
      <x:c r="B2478" s="58" t="str">
        <x:v>Q3 2026</x:v>
      </x:c>
      <x:c r="C2478" s="58" t="n">
        <x:v>2026</x:v>
      </x:c>
      <x:c r="D2478" s="60" t="str">
        <x:v>FLEMINGTON</x:v>
      </x:c>
      <x:c r="E2478" s="58" t="n">
        <x:v>2</x:v>
      </x:c>
      <x:c r="F2478" s="58" t="n">
        <x:v>3</x:v>
      </x:c>
      <x:c r="G2478" s="60" t="str">
        <x:v>UNIT FIVE</x:v>
      </x:c>
      <x:c r="H2478" s="58" t="str">
        <x:v>DC / SYS</x:v>
      </x:c>
      <x:c r="I2478" s="58" t="str">
        <x:v>Lost</x:v>
      </x:c>
      <x:c r="J2478" s="58" t="str"/>
      <x:c r="K2478" s="63"/>
      <x:c r="L2478" s="58" t="n">
        <x:v>2</x:v>
      </x:c>
      <x:c r="M2478" s="63" t="n">
        <x:v>-2</x:v>
      </x:c>
      <x:c r="N2478" s="65" t="n">
        <x:f>Summary!$B$5*Summary!$B$6</x:f>
        <x:v>10</x:v>
      </x:c>
      <x:c r="O2478" s="65" t="n">
        <x:f>L2478*N2478</x:f>
        <x:v>20</x:v>
      </x:c>
      <x:c r="P2478" s="65" t="n">
        <x:f>O2478+Q2478</x:f>
        <x:v>0</x:v>
      </x:c>
      <x:c r="Q2478" s="65" t="n">
        <x:f>M2478*N2478</x:f>
        <x:v>-20</x:v>
      </x:c>
      <x:c r="R2478" s="65" t="n">
        <x:f>R2477+Q2478</x:f>
        <x:v>44132.9</x:v>
      </x:c>
    </x:row>
    <x:row r="2479">
      <x:c r="A2479" s="61" t="n">
        <x:v>46277</x:v>
      </x:c>
      <x:c r="B2479" s="27" t="str">
        <x:v>Q3 2026</x:v>
      </x:c>
      <x:c r="C2479" s="27" t="n">
        <x:v>2026</x:v>
      </x:c>
      <x:c r="D2479" s="59" t="str">
        <x:v>FLEMINGTON</x:v>
      </x:c>
      <x:c r="E2479" s="27" t="n">
        <x:v>2</x:v>
      </x:c>
      <x:c r="F2479" s="27" t="n">
        <x:v>4</x:v>
      </x:c>
      <x:c r="G2479" s="59" t="str">
        <x:v>BIG WIGS</x:v>
      </x:c>
      <x:c r="H2479" s="27" t="str">
        <x:v>SYS</x:v>
      </x:c>
      <x:c r="I2479" s="27" t="str">
        <x:v>Lost</x:v>
      </x:c>
      <x:c r="J2479" s="27" t="str"/>
      <x:c r="K2479" s="30"/>
      <x:c r="L2479" s="27" t="n">
        <x:v>1</x:v>
      </x:c>
      <x:c r="M2479" s="30" t="n">
        <x:v>-1</x:v>
      </x:c>
      <x:c r="N2479" s="64" t="n">
        <x:f>Summary!$B$5*Summary!$B$6</x:f>
        <x:v>10</x:v>
      </x:c>
      <x:c r="O2479" s="64" t="n">
        <x:f>L2479*N2479</x:f>
        <x:v>10</x:v>
      </x:c>
      <x:c r="P2479" s="64" t="n">
        <x:f>O2479+Q2479</x:f>
        <x:v>0</x:v>
      </x:c>
      <x:c r="Q2479" s="64" t="n">
        <x:f>M2479*N2479</x:f>
        <x:v>-10</x:v>
      </x:c>
      <x:c r="R2479" s="64" t="n">
        <x:f>R2478+Q2479</x:f>
        <x:v>44122.9</x:v>
      </x:c>
    </x:row>
    <x:row r="2480">
      <x:c r="A2480" s="61" t="n">
        <x:v>46277</x:v>
      </x:c>
      <x:c r="B2480" s="27" t="str">
        <x:v>Q3 2026</x:v>
      </x:c>
      <x:c r="C2480" s="27" t="n">
        <x:v>2026</x:v>
      </x:c>
      <x:c r="D2480" s="59" t="str">
        <x:v>FLEMINGTON</x:v>
      </x:c>
      <x:c r="E2480" s="27" t="n">
        <x:v>2</x:v>
      </x:c>
      <x:c r="F2480" s="27" t="n">
        <x:v>7</x:v>
      </x:c>
      <x:c r="G2480" s="59" t="str">
        <x:v>JUDAS TREE</x:v>
      </x:c>
      <x:c r="H2480" s="27" t="str">
        <x:v>LSW</x:v>
      </x:c>
      <x:c r="I2480" s="27" t="str">
        <x:v>Lost</x:v>
      </x:c>
      <x:c r="J2480" s="27" t="str"/>
      <x:c r="K2480" s="30"/>
      <x:c r="L2480" s="27" t="n">
        <x:v>1</x:v>
      </x:c>
      <x:c r="M2480" s="30" t="n">
        <x:v>-1</x:v>
      </x:c>
      <x:c r="N2480" s="64" t="n">
        <x:f>Summary!$B$5*Summary!$B$6</x:f>
        <x:v>10</x:v>
      </x:c>
      <x:c r="O2480" s="64" t="n">
        <x:f>L2480*N2480</x:f>
        <x:v>10</x:v>
      </x:c>
      <x:c r="P2480" s="64" t="n">
        <x:f>O2480+Q2480</x:f>
        <x:v>0</x:v>
      </x:c>
      <x:c r="Q2480" s="64" t="n">
        <x:f>M2480*N2480</x:f>
        <x:v>-10</x:v>
      </x:c>
      <x:c r="R2480" s="64" t="n">
        <x:f>R2479+Q2480</x:f>
        <x:v>44112.9</x:v>
      </x:c>
    </x:row>
    <x:row r="2481">
      <x:c r="A2481" s="62" t="n">
        <x:v>46277</x:v>
      </x:c>
      <x:c r="B2481" s="58" t="str">
        <x:v>Q3 2026</x:v>
      </x:c>
      <x:c r="C2481" s="58" t="n">
        <x:v>2026</x:v>
      </x:c>
      <x:c r="D2481" s="60" t="str">
        <x:v>FLEMINGTON</x:v>
      </x:c>
      <x:c r="E2481" s="58" t="n">
        <x:v>3</x:v>
      </x:c>
      <x:c r="F2481" s="58" t="n">
        <x:v>1</x:v>
      </x:c>
      <x:c r="G2481" s="60" t="str">
        <x:v>STREISAND</x:v>
      </x:c>
      <x:c r="H2481" s="58" t="str">
        <x:v>DC / SYS</x:v>
      </x:c>
      <x:c r="I2481" s="58" t="str">
        <x:v>Lost</x:v>
      </x:c>
      <x:c r="J2481" s="58" t="str"/>
      <x:c r="K2481" s="63"/>
      <x:c r="L2481" s="58" t="n">
        <x:v>2</x:v>
      </x:c>
      <x:c r="M2481" s="63" t="n">
        <x:v>-2</x:v>
      </x:c>
      <x:c r="N2481" s="65" t="n">
        <x:f>Summary!$B$5*Summary!$B$6</x:f>
        <x:v>10</x:v>
      </x:c>
      <x:c r="O2481" s="65" t="n">
        <x:f>L2481*N2481</x:f>
        <x:v>20</x:v>
      </x:c>
      <x:c r="P2481" s="65" t="n">
        <x:f>O2481+Q2481</x:f>
        <x:v>0</x:v>
      </x:c>
      <x:c r="Q2481" s="65" t="n">
        <x:f>M2481*N2481</x:f>
        <x:v>-20</x:v>
      </x:c>
      <x:c r="R2481" s="65" t="n">
        <x:f>R2480+Q2481</x:f>
        <x:v>44092.9</x:v>
      </x:c>
    </x:row>
    <x:row r="2482">
      <x:c r="A2482" s="61" t="n">
        <x:v>46277</x:v>
      </x:c>
      <x:c r="B2482" s="27" t="str">
        <x:v>Q3 2026</x:v>
      </x:c>
      <x:c r="C2482" s="27" t="n">
        <x:v>2026</x:v>
      </x:c>
      <x:c r="D2482" s="59" t="str">
        <x:v>FLEMINGTON</x:v>
      </x:c>
      <x:c r="E2482" s="27" t="n">
        <x:v>3</x:v>
      </x:c>
      <x:c r="F2482" s="27" t="n">
        <x:v>4</x:v>
      </x:c>
      <x:c r="G2482" s="59" t="str">
        <x:v>CALAMARI RING</x:v>
      </x:c>
      <x:c r="H2482" s="27" t="str">
        <x:v>SYS</x:v>
      </x:c>
      <x:c r="I2482" s="27" t="str">
        <x:v>Lost</x:v>
      </x:c>
      <x:c r="J2482" s="27" t="str">
        <x:v>4th</x:v>
      </x:c>
      <x:c r="K2482" s="30"/>
      <x:c r="L2482" s="27" t="n">
        <x:v>1</x:v>
      </x:c>
      <x:c r="M2482" s="30" t="n">
        <x:v>-1</x:v>
      </x:c>
      <x:c r="N2482" s="64" t="n">
        <x:f>Summary!$B$5*Summary!$B$6</x:f>
        <x:v>10</x:v>
      </x:c>
      <x:c r="O2482" s="64" t="n">
        <x:f>L2482*N2482</x:f>
        <x:v>10</x:v>
      </x:c>
      <x:c r="P2482" s="64" t="n">
        <x:f>O2482+Q2482</x:f>
        <x:v>0</x:v>
      </x:c>
      <x:c r="Q2482" s="64" t="n">
        <x:f>M2482*N2482</x:f>
        <x:v>-10</x:v>
      </x:c>
      <x:c r="R2482" s="64" t="n">
        <x:f>R2481+Q2482</x:f>
        <x:v>44082.9</x:v>
      </x:c>
    </x:row>
    <x:row r="2483">
      <x:c r="A2483" s="61" t="n">
        <x:v>46277</x:v>
      </x:c>
      <x:c r="B2483" s="27" t="str">
        <x:v>Q3 2026</x:v>
      </x:c>
      <x:c r="C2483" s="27" t="n">
        <x:v>2026</x:v>
      </x:c>
      <x:c r="D2483" s="59" t="str">
        <x:v>FLEMINGTON</x:v>
      </x:c>
      <x:c r="E2483" s="27" t="n">
        <x:v>4</x:v>
      </x:c>
      <x:c r="F2483" s="27" t="n">
        <x:v>1</x:v>
      </x:c>
      <x:c r="G2483" s="59" t="str">
        <x:v>PARADOXIUM</x:v>
      </x:c>
      <x:c r="H2483" s="27" t="str">
        <x:v>DC</x:v>
      </x:c>
      <x:c r="I2483" s="27" t="str">
        <x:v>Won</x:v>
      </x:c>
      <x:c r="J2483" s="27" t="str">
        <x:v>Won</x:v>
      </x:c>
      <x:c r="K2483" s="30" t="n">
        <x:v>3.5</x:v>
      </x:c>
      <x:c r="L2483" s="27" t="n">
        <x:v>1</x:v>
      </x:c>
      <x:c r="M2483" s="30" t="n">
        <x:v>2.5</x:v>
      </x:c>
      <x:c r="N2483" s="64" t="n">
        <x:f>Summary!$B$5*Summary!$B$6</x:f>
        <x:v>10</x:v>
      </x:c>
      <x:c r="O2483" s="64" t="n">
        <x:f>L2483*N2483</x:f>
        <x:v>10</x:v>
      </x:c>
      <x:c r="P2483" s="64" t="n">
        <x:f>O2483+Q2483</x:f>
        <x:v>35</x:v>
      </x:c>
      <x:c r="Q2483" s="64" t="n">
        <x:f>M2483*N2483</x:f>
        <x:v>25</x:v>
      </x:c>
      <x:c r="R2483" s="64" t="n">
        <x:f>R2482+Q2483</x:f>
        <x:v>44107.9</x:v>
      </x:c>
    </x:row>
    <x:row r="2484">
      <x:c r="A2484" s="62" t="n">
        <x:v>46277</x:v>
      </x:c>
      <x:c r="B2484" s="58" t="str">
        <x:v>Q3 2026</x:v>
      </x:c>
      <x:c r="C2484" s="58" t="n">
        <x:v>2026</x:v>
      </x:c>
      <x:c r="D2484" s="60" t="str">
        <x:v>FLEMINGTON</x:v>
      </x:c>
      <x:c r="E2484" s="58" t="n">
        <x:v>4</x:v>
      </x:c>
      <x:c r="F2484" s="58" t="n">
        <x:v>3</x:v>
      </x:c>
      <x:c r="G2484" s="60" t="str">
        <x:v>BIG SKY</x:v>
      </x:c>
      <x:c r="H2484" s="58" t="str">
        <x:v>DC / SYS</x:v>
      </x:c>
      <x:c r="I2484" s="58" t="str">
        <x:v>Lost</x:v>
      </x:c>
      <x:c r="J2484" s="58" t="str">
        <x:v>3rd</x:v>
      </x:c>
      <x:c r="K2484" s="63"/>
      <x:c r="L2484" s="58" t="n">
        <x:v>2</x:v>
      </x:c>
      <x:c r="M2484" s="63" t="n">
        <x:v>-2</x:v>
      </x:c>
      <x:c r="N2484" s="65" t="n">
        <x:f>Summary!$B$5*Summary!$B$6</x:f>
        <x:v>10</x:v>
      </x:c>
      <x:c r="O2484" s="65" t="n">
        <x:f>L2484*N2484</x:f>
        <x:v>20</x:v>
      </x:c>
      <x:c r="P2484" s="65" t="n">
        <x:f>O2484+Q2484</x:f>
        <x:v>0</x:v>
      </x:c>
      <x:c r="Q2484" s="65" t="n">
        <x:f>M2484*N2484</x:f>
        <x:v>-20</x:v>
      </x:c>
      <x:c r="R2484" s="65" t="n">
        <x:f>R2483+Q2484</x:f>
        <x:v>44087.9</x:v>
      </x:c>
    </x:row>
    <x:row r="2485">
      <x:c r="A2485" s="61" t="n">
        <x:v>46277</x:v>
      </x:c>
      <x:c r="B2485" s="27" t="str">
        <x:v>Q3 2026</x:v>
      </x:c>
      <x:c r="C2485" s="27" t="n">
        <x:v>2026</x:v>
      </x:c>
      <x:c r="D2485" s="59" t="str">
        <x:v>FLEMINGTON</x:v>
      </x:c>
      <x:c r="E2485" s="27" t="n">
        <x:v>4</x:v>
      </x:c>
      <x:c r="F2485" s="27" t="n">
        <x:v>6</x:v>
      </x:c>
      <x:c r="G2485" s="59" t="str">
        <x:v>MBUBE</x:v>
      </x:c>
      <x:c r="H2485" s="27" t="str">
        <x:v>DC</x:v>
      </x:c>
      <x:c r="I2485" s="27" t="str">
        <x:v>Lost</x:v>
      </x:c>
      <x:c r="J2485" s="27" t="str">
        <x:v>2nd</x:v>
      </x:c>
      <x:c r="K2485" s="30"/>
      <x:c r="L2485" s="27" t="n">
        <x:v>1</x:v>
      </x:c>
      <x:c r="M2485" s="30" t="n">
        <x:v>-1</x:v>
      </x:c>
      <x:c r="N2485" s="64" t="n">
        <x:f>Summary!$B$5*Summary!$B$6</x:f>
        <x:v>10</x:v>
      </x:c>
      <x:c r="O2485" s="64" t="n">
        <x:f>L2485*N2485</x:f>
        <x:v>10</x:v>
      </x:c>
      <x:c r="P2485" s="64" t="n">
        <x:f>O2485+Q2485</x:f>
        <x:v>0</x:v>
      </x:c>
      <x:c r="Q2485" s="64" t="n">
        <x:f>M2485*N2485</x:f>
        <x:v>-10</x:v>
      </x:c>
      <x:c r="R2485" s="64" t="n">
        <x:f>R2484+Q2485</x:f>
        <x:v>44077.9</x:v>
      </x:c>
    </x:row>
    <x:row r="2486">
      <x:c r="A2486" s="62" t="n">
        <x:v>46277</x:v>
      </x:c>
      <x:c r="B2486" s="58" t="str">
        <x:v>Q3 2026</x:v>
      </x:c>
      <x:c r="C2486" s="58" t="n">
        <x:v>2026</x:v>
      </x:c>
      <x:c r="D2486" s="60" t="str">
        <x:v>FLEMINGTON</x:v>
      </x:c>
      <x:c r="E2486" s="58" t="n">
        <x:v>5</x:v>
      </x:c>
      <x:c r="F2486" s="58" t="n">
        <x:v>3</x:v>
      </x:c>
      <x:c r="G2486" s="60" t="str">
        <x:v>NEARCO FROD</x:v>
      </x:c>
      <x:c r="H2486" s="58" t="str">
        <x:v>DC / SYS</x:v>
      </x:c>
      <x:c r="I2486" s="58" t="str">
        <x:v>Lost</x:v>
      </x:c>
      <x:c r="J2486" s="58" t="str"/>
      <x:c r="K2486" s="63"/>
      <x:c r="L2486" s="58" t="n">
        <x:v>2</x:v>
      </x:c>
      <x:c r="M2486" s="63" t="n">
        <x:v>-2</x:v>
      </x:c>
      <x:c r="N2486" s="65" t="n">
        <x:f>Summary!$B$5*Summary!$B$6</x:f>
        <x:v>10</x:v>
      </x:c>
      <x:c r="O2486" s="65" t="n">
        <x:f>L2486*N2486</x:f>
        <x:v>20</x:v>
      </x:c>
      <x:c r="P2486" s="65" t="n">
        <x:f>O2486+Q2486</x:f>
        <x:v>0</x:v>
      </x:c>
      <x:c r="Q2486" s="65" t="n">
        <x:f>M2486*N2486</x:f>
        <x:v>-20</x:v>
      </x:c>
      <x:c r="R2486" s="65" t="n">
        <x:f>R2485+Q2486</x:f>
        <x:v>44057.9</x:v>
      </x:c>
    </x:row>
    <x:row r="2487">
      <x:c r="A2487" s="62" t="n">
        <x:v>46277</x:v>
      </x:c>
      <x:c r="B2487" s="58" t="str">
        <x:v>Q3 2026</x:v>
      </x:c>
      <x:c r="C2487" s="58" t="n">
        <x:v>2026</x:v>
      </x:c>
      <x:c r="D2487" s="60" t="str">
        <x:v>FLEMINGTON</x:v>
      </x:c>
      <x:c r="E2487" s="58" t="n">
        <x:v>5</x:v>
      </x:c>
      <x:c r="F2487" s="58" t="n">
        <x:v>6</x:v>
      </x:c>
      <x:c r="G2487" s="60" t="str">
        <x:v>SHOCKLETZ</x:v>
      </x:c>
      <x:c r="H2487" s="58" t="str">
        <x:v>M / SYS</x:v>
      </x:c>
      <x:c r="I2487" s="58" t="str">
        <x:v>Won</x:v>
      </x:c>
      <x:c r="J2487" s="58" t="str">
        <x:v>Won</x:v>
      </x:c>
      <x:c r="K2487" s="63" t="n">
        <x:v>3</x:v>
      </x:c>
      <x:c r="L2487" s="58" t="n">
        <x:v>2</x:v>
      </x:c>
      <x:c r="M2487" s="63" t="n">
        <x:v>4</x:v>
      </x:c>
      <x:c r="N2487" s="65" t="n">
        <x:f>Summary!$B$5*Summary!$B$6</x:f>
        <x:v>10</x:v>
      </x:c>
      <x:c r="O2487" s="65" t="n">
        <x:f>L2487*N2487</x:f>
        <x:v>20</x:v>
      </x:c>
      <x:c r="P2487" s="65" t="n">
        <x:f>O2487+Q2487</x:f>
        <x:v>60</x:v>
      </x:c>
      <x:c r="Q2487" s="65" t="n">
        <x:f>M2487*N2487</x:f>
        <x:v>40</x:v>
      </x:c>
      <x:c r="R2487" s="65" t="n">
        <x:f>R2486+Q2487</x:f>
        <x:v>44097.9</x:v>
      </x:c>
    </x:row>
    <x:row r="2488">
      <x:c r="A2488" s="62" t="n">
        <x:v>46277</x:v>
      </x:c>
      <x:c r="B2488" s="58" t="str">
        <x:v>Q3 2026</x:v>
      </x:c>
      <x:c r="C2488" s="58" t="n">
        <x:v>2026</x:v>
      </x:c>
      <x:c r="D2488" s="60" t="str">
        <x:v>FLEMINGTON</x:v>
      </x:c>
      <x:c r="E2488" s="58" t="n">
        <x:v>6</x:v>
      </x:c>
      <x:c r="F2488" s="58" t="n">
        <x:v>4</x:v>
      </x:c>
      <x:c r="G2488" s="60" t="str">
        <x:v>RUN HARRY RUN</x:v>
      </x:c>
      <x:c r="H2488" s="58" t="str">
        <x:v>M / SYS</x:v>
      </x:c>
      <x:c r="I2488" s="58" t="str">
        <x:v>Lost</x:v>
      </x:c>
      <x:c r="J2488" s="58" t="str"/>
      <x:c r="K2488" s="63"/>
      <x:c r="L2488" s="58" t="n">
        <x:v>2</x:v>
      </x:c>
      <x:c r="M2488" s="63" t="n">
        <x:v>-2</x:v>
      </x:c>
      <x:c r="N2488" s="65" t="n">
        <x:f>Summary!$B$5*Summary!$B$6</x:f>
        <x:v>10</x:v>
      </x:c>
      <x:c r="O2488" s="65" t="n">
        <x:f>L2488*N2488</x:f>
        <x:v>20</x:v>
      </x:c>
      <x:c r="P2488" s="65" t="n">
        <x:f>O2488+Q2488</x:f>
        <x:v>0</x:v>
      </x:c>
      <x:c r="Q2488" s="65" t="n">
        <x:f>M2488*N2488</x:f>
        <x:v>-20</x:v>
      </x:c>
      <x:c r="R2488" s="65" t="n">
        <x:f>R2487+Q2488</x:f>
        <x:v>44077.9</x:v>
      </x:c>
    </x:row>
    <x:row r="2489">
      <x:c r="A2489" s="62" t="n">
        <x:v>46277</x:v>
      </x:c>
      <x:c r="B2489" s="58" t="str">
        <x:v>Q3 2026</x:v>
      </x:c>
      <x:c r="C2489" s="58" t="n">
        <x:v>2026</x:v>
      </x:c>
      <x:c r="D2489" s="60" t="str">
        <x:v>FLEMINGTON</x:v>
      </x:c>
      <x:c r="E2489" s="58" t="n">
        <x:v>6</x:v>
      </x:c>
      <x:c r="F2489" s="58" t="n">
        <x:v>8</x:v>
      </x:c>
      <x:c r="G2489" s="60" t="str">
        <x:v>SASS APPEAL</x:v>
      </x:c>
      <x:c r="H2489" s="58" t="str">
        <x:v>BFSR / SYS</x:v>
      </x:c>
      <x:c r="I2489" s="58" t="str">
        <x:v>Lost</x:v>
      </x:c>
      <x:c r="J2489" s="58" t="str">
        <x:v>4th</x:v>
      </x:c>
      <x:c r="K2489" s="63"/>
      <x:c r="L2489" s="58" t="n">
        <x:v>2</x:v>
      </x:c>
      <x:c r="M2489" s="63" t="n">
        <x:v>-2</x:v>
      </x:c>
      <x:c r="N2489" s="65" t="n">
        <x:f>Summary!$B$5*Summary!$B$6</x:f>
        <x:v>10</x:v>
      </x:c>
      <x:c r="O2489" s="65" t="n">
        <x:f>L2489*N2489</x:f>
        <x:v>20</x:v>
      </x:c>
      <x:c r="P2489" s="65" t="n">
        <x:f>O2489+Q2489</x:f>
        <x:v>0</x:v>
      </x:c>
      <x:c r="Q2489" s="65" t="n">
        <x:f>M2489*N2489</x:f>
        <x:v>-20</x:v>
      </x:c>
      <x:c r="R2489" s="65" t="n">
        <x:f>R2488+Q2489</x:f>
        <x:v>44057.9</x:v>
      </x:c>
    </x:row>
    <x:row r="2490">
      <x:c r="A2490" s="61" t="n">
        <x:v>46277</x:v>
      </x:c>
      <x:c r="B2490" s="27" t="str">
        <x:v>Q3 2026</x:v>
      </x:c>
      <x:c r="C2490" s="27" t="n">
        <x:v>2026</x:v>
      </x:c>
      <x:c r="D2490" s="59" t="str">
        <x:v>FLEMINGTON</x:v>
      </x:c>
      <x:c r="E2490" s="27" t="n">
        <x:v>6</x:v>
      </x:c>
      <x:c r="F2490" s="27" t="n">
        <x:v>11</x:v>
      </x:c>
      <x:c r="G2490" s="59" t="str">
        <x:v>WELCOMETOTHESHOW</x:v>
      </x:c>
      <x:c r="H2490" s="27" t="str">
        <x:v>SYS</x:v>
      </x:c>
      <x:c r="I2490" s="27" t="str">
        <x:v>Won</x:v>
      </x:c>
      <x:c r="J2490" s="27" t="str">
        <x:v>Won</x:v>
      </x:c>
      <x:c r="K2490" s="30" t="n">
        <x:v>13.5</x:v>
      </x:c>
      <x:c r="L2490" s="27" t="n">
        <x:v>1</x:v>
      </x:c>
      <x:c r="M2490" s="30" t="n">
        <x:v>12.5</x:v>
      </x:c>
      <x:c r="N2490" s="64" t="n">
        <x:f>Summary!$B$5*Summary!$B$6</x:f>
        <x:v>10</x:v>
      </x:c>
      <x:c r="O2490" s="64" t="n">
        <x:f>L2490*N2490</x:f>
        <x:v>10</x:v>
      </x:c>
      <x:c r="P2490" s="64" t="n">
        <x:f>O2490+Q2490</x:f>
        <x:v>135</x:v>
      </x:c>
      <x:c r="Q2490" s="64" t="n">
        <x:f>M2490*N2490</x:f>
        <x:v>125</x:v>
      </x:c>
      <x:c r="R2490" s="64" t="n">
        <x:f>R2489+Q2490</x:f>
        <x:v>44182.9</x:v>
      </x:c>
    </x:row>
    <x:row r="2491">
      <x:c r="A2491" s="62" t="n">
        <x:v>46277</x:v>
      </x:c>
      <x:c r="B2491" s="58" t="str">
        <x:v>Q3 2026</x:v>
      </x:c>
      <x:c r="C2491" s="58" t="n">
        <x:v>2026</x:v>
      </x:c>
      <x:c r="D2491" s="60" t="str">
        <x:v>FLEMINGTON</x:v>
      </x:c>
      <x:c r="E2491" s="58" t="n">
        <x:v>7</x:v>
      </x:c>
      <x:c r="F2491" s="58" t="n">
        <x:v>13</x:v>
      </x:c>
      <x:c r="G2491" s="60" t="str">
        <x:v>LOSESOMEWINMORE</x:v>
      </x:c>
      <x:c r="H2491" s="58" t="str">
        <x:v>M / SYS</x:v>
      </x:c>
      <x:c r="I2491" s="58" t="str">
        <x:v>Won</x:v>
      </x:c>
      <x:c r="J2491" s="58" t="str">
        <x:v>Won</x:v>
      </x:c>
      <x:c r="K2491" s="63" t="n">
        <x:v>11.3</x:v>
      </x:c>
      <x:c r="L2491" s="58" t="n">
        <x:v>2</x:v>
      </x:c>
      <x:c r="M2491" s="63" t="n">
        <x:v>20.6</x:v>
      </x:c>
      <x:c r="N2491" s="65" t="n">
        <x:f>Summary!$B$5*Summary!$B$6</x:f>
        <x:v>10</x:v>
      </x:c>
      <x:c r="O2491" s="65" t="n">
        <x:f>L2491*N2491</x:f>
        <x:v>20</x:v>
      </x:c>
      <x:c r="P2491" s="65" t="n">
        <x:f>O2491+Q2491</x:f>
        <x:v>226</x:v>
      </x:c>
      <x:c r="Q2491" s="65" t="n">
        <x:f>M2491*N2491</x:f>
        <x:v>206</x:v>
      </x:c>
      <x:c r="R2491" s="65" t="n">
        <x:f>R2490+Q2491</x:f>
        <x:v>44388.9</x:v>
      </x:c>
    </x:row>
    <x:row r="2492">
      <x:c r="A2492" s="62" t="n">
        <x:v>46277</x:v>
      </x:c>
      <x:c r="B2492" s="58" t="str">
        <x:v>Q3 2026</x:v>
      </x:c>
      <x:c r="C2492" s="58" t="n">
        <x:v>2026</x:v>
      </x:c>
      <x:c r="D2492" s="60" t="str">
        <x:v>FLEMINGTON</x:v>
      </x:c>
      <x:c r="E2492" s="58" t="n">
        <x:v>8</x:v>
      </x:c>
      <x:c r="F2492" s="58" t="n">
        <x:v>12</x:v>
      </x:c>
      <x:c r="G2492" s="60" t="str">
        <x:v>SHEZA ALIBI</x:v>
      </x:c>
      <x:c r="H2492" s="58" t="str">
        <x:v>BFSR / SYS</x:v>
      </x:c>
      <x:c r="I2492" s="58" t="str">
        <x:v>Won</x:v>
      </x:c>
      <x:c r="J2492" s="58" t="str">
        <x:v>Won</x:v>
      </x:c>
      <x:c r="K2492" s="63" t="n">
        <x:v>1.45</x:v>
      </x:c>
      <x:c r="L2492" s="58" t="n">
        <x:v>2</x:v>
      </x:c>
      <x:c r="M2492" s="63" t="n">
        <x:v>0.8999999999999999</x:v>
      </x:c>
      <x:c r="N2492" s="65" t="n">
        <x:f>Summary!$B$5*Summary!$B$6</x:f>
        <x:v>10</x:v>
      </x:c>
      <x:c r="O2492" s="65" t="n">
        <x:f>L2492*N2492</x:f>
        <x:v>20</x:v>
      </x:c>
      <x:c r="P2492" s="65" t="n">
        <x:f>O2492+Q2492</x:f>
        <x:v>29</x:v>
      </x:c>
      <x:c r="Q2492" s="65" t="n">
        <x:f>M2492*N2492</x:f>
        <x:v>9</x:v>
      </x:c>
      <x:c r="R2492" s="65" t="n">
        <x:f>R2491+Q2492</x:f>
        <x:v>44397.9</x:v>
      </x:c>
    </x:row>
    <x:row r="2493">
      <x:c r="A2493" s="61" t="n">
        <x:v>46277</x:v>
      </x:c>
      <x:c r="B2493" s="27" t="str">
        <x:v>Q3 2026</x:v>
      </x:c>
      <x:c r="C2493" s="27" t="n">
        <x:v>2026</x:v>
      </x:c>
      <x:c r="D2493" s="59" t="str">
        <x:v>FLEMINGTON</x:v>
      </x:c>
      <x:c r="E2493" s="27" t="n">
        <x:v>9</x:v>
      </x:c>
      <x:c r="F2493" s="27" t="n">
        <x:v>5</x:v>
      </x:c>
      <x:c r="G2493" s="59" t="str">
        <x:v>COEUR VOLANTE</x:v>
      </x:c>
      <x:c r="H2493" s="27" t="str">
        <x:v>M</x:v>
      </x:c>
      <x:c r="I2493" s="27" t="str">
        <x:v>Lost</x:v>
      </x:c>
      <x:c r="J2493" s="27" t="str"/>
      <x:c r="K2493" s="30"/>
      <x:c r="L2493" s="27" t="n">
        <x:v>1</x:v>
      </x:c>
      <x:c r="M2493" s="30" t="n">
        <x:v>-1</x:v>
      </x:c>
      <x:c r="N2493" s="64" t="n">
        <x:f>Summary!$B$5*Summary!$B$6</x:f>
        <x:v>10</x:v>
      </x:c>
      <x:c r="O2493" s="64" t="n">
        <x:f>L2493*N2493</x:f>
        <x:v>10</x:v>
      </x:c>
      <x:c r="P2493" s="64" t="n">
        <x:f>O2493+Q2493</x:f>
        <x:v>0</x:v>
      </x:c>
      <x:c r="Q2493" s="64" t="n">
        <x:f>M2493*N2493</x:f>
        <x:v>-10</x:v>
      </x:c>
      <x:c r="R2493" s="64" t="n">
        <x:f>R2492+Q2493</x:f>
        <x:v>44387.9</x:v>
      </x:c>
    </x:row>
    <x:row r="2494">
      <x:c r="A2494" s="61" t="n">
        <x:v>46277</x:v>
      </x:c>
      <x:c r="B2494" s="27" t="str">
        <x:v>Q3 2026</x:v>
      </x:c>
      <x:c r="C2494" s="27" t="n">
        <x:v>2026</x:v>
      </x:c>
      <x:c r="D2494" s="59" t="str">
        <x:v>FLEMINGTON</x:v>
      </x:c>
      <x:c r="E2494" s="27" t="n">
        <x:v>10</x:v>
      </x:c>
      <x:c r="F2494" s="27" t="n">
        <x:v>4</x:v>
      </x:c>
      <x:c r="G2494" s="59" t="str">
        <x:v>CRAIG</x:v>
      </x:c>
      <x:c r="H2494" s="27" t="str">
        <x:v>SYS</x:v>
      </x:c>
      <x:c r="I2494" s="27" t="str">
        <x:v>Lost</x:v>
      </x:c>
      <x:c r="J2494" s="27" t="str"/>
      <x:c r="K2494" s="30"/>
      <x:c r="L2494" s="27" t="n">
        <x:v>1</x:v>
      </x:c>
      <x:c r="M2494" s="30" t="n">
        <x:v>-1</x:v>
      </x:c>
      <x:c r="N2494" s="64" t="n">
        <x:f>Summary!$B$5*Summary!$B$6</x:f>
        <x:v>10</x:v>
      </x:c>
      <x:c r="O2494" s="64" t="n">
        <x:f>L2494*N2494</x:f>
        <x:v>10</x:v>
      </x:c>
      <x:c r="P2494" s="64" t="n">
        <x:f>O2494+Q2494</x:f>
        <x:v>0</x:v>
      </x:c>
      <x:c r="Q2494" s="64" t="n">
        <x:f>M2494*N2494</x:f>
        <x:v>-10</x:v>
      </x:c>
      <x:c r="R2494" s="64" t="n">
        <x:f>R2493+Q2494</x:f>
        <x:v>44377.9</x:v>
      </x:c>
    </x:row>
    <x:row r="2495">
      <x:c r="A2495" s="62" t="n">
        <x:v>46277</x:v>
      </x:c>
      <x:c r="B2495" s="58" t="str">
        <x:v>Q3 2026</x:v>
      </x:c>
      <x:c r="C2495" s="58" t="n">
        <x:v>2026</x:v>
      </x:c>
      <x:c r="D2495" s="60" t="str">
        <x:v>FLEMINGTON</x:v>
      </x:c>
      <x:c r="E2495" s="58" t="n">
        <x:v>10</x:v>
      </x:c>
      <x:c r="F2495" s="58" t="n">
        <x:v>9</x:v>
      </x:c>
      <x:c r="G2495" s="60" t="str">
        <x:v>JUSTADEEL</x:v>
      </x:c>
      <x:c r="H2495" s="58" t="str">
        <x:v>FRSR / SYS</x:v>
      </x:c>
      <x:c r="I2495" s="58" t="str">
        <x:v>Lost</x:v>
      </x:c>
      <x:c r="J2495" s="58" t="str"/>
      <x:c r="K2495" s="63"/>
      <x:c r="L2495" s="58" t="n">
        <x:v>2</x:v>
      </x:c>
      <x:c r="M2495" s="63" t="n">
        <x:v>-2</x:v>
      </x:c>
      <x:c r="N2495" s="65" t="n">
        <x:f>Summary!$B$5*Summary!$B$6</x:f>
        <x:v>10</x:v>
      </x:c>
      <x:c r="O2495" s="65" t="n">
        <x:f>L2495*N2495</x:f>
        <x:v>20</x:v>
      </x:c>
      <x:c r="P2495" s="65" t="n">
        <x:f>O2495+Q2495</x:f>
        <x:v>0</x:v>
      </x:c>
      <x:c r="Q2495" s="65" t="n">
        <x:f>M2495*N2495</x:f>
        <x:v>-20</x:v>
      </x:c>
      <x:c r="R2495" s="65" t="n">
        <x:f>R2494+Q2495</x:f>
        <x:v>44357.9</x:v>
      </x:c>
    </x:row>
    <x:row r="2496">
      <x:c r="A2496" s="62" t="n">
        <x:v>46277</x:v>
      </x:c>
      <x:c r="B2496" s="58" t="str">
        <x:v>Q3 2026</x:v>
      </x:c>
      <x:c r="C2496" s="58" t="n">
        <x:v>2026</x:v>
      </x:c>
      <x:c r="D2496" s="60" t="str">
        <x:v>FLEMINGTON</x:v>
      </x:c>
      <x:c r="E2496" s="58" t="n">
        <x:v>10</x:v>
      </x:c>
      <x:c r="F2496" s="58" t="n">
        <x:v>13</x:v>
      </x:c>
      <x:c r="G2496" s="60" t="str">
        <x:v>STORM LEOPARD</x:v>
      </x:c>
      <x:c r="H2496" s="58" t="str">
        <x:v>DC / SYS</x:v>
      </x:c>
      <x:c r="I2496" s="58" t="str">
        <x:v>Lost</x:v>
      </x:c>
      <x:c r="J2496" s="58" t="str"/>
      <x:c r="K2496" s="63"/>
      <x:c r="L2496" s="58" t="n">
        <x:v>2</x:v>
      </x:c>
      <x:c r="M2496" s="63" t="n">
        <x:v>-2</x:v>
      </x:c>
      <x:c r="N2496" s="65" t="n">
        <x:f>Summary!$B$5*Summary!$B$6</x:f>
        <x:v>10</x:v>
      </x:c>
      <x:c r="O2496" s="65" t="n">
        <x:f>L2496*N2496</x:f>
        <x:v>20</x:v>
      </x:c>
      <x:c r="P2496" s="65" t="n">
        <x:f>O2496+Q2496</x:f>
        <x:v>0</x:v>
      </x:c>
      <x:c r="Q2496" s="65" t="n">
        <x:f>M2496*N2496</x:f>
        <x:v>-20</x:v>
      </x:c>
      <x:c r="R2496" s="65" t="n">
        <x:f>R2495+Q2496</x:f>
        <x:v>44337.9</x:v>
      </x:c>
    </x:row>
    <x:row r="2497">
      <x:c r="A2497" s="61" t="n">
        <x:v>46284</x:v>
      </x:c>
      <x:c r="B2497" s="27" t="str">
        <x:v>Q3 2026</x:v>
      </x:c>
      <x:c r="C2497" s="27" t="n">
        <x:v>2026</x:v>
      </x:c>
      <x:c r="D2497" s="27" t="str">
        <x:v>CAULFIELD</x:v>
      </x:c>
      <x:c r="E2497" s="27" t="n">
        <x:v>1</x:v>
      </x:c>
      <x:c r="F2497" s="27" t="n">
        <x:v>3</x:v>
      </x:c>
      <x:c r="G2497" s="59" t="str">
        <x:v>EMPEROR TZU</x:v>
      </x:c>
      <x:c r="H2497" s="27" t="str">
        <x:v>LSW</x:v>
      </x:c>
      <x:c r="I2497" s="27" t="str">
        <x:v>Won</x:v>
      </x:c>
      <x:c r="J2497" s="27" t="str">
        <x:v>Won</x:v>
      </x:c>
      <x:c r="K2497" s="27" t="n">
        <x:v>3.7</x:v>
      </x:c>
      <x:c r="L2497" s="27" t="n">
        <x:v>1</x:v>
      </x:c>
      <x:c r="M2497" s="27" t="n">
        <x:v>2.7</x:v>
      </x:c>
      <x:c r="N2497" s="27" t="n">
        <x:v>10</x:v>
      </x:c>
      <x:c r="O2497" s="27" t="n">
        <x:v>10</x:v>
      </x:c>
      <x:c r="P2497" s="27" t="n">
        <x:v>37</x:v>
      </x:c>
      <x:c r="Q2497" s="27" t="n">
        <x:v>27</x:v>
      </x:c>
      <x:c r="R2497" s="27" t="n">
        <x:v>44364.9</x:v>
      </x:c>
    </x:row>
    <x:row r="2498">
      <x:c r="A2498" s="61" t="n">
        <x:v>46284</x:v>
      </x:c>
      <x:c r="B2498" s="27" t="str">
        <x:v>Q3 2026</x:v>
      </x:c>
      <x:c r="C2498" s="27" t="n">
        <x:v>2026</x:v>
      </x:c>
      <x:c r="D2498" s="27" t="str">
        <x:v>CAULFIELD</x:v>
      </x:c>
      <x:c r="E2498" s="27" t="n">
        <x:v>2</x:v>
      </x:c>
      <x:c r="F2498" s="27" t="n">
        <x:v>1</x:v>
      </x:c>
      <x:c r="G2498" s="59" t="str">
        <x:v>ARASHI FLASH</x:v>
      </x:c>
      <x:c r="H2498" s="27" t="str">
        <x:v>SYS</x:v>
      </x:c>
      <x:c r="I2498" s="27" t="str">
        <x:v>Lost</x:v>
      </x:c>
      <x:c r="J2498" s="27" t="str">
        <x:v>4th</x:v>
      </x:c>
      <x:c r="K2498" s="27"/>
      <x:c r="L2498" s="27" t="n">
        <x:v>1</x:v>
      </x:c>
      <x:c r="M2498" s="27" t="n">
        <x:v>-1</x:v>
      </x:c>
      <x:c r="N2498" s="27" t="n">
        <x:v>10</x:v>
      </x:c>
      <x:c r="O2498" s="27" t="n">
        <x:v>10</x:v>
      </x:c>
      <x:c r="P2498" s="27" t="n">
        <x:v>0</x:v>
      </x:c>
      <x:c r="Q2498" s="27" t="n">
        <x:v>-10</x:v>
      </x:c>
      <x:c r="R2498" s="27" t="n">
        <x:v>44354.9</x:v>
      </x:c>
    </x:row>
    <x:row r="2499">
      <x:c r="A2499" s="61" t="n">
        <x:v>46284</x:v>
      </x:c>
      <x:c r="B2499" s="27" t="str">
        <x:v>Q3 2026</x:v>
      </x:c>
      <x:c r="C2499" s="27" t="n">
        <x:v>2026</x:v>
      </x:c>
      <x:c r="D2499" s="27" t="str">
        <x:v>CAULFIELD</x:v>
      </x:c>
      <x:c r="E2499" s="27" t="n">
        <x:v>2</x:v>
      </x:c>
      <x:c r="F2499" s="27" t="n">
        <x:v>9</x:v>
      </x:c>
      <x:c r="G2499" s="59" t="str">
        <x:v>QUICK FINISH</x:v>
      </x:c>
      <x:c r="H2499" s="27" t="str">
        <x:v>SYS</x:v>
      </x:c>
      <x:c r="I2499" s="27" t="str">
        <x:v>Won</x:v>
      </x:c>
      <x:c r="J2499" s="27" t="str">
        <x:v>Won</x:v>
      </x:c>
      <x:c r="K2499" s="27" t="n">
        <x:v>5.75</x:v>
      </x:c>
      <x:c r="L2499" s="27" t="n">
        <x:v>1</x:v>
      </x:c>
      <x:c r="M2499" s="27" t="n">
        <x:v>4.75</x:v>
      </x:c>
      <x:c r="N2499" s="27" t="n">
        <x:v>10</x:v>
      </x:c>
      <x:c r="O2499" s="27" t="n">
        <x:v>10</x:v>
      </x:c>
      <x:c r="P2499" s="27" t="n">
        <x:v>57.5</x:v>
      </x:c>
      <x:c r="Q2499" s="27" t="n">
        <x:v>47.5</x:v>
      </x:c>
      <x:c r="R2499" s="27" t="n">
        <x:v>44402.4</x:v>
      </x:c>
    </x:row>
    <x:row r="2500">
      <x:c r="A2500" s="61" t="n">
        <x:v>46284</x:v>
      </x:c>
      <x:c r="B2500" s="27" t="str">
        <x:v>Q3 2026</x:v>
      </x:c>
      <x:c r="C2500" s="27" t="n">
        <x:v>2026</x:v>
      </x:c>
      <x:c r="D2500" s="27" t="str">
        <x:v>CAULFIELD</x:v>
      </x:c>
      <x:c r="E2500" s="27" t="n">
        <x:v>3</x:v>
      </x:c>
      <x:c r="F2500" s="27" t="n">
        <x:v>2</x:v>
      </x:c>
      <x:c r="G2500" s="59" t="str">
        <x:v>WINNASEDGE</x:v>
      </x:c>
      <x:c r="H2500" s="27" t="str">
        <x:v>SYS</x:v>
      </x:c>
      <x:c r="I2500" s="27" t="str">
        <x:v>Lost</x:v>
      </x:c>
      <x:c r="J2500" s="27"/>
      <x:c r="K2500" s="27"/>
      <x:c r="L2500" s="27" t="n">
        <x:v>1</x:v>
      </x:c>
      <x:c r="M2500" s="27" t="n">
        <x:v>-1</x:v>
      </x:c>
      <x:c r="N2500" s="27" t="n">
        <x:v>10</x:v>
      </x:c>
      <x:c r="O2500" s="27" t="n">
        <x:v>10</x:v>
      </x:c>
      <x:c r="P2500" s="27" t="n">
        <x:v>0</x:v>
      </x:c>
      <x:c r="Q2500" s="27" t="n">
        <x:v>-10</x:v>
      </x:c>
      <x:c r="R2500" s="27" t="n">
        <x:v>44392.4</x:v>
      </x:c>
    </x:row>
    <x:row r="2501">
      <x:c r="A2501" s="61" t="n">
        <x:v>46284</x:v>
      </x:c>
      <x:c r="B2501" s="27" t="str">
        <x:v>Q3 2026</x:v>
      </x:c>
      <x:c r="C2501" s="27" t="n">
        <x:v>2026</x:v>
      </x:c>
      <x:c r="D2501" s="27" t="str">
        <x:v>CAULFIELD</x:v>
      </x:c>
      <x:c r="E2501" s="27" t="n">
        <x:v>4</x:v>
      </x:c>
      <x:c r="F2501" s="27" t="n">
        <x:v>4</x:v>
      </x:c>
      <x:c r="G2501" s="59" t="str">
        <x:v>AETHERA</x:v>
      </x:c>
      <x:c r="H2501" s="27" t="str">
        <x:v>FR</x:v>
      </x:c>
      <x:c r="I2501" s="27" t="str">
        <x:v>Lost</x:v>
      </x:c>
      <x:c r="J2501" s="27"/>
      <x:c r="K2501" s="27"/>
      <x:c r="L2501" s="27" t="n">
        <x:v>1</x:v>
      </x:c>
      <x:c r="M2501" s="27" t="n">
        <x:v>-1</x:v>
      </x:c>
      <x:c r="N2501" s="27" t="n">
        <x:v>10</x:v>
      </x:c>
      <x:c r="O2501" s="27" t="n">
        <x:v>10</x:v>
      </x:c>
      <x:c r="P2501" s="27" t="n">
        <x:v>0</x:v>
      </x:c>
      <x:c r="Q2501" s="27" t="n">
        <x:v>-10</x:v>
      </x:c>
      <x:c r="R2501" s="27" t="n">
        <x:v>44382.4</x:v>
      </x:c>
    </x:row>
    <x:row r="2502">
      <x:c r="A2502" s="61" t="n">
        <x:v>46284</x:v>
      </x:c>
      <x:c r="B2502" s="27" t="str">
        <x:v>Q3 2026</x:v>
      </x:c>
      <x:c r="C2502" s="27" t="n">
        <x:v>2026</x:v>
      </x:c>
      <x:c r="D2502" s="27" t="str">
        <x:v>CAULFIELD</x:v>
      </x:c>
      <x:c r="E2502" s="27" t="n">
        <x:v>5</x:v>
      </x:c>
      <x:c r="F2502" s="27" t="n">
        <x:v>2</x:v>
      </x:c>
      <x:c r="G2502" s="59" t="str">
        <x:v>AMERICAN EAGLE</x:v>
      </x:c>
      <x:c r="H2502" s="27" t="str">
        <x:v>LSW / SYS</x:v>
      </x:c>
      <x:c r="I2502" s="27" t="str">
        <x:v>Lost</x:v>
      </x:c>
      <x:c r="J2502" s="27" t="str">
        <x:v>3rd</x:v>
      </x:c>
      <x:c r="K2502" s="27"/>
      <x:c r="L2502" s="27" t="n">
        <x:v>2</x:v>
      </x:c>
      <x:c r="M2502" s="27" t="n">
        <x:v>-2</x:v>
      </x:c>
      <x:c r="N2502" s="27" t="n">
        <x:v>10</x:v>
      </x:c>
      <x:c r="O2502" s="27" t="n">
        <x:v>20</x:v>
      </x:c>
      <x:c r="P2502" s="27" t="n">
        <x:v>0</x:v>
      </x:c>
      <x:c r="Q2502" s="27" t="n">
        <x:v>-20</x:v>
      </x:c>
      <x:c r="R2502" s="27" t="n">
        <x:v>44362.4</x:v>
      </x:c>
    </x:row>
    <x:row r="2503">
      <x:c r="A2503" s="61" t="n">
        <x:v>46284</x:v>
      </x:c>
      <x:c r="B2503" s="27" t="str">
        <x:v>Q3 2026</x:v>
      </x:c>
      <x:c r="C2503" s="27" t="n">
        <x:v>2026</x:v>
      </x:c>
      <x:c r="D2503" s="27" t="str">
        <x:v>CAULFIELD</x:v>
      </x:c>
      <x:c r="E2503" s="27" t="n">
        <x:v>5</x:v>
      </x:c>
      <x:c r="F2503" s="27" t="n">
        <x:v>5</x:v>
      </x:c>
      <x:c r="G2503" s="59" t="str">
        <x:v>WOLF GAP</x:v>
      </x:c>
      <x:c r="H2503" s="27" t="str">
        <x:v>M / SYS</x:v>
      </x:c>
      <x:c r="I2503" s="27" t="str">
        <x:v>Lost</x:v>
      </x:c>
      <x:c r="J2503" s="27" t="str">
        <x:v>4th</x:v>
      </x:c>
      <x:c r="K2503" s="27"/>
      <x:c r="L2503" s="27" t="n">
        <x:v>2</x:v>
      </x:c>
      <x:c r="M2503" s="27" t="n">
        <x:v>-2</x:v>
      </x:c>
      <x:c r="N2503" s="27" t="n">
        <x:v>10</x:v>
      </x:c>
      <x:c r="O2503" s="27" t="n">
        <x:v>20</x:v>
      </x:c>
      <x:c r="P2503" s="27" t="n">
        <x:v>0</x:v>
      </x:c>
      <x:c r="Q2503" s="27" t="n">
        <x:v>-20</x:v>
      </x:c>
      <x:c r="R2503" s="27" t="n">
        <x:v>44342.4</x:v>
      </x:c>
    </x:row>
    <x:row r="2504">
      <x:c r="A2504" s="61" t="n">
        <x:v>46284</x:v>
      </x:c>
      <x:c r="B2504" s="27" t="str">
        <x:v>Q3 2026</x:v>
      </x:c>
      <x:c r="C2504" s="27" t="n">
        <x:v>2026</x:v>
      </x:c>
      <x:c r="D2504" s="27" t="str">
        <x:v>CAULFIELD</x:v>
      </x:c>
      <x:c r="E2504" s="27" t="n">
        <x:v>6</x:v>
      </x:c>
      <x:c r="F2504" s="27" t="n">
        <x:v>10</x:v>
      </x:c>
      <x:c r="G2504" s="59" t="str">
        <x:v>BRIDAL WALTZ</x:v>
      </x:c>
      <x:c r="H2504" s="27" t="str">
        <x:v>BF / SYS</x:v>
      </x:c>
      <x:c r="I2504" s="27" t="str">
        <x:v>Lost</x:v>
      </x:c>
      <x:c r="J2504" s="27" t="str">
        <x:v>2nd</x:v>
      </x:c>
      <x:c r="K2504" s="27"/>
      <x:c r="L2504" s="27" t="n">
        <x:v>2</x:v>
      </x:c>
      <x:c r="M2504" s="27" t="n">
        <x:v>-2</x:v>
      </x:c>
      <x:c r="N2504" s="27" t="n">
        <x:v>10</x:v>
      </x:c>
      <x:c r="O2504" s="27" t="n">
        <x:v>20</x:v>
      </x:c>
      <x:c r="P2504" s="27" t="n">
        <x:v>0</x:v>
      </x:c>
      <x:c r="Q2504" s="27" t="n">
        <x:v>-20</x:v>
      </x:c>
      <x:c r="R2504" s="27" t="n">
        <x:v>44322.4</x:v>
      </x:c>
    </x:row>
    <x:row r="2505">
      <x:c r="A2505" s="61" t="n">
        <x:v>46284</x:v>
      </x:c>
      <x:c r="B2505" s="27" t="str">
        <x:v>Q3 2026</x:v>
      </x:c>
      <x:c r="C2505" s="27" t="n">
        <x:v>2026</x:v>
      </x:c>
      <x:c r="D2505" s="27" t="str">
        <x:v>CAULFIELD</x:v>
      </x:c>
      <x:c r="E2505" s="27" t="n">
        <x:v>7</x:v>
      </x:c>
      <x:c r="F2505" s="27" t="n">
        <x:v>5</x:v>
      </x:c>
      <x:c r="G2505" s="59" t="str">
        <x:v>COSMIC CRUSADER</x:v>
      </x:c>
      <x:c r="H2505" s="27" t="str">
        <x:v>BFSR / SYS</x:v>
      </x:c>
      <x:c r="I2505" s="27" t="str">
        <x:v>Lost</x:v>
      </x:c>
      <x:c r="J2505" s="27" t="str">
        <x:v>2nd</x:v>
      </x:c>
      <x:c r="K2505" s="27"/>
      <x:c r="L2505" s="27" t="n">
        <x:v>2</x:v>
      </x:c>
      <x:c r="M2505" s="27" t="n">
        <x:v>-2</x:v>
      </x:c>
      <x:c r="N2505" s="27" t="n">
        <x:v>10</x:v>
      </x:c>
      <x:c r="O2505" s="27" t="n">
        <x:v>20</x:v>
      </x:c>
      <x:c r="P2505" s="27" t="n">
        <x:v>0</x:v>
      </x:c>
      <x:c r="Q2505" s="27" t="n">
        <x:v>-20</x:v>
      </x:c>
      <x:c r="R2505" s="27" t="n">
        <x:v>44302.4</x:v>
      </x:c>
    </x:row>
    <x:row r="2506">
      <x:c r="A2506" s="61" t="n">
        <x:v>46284</x:v>
      </x:c>
      <x:c r="B2506" s="27" t="str">
        <x:v>Q3 2026</x:v>
      </x:c>
      <x:c r="C2506" s="27" t="n">
        <x:v>2026</x:v>
      </x:c>
      <x:c r="D2506" s="27" t="str">
        <x:v>CAULFIELD</x:v>
      </x:c>
      <x:c r="E2506" s="27" t="n">
        <x:v>7</x:v>
      </x:c>
      <x:c r="F2506" s="27" t="n">
        <x:v>6</x:v>
      </x:c>
      <x:c r="G2506" s="59" t="str">
        <x:v>BIRDMAN</x:v>
      </x:c>
      <x:c r="H2506" s="27" t="str">
        <x:v>DC</x:v>
      </x:c>
      <x:c r="I2506" s="27" t="str">
        <x:v>Won</x:v>
      </x:c>
      <x:c r="J2506" s="27" t="str">
        <x:v>Won</x:v>
      </x:c>
      <x:c r="K2506" s="27" t="n">
        <x:v>6.15</x:v>
      </x:c>
      <x:c r="L2506" s="27" t="n">
        <x:v>1</x:v>
      </x:c>
      <x:c r="M2506" s="27" t="n">
        <x:v>5.15</x:v>
      </x:c>
      <x:c r="N2506" s="27" t="n">
        <x:v>10</x:v>
      </x:c>
      <x:c r="O2506" s="27" t="n">
        <x:v>10</x:v>
      </x:c>
      <x:c r="P2506" s="27" t="n">
        <x:v>61.5</x:v>
      </x:c>
      <x:c r="Q2506" s="27" t="n">
        <x:v>51.5</x:v>
      </x:c>
      <x:c r="R2506" s="27" t="n">
        <x:v>44353.9</x:v>
      </x:c>
    </x:row>
    <x:row r="2507">
      <x:c r="A2507" s="61" t="n">
        <x:v>46284</x:v>
      </x:c>
      <x:c r="B2507" s="27" t="str">
        <x:v>Q3 2026</x:v>
      </x:c>
      <x:c r="C2507" s="27" t="n">
        <x:v>2026</x:v>
      </x:c>
      <x:c r="D2507" s="27" t="str">
        <x:v>CAULFIELD</x:v>
      </x:c>
      <x:c r="E2507" s="27" t="n">
        <x:v>8</x:v>
      </x:c>
      <x:c r="F2507" s="27" t="n">
        <x:v>3</x:v>
      </x:c>
      <x:c r="G2507" s="59" t="str">
        <x:v>SAINT GEORGE</x:v>
      </x:c>
      <x:c r="H2507" s="27" t="str">
        <x:v>LSW</x:v>
      </x:c>
      <x:c r="I2507" s="27" t="str">
        <x:v>Lost</x:v>
      </x:c>
      <x:c r="J2507" s="27" t="str">
        <x:v>2nd</x:v>
      </x:c>
      <x:c r="K2507" s="27"/>
      <x:c r="L2507" s="27" t="n">
        <x:v>1</x:v>
      </x:c>
      <x:c r="M2507" s="27" t="n">
        <x:v>-1</x:v>
      </x:c>
      <x:c r="N2507" s="27" t="n">
        <x:v>10</x:v>
      </x:c>
      <x:c r="O2507" s="27" t="n">
        <x:v>10</x:v>
      </x:c>
      <x:c r="P2507" s="27" t="n">
        <x:v>0</x:v>
      </x:c>
      <x:c r="Q2507" s="27" t="n">
        <x:v>-10</x:v>
      </x:c>
      <x:c r="R2507" s="27" t="n">
        <x:v>44343.9</x:v>
      </x:c>
    </x:row>
    <x:row r="2508">
      <x:c r="A2508" s="61" t="n">
        <x:v>46284</x:v>
      </x:c>
      <x:c r="B2508" s="27" t="str">
        <x:v>Q3 2026</x:v>
      </x:c>
      <x:c r="C2508" s="27" t="n">
        <x:v>2026</x:v>
      </x:c>
      <x:c r="D2508" s="27" t="str">
        <x:v>CAULFIELD</x:v>
      </x:c>
      <x:c r="E2508" s="27" t="n">
        <x:v>8</x:v>
      </x:c>
      <x:c r="F2508" s="27" t="n">
        <x:v>14</x:v>
      </x:c>
      <x:c r="G2508" s="59" t="str">
        <x:v>ZAHRANN</x:v>
      </x:c>
      <x:c r="H2508" s="27" t="str">
        <x:v>DC</x:v>
      </x:c>
      <x:c r="I2508" s="27" t="str">
        <x:v>Won</x:v>
      </x:c>
      <x:c r="J2508" s="27" t="str">
        <x:v>Won</x:v>
      </x:c>
      <x:c r="K2508" s="27" t="n">
        <x:v>2.8</x:v>
      </x:c>
      <x:c r="L2508" s="27" t="n">
        <x:v>1</x:v>
      </x:c>
      <x:c r="M2508" s="27" t="n">
        <x:v>1.7999999999999998</x:v>
      </x:c>
      <x:c r="N2508" s="27" t="n">
        <x:v>10</x:v>
      </x:c>
      <x:c r="O2508" s="27" t="n">
        <x:v>10</x:v>
      </x:c>
      <x:c r="P2508" s="27" t="n">
        <x:v>28</x:v>
      </x:c>
      <x:c r="Q2508" s="27" t="n">
        <x:v>18</x:v>
      </x:c>
      <x:c r="R2508" s="27" t="n">
        <x:v>44361.9</x:v>
      </x:c>
    </x:row>
    <x:row r="2509">
      <x:c r="A2509" s="61" t="n">
        <x:v>46284</x:v>
      </x:c>
      <x:c r="B2509" s="27" t="str">
        <x:v>Q3 2026</x:v>
      </x:c>
      <x:c r="C2509" s="27" t="n">
        <x:v>2026</x:v>
      </x:c>
      <x:c r="D2509" s="27" t="str">
        <x:v>CAULFIELD</x:v>
      </x:c>
      <x:c r="E2509" s="27" t="n">
        <x:v>9</x:v>
      </x:c>
      <x:c r="F2509" s="27" t="n">
        <x:v>6</x:v>
      </x:c>
      <x:c r="G2509" s="59" t="str">
        <x:v>LADY SHENANDOAH</x:v>
      </x:c>
      <x:c r="H2509" s="27" t="str">
        <x:v>M / SYS</x:v>
      </x:c>
      <x:c r="I2509" s="27" t="str">
        <x:v>Lost</x:v>
      </x:c>
      <x:c r="J2509" s="27" t="str">
        <x:v>4th</x:v>
      </x:c>
      <x:c r="K2509" s="27"/>
      <x:c r="L2509" s="27" t="n">
        <x:v>2</x:v>
      </x:c>
      <x:c r="M2509" s="27" t="n">
        <x:v>-2</x:v>
      </x:c>
      <x:c r="N2509" s="27" t="n">
        <x:v>10</x:v>
      </x:c>
      <x:c r="O2509" s="27" t="n">
        <x:v>20</x:v>
      </x:c>
      <x:c r="P2509" s="27" t="n">
        <x:v>0</x:v>
      </x:c>
      <x:c r="Q2509" s="27" t="n">
        <x:v>-20</x:v>
      </x:c>
      <x:c r="R2509" s="27" t="n">
        <x:v>44341.9</x:v>
      </x:c>
    </x:row>
    <x:row r="2510">
      <x:c r="A2510" s="61" t="n">
        <x:v>46292</x:v>
      </x:c>
      <x:c r="B2510" s="27" t="str">
        <x:v>Q3 2026</x:v>
      </x:c>
      <x:c r="C2510" s="27" t="n">
        <x:v>2026</x:v>
      </x:c>
      <x:c r="D2510" s="27" t="str">
        <x:v>CAULFIELD</x:v>
      </x:c>
      <x:c r="E2510" s="27" t="n">
        <x:v>1</x:v>
      </x:c>
      <x:c r="F2510" s="27" t="n">
        <x:v>5</x:v>
      </x:c>
      <x:c r="G2510" s="59" t="str">
        <x:v>TALES OF TIME</x:v>
      </x:c>
      <x:c r="H2510" s="27" t="str">
        <x:v>LSW / SYS</x:v>
      </x:c>
      <x:c r="I2510" s="27" t="str">
        <x:v>Lost</x:v>
      </x:c>
      <x:c r="J2510" s="27"/>
      <x:c r="K2510" s="27"/>
      <x:c r="L2510" s="27" t="n">
        <x:v>2</x:v>
      </x:c>
      <x:c r="M2510" s="27" t="n">
        <x:v>-2</x:v>
      </x:c>
      <x:c r="N2510" s="27" t="n">
        <x:v>10</x:v>
      </x:c>
      <x:c r="O2510" s="27" t="n">
        <x:v>20</x:v>
      </x:c>
      <x:c r="P2510" s="27" t="n">
        <x:v>0</x:v>
      </x:c>
      <x:c r="Q2510" s="27" t="n">
        <x:v>-20</x:v>
      </x:c>
      <x:c r="R2510" s="27" t="n">
        <x:v>44321.9</x:v>
      </x:c>
    </x:row>
    <x:row r="2511">
      <x:c r="A2511" s="61" t="n">
        <x:v>46292</x:v>
      </x:c>
      <x:c r="B2511" s="27" t="str">
        <x:v>Q3 2026</x:v>
      </x:c>
      <x:c r="C2511" s="27" t="n">
        <x:v>2026</x:v>
      </x:c>
      <x:c r="D2511" s="27" t="str">
        <x:v>CAULFIELD</x:v>
      </x:c>
      <x:c r="E2511" s="27" t="n">
        <x:v>2</x:v>
      </x:c>
      <x:c r="F2511" s="27" t="n">
        <x:v>4</x:v>
      </x:c>
      <x:c r="G2511" s="59" t="str">
        <x:v>PRETTY BABY</x:v>
      </x:c>
      <x:c r="H2511" s="27" t="str">
        <x:v>LSW / SYS</x:v>
      </x:c>
      <x:c r="I2511" s="27" t="str">
        <x:v>Lost</x:v>
      </x:c>
      <x:c r="J2511" s="27" t="str">
        <x:v>2nd</x:v>
      </x:c>
      <x:c r="K2511" s="27"/>
      <x:c r="L2511" s="27" t="n">
        <x:v>2</x:v>
      </x:c>
      <x:c r="M2511" s="27" t="n">
        <x:v>-2</x:v>
      </x:c>
      <x:c r="N2511" s="27" t="n">
        <x:v>10</x:v>
      </x:c>
      <x:c r="O2511" s="27" t="n">
        <x:v>20</x:v>
      </x:c>
      <x:c r="P2511" s="27" t="n">
        <x:v>0</x:v>
      </x:c>
      <x:c r="Q2511" s="27" t="n">
        <x:v>-20</x:v>
      </x:c>
      <x:c r="R2511" s="27" t="n">
        <x:v>44301.9</x:v>
      </x:c>
    </x:row>
    <x:row r="2512">
      <x:c r="A2512" s="61" t="n">
        <x:v>46292</x:v>
      </x:c>
      <x:c r="B2512" s="27" t="str">
        <x:v>Q3 2026</x:v>
      </x:c>
      <x:c r="C2512" s="27" t="n">
        <x:v>2026</x:v>
      </x:c>
      <x:c r="D2512" s="27" t="str">
        <x:v>CAULFIELD</x:v>
      </x:c>
      <x:c r="E2512" s="27" t="n">
        <x:v>2</x:v>
      </x:c>
      <x:c r="F2512" s="27" t="n">
        <x:v>10</x:v>
      </x:c>
      <x:c r="G2512" s="59" t="str">
        <x:v>REGAL AMBITION</x:v>
      </x:c>
      <x:c r="H2512" s="27" t="str">
        <x:v>LSW / SYS</x:v>
      </x:c>
      <x:c r="I2512" s="27" t="str">
        <x:v>Won</x:v>
      </x:c>
      <x:c r="J2512" s="27" t="str">
        <x:v>Won</x:v>
      </x:c>
      <x:c r="K2512" s="27" t="n">
        <x:v>5.4</x:v>
      </x:c>
      <x:c r="L2512" s="27" t="n">
        <x:v>2</x:v>
      </x:c>
      <x:c r="M2512" s="27" t="n">
        <x:v>8.8</x:v>
      </x:c>
      <x:c r="N2512" s="27" t="n">
        <x:v>10</x:v>
      </x:c>
      <x:c r="O2512" s="27" t="n">
        <x:v>20</x:v>
      </x:c>
      <x:c r="P2512" s="27" t="n">
        <x:v>108</x:v>
      </x:c>
      <x:c r="Q2512" s="27" t="n">
        <x:v>88</x:v>
      </x:c>
      <x:c r="R2512" s="27" t="n">
        <x:v>44389.9</x:v>
      </x:c>
    </x:row>
    <x:row r="2513">
      <x:c r="A2513" s="61" t="n">
        <x:v>46292</x:v>
      </x:c>
      <x:c r="B2513" s="27" t="str">
        <x:v>Q3 2026</x:v>
      </x:c>
      <x:c r="C2513" s="27" t="n">
        <x:v>2026</x:v>
      </x:c>
      <x:c r="D2513" s="27" t="str">
        <x:v>CAULFIELD</x:v>
      </x:c>
      <x:c r="E2513" s="27" t="n">
        <x:v>4</x:v>
      </x:c>
      <x:c r="F2513" s="27" t="n">
        <x:v>2</x:v>
      </x:c>
      <x:c r="G2513" s="59" t="str">
        <x:v>CHAYAN</x:v>
      </x:c>
      <x:c r="H2513" s="27" t="str">
        <x:v>DC / SYS</x:v>
      </x:c>
      <x:c r="I2513" s="27" t="str">
        <x:v>Lost</x:v>
      </x:c>
      <x:c r="J2513" s="27"/>
      <x:c r="K2513" s="27"/>
      <x:c r="L2513" s="27" t="n">
        <x:v>2</x:v>
      </x:c>
      <x:c r="M2513" s="27" t="n">
        <x:v>-2</x:v>
      </x:c>
      <x:c r="N2513" s="27" t="n">
        <x:v>10</x:v>
      </x:c>
      <x:c r="O2513" s="27" t="n">
        <x:v>20</x:v>
      </x:c>
      <x:c r="P2513" s="27" t="n">
        <x:v>0</x:v>
      </x:c>
      <x:c r="Q2513" s="27" t="n">
        <x:v>-20</x:v>
      </x:c>
      <x:c r="R2513" s="27" t="n">
        <x:v>44369.9</x:v>
      </x:c>
    </x:row>
    <x:row r="2514">
      <x:c r="A2514" s="61" t="n">
        <x:v>46292</x:v>
      </x:c>
      <x:c r="B2514" s="27" t="str">
        <x:v>Q3 2026</x:v>
      </x:c>
      <x:c r="C2514" s="27" t="n">
        <x:v>2026</x:v>
      </x:c>
      <x:c r="D2514" s="27" t="str">
        <x:v>CAULFIELD</x:v>
      </x:c>
      <x:c r="E2514" s="27" t="n">
        <x:v>4</x:v>
      </x:c>
      <x:c r="F2514" s="27" t="n">
        <x:v>5</x:v>
      </x:c>
      <x:c r="G2514" s="59" t="str">
        <x:v>SCINTILLATION</x:v>
      </x:c>
      <x:c r="H2514" s="27" t="str">
        <x:v>M</x:v>
      </x:c>
      <x:c r="I2514" s="27" t="str">
        <x:v>Lost</x:v>
      </x:c>
      <x:c r="J2514" s="27" t="str">
        <x:v>3rd</x:v>
      </x:c>
      <x:c r="K2514" s="27"/>
      <x:c r="L2514" s="27" t="n">
        <x:v>1</x:v>
      </x:c>
      <x:c r="M2514" s="27" t="n">
        <x:v>-1</x:v>
      </x:c>
      <x:c r="N2514" s="27" t="n">
        <x:v>10</x:v>
      </x:c>
      <x:c r="O2514" s="27" t="n">
        <x:v>10</x:v>
      </x:c>
      <x:c r="P2514" s="27" t="n">
        <x:v>0</x:v>
      </x:c>
      <x:c r="Q2514" s="27" t="n">
        <x:v>-10</x:v>
      </x:c>
      <x:c r="R2514" s="27" t="n">
        <x:v>44359.9</x:v>
      </x:c>
    </x:row>
    <x:row r="2515">
      <x:c r="A2515" s="61" t="n">
        <x:v>46292</x:v>
      </x:c>
      <x:c r="B2515" s="27" t="str">
        <x:v>Q3 2026</x:v>
      </x:c>
      <x:c r="C2515" s="27" t="n">
        <x:v>2026</x:v>
      </x:c>
      <x:c r="D2515" s="27" t="str">
        <x:v>CAULFIELD</x:v>
      </x:c>
      <x:c r="E2515" s="27" t="n">
        <x:v>4</x:v>
      </x:c>
      <x:c r="F2515" s="27" t="n">
        <x:v>12</x:v>
      </x:c>
      <x:c r="G2515" s="59" t="str">
        <x:v>OVER THE BRIDGE</x:v>
      </x:c>
      <x:c r="H2515" s="27" t="str">
        <x:v>SYS</x:v>
      </x:c>
      <x:c r="I2515" s="27" t="str">
        <x:v>Won</x:v>
      </x:c>
      <x:c r="J2515" s="27" t="str">
        <x:v>Won</x:v>
      </x:c>
      <x:c r="K2515" s="27" t="n">
        <x:v>2.8</x:v>
      </x:c>
      <x:c r="L2515" s="27" t="n">
        <x:v>1</x:v>
      </x:c>
      <x:c r="M2515" s="27" t="n">
        <x:v>1.7999999999999998</x:v>
      </x:c>
      <x:c r="N2515" s="27" t="n">
        <x:v>10</x:v>
      </x:c>
      <x:c r="O2515" s="27" t="n">
        <x:v>10</x:v>
      </x:c>
      <x:c r="P2515" s="27" t="n">
        <x:v>28</x:v>
      </x:c>
      <x:c r="Q2515" s="27" t="n">
        <x:v>18</x:v>
      </x:c>
      <x:c r="R2515" s="27" t="n">
        <x:v>44377.9</x:v>
      </x:c>
    </x:row>
    <x:row r="2516">
      <x:c r="A2516" s="61" t="n">
        <x:v>46292</x:v>
      </x:c>
      <x:c r="B2516" s="27" t="str">
        <x:v>Q3 2026</x:v>
      </x:c>
      <x:c r="C2516" s="27" t="n">
        <x:v>2026</x:v>
      </x:c>
      <x:c r="D2516" s="27" t="str">
        <x:v>CAULFIELD</x:v>
      </x:c>
      <x:c r="E2516" s="27" t="n">
        <x:v>5</x:v>
      </x:c>
      <x:c r="F2516" s="27" t="n">
        <x:v>5</x:v>
      </x:c>
      <x:c r="G2516" s="59" t="str">
        <x:v>PRIDE OF JENNI</x:v>
      </x:c>
      <x:c r="H2516" s="27" t="str">
        <x:v>DC / SYS</x:v>
      </x:c>
      <x:c r="I2516" s="27" t="str">
        <x:v>Won</x:v>
      </x:c>
      <x:c r="J2516" s="27" t="str">
        <x:v>Won</x:v>
      </x:c>
      <x:c r="K2516" s="27" t="n">
        <x:v>1.8</x:v>
      </x:c>
      <x:c r="L2516" s="27" t="n">
        <x:v>2</x:v>
      </x:c>
      <x:c r="M2516" s="27" t="n">
        <x:v>1.6</x:v>
      </x:c>
      <x:c r="N2516" s="27" t="n">
        <x:v>10</x:v>
      </x:c>
      <x:c r="O2516" s="27" t="n">
        <x:v>20</x:v>
      </x:c>
      <x:c r="P2516" s="27" t="n">
        <x:v>36</x:v>
      </x:c>
      <x:c r="Q2516" s="27" t="n">
        <x:v>16</x:v>
      </x:c>
      <x:c r="R2516" s="27" t="n">
        <x:v>44393.9</x:v>
      </x:c>
    </x:row>
    <x:row r="2517">
      <x:c r="A2517" s="61" t="n">
        <x:v>46292</x:v>
      </x:c>
      <x:c r="B2517" s="27" t="str">
        <x:v>Q3 2026</x:v>
      </x:c>
      <x:c r="C2517" s="27" t="n">
        <x:v>2026</x:v>
      </x:c>
      <x:c r="D2517" s="27" t="str">
        <x:v>CAULFIELD</x:v>
      </x:c>
      <x:c r="E2517" s="27" t="n">
        <x:v>6</x:v>
      </x:c>
      <x:c r="F2517" s="27" t="n">
        <x:v>1</x:v>
      </x:c>
      <x:c r="G2517" s="59" t="str">
        <x:v>DIAMETER</x:v>
      </x:c>
      <x:c r="H2517" s="27" t="str">
        <x:v>SYS</x:v>
      </x:c>
      <x:c r="I2517" s="27" t="str">
        <x:v>Won</x:v>
      </x:c>
      <x:c r="J2517" s="27" t="str">
        <x:v>Won</x:v>
      </x:c>
      <x:c r="K2517" s="27" t="n">
        <x:v>3.4</x:v>
      </x:c>
      <x:c r="L2517" s="27" t="n">
        <x:v>1</x:v>
      </x:c>
      <x:c r="M2517" s="27" t="n">
        <x:v>2.4</x:v>
      </x:c>
      <x:c r="N2517" s="27" t="n">
        <x:v>10</x:v>
      </x:c>
      <x:c r="O2517" s="27" t="n">
        <x:v>10</x:v>
      </x:c>
      <x:c r="P2517" s="27" t="n">
        <x:v>34</x:v>
      </x:c>
      <x:c r="Q2517" s="27" t="n">
        <x:v>24</x:v>
      </x:c>
      <x:c r="R2517" s="27" t="n">
        <x:v>44417.9</x:v>
      </x:c>
    </x:row>
    <x:row r="2518">
      <x:c r="A2518" s="61" t="n">
        <x:v>46292</x:v>
      </x:c>
      <x:c r="B2518" s="27" t="str">
        <x:v>Q3 2026</x:v>
      </x:c>
      <x:c r="C2518" s="27" t="n">
        <x:v>2026</x:v>
      </x:c>
      <x:c r="D2518" s="27" t="str">
        <x:v>CAULFIELD</x:v>
      </x:c>
      <x:c r="E2518" s="27" t="n">
        <x:v>6</x:v>
      </x:c>
      <x:c r="F2518" s="27" t="n">
        <x:v>10</x:v>
      </x:c>
      <x:c r="G2518" s="59" t="str">
        <x:v>LARA ANTIPOVA</x:v>
      </x:c>
      <x:c r="H2518" s="27" t="str">
        <x:v>SYS</x:v>
      </x:c>
      <x:c r="I2518" s="27" t="str">
        <x:v>Lost</x:v>
      </x:c>
      <x:c r="J2518" s="27" t="str">
        <x:v>4th</x:v>
      </x:c>
      <x:c r="K2518" s="27"/>
      <x:c r="L2518" s="27" t="n">
        <x:v>1</x:v>
      </x:c>
      <x:c r="M2518" s="27" t="n">
        <x:v>-1</x:v>
      </x:c>
      <x:c r="N2518" s="27" t="n">
        <x:v>10</x:v>
      </x:c>
      <x:c r="O2518" s="27" t="n">
        <x:v>10</x:v>
      </x:c>
      <x:c r="P2518" s="27" t="n">
        <x:v>0</x:v>
      </x:c>
      <x:c r="Q2518" s="27" t="n">
        <x:v>-10</x:v>
      </x:c>
      <x:c r="R2518" s="27" t="n">
        <x:v>44407.9</x:v>
      </x:c>
    </x:row>
    <x:row r="2519">
      <x:c r="A2519" s="61" t="n">
        <x:v>46292</x:v>
      </x:c>
      <x:c r="B2519" s="27" t="str">
        <x:v>Q3 2026</x:v>
      </x:c>
      <x:c r="C2519" s="27" t="n">
        <x:v>2026</x:v>
      </x:c>
      <x:c r="D2519" s="27" t="str">
        <x:v>CAULFIELD</x:v>
      </x:c>
      <x:c r="E2519" s="27" t="n">
        <x:v>7</x:v>
      </x:c>
      <x:c r="F2519" s="27" t="n">
        <x:v>1</x:v>
      </x:c>
      <x:c r="G2519" s="59" t="str">
        <x:v>SASS APPEAL</x:v>
      </x:c>
      <x:c r="H2519" s="27" t="str">
        <x:v>BF</x:v>
      </x:c>
      <x:c r="I2519" s="27" t="str">
        <x:v>Lost</x:v>
      </x:c>
      <x:c r="J2519" s="27" t="str">
        <x:v>2nd</x:v>
      </x:c>
      <x:c r="K2519" s="27"/>
      <x:c r="L2519" s="27" t="n">
        <x:v>1</x:v>
      </x:c>
      <x:c r="M2519" s="27" t="n">
        <x:v>-1</x:v>
      </x:c>
      <x:c r="N2519" s="27" t="n">
        <x:v>10</x:v>
      </x:c>
      <x:c r="O2519" s="27" t="n">
        <x:v>10</x:v>
      </x:c>
      <x:c r="P2519" s="27" t="n">
        <x:v>0</x:v>
      </x:c>
      <x:c r="Q2519" s="27" t="n">
        <x:v>-10</x:v>
      </x:c>
      <x:c r="R2519" s="27" t="n">
        <x:v>44397.9</x:v>
      </x:c>
    </x:row>
    <x:row r="2520">
      <x:c r="A2520" s="61" t="n">
        <x:v>46292</x:v>
      </x:c>
      <x:c r="B2520" s="27" t="str">
        <x:v>Q3 2026</x:v>
      </x:c>
      <x:c r="C2520" s="27" t="n">
        <x:v>2026</x:v>
      </x:c>
      <x:c r="D2520" s="27" t="str">
        <x:v>CAULFIELD</x:v>
      </x:c>
      <x:c r="E2520" s="27" t="n">
        <x:v>7</x:v>
      </x:c>
      <x:c r="F2520" s="27" t="n">
        <x:v>2</x:v>
      </x:c>
      <x:c r="G2520" s="59" t="str">
        <x:v>TOO DARN DISCREET</x:v>
      </x:c>
      <x:c r="H2520" s="27" t="str">
        <x:v>M</x:v>
      </x:c>
      <x:c r="I2520" s="27" t="str">
        <x:v>Lost</x:v>
      </x:c>
      <x:c r="J2520" s="27" t="str">
        <x:v>3rd</x:v>
      </x:c>
      <x:c r="K2520" s="27"/>
      <x:c r="L2520" s="27" t="n">
        <x:v>1</x:v>
      </x:c>
      <x:c r="M2520" s="27" t="n">
        <x:v>-1</x:v>
      </x:c>
      <x:c r="N2520" s="27" t="n">
        <x:v>10</x:v>
      </x:c>
      <x:c r="O2520" s="27" t="n">
        <x:v>10</x:v>
      </x:c>
      <x:c r="P2520" s="27" t="n">
        <x:v>0</x:v>
      </x:c>
      <x:c r="Q2520" s="27" t="n">
        <x:v>-10</x:v>
      </x:c>
      <x:c r="R2520" s="27" t="n">
        <x:v>44387.9</x:v>
      </x:c>
    </x:row>
    <x:row r="2521">
      <x:c r="A2521" s="61" t="n">
        <x:v>46292</x:v>
      </x:c>
      <x:c r="B2521" s="27" t="str">
        <x:v>Q3 2026</x:v>
      </x:c>
      <x:c r="C2521" s="27" t="n">
        <x:v>2026</x:v>
      </x:c>
      <x:c r="D2521" s="27" t="str">
        <x:v>CAULFIELD</x:v>
      </x:c>
      <x:c r="E2521" s="27" t="n">
        <x:v>7</x:v>
      </x:c>
      <x:c r="F2521" s="27" t="n">
        <x:v>5</x:v>
      </x:c>
      <x:c r="G2521" s="59" t="str">
        <x:v>CHANGING COLOURS</x:v>
      </x:c>
      <x:c r="H2521" s="27" t="str">
        <x:v>LSW</x:v>
      </x:c>
      <x:c r="I2521" s="27" t="str">
        <x:v>Won</x:v>
      </x:c>
      <x:c r="J2521" s="27" t="str">
        <x:v>Won</x:v>
      </x:c>
      <x:c r="K2521" s="27" t="n">
        <x:v>3.1</x:v>
      </x:c>
      <x:c r="L2521" s="27" t="n">
        <x:v>1</x:v>
      </x:c>
      <x:c r="M2521" s="27" t="n">
        <x:v>2.1</x:v>
      </x:c>
      <x:c r="N2521" s="27" t="n">
        <x:v>10</x:v>
      </x:c>
      <x:c r="O2521" s="27" t="n">
        <x:v>10</x:v>
      </x:c>
      <x:c r="P2521" s="27" t="n">
        <x:v>31</x:v>
      </x:c>
      <x:c r="Q2521" s="27" t="n">
        <x:v>21</x:v>
      </x:c>
      <x:c r="R2521" s="27" t="n">
        <x:v>44408.9</x:v>
      </x:c>
    </x:row>
    <x:row r="2522">
      <x:c r="A2522" s="61" t="n">
        <x:v>46292</x:v>
      </x:c>
      <x:c r="B2522" s="27" t="str">
        <x:v>Q3 2026</x:v>
      </x:c>
      <x:c r="C2522" s="27" t="n">
        <x:v>2026</x:v>
      </x:c>
      <x:c r="D2522" s="27" t="str">
        <x:v>CAULFIELD</x:v>
      </x:c>
      <x:c r="E2522" s="27" t="n">
        <x:v>9</x:v>
      </x:c>
      <x:c r="F2522" s="27" t="n">
        <x:v>9</x:v>
      </x:c>
      <x:c r="G2522" s="59" t="str">
        <x:v>HARRY'S YACHT</x:v>
      </x:c>
      <x:c r="H2522" s="27" t="str">
        <x:v>DC</x:v>
      </x:c>
      <x:c r="I2522" s="27" t="str">
        <x:v>Lost</x:v>
      </x:c>
      <x:c r="J2522" s="27" t="str">
        <x:v>4th</x:v>
      </x:c>
      <x:c r="K2522" s="27"/>
      <x:c r="L2522" s="27" t="n">
        <x:v>1</x:v>
      </x:c>
      <x:c r="M2522" s="27" t="n">
        <x:v>-1</x:v>
      </x:c>
      <x:c r="N2522" s="27" t="n">
        <x:v>10</x:v>
      </x:c>
      <x:c r="O2522" s="27" t="n">
        <x:v>10</x:v>
      </x:c>
      <x:c r="P2522" s="27" t="n">
        <x:v>0</x:v>
      </x:c>
      <x:c r="Q2522" s="27" t="n">
        <x:v>-10</x:v>
      </x:c>
      <x:c r="R2522" s="27" t="n">
        <x:v>44398.9</x:v>
      </x:c>
    </x:row>
    <x:row r="2523">
      <x:c r="A2523" s="61" t="n">
        <x:v>46298</x:v>
      </x:c>
      <x:c r="B2523" s="27" t="str">
        <x:v>Q4 2026</x:v>
      </x:c>
      <x:c r="C2523" s="27" t="n">
        <x:v>2026</x:v>
      </x:c>
      <x:c r="D2523" s="27" t="str">
        <x:v>FLEMINGTON</x:v>
      </x:c>
      <x:c r="E2523" s="27" t="n">
        <x:v>2</x:v>
      </x:c>
      <x:c r="F2523" s="27" t="n">
        <x:v>11</x:v>
      </x:c>
      <x:c r="G2523" s="59" t="str">
        <x:v>CABRIOLE</x:v>
      </x:c>
      <x:c r="H2523" s="27" t="str">
        <x:v>LSW</x:v>
      </x:c>
      <x:c r="I2523" s="27" t="str">
        <x:v>Lost</x:v>
      </x:c>
      <x:c r="J2523" s="27"/>
      <x:c r="K2523" s="27"/>
      <x:c r="L2523" s="27" t="n">
        <x:v>1</x:v>
      </x:c>
      <x:c r="M2523" s="27" t="n">
        <x:v>-1</x:v>
      </x:c>
      <x:c r="N2523" s="27" t="n">
        <x:v>10</x:v>
      </x:c>
      <x:c r="O2523" s="27" t="n">
        <x:v>10</x:v>
      </x:c>
      <x:c r="P2523" s="27" t="n">
        <x:v>0</x:v>
      </x:c>
      <x:c r="Q2523" s="27" t="n">
        <x:v>-10</x:v>
      </x:c>
      <x:c r="R2523" s="27" t="n">
        <x:v>44388.9</x:v>
      </x:c>
    </x:row>
    <x:row r="2524">
      <x:c r="A2524" s="61" t="n">
        <x:v>46298</x:v>
      </x:c>
      <x:c r="B2524" s="27" t="str">
        <x:v>Q4 2026</x:v>
      </x:c>
      <x:c r="C2524" s="27" t="n">
        <x:v>2026</x:v>
      </x:c>
      <x:c r="D2524" s="27" t="str">
        <x:v>FLEMINGTON</x:v>
      </x:c>
      <x:c r="E2524" s="27" t="n">
        <x:v>10</x:v>
      </x:c>
      <x:c r="F2524" s="27" t="n">
        <x:v>11</x:v>
      </x:c>
      <x:c r="G2524" s="59" t="str">
        <x:v>TEN COMMANDMENTS</x:v>
      </x:c>
      <x:c r="H2524" s="27" t="str">
        <x:v>DC / SYS</x:v>
      </x:c>
      <x:c r="I2524" s="27" t="str">
        <x:v>Lost</x:v>
      </x:c>
      <x:c r="J2524" s="27"/>
      <x:c r="K2524" s="27"/>
      <x:c r="L2524" s="27" t="n">
        <x:v>2</x:v>
      </x:c>
      <x:c r="M2524" s="27" t="n">
        <x:v>-2</x:v>
      </x:c>
      <x:c r="N2524" s="27" t="n">
        <x:v>10</x:v>
      </x:c>
      <x:c r="O2524" s="27" t="n">
        <x:v>20</x:v>
      </x:c>
      <x:c r="P2524" s="27" t="n">
        <x:v>0</x:v>
      </x:c>
      <x:c r="Q2524" s="27" t="n">
        <x:v>-20</x:v>
      </x:c>
      <x:c r="R2524" s="27" t="n">
        <x:v>44368.9</x:v>
      </x:c>
    </x:row>
    <x:row r="2525">
      <x:c r="A2525" s="61" t="n">
        <x:v>46298</x:v>
      </x:c>
      <x:c r="B2525" s="27" t="str">
        <x:v>Q4 2026</x:v>
      </x:c>
      <x:c r="C2525" s="27" t="n">
        <x:v>2026</x:v>
      </x:c>
      <x:c r="D2525" s="27" t="str">
        <x:v>FLEMINGTON</x:v>
      </x:c>
      <x:c r="E2525" s="27" t="n">
        <x:v>2</x:v>
      </x:c>
      <x:c r="F2525" s="27" t="n">
        <x:v>13</x:v>
      </x:c>
      <x:c r="G2525" s="59" t="str">
        <x:v>ESMAHLI</x:v>
      </x:c>
      <x:c r="H2525" s="27" t="str">
        <x:v>DC</x:v>
      </x:c>
      <x:c r="I2525" s="27" t="str">
        <x:v>Lost</x:v>
      </x:c>
      <x:c r="J2525" s="27" t="str">
        <x:v>2nd</x:v>
      </x:c>
      <x:c r="K2525" s="27"/>
      <x:c r="L2525" s="27" t="n">
        <x:v>1</x:v>
      </x:c>
      <x:c r="M2525" s="27" t="n">
        <x:v>-1</x:v>
      </x:c>
      <x:c r="N2525" s="27" t="n">
        <x:v>10</x:v>
      </x:c>
      <x:c r="O2525" s="27" t="n">
        <x:v>10</x:v>
      </x:c>
      <x:c r="P2525" s="27" t="n">
        <x:v>0</x:v>
      </x:c>
      <x:c r="Q2525" s="27" t="n">
        <x:v>-10</x:v>
      </x:c>
      <x:c r="R2525" s="27" t="n">
        <x:v>44358.9</x:v>
      </x:c>
    </x:row>
    <x:row r="2526">
      <x:c r="A2526" s="61" t="n">
        <x:v>46298</x:v>
      </x:c>
      <x:c r="B2526" s="27" t="str">
        <x:v>Q4 2026</x:v>
      </x:c>
      <x:c r="C2526" s="27" t="n">
        <x:v>2026</x:v>
      </x:c>
      <x:c r="D2526" s="27" t="str">
        <x:v>FLEMINGTON</x:v>
      </x:c>
      <x:c r="E2526" s="27" t="n">
        <x:v>3</x:v>
      </x:c>
      <x:c r="F2526" s="27" t="n">
        <x:v>6</x:v>
      </x:c>
      <x:c r="G2526" s="59" t="str">
        <x:v>ICY YOU</x:v>
      </x:c>
      <x:c r="H2526" s="27" t="str">
        <x:v>BFSR</x:v>
      </x:c>
      <x:c r="I2526" s="27" t="str">
        <x:v>Lost</x:v>
      </x:c>
      <x:c r="J2526" s="27" t="str">
        <x:v>4th</x:v>
      </x:c>
      <x:c r="K2526" s="27"/>
      <x:c r="L2526" s="27" t="n">
        <x:v>1</x:v>
      </x:c>
      <x:c r="M2526" s="27" t="n">
        <x:v>-1</x:v>
      </x:c>
      <x:c r="N2526" s="27" t="n">
        <x:v>10</x:v>
      </x:c>
      <x:c r="O2526" s="27" t="n">
        <x:v>10</x:v>
      </x:c>
      <x:c r="P2526" s="27" t="n">
        <x:v>0</x:v>
      </x:c>
      <x:c r="Q2526" s="27" t="n">
        <x:v>-10</x:v>
      </x:c>
      <x:c r="R2526" s="27" t="n">
        <x:v>44348.9</x:v>
      </x:c>
    </x:row>
    <x:row r="2527">
      <x:c r="A2527" s="61" t="n">
        <x:v>46298</x:v>
      </x:c>
      <x:c r="B2527" s="27" t="str">
        <x:v>Q4 2026</x:v>
      </x:c>
      <x:c r="C2527" s="27" t="n">
        <x:v>2026</x:v>
      </x:c>
      <x:c r="D2527" s="27" t="str">
        <x:v>FLEMINGTON</x:v>
      </x:c>
      <x:c r="E2527" s="27" t="n">
        <x:v>4</x:v>
      </x:c>
      <x:c r="F2527" s="27" t="n">
        <x:v>2</x:v>
      </x:c>
      <x:c r="G2527" s="59" t="str">
        <x:v>SAINTLY DANCER</x:v>
      </x:c>
      <x:c r="H2527" s="27" t="str">
        <x:v>DC / SYS</x:v>
      </x:c>
      <x:c r="I2527" s="27" t="str">
        <x:v>Won</x:v>
      </x:c>
      <x:c r="J2527" s="27" t="str">
        <x:v>Won</x:v>
      </x:c>
      <x:c r="K2527" s="27" t="n">
        <x:v>5</x:v>
      </x:c>
      <x:c r="L2527" s="27" t="n">
        <x:v>2</x:v>
      </x:c>
      <x:c r="M2527" s="27" t="n">
        <x:v>8</x:v>
      </x:c>
      <x:c r="N2527" s="27" t="n">
        <x:v>10</x:v>
      </x:c>
      <x:c r="O2527" s="27" t="n">
        <x:v>20</x:v>
      </x:c>
      <x:c r="P2527" s="27" t="n">
        <x:v>100</x:v>
      </x:c>
      <x:c r="Q2527" s="27" t="n">
        <x:v>80</x:v>
      </x:c>
      <x:c r="R2527" s="27" t="n">
        <x:v>44428.9</x:v>
      </x:c>
    </x:row>
    <x:row r="2528">
      <x:c r="A2528" s="61" t="n">
        <x:v>46298</x:v>
      </x:c>
      <x:c r="B2528" s="27" t="str">
        <x:v>Q4 2026</x:v>
      </x:c>
      <x:c r="C2528" s="27" t="n">
        <x:v>2026</x:v>
      </x:c>
      <x:c r="D2528" s="27" t="str">
        <x:v>FLEMINGTON</x:v>
      </x:c>
      <x:c r="E2528" s="27" t="n">
        <x:v>5</x:v>
      </x:c>
      <x:c r="F2528" s="27" t="n">
        <x:v>7</x:v>
      </x:c>
      <x:c r="G2528" s="59" t="str">
        <x:v>GOLD COAST BELLE</x:v>
      </x:c>
      <x:c r="H2528" s="27" t="str">
        <x:v>BF</x:v>
      </x:c>
      <x:c r="I2528" s="27" t="str">
        <x:v>Lost</x:v>
      </x:c>
      <x:c r="J2528" s="27" t="str">
        <x:v>4th</x:v>
      </x:c>
      <x:c r="K2528" s="27"/>
      <x:c r="L2528" s="27" t="n">
        <x:v>1</x:v>
      </x:c>
      <x:c r="M2528" s="27" t="n">
        <x:v>-1</x:v>
      </x:c>
      <x:c r="N2528" s="27" t="n">
        <x:v>10</x:v>
      </x:c>
      <x:c r="O2528" s="27" t="n">
        <x:v>10</x:v>
      </x:c>
      <x:c r="P2528" s="27" t="n">
        <x:v>0</x:v>
      </x:c>
      <x:c r="Q2528" s="27" t="n">
        <x:v>-10</x:v>
      </x:c>
      <x:c r="R2528" s="27" t="n">
        <x:v>44418.9</x:v>
      </x:c>
    </x:row>
    <x:row r="2529">
      <x:c r="A2529" s="61" t="n">
        <x:v>46298</x:v>
      </x:c>
      <x:c r="B2529" s="27" t="str">
        <x:v>Q4 2026</x:v>
      </x:c>
      <x:c r="C2529" s="27" t="n">
        <x:v>2026</x:v>
      </x:c>
      <x:c r="D2529" s="27" t="str">
        <x:v>FLEMINGTON</x:v>
      </x:c>
      <x:c r="E2529" s="27" t="n">
        <x:v>5</x:v>
      </x:c>
      <x:c r="F2529" s="27" t="n">
        <x:v>14</x:v>
      </x:c>
      <x:c r="G2529" s="59" t="str">
        <x:v>TENNESSEE BOUND</x:v>
      </x:c>
      <x:c r="H2529" s="27" t="str">
        <x:v>FRSR</x:v>
      </x:c>
      <x:c r="I2529" s="27" t="str">
        <x:v>Lost</x:v>
      </x:c>
      <x:c r="J2529" s="27"/>
      <x:c r="K2529" s="27"/>
      <x:c r="L2529" s="27" t="n">
        <x:v>1</x:v>
      </x:c>
      <x:c r="M2529" s="27" t="n">
        <x:v>-1</x:v>
      </x:c>
      <x:c r="N2529" s="27" t="n">
        <x:v>10</x:v>
      </x:c>
      <x:c r="O2529" s="27" t="n">
        <x:v>10</x:v>
      </x:c>
      <x:c r="P2529" s="27" t="n">
        <x:v>0</x:v>
      </x:c>
      <x:c r="Q2529" s="27" t="n">
        <x:v>-10</x:v>
      </x:c>
      <x:c r="R2529" s="27" t="n">
        <x:v>44408.9</x:v>
      </x:c>
    </x:row>
    <x:row r="2530">
      <x:c r="A2530" s="61" t="n">
        <x:v>46298</x:v>
      </x:c>
      <x:c r="B2530" s="27" t="str">
        <x:v>Q4 2026</x:v>
      </x:c>
      <x:c r="C2530" s="27" t="n">
        <x:v>2026</x:v>
      </x:c>
      <x:c r="D2530" s="27" t="str">
        <x:v>FLEMINGTON</x:v>
      </x:c>
      <x:c r="E2530" s="27" t="n">
        <x:v>6</x:v>
      </x:c>
      <x:c r="F2530" s="27" t="n">
        <x:v>10</x:v>
      </x:c>
      <x:c r="G2530" s="59" t="str">
        <x:v>NATURAL FLING</x:v>
      </x:c>
      <x:c r="H2530" s="27" t="str">
        <x:v>BF</x:v>
      </x:c>
      <x:c r="I2530" s="27" t="str">
        <x:v>Lost</x:v>
      </x:c>
      <x:c r="J2530" s="27" t="str">
        <x:v>2nd</x:v>
      </x:c>
      <x:c r="K2530" s="27"/>
      <x:c r="L2530" s="27" t="n">
        <x:v>1</x:v>
      </x:c>
      <x:c r="M2530" s="27" t="n">
        <x:v>-1</x:v>
      </x:c>
      <x:c r="N2530" s="27" t="n">
        <x:v>10</x:v>
      </x:c>
      <x:c r="O2530" s="27" t="n">
        <x:v>10</x:v>
      </x:c>
      <x:c r="P2530" s="27" t="n">
        <x:v>0</x:v>
      </x:c>
      <x:c r="Q2530" s="27" t="n">
        <x:v>-10</x:v>
      </x:c>
      <x:c r="R2530" s="27" t="n">
        <x:v>44398.9</x:v>
      </x:c>
    </x:row>
    <x:row r="2531">
      <x:c r="A2531" s="61" t="n">
        <x:v>46298</x:v>
      </x:c>
      <x:c r="B2531" s="27" t="str">
        <x:v>Q4 2026</x:v>
      </x:c>
      <x:c r="C2531" s="27" t="n">
        <x:v>2026</x:v>
      </x:c>
      <x:c r="D2531" s="27" t="str">
        <x:v>FLEMINGTON</x:v>
      </x:c>
      <x:c r="E2531" s="27" t="n">
        <x:v>8</x:v>
      </x:c>
      <x:c r="F2531" s="27" t="n">
        <x:v>2</x:v>
      </x:c>
      <x:c r="G2531" s="59" t="str">
        <x:v>SIR DELIUS</x:v>
      </x:c>
      <x:c r="H2531" s="27" t="str">
        <x:v>FRSR</x:v>
      </x:c>
      <x:c r="I2531" s="27" t="str">
        <x:v>Lost</x:v>
      </x:c>
      <x:c r="J2531" s="27" t="str">
        <x:v>4th</x:v>
      </x:c>
      <x:c r="K2531" s="27"/>
      <x:c r="L2531" s="27" t="n">
        <x:v>1</x:v>
      </x:c>
      <x:c r="M2531" s="27" t="n">
        <x:v>-1</x:v>
      </x:c>
      <x:c r="N2531" s="27" t="n">
        <x:v>10</x:v>
      </x:c>
      <x:c r="O2531" s="27" t="n">
        <x:v>10</x:v>
      </x:c>
      <x:c r="P2531" s="27" t="n">
        <x:v>0</x:v>
      </x:c>
      <x:c r="Q2531" s="27" t="n">
        <x:v>-10</x:v>
      </x:c>
      <x:c r="R2531" s="27" t="n">
        <x:v>44388.9</x:v>
      </x:c>
    </x:row>
    <x:row r="2532">
      <x:c r="A2532" s="61" t="n">
        <x:v>46298</x:v>
      </x:c>
      <x:c r="B2532" s="27" t="str">
        <x:v>Q4 2026</x:v>
      </x:c>
      <x:c r="C2532" s="27" t="n">
        <x:v>2026</x:v>
      </x:c>
      <x:c r="D2532" s="27" t="str">
        <x:v>FLEMINGTON</x:v>
      </x:c>
      <x:c r="E2532" s="27" t="n">
        <x:v>9</x:v>
      </x:c>
      <x:c r="F2532" s="27" t="n">
        <x:v>4</x:v>
      </x:c>
      <x:c r="G2532" s="59" t="str">
        <x:v>HEDGED</x:v>
      </x:c>
      <x:c r="H2532" s="27" t="str">
        <x:v>SYS</x:v>
      </x:c>
      <x:c r="I2532" s="27" t="str">
        <x:v>Lost</x:v>
      </x:c>
      <x:c r="J2532" s="27"/>
      <x:c r="K2532" s="27"/>
      <x:c r="L2532" s="27" t="n">
        <x:v>1</x:v>
      </x:c>
      <x:c r="M2532" s="27" t="n">
        <x:v>-1</x:v>
      </x:c>
      <x:c r="N2532" s="27" t="n">
        <x:v>10</x:v>
      </x:c>
      <x:c r="O2532" s="27" t="n">
        <x:v>10</x:v>
      </x:c>
      <x:c r="P2532" s="27" t="n">
        <x:v>0</x:v>
      </x:c>
      <x:c r="Q2532" s="27" t="n">
        <x:v>-10</x:v>
      </x:c>
      <x:c r="R2532" s="27" t="n">
        <x:v>44378.9</x:v>
      </x:c>
    </x:row>
  </x:sheetData>
  <x:mergeCells>
    <x:mergeCell ref="A2:R2"/>
    <x:mergeCell ref="A4:B4"/>
    <x:mergeCell ref="A5:B5"/>
    <x:mergeCell ref="A6:F6"/>
    <x:mergeCell ref="A7:F7"/>
    <x:mergeCell ref="G4:J4"/>
  </x:mergeCells>
  <x:conditionalFormatting sqref="Q9:Q2496">
    <x:cfRule type="cellIs" dxfId="0" priority="1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7c8d069bcc74f5d"/>
  </x:tableParts>
</x:worksheet>
</file>

<file path=xl/worksheets/sheet4.xml><?xml version="1.0" encoding="utf-8"?>
<x:worksheet xmlns:x="http://schemas.openxmlformats.org/spreadsheetml/2006/main">
  <x:sheetPr>
    <x:tabColor rgb="FF0B5D32"/>
  </x:sheetPr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9" hidden="0" customWidth="1"/>
    <x:col min="4" max="4" width="9" hidden="0" customWidth="1"/>
    <x:col min="5" max="5" width="20" hidden="0" customWidth="1"/>
    <x:col min="6" max="6" width="13" hidden="0" customWidth="1"/>
    <x:col min="7" max="7" width="9" hidden="0" customWidth="1"/>
    <x:col min="8" max="8" width="9" hidden="0" customWidth="1"/>
    <x:col min="9" max="9" width="10" hidden="0" customWidth="1"/>
    <x:col min="10" max="10" width="12" hidden="0" customWidth="1"/>
    <x:col min="11" max="11" width="13" hidden="0" customWidth="1"/>
    <x:col min="12" max="12" width="10" hidden="0" customWidth="1"/>
  </x:cols>
  <x:sheetData>
    <x:row r="1" ht="30" customHeight="1">
      <x:c r="A1" s="20" t="str">
        <x:v>Form Factor Win All Up Betting</x:v>
      </x:c>
    </x:row>
    <x:row r="3">
      <x:c r="A3" s="5" t="str">
        <x:v>Starting Bank</x:v>
      </x:c>
      <x:c r="B3" s="66" t="n">
        <x:f>'Betting History'!C4</x:f>
        <x:v>1000</x:v>
      </x:c>
      <x:c r="D3" s="68" t="str">
        <x:v>Each line shows the horse's single return and the double or treble beginning with that horse. Blank means there was no later qualifying race that day.</x:v>
      </x:c>
    </x:row>
    <x:row r="4">
      <x:c r="A4" s="5" t="str">
        <x:v>Stake Percentage</x:v>
      </x:c>
      <x:c r="B4" s="67" t="n">
        <x:f>'Betting History'!C5</x:f>
        <x:v>0.01</x:v>
      </x:c>
    </x:row>
    <x:row r="5">
      <x:c r="A5" s="5" t="str">
        <x:v>Stake per All Up</x:v>
      </x:c>
      <x:c r="B5" s="56" t="n">
        <x:f>B3*B4</x:f>
        <x:v>10</x:v>
      </x:c>
    </x:row>
    <x:row r="7" ht="24" customHeight="1">
      <x:c r="A7" s="70" t="str">
        <x:v>Strategy</x:v>
      </x:c>
      <x:c r="B7" s="70" t="str">
        <x:v>Bets</x:v>
      </x:c>
      <x:c r="C7" s="70" t="str">
        <x:v>Winning Bets</x:v>
      </x:c>
      <x:c r="D7" s="70" t="str">
        <x:v>Profit Units</x:v>
      </x:c>
      <x:c r="E7" s="70" t="str">
        <x:v>Profit</x:v>
      </x:c>
      <x:c r="G7" s="26" t="str">
        <x:v>FILTERED RESULTS — updates automatically</x:v>
      </x:c>
    </x:row>
    <x:row r="8" ht="32" customHeight="1">
      <x:c r="A8" s="6" t="str">
        <x:v>Win Double</x:v>
      </x:c>
      <x:c r="B8" s="75" t="n">
        <x:f>COUNT(K14:K2501)</x:f>
        <x:v>2174</x:v>
      </x:c>
      <x:c r="C8" s="75" t="n">
        <x:f>COUNTIF(K14:K2501,"&gt;0")</x:f>
        <x:v>513</x:v>
      </x:c>
      <x:c r="D8" s="76" t="n">
        <x:f>SUM(K14:K2501)-B8</x:f>
        <x:v>11417.210999999998</x:v>
      </x:c>
      <x:c r="E8" s="77" t="n">
        <x:f>D8*$B$5</x:f>
        <x:v>114172.10999999997</x:v>
      </x:c>
      <x:c r="G8" s="50" t="str">
        <x:v>Strategy</x:v>
      </x:c>
      <x:c r="H8" s="50" t="str">
        <x:v>Visible Bets</x:v>
      </x:c>
      <x:c r="I8" s="50" t="str">
        <x:v>Profit Units</x:v>
      </x:c>
      <x:c r="J8" s="50" t="str">
        <x:v>ROI</x:v>
      </x:c>
      <x:c r="K8" s="50" t="str">
        <x:v>Profit</x:v>
      </x:c>
    </x:row>
    <x:row r="9">
      <x:c r="A9" t="str">
        <x:v>Win Treble</x:v>
      </x:c>
      <x:c r="B9" s="78" t="n">
        <x:f>COUNT(L14:L2501)</x:f>
        <x:v>1869</x:v>
      </x:c>
      <x:c r="C9" s="78" t="n">
        <x:f>COUNTIF(L14:L2501,"&gt;0")</x:f>
        <x:v>247</x:v>
      </x:c>
      <x:c r="D9" s="79" t="n">
        <x:f>SUM(L14:L2501)-B9</x:f>
        <x:v>33020.303</x:v>
      </x:c>
      <x:c r="E9" s="64" t="n">
        <x:f>D9*$B$5</x:f>
        <x:v>330203.03</x:v>
      </x:c>
      <x:c r="G9" s="6" t="str">
        <x:v>Single</x:v>
      </x:c>
      <x:c r="H9" s="75" t="n">
        <x:f>SUBTOTAL(102,J14:J2501)</x:f>
        <x:v>2488</x:v>
      </x:c>
      <x:c r="I9" s="76" t="n">
        <x:f>SUBTOTAL(109,J14:J2501)-H9</x:f>
        <x:v>3325.619999999997</x:v>
      </x:c>
      <x:c r="J9" s="81" t="n">
        <x:f>IFERROR(I9/H9,0)</x:f>
        <x:v>1.3366639871382626</x:v>
      </x:c>
      <x:c r="K9" s="77" t="n">
        <x:f>I9*$B$5</x:f>
        <x:v>33256.19999999997</x:v>
      </x:c>
    </x:row>
    <x:row r="10">
      <x:c r="G10" t="str">
        <x:v>Double</x:v>
      </x:c>
      <x:c r="H10" s="78" t="n">
        <x:f>SUBTOTAL(102,K14:K2501)</x:f>
        <x:v>2174</x:v>
      </x:c>
      <x:c r="I10" s="79" t="n">
        <x:f>SUBTOTAL(109,K14:K2501)-H10</x:f>
        <x:v>11417.210999999998</x:v>
      </x:c>
      <x:c r="J10" s="82" t="n">
        <x:f>IFERROR(I10/H10,0)</x:f>
        <x:v>5.25170699172033</x:v>
      </x:c>
      <x:c r="K10" s="64" t="n">
        <x:f>I10*$B$5</x:f>
        <x:v>114172.10999999997</x:v>
      </x:c>
    </x:row>
    <x:row r="11">
      <x:c r="G11" t="str">
        <x:v>Treble</x:v>
      </x:c>
      <x:c r="H11" s="78" t="n">
        <x:f>SUBTOTAL(102,L14:L2501)</x:f>
        <x:v>1869</x:v>
      </x:c>
      <x:c r="I11" s="79" t="n">
        <x:f>SUBTOTAL(109,L14:L2501)-H11</x:f>
        <x:v>33020.303</x:v>
      </x:c>
      <x:c r="J11" s="82" t="n">
        <x:f>IFERROR(I11/H11,0)</x:f>
        <x:v>17.667363830925627</x:v>
      </x:c>
      <x:c r="K11" s="64" t="n">
        <x:f>I11*$B$5</x:f>
        <x:v>330203.03</x:v>
      </x:c>
    </x:row>
    <x:row r="13" ht="24" customHeight="1">
      <x:c r="A13" s="57" t="str">
        <x:v>Date</x:v>
      </x:c>
      <x:c r="B13" s="57" t="str">
        <x:v>Track</x:v>
      </x:c>
      <x:c r="C13" s="57" t="str">
        <x:v>Race</x:v>
      </x:c>
      <x:c r="D13" s="57" t="str">
        <x:v>No.</x:v>
      </x:c>
      <x:c r="E13" s="57" t="str">
        <x:v>Horse</x:v>
      </x:c>
      <x:c r="F13" s="57" t="str">
        <x:v>Form Factor</x:v>
      </x:c>
      <x:c r="G13" s="57" t="str">
        <x:v>Units</x:v>
      </x:c>
      <x:c r="H13" s="57" t="str">
        <x:v>Fin</x:v>
      </x:c>
      <x:c r="I13" s="57" t="str">
        <x:v>Win</x:v>
      </x:c>
      <x:c r="J13" s="57" t="str">
        <x:v>Single</x:v>
      </x:c>
      <x:c r="K13" s="57" t="str">
        <x:v>Double</x:v>
      </x:c>
      <x:c r="L13" s="57" t="str">
        <x:v>Treble</x:v>
      </x:c>
    </x:row>
    <x:row r="14">
      <x:c r="A14" s="61" t="n">
        <x:v>44927</x:v>
      </x:c>
      <x:c r="B14" s="59" t="str">
        <x:v>FLEMINGTON</x:v>
      </x:c>
      <x:c r="C14" s="27" t="n">
        <x:v>1</x:v>
      </x:c>
      <x:c r="D14" s="27" t="n">
        <x:v>4</x:v>
      </x:c>
      <x:c r="E14" s="59" t="str">
        <x:v>EXPLORING</x:v>
      </x:c>
      <x:c r="F14" s="59" t="str">
        <x:v>SYS</x:v>
      </x:c>
      <x:c r="G14" s="27" t="n">
        <x:v>1</x:v>
      </x:c>
      <x:c r="H14" s="27" t="str">
        <x:v>Won</x:v>
      </x:c>
      <x:c r="I14" s="30" t="n">
        <x:v>2.1</x:v>
      </x:c>
      <x:c r="J14" s="30" t="n">
        <x:v>2.1</x:v>
      </x:c>
      <x:c r="K14" s="30" t="n">
        <x:v>3.3600000000000003</x:v>
      </x:c>
      <x:c r="L14" s="30" t="n">
        <x:v>10.416000000000002</x:v>
      </x:c>
    </x:row>
    <x:row r="15">
      <x:c r="A15" s="61" t="n">
        <x:v>44927</x:v>
      </x:c>
      <x:c r="B15" s="59" t="str">
        <x:v>FLEMINGTON</x:v>
      </x:c>
      <x:c r="C15" s="27" t="n">
        <x:v>2</x:v>
      </x:c>
      <x:c r="D15" s="27" t="n">
        <x:v>9</x:v>
      </x:c>
      <x:c r="E15" s="59" t="str">
        <x:v>PAPILLON CLUB</x:v>
      </x:c>
      <x:c r="F15" s="59" t="str">
        <x:v>SYS</x:v>
      </x:c>
      <x:c r="G15" s="27" t="n">
        <x:v>1</x:v>
      </x:c>
      <x:c r="H15" s="27" t="str">
        <x:v>Won</x:v>
      </x:c>
      <x:c r="I15" s="30" t="n">
        <x:v>1.6</x:v>
      </x:c>
      <x:c r="J15" s="30" t="n">
        <x:v>1.6</x:v>
      </x:c>
      <x:c r="K15" s="30" t="n">
        <x:v>4.960000000000001</x:v>
      </x:c>
      <x:c r="L15" s="30" t="n">
        <x:v>17.360000000000003</x:v>
      </x:c>
    </x:row>
    <x:row r="16">
      <x:c r="A16" s="61" t="n">
        <x:v>44927</x:v>
      </x:c>
      <x:c r="B16" s="59" t="str">
        <x:v>FLEMINGTON</x:v>
      </x:c>
      <x:c r="C16" s="27" t="n">
        <x:v>3</x:v>
      </x:c>
      <x:c r="D16" s="27" t="n">
        <x:v>4</x:v>
      </x:c>
      <x:c r="E16" s="59" t="str">
        <x:v>WROTE TO ARATAKI</x:v>
      </x:c>
      <x:c r="F16" s="59" t="str">
        <x:v>SYS</x:v>
      </x:c>
      <x:c r="G16" s="27" t="n">
        <x:v>1</x:v>
      </x:c>
      <x:c r="H16" s="27" t="str">
        <x:v>Won</x:v>
      </x:c>
      <x:c r="I16" s="30" t="n">
        <x:v>3.1</x:v>
      </x:c>
      <x:c r="J16" s="30" t="n">
        <x:v>3.1</x:v>
      </x:c>
      <x:c r="K16" s="30" t="n">
        <x:v>10.85</x:v>
      </x:c>
      <x:c r="L16" s="30" t="n">
        <x:v>45.57</x:v>
      </x:c>
    </x:row>
    <x:row r="17">
      <x:c r="A17" s="61" t="n">
        <x:v>44927</x:v>
      </x:c>
      <x:c r="B17" s="59" t="str">
        <x:v>FLEMINGTON</x:v>
      </x:c>
      <x:c r="C17" s="27" t="n">
        <x:v>5</x:v>
      </x:c>
      <x:c r="D17" s="27" t="n">
        <x:v>3</x:v>
      </x:c>
      <x:c r="E17" s="59" t="str">
        <x:v>HASSELTOFF</x:v>
      </x:c>
      <x:c r="F17" s="59" t="str">
        <x:v>LSW / SYS</x:v>
      </x:c>
      <x:c r="G17" s="27" t="n">
        <x:v>2</x:v>
      </x:c>
      <x:c r="H17" s="27" t="str">
        <x:v>Won</x:v>
      </x:c>
      <x:c r="I17" s="30" t="n">
        <x:v>3.5</x:v>
      </x:c>
      <x:c r="J17" s="30" t="n">
        <x:v>3.5</x:v>
      </x:c>
      <x:c r="K17" s="30" t="n">
        <x:v>14.700000000000001</x:v>
      </x:c>
      <x:c r="L17" s="30" t="n">
        <x:v>0</x:v>
      </x:c>
    </x:row>
    <x:row r="18">
      <x:c r="A18" s="61" t="n">
        <x:v>44927</x:v>
      </x:c>
      <x:c r="B18" s="59" t="str">
        <x:v>FLEMINGTON</x:v>
      </x:c>
      <x:c r="C18" s="27" t="n">
        <x:v>6</x:v>
      </x:c>
      <x:c r="D18" s="27" t="n">
        <x:v>3</x:v>
      </x:c>
      <x:c r="E18" s="59" t="str">
        <x:v>CORNER POCKET</x:v>
      </x:c>
      <x:c r="F18" s="59" t="str">
        <x:v>SYS</x:v>
      </x:c>
      <x:c r="G18" s="27" t="n">
        <x:v>1</x:v>
      </x:c>
      <x:c r="H18" s="27" t="str">
        <x:v>Won</x:v>
      </x:c>
      <x:c r="I18" s="30" t="n">
        <x:v>4.2</x:v>
      </x:c>
      <x:c r="J18" s="30" t="n">
        <x:v>4.2</x:v>
      </x:c>
      <x:c r="K18" s="30" t="n">
        <x:v>0</x:v>
      </x:c>
      <x:c r="L18" s="30" t="n">
        <x:v>0</x:v>
      </x:c>
    </x:row>
    <x:row r="19">
      <x:c r="A19" s="61" t="n">
        <x:v>44927</x:v>
      </x:c>
      <x:c r="B19" s="59" t="str">
        <x:v>FLEMINGTON</x:v>
      </x:c>
      <x:c r="C19" s="27" t="n">
        <x:v>6</x:v>
      </x:c>
      <x:c r="D19" s="27" t="n">
        <x:v>8</x:v>
      </x:c>
      <x:c r="E19" s="59" t="str">
        <x:v>PAL D'ORO</x:v>
      </x:c>
      <x:c r="F19" s="59" t="str">
        <x:v>LSW</x:v>
      </x:c>
      <x:c r="G19" s="27" t="n">
        <x:v>1</x:v>
      </x:c>
      <x:c r="H19" s="27" t="str">
        <x:v>3rd</x:v>
      </x:c>
      <x:c r="I19" s="30"/>
      <x:c r="J19" s="30" t="n">
        <x:v>0</x:v>
      </x:c>
      <x:c r="K19" s="30" t="n">
        <x:v>0</x:v>
      </x:c>
      <x:c r="L19" s="30" t="n">
        <x:v>0</x:v>
      </x:c>
    </x:row>
    <x:row r="20">
      <x:c r="A20" s="61" t="n">
        <x:v>44927</x:v>
      </x:c>
      <x:c r="B20" s="59" t="str">
        <x:v>FLEMINGTON</x:v>
      </x:c>
      <x:c r="C20" s="27" t="n">
        <x:v>7</x:v>
      </x:c>
      <x:c r="D20" s="27" t="n">
        <x:v>1</x:v>
      </x:c>
      <x:c r="E20" s="59" t="str">
        <x:v>PERSAN</x:v>
      </x:c>
      <x:c r="F20" s="59" t="str">
        <x:v>LSW / SYS</x:v>
      </x:c>
      <x:c r="G20" s="27" t="n">
        <x:v>2</x:v>
      </x:c>
      <x:c r="H20" s="27" t="str"/>
      <x:c r="I20" s="30"/>
      <x:c r="J20" s="30" t="n">
        <x:v>0</x:v>
      </x:c>
      <x:c r="K20" s="30" t="n">
        <x:v>0</x:v>
      </x:c>
      <x:c r="L20" s="30"/>
    </x:row>
    <x:row r="21">
      <x:c r="A21" s="61" t="n">
        <x:v>44927</x:v>
      </x:c>
      <x:c r="B21" s="59" t="str">
        <x:v>FLEMINGTON</x:v>
      </x:c>
      <x:c r="C21" s="27" t="n">
        <x:v>7</x:v>
      </x:c>
      <x:c r="D21" s="27" t="n">
        <x:v>4</x:v>
      </x:c>
      <x:c r="E21" s="59" t="str">
        <x:v>SAN HUBERTO</x:v>
      </x:c>
      <x:c r="F21" s="59" t="str">
        <x:v>SYS</x:v>
      </x:c>
      <x:c r="G21" s="27" t="n">
        <x:v>1</x:v>
      </x:c>
      <x:c r="H21" s="27" t="str">
        <x:v>Won</x:v>
      </x:c>
      <x:c r="I21" s="30" t="n">
        <x:v>7.8</x:v>
      </x:c>
      <x:c r="J21" s="30" t="n">
        <x:v>7.8</x:v>
      </x:c>
      <x:c r="K21" s="30" t="n">
        <x:v>0</x:v>
      </x:c>
      <x:c r="L21" s="30"/>
    </x:row>
    <x:row r="22">
      <x:c r="A22" s="61" t="n">
        <x:v>44927</x:v>
      </x:c>
      <x:c r="B22" s="59" t="str">
        <x:v>FLEMINGTON</x:v>
      </x:c>
      <x:c r="C22" s="27" t="n">
        <x:v>8</x:v>
      </x:c>
      <x:c r="D22" s="27" t="n">
        <x:v>12</x:v>
      </x:c>
      <x:c r="E22" s="59" t="str">
        <x:v>VICTORY BAY</x:v>
      </x:c>
      <x:c r="F22" s="59" t="str">
        <x:v>SYS</x:v>
      </x:c>
      <x:c r="G22" s="27" t="n">
        <x:v>1</x:v>
      </x:c>
      <x:c r="H22" s="27" t="str">
        <x:v>2nd</x:v>
      </x:c>
      <x:c r="I22" s="30"/>
      <x:c r="J22" s="30" t="n">
        <x:v>0</x:v>
      </x:c>
      <x:c r="K22" s="30"/>
      <x:c r="L22" s="30"/>
    </x:row>
    <x:row r="23">
      <x:c r="A23" s="61" t="n">
        <x:v>44927</x:v>
      </x:c>
      <x:c r="B23" s="59" t="str">
        <x:v>FLEMINGTON</x:v>
      </x:c>
      <x:c r="C23" s="27" t="n">
        <x:v>8</x:v>
      </x:c>
      <x:c r="D23" s="27" t="n">
        <x:v>20</x:v>
      </x:c>
      <x:c r="E23" s="59" t="str">
        <x:v>OBFUSCATION</x:v>
      </x:c>
      <x:c r="F23" s="59" t="str">
        <x:v>SYS</x:v>
      </x:c>
      <x:c r="G23" s="27" t="n">
        <x:v>1</x:v>
      </x:c>
      <x:c r="H23" s="27" t="str">
        <x:v>Won</x:v>
      </x:c>
      <x:c r="I23" s="30" t="n">
        <x:v>5.6</x:v>
      </x:c>
      <x:c r="J23" s="30" t="n">
        <x:v>5.6</x:v>
      </x:c>
      <x:c r="K23" s="30"/>
      <x:c r="L23" s="30"/>
    </x:row>
    <x:row r="24">
      <x:c r="A24" s="61" t="n">
        <x:v>44933</x:v>
      </x:c>
      <x:c r="B24" s="59" t="str">
        <x:v>SANDOWN</x:v>
      </x:c>
      <x:c r="C24" s="27" t="n">
        <x:v>1</x:v>
      </x:c>
      <x:c r="D24" s="27" t="n">
        <x:v>1</x:v>
      </x:c>
      <x:c r="E24" s="59" t="str">
        <x:v>FISSION</x:v>
      </x:c>
      <x:c r="F24" s="59" t="str">
        <x:v>LSW</x:v>
      </x:c>
      <x:c r="G24" s="27" t="n">
        <x:v>1</x:v>
      </x:c>
      <x:c r="H24" s="27" t="str">
        <x:v>3rd</x:v>
      </x:c>
      <x:c r="I24" s="30"/>
      <x:c r="J24" s="30" t="n">
        <x:v>0</x:v>
      </x:c>
      <x:c r="K24" s="30" t="n">
        <x:v>0</x:v>
      </x:c>
      <x:c r="L24" s="30" t="n">
        <x:v>0</x:v>
      </x:c>
    </x:row>
    <x:row r="25">
      <x:c r="A25" s="61" t="n">
        <x:v>44933</x:v>
      </x:c>
      <x:c r="B25" s="59" t="str">
        <x:v>SANDOWN</x:v>
      </x:c>
      <x:c r="C25" s="27" t="n">
        <x:v>1</x:v>
      </x:c>
      <x:c r="D25" s="27" t="n">
        <x:v>2</x:v>
      </x:c>
      <x:c r="E25" s="59" t="str">
        <x:v>BISTRO</x:v>
      </x:c>
      <x:c r="F25" s="59" t="str">
        <x:v>LSW / SYS</x:v>
      </x:c>
      <x:c r="G25" s="27" t="n">
        <x:v>2</x:v>
      </x:c>
      <x:c r="H25" s="27" t="str">
        <x:v>Won</x:v>
      </x:c>
      <x:c r="I25" s="30" t="n">
        <x:v>5</x:v>
      </x:c>
      <x:c r="J25" s="30" t="n">
        <x:v>5</x:v>
      </x:c>
      <x:c r="K25" s="30" t="n">
        <x:v>0</x:v>
      </x:c>
      <x:c r="L25" s="30" t="n">
        <x:v>0</x:v>
      </x:c>
    </x:row>
    <x:row r="26">
      <x:c r="A26" s="61" t="n">
        <x:v>44933</x:v>
      </x:c>
      <x:c r="B26" s="59" t="str">
        <x:v>SANDOWN</x:v>
      </x:c>
      <x:c r="C26" s="27" t="n">
        <x:v>2</x:v>
      </x:c>
      <x:c r="D26" s="27" t="n">
        <x:v>4</x:v>
      </x:c>
      <x:c r="E26" s="59" t="str">
        <x:v>IMPERIAL LAD</x:v>
      </x:c>
      <x:c r="F26" s="59" t="str">
        <x:v>SYS</x:v>
      </x:c>
      <x:c r="G26" s="27" t="n">
        <x:v>1</x:v>
      </x:c>
      <x:c r="H26" s="27" t="str"/>
      <x:c r="I26" s="30"/>
      <x:c r="J26" s="30" t="n">
        <x:v>0</x:v>
      </x:c>
      <x:c r="K26" s="30" t="n">
        <x:v>0</x:v>
      </x:c>
      <x:c r="L26" s="30" t="n">
        <x:v>0</x:v>
      </x:c>
    </x:row>
    <x:row r="27">
      <x:c r="A27" s="61" t="n">
        <x:v>44933</x:v>
      </x:c>
      <x:c r="B27" s="59" t="str">
        <x:v>SANDOWN</x:v>
      </x:c>
      <x:c r="C27" s="27" t="n">
        <x:v>3</x:v>
      </x:c>
      <x:c r="D27" s="27" t="n">
        <x:v>9</x:v>
      </x:c>
      <x:c r="E27" s="59" t="str">
        <x:v>WORSFOLD</x:v>
      </x:c>
      <x:c r="F27" s="59" t="str">
        <x:v>LSW / SYS</x:v>
      </x:c>
      <x:c r="G27" s="27" t="n">
        <x:v>2</x:v>
      </x:c>
      <x:c r="H27" s="27" t="str">
        <x:v>Won</x:v>
      </x:c>
      <x:c r="I27" s="30" t="n">
        <x:v>3.1</x:v>
      </x:c>
      <x:c r="J27" s="30" t="n">
        <x:v>3.1</x:v>
      </x:c>
      <x:c r="K27" s="30" t="n">
        <x:v>10.54</x:v>
      </x:c>
      <x:c r="L27" s="30" t="n">
        <x:v>98.022</x:v>
      </x:c>
    </x:row>
    <x:row r="28">
      <x:c r="A28" s="61" t="n">
        <x:v>44933</x:v>
      </x:c>
      <x:c r="B28" s="59" t="str">
        <x:v>SANDOWN</x:v>
      </x:c>
      <x:c r="C28" s="27" t="n">
        <x:v>4</x:v>
      </x:c>
      <x:c r="D28" s="27" t="n">
        <x:v>4</x:v>
      </x:c>
      <x:c r="E28" s="59" t="str">
        <x:v>SO YOU SEE</x:v>
      </x:c>
      <x:c r="F28" s="59" t="str">
        <x:v>SYS</x:v>
      </x:c>
      <x:c r="G28" s="27" t="n">
        <x:v>1</x:v>
      </x:c>
      <x:c r="H28" s="27" t="str">
        <x:v>Won</x:v>
      </x:c>
      <x:c r="I28" s="30" t="n">
        <x:v>3.4</x:v>
      </x:c>
      <x:c r="J28" s="30" t="n">
        <x:v>3.4</x:v>
      </x:c>
      <x:c r="K28" s="30" t="n">
        <x:v>31.62</x:v>
      </x:c>
      <x:c r="L28" s="30" t="n">
        <x:v>325.68600000000004</x:v>
      </x:c>
    </x:row>
    <x:row r="29">
      <x:c r="A29" s="61" t="n">
        <x:v>44933</x:v>
      </x:c>
      <x:c r="B29" s="59" t="str">
        <x:v>SANDOWN</x:v>
      </x:c>
      <x:c r="C29" s="27" t="n">
        <x:v>4</x:v>
      </x:c>
      <x:c r="D29" s="27" t="n">
        <x:v>8</x:v>
      </x:c>
      <x:c r="E29" s="59" t="str">
        <x:v>LIBERATED GIRL</x:v>
      </x:c>
      <x:c r="F29" s="59" t="str">
        <x:v>SYS</x:v>
      </x:c>
      <x:c r="G29" s="27" t="n">
        <x:v>1</x:v>
      </x:c>
      <x:c r="H29" s="27" t="str">
        <x:v>3rd</x:v>
      </x:c>
      <x:c r="I29" s="30"/>
      <x:c r="J29" s="30" t="n">
        <x:v>0</x:v>
      </x:c>
      <x:c r="K29" s="30" t="n">
        <x:v>0</x:v>
      </x:c>
      <x:c r="L29" s="30" t="n">
        <x:v>0</x:v>
      </x:c>
    </x:row>
    <x:row r="30">
      <x:c r="A30" s="61" t="n">
        <x:v>44933</x:v>
      </x:c>
      <x:c r="B30" s="59" t="str">
        <x:v>SANDOWN</x:v>
      </x:c>
      <x:c r="C30" s="27" t="n">
        <x:v>5</x:v>
      </x:c>
      <x:c r="D30" s="27" t="n">
        <x:v>1</x:v>
      </x:c>
      <x:c r="E30" s="59" t="str">
        <x:v>ON THE LEAD</x:v>
      </x:c>
      <x:c r="F30" s="59" t="str">
        <x:v>SYS</x:v>
      </x:c>
      <x:c r="G30" s="27" t="n">
        <x:v>1</x:v>
      </x:c>
      <x:c r="H30" s="27" t="str">
        <x:v>Won</x:v>
      </x:c>
      <x:c r="I30" s="30" t="n">
        <x:v>9.3</x:v>
      </x:c>
      <x:c r="J30" s="30" t="n">
        <x:v>9.3</x:v>
      </x:c>
      <x:c r="K30" s="30" t="n">
        <x:v>95.79000000000002</x:v>
      </x:c>
      <x:c r="L30" s="30" t="n">
        <x:v>325.68600000000004</x:v>
      </x:c>
    </x:row>
    <x:row r="31">
      <x:c r="A31" s="61" t="n">
        <x:v>44933</x:v>
      </x:c>
      <x:c r="B31" s="59" t="str">
        <x:v>SANDOWN</x:v>
      </x:c>
      <x:c r="C31" s="27" t="n">
        <x:v>5</x:v>
      </x:c>
      <x:c r="D31" s="27" t="n">
        <x:v>4</x:v>
      </x:c>
      <x:c r="E31" s="59" t="str">
        <x:v>SACRED PALACE</x:v>
      </x:c>
      <x:c r="F31" s="59" t="str">
        <x:v>SYS</x:v>
      </x:c>
      <x:c r="G31" s="27" t="n">
        <x:v>1</x:v>
      </x:c>
      <x:c r="H31" s="27" t="str"/>
      <x:c r="I31" s="30"/>
      <x:c r="J31" s="30" t="n">
        <x:v>0</x:v>
      </x:c>
      <x:c r="K31" s="30" t="n">
        <x:v>0</x:v>
      </x:c>
      <x:c r="L31" s="30" t="n">
        <x:v>0</x:v>
      </x:c>
    </x:row>
    <x:row r="32">
      <x:c r="A32" s="61" t="n">
        <x:v>44933</x:v>
      </x:c>
      <x:c r="B32" s="59" t="str">
        <x:v>SANDOWN</x:v>
      </x:c>
      <x:c r="C32" s="27" t="n">
        <x:v>5</x:v>
      </x:c>
      <x:c r="D32" s="27" t="n">
        <x:v>5</x:v>
      </x:c>
      <x:c r="E32" s="59" t="str">
        <x:v>INUNDATION</x:v>
      </x:c>
      <x:c r="F32" s="59" t="str">
        <x:v>LSW / SYS</x:v>
      </x:c>
      <x:c r="G32" s="27" t="n">
        <x:v>2</x:v>
      </x:c>
      <x:c r="H32" s="27" t="str">
        <x:v>2nd</x:v>
      </x:c>
      <x:c r="I32" s="30"/>
      <x:c r="J32" s="30" t="n">
        <x:v>0</x:v>
      </x:c>
      <x:c r="K32" s="30" t="n">
        <x:v>0</x:v>
      </x:c>
      <x:c r="L32" s="30" t="n">
        <x:v>0</x:v>
      </x:c>
    </x:row>
    <x:row r="33">
      <x:c r="A33" s="61" t="n">
        <x:v>44933</x:v>
      </x:c>
      <x:c r="B33" s="59" t="str">
        <x:v>SANDOWN</x:v>
      </x:c>
      <x:c r="C33" s="27" t="n">
        <x:v>6</x:v>
      </x:c>
      <x:c r="D33" s="27" t="n">
        <x:v>7</x:v>
      </x:c>
      <x:c r="E33" s="59" t="str">
        <x:v>NETANYAHU</x:v>
      </x:c>
      <x:c r="F33" s="59" t="str">
        <x:v>SYS</x:v>
      </x:c>
      <x:c r="G33" s="27" t="n">
        <x:v>1</x:v>
      </x:c>
      <x:c r="H33" s="27" t="str">
        <x:v>Won</x:v>
      </x:c>
      <x:c r="I33" s="30" t="n">
        <x:v>10.3</x:v>
      </x:c>
      <x:c r="J33" s="30" t="n">
        <x:v>10.3</x:v>
      </x:c>
      <x:c r="K33" s="30" t="n">
        <x:v>35.02</x:v>
      </x:c>
      <x:c r="L33" s="30" t="n">
        <x:v>0</x:v>
      </x:c>
    </x:row>
    <x:row r="34">
      <x:c r="A34" s="61" t="n">
        <x:v>44933</x:v>
      </x:c>
      <x:c r="B34" s="59" t="str">
        <x:v>SANDOWN</x:v>
      </x:c>
      <x:c r="C34" s="27" t="n">
        <x:v>7</x:v>
      </x:c>
      <x:c r="D34" s="27" t="n">
        <x:v>7</x:v>
      </x:c>
      <x:c r="E34" s="59" t="str">
        <x:v>RIVERPLATE</x:v>
      </x:c>
      <x:c r="F34" s="59" t="str">
        <x:v>SYS</x:v>
      </x:c>
      <x:c r="G34" s="27" t="n">
        <x:v>1</x:v>
      </x:c>
      <x:c r="H34" s="27" t="str">
        <x:v>Won</x:v>
      </x:c>
      <x:c r="I34" s="30" t="n">
        <x:v>3.4</x:v>
      </x:c>
      <x:c r="J34" s="30" t="n">
        <x:v>3.4</x:v>
      </x:c>
      <x:c r="K34" s="30" t="n">
        <x:v>0</x:v>
      </x:c>
      <x:c r="L34" s="30" t="n">
        <x:v>0</x:v>
      </x:c>
    </x:row>
    <x:row r="35">
      <x:c r="A35" s="61" t="n">
        <x:v>44933</x:v>
      </x:c>
      <x:c r="B35" s="59" t="str">
        <x:v>SANDOWN</x:v>
      </x:c>
      <x:c r="C35" s="27" t="n">
        <x:v>8</x:v>
      </x:c>
      <x:c r="D35" s="27" t="n">
        <x:v>7</x:v>
      </x:c>
      <x:c r="E35" s="59" t="str">
        <x:v>TYCOON BEC</x:v>
      </x:c>
      <x:c r="F35" s="59" t="str">
        <x:v>LSW</x:v>
      </x:c>
      <x:c r="G35" s="27" t="n">
        <x:v>1</x:v>
      </x:c>
      <x:c r="H35" s="27" t="str"/>
      <x:c r="I35" s="30"/>
      <x:c r="J35" s="30" t="n">
        <x:v>0</x:v>
      </x:c>
      <x:c r="K35" s="30" t="n">
        <x:v>0</x:v>
      </x:c>
      <x:c r="L35" s="30"/>
    </x:row>
    <x:row r="36">
      <x:c r="A36" s="61" t="n">
        <x:v>44933</x:v>
      </x:c>
      <x:c r="B36" s="59" t="str">
        <x:v>SANDOWN</x:v>
      </x:c>
      <x:c r="C36" s="27" t="n">
        <x:v>8</x:v>
      </x:c>
      <x:c r="D36" s="27" t="n">
        <x:v>13</x:v>
      </x:c>
      <x:c r="E36" s="59" t="str">
        <x:v>SO UNUSUAL</x:v>
      </x:c>
      <x:c r="F36" s="59" t="str">
        <x:v>LSW / SYS</x:v>
      </x:c>
      <x:c r="G36" s="27" t="n">
        <x:v>2</x:v>
      </x:c>
      <x:c r="H36" s="27" t="str">
        <x:v>Won</x:v>
      </x:c>
      <x:c r="I36" s="30" t="n">
        <x:v>5.6</x:v>
      </x:c>
      <x:c r="J36" s="30" t="n">
        <x:v>5.6</x:v>
      </x:c>
      <x:c r="K36" s="30" t="n">
        <x:v>0</x:v>
      </x:c>
      <x:c r="L36" s="30"/>
    </x:row>
    <x:row r="37">
      <x:c r="A37" s="61" t="n">
        <x:v>44933</x:v>
      </x:c>
      <x:c r="B37" s="59" t="str">
        <x:v>SANDOWN</x:v>
      </x:c>
      <x:c r="C37" s="27" t="n">
        <x:v>8</x:v>
      </x:c>
      <x:c r="D37" s="27" t="n">
        <x:v>14</x:v>
      </x:c>
      <x:c r="E37" s="59" t="str">
        <x:v>WAHINE TOA</x:v>
      </x:c>
      <x:c r="F37" s="59" t="str">
        <x:v>LSW</x:v>
      </x:c>
      <x:c r="G37" s="27" t="n">
        <x:v>1</x:v>
      </x:c>
      <x:c r="H37" s="27" t="str">
        <x:v>2nd</x:v>
      </x:c>
      <x:c r="I37" s="30"/>
      <x:c r="J37" s="30" t="n">
        <x:v>0</x:v>
      </x:c>
      <x:c r="K37" s="30" t="n">
        <x:v>0</x:v>
      </x:c>
      <x:c r="L37" s="30"/>
    </x:row>
    <x:row r="38">
      <x:c r="A38" s="61" t="n">
        <x:v>44933</x:v>
      </x:c>
      <x:c r="B38" s="59" t="str">
        <x:v>SANDOWN</x:v>
      </x:c>
      <x:c r="C38" s="27" t="n">
        <x:v>9</x:v>
      </x:c>
      <x:c r="D38" s="27" t="n">
        <x:v>1</x:v>
      </x:c>
      <x:c r="E38" s="59" t="str">
        <x:v>UNFLINCHING</x:v>
      </x:c>
      <x:c r="F38" s="59" t="str">
        <x:v>SYS</x:v>
      </x:c>
      <x:c r="G38" s="27" t="n">
        <x:v>1</x:v>
      </x:c>
      <x:c r="H38" s="27" t="str">
        <x:v>2nd</x:v>
      </x:c>
      <x:c r="I38" s="30"/>
      <x:c r="J38" s="30" t="n">
        <x:v>0</x:v>
      </x:c>
      <x:c r="K38" s="30"/>
      <x:c r="L38" s="30"/>
    </x:row>
    <x:row r="39">
      <x:c r="A39" s="61" t="n">
        <x:v>44940</x:v>
      </x:c>
      <x:c r="B39" s="59" t="str">
        <x:v>FLEMINGTON</x:v>
      </x:c>
      <x:c r="C39" s="27" t="n">
        <x:v>2</x:v>
      </x:c>
      <x:c r="D39" s="27" t="n">
        <x:v>1</x:v>
      </x:c>
      <x:c r="E39" s="59" t="str">
        <x:v>DUNKEL</x:v>
      </x:c>
      <x:c r="F39" s="59" t="str">
        <x:v>LSW / SYS</x:v>
      </x:c>
      <x:c r="G39" s="27" t="n">
        <x:v>2</x:v>
      </x:c>
      <x:c r="H39" s="27" t="str">
        <x:v>Won</x:v>
      </x:c>
      <x:c r="I39" s="30" t="n">
        <x:v>1.9</x:v>
      </x:c>
      <x:c r="J39" s="30" t="n">
        <x:v>1.9</x:v>
      </x:c>
      <x:c r="K39" s="30" t="n">
        <x:v>6.08</x:v>
      </x:c>
      <x:c r="L39" s="30" t="n">
        <x:v>0</x:v>
      </x:c>
    </x:row>
    <x:row r="40">
      <x:c r="A40" s="61" t="n">
        <x:v>44940</x:v>
      </x:c>
      <x:c r="B40" s="59" t="str">
        <x:v>FLEMINGTON</x:v>
      </x:c>
      <x:c r="C40" s="27" t="n">
        <x:v>4</x:v>
      </x:c>
      <x:c r="D40" s="27" t="n">
        <x:v>2</x:v>
      </x:c>
      <x:c r="E40" s="59" t="str">
        <x:v>SPIRIT RIDGE</x:v>
      </x:c>
      <x:c r="F40" s="59" t="str">
        <x:v>SYS</x:v>
      </x:c>
      <x:c r="G40" s="27" t="n">
        <x:v>1</x:v>
      </x:c>
      <x:c r="H40" s="27" t="str">
        <x:v>Won</x:v>
      </x:c>
      <x:c r="I40" s="30" t="n">
        <x:v>3.2</x:v>
      </x:c>
      <x:c r="J40" s="30" t="n">
        <x:v>3.2</x:v>
      </x:c>
      <x:c r="K40" s="30" t="n">
        <x:v>0</x:v>
      </x:c>
      <x:c r="L40" s="30" t="n">
        <x:v>0</x:v>
      </x:c>
    </x:row>
    <x:row r="41">
      <x:c r="A41" s="61" t="n">
        <x:v>44940</x:v>
      </x:c>
      <x:c r="B41" s="59" t="str">
        <x:v>FLEMINGTON</x:v>
      </x:c>
      <x:c r="C41" s="27" t="n">
        <x:v>4</x:v>
      </x:c>
      <x:c r="D41" s="27" t="n">
        <x:v>4</x:v>
      </x:c>
      <x:c r="E41" s="59" t="str">
        <x:v>RIGHT YOU ARE</x:v>
      </x:c>
      <x:c r="F41" s="59" t="str">
        <x:v>LSW / SYS</x:v>
      </x:c>
      <x:c r="G41" s="27" t="n">
        <x:v>2</x:v>
      </x:c>
      <x:c r="H41" s="27" t="str"/>
      <x:c r="I41" s="30"/>
      <x:c r="J41" s="30" t="n">
        <x:v>0</x:v>
      </x:c>
      <x:c r="K41" s="30" t="n">
        <x:v>0</x:v>
      </x:c>
      <x:c r="L41" s="30" t="n">
        <x:v>0</x:v>
      </x:c>
    </x:row>
    <x:row r="42">
      <x:c r="A42" s="61" t="n">
        <x:v>44940</x:v>
      </x:c>
      <x:c r="B42" s="59" t="str">
        <x:v>FLEMINGTON</x:v>
      </x:c>
      <x:c r="C42" s="27" t="n">
        <x:v>5</x:v>
      </x:c>
      <x:c r="D42" s="27" t="n">
        <x:v>2</x:v>
      </x:c>
      <x:c r="E42" s="59" t="str">
        <x:v>FORBIDDEN CITY</x:v>
      </x:c>
      <x:c r="F42" s="59" t="str">
        <x:v>LSW</x:v>
      </x:c>
      <x:c r="G42" s="27" t="n">
        <x:v>1</x:v>
      </x:c>
      <x:c r="H42" s="27" t="str"/>
      <x:c r="I42" s="30"/>
      <x:c r="J42" s="30" t="n">
        <x:v>0</x:v>
      </x:c>
      <x:c r="K42" s="30" t="n">
        <x:v>0</x:v>
      </x:c>
      <x:c r="L42" s="30" t="n">
        <x:v>0</x:v>
      </x:c>
    </x:row>
    <x:row r="43">
      <x:c r="A43" s="61" t="n">
        <x:v>44940</x:v>
      </x:c>
      <x:c r="B43" s="59" t="str">
        <x:v>FLEMINGTON</x:v>
      </x:c>
      <x:c r="C43" s="27" t="n">
        <x:v>5</x:v>
      </x:c>
      <x:c r="D43" s="27" t="n">
        <x:v>4</x:v>
      </x:c>
      <x:c r="E43" s="59" t="str">
        <x:v>BELLE ET RICHE</x:v>
      </x:c>
      <x:c r="F43" s="59" t="str">
        <x:v>SYS</x:v>
      </x:c>
      <x:c r="G43" s="27" t="n">
        <x:v>1</x:v>
      </x:c>
      <x:c r="H43" s="27" t="str">
        <x:v>Won</x:v>
      </x:c>
      <x:c r="I43" s="30" t="n">
        <x:v>2.7</x:v>
      </x:c>
      <x:c r="J43" s="30" t="n">
        <x:v>2.7</x:v>
      </x:c>
      <x:c r="K43" s="30" t="n">
        <x:v>0</x:v>
      </x:c>
      <x:c r="L43" s="30" t="n">
        <x:v>0</x:v>
      </x:c>
    </x:row>
    <x:row r="44">
      <x:c r="A44" s="61" t="n">
        <x:v>44940</x:v>
      </x:c>
      <x:c r="B44" s="59" t="str">
        <x:v>FLEMINGTON</x:v>
      </x:c>
      <x:c r="C44" s="27" t="n">
        <x:v>6</x:v>
      </x:c>
      <x:c r="D44" s="27" t="n">
        <x:v>8</x:v>
      </x:c>
      <x:c r="E44" s="59" t="str">
        <x:v>ROSE QUARTZ</x:v>
      </x:c>
      <x:c r="F44" s="59" t="str">
        <x:v>SYS</x:v>
      </x:c>
      <x:c r="G44" s="27" t="n">
        <x:v>1</x:v>
      </x:c>
      <x:c r="H44" s="27" t="str">
        <x:v>2nd</x:v>
      </x:c>
      <x:c r="I44" s="30"/>
      <x:c r="J44" s="30" t="n">
        <x:v>0</x:v>
      </x:c>
      <x:c r="K44" s="30" t="n">
        <x:v>0</x:v>
      </x:c>
      <x:c r="L44" s="30" t="n">
        <x:v>0</x:v>
      </x:c>
    </x:row>
    <x:row r="45">
      <x:c r="A45" s="61" t="n">
        <x:v>44940</x:v>
      </x:c>
      <x:c r="B45" s="59" t="str">
        <x:v>FLEMINGTON</x:v>
      </x:c>
      <x:c r="C45" s="27" t="n">
        <x:v>7</x:v>
      </x:c>
      <x:c r="D45" s="27" t="n">
        <x:v>1</x:v>
      </x:c>
      <x:c r="E45" s="59" t="str">
        <x:v>POUNDING</x:v>
      </x:c>
      <x:c r="F45" s="59" t="str">
        <x:v>LSW</x:v>
      </x:c>
      <x:c r="G45" s="27" t="n">
        <x:v>1</x:v>
      </x:c>
      <x:c r="H45" s="27" t="str"/>
      <x:c r="I45" s="30"/>
      <x:c r="J45" s="30" t="n">
        <x:v>0</x:v>
      </x:c>
      <x:c r="K45" s="30" t="n">
        <x:v>0</x:v>
      </x:c>
      <x:c r="L45" s="30"/>
    </x:row>
    <x:row r="46">
      <x:c r="A46" s="61" t="n">
        <x:v>44940</x:v>
      </x:c>
      <x:c r="B46" s="59" t="str">
        <x:v>FLEMINGTON</x:v>
      </x:c>
      <x:c r="C46" s="27" t="n">
        <x:v>8</x:v>
      </x:c>
      <x:c r="D46" s="27" t="n">
        <x:v>9</x:v>
      </x:c>
      <x:c r="E46" s="59" t="str">
        <x:v>D'JUMBUCK</x:v>
      </x:c>
      <x:c r="F46" s="59" t="str">
        <x:v>SYS</x:v>
      </x:c>
      <x:c r="G46" s="27" t="n">
        <x:v>1</x:v>
      </x:c>
      <x:c r="H46" s="27" t="str">
        <x:v>Won</x:v>
      </x:c>
      <x:c r="I46" s="30" t="n">
        <x:v>5.7</x:v>
      </x:c>
      <x:c r="J46" s="30" t="n">
        <x:v>5.7</x:v>
      </x:c>
      <x:c r="K46" s="30"/>
      <x:c r="L46" s="30"/>
    </x:row>
    <x:row r="47">
      <x:c r="A47" s="61" t="n">
        <x:v>44947</x:v>
      </x:c>
      <x:c r="B47" s="59" t="str">
        <x:v>MOONEE VALLEY</x:v>
      </x:c>
      <x:c r="C47" s="27" t="n">
        <x:v>1</x:v>
      </x:c>
      <x:c r="D47" s="27" t="n">
        <x:v>1</x:v>
      </x:c>
      <x:c r="E47" s="59" t="str">
        <x:v>AMUR</x:v>
      </x:c>
      <x:c r="F47" s="59" t="str">
        <x:v>LSW</x:v>
      </x:c>
      <x:c r="G47" s="27" t="n">
        <x:v>1</x:v>
      </x:c>
      <x:c r="H47" s="27" t="str">
        <x:v>Won</x:v>
      </x:c>
      <x:c r="I47" s="30" t="n">
        <x:v>3.5</x:v>
      </x:c>
      <x:c r="J47" s="30" t="n">
        <x:v>3.5</x:v>
      </x:c>
      <x:c r="K47" s="30" t="n">
        <x:v>7</x:v>
      </x:c>
      <x:c r="L47" s="30" t="n">
        <x:v>63.699999999999996</x:v>
      </x:c>
    </x:row>
    <x:row r="48">
      <x:c r="A48" s="61" t="n">
        <x:v>44947</x:v>
      </x:c>
      <x:c r="B48" s="59" t="str">
        <x:v>MOONEE VALLEY</x:v>
      </x:c>
      <x:c r="C48" s="27" t="n">
        <x:v>2</x:v>
      </x:c>
      <x:c r="D48" s="27" t="n">
        <x:v>2</x:v>
      </x:c>
      <x:c r="E48" s="59" t="str">
        <x:v>UNFLINCHING</x:v>
      </x:c>
      <x:c r="F48" s="59" t="str">
        <x:v>SYS</x:v>
      </x:c>
      <x:c r="G48" s="27" t="n">
        <x:v>1</x:v>
      </x:c>
      <x:c r="H48" s="27" t="str">
        <x:v>Won</x:v>
      </x:c>
      <x:c r="I48" s="30" t="n">
        <x:v>2</x:v>
      </x:c>
      <x:c r="J48" s="30" t="n">
        <x:v>2</x:v>
      </x:c>
      <x:c r="K48" s="30" t="n">
        <x:v>18.2</x:v>
      </x:c>
      <x:c r="L48" s="30" t="n">
        <x:v>76.44</x:v>
      </x:c>
    </x:row>
    <x:row r="49">
      <x:c r="A49" s="61" t="n">
        <x:v>44947</x:v>
      </x:c>
      <x:c r="B49" s="59" t="str">
        <x:v>MOONEE VALLEY</x:v>
      </x:c>
      <x:c r="C49" s="27" t="n">
        <x:v>3</x:v>
      </x:c>
      <x:c r="D49" s="27" t="n">
        <x:v>6</x:v>
      </x:c>
      <x:c r="E49" s="59" t="str">
        <x:v>TILLOTSON</x:v>
      </x:c>
      <x:c r="F49" s="59" t="str">
        <x:v>LSW / SYS</x:v>
      </x:c>
      <x:c r="G49" s="27" t="n">
        <x:v>2</x:v>
      </x:c>
      <x:c r="H49" s="27" t="str">
        <x:v>Won</x:v>
      </x:c>
      <x:c r="I49" s="30" t="n">
        <x:v>9.1</x:v>
      </x:c>
      <x:c r="J49" s="30" t="n">
        <x:v>9.1</x:v>
      </x:c>
      <x:c r="K49" s="30" t="n">
        <x:v>38.22</x:v>
      </x:c>
      <x:c r="L49" s="30" t="n">
        <x:v>164.34599999999998</x:v>
      </x:c>
    </x:row>
    <x:row r="50">
      <x:c r="A50" s="61" t="n">
        <x:v>44947</x:v>
      </x:c>
      <x:c r="B50" s="59" t="str">
        <x:v>MOONEE VALLEY</x:v>
      </x:c>
      <x:c r="C50" s="27" t="n">
        <x:v>3</x:v>
      </x:c>
      <x:c r="D50" s="27" t="n">
        <x:v>7</x:v>
      </x:c>
      <x:c r="E50" s="59" t="str">
        <x:v>JEZOULENKO</x:v>
      </x:c>
      <x:c r="F50" s="59" t="str">
        <x:v>SYS</x:v>
      </x:c>
      <x:c r="G50" s="27" t="n">
        <x:v>1</x:v>
      </x:c>
      <x:c r="H50" s="27" t="str"/>
      <x:c r="I50" s="30"/>
      <x:c r="J50" s="30" t="n">
        <x:v>0</x:v>
      </x:c>
      <x:c r="K50" s="30" t="n">
        <x:v>0</x:v>
      </x:c>
      <x:c r="L50" s="30" t="n">
        <x:v>0</x:v>
      </x:c>
    </x:row>
    <x:row r="51">
      <x:c r="A51" s="61" t="n">
        <x:v>44947</x:v>
      </x:c>
      <x:c r="B51" s="59" t="str">
        <x:v>MOONEE VALLEY</x:v>
      </x:c>
      <x:c r="C51" s="27" t="n">
        <x:v>5</x:v>
      </x:c>
      <x:c r="D51" s="27" t="n">
        <x:v>2</x:v>
      </x:c>
      <x:c r="E51" s="59" t="str">
        <x:v>AIN'TNODEELDUN</x:v>
      </x:c>
      <x:c r="F51" s="59" t="str">
        <x:v>SYS</x:v>
      </x:c>
      <x:c r="G51" s="27" t="n">
        <x:v>1</x:v>
      </x:c>
      <x:c r="H51" s="27" t="str">
        <x:v>Won</x:v>
      </x:c>
      <x:c r="I51" s="30" t="n">
        <x:v>4.2</x:v>
      </x:c>
      <x:c r="J51" s="30" t="n">
        <x:v>4.2</x:v>
      </x:c>
      <x:c r="K51" s="30" t="n">
        <x:v>18.06</x:v>
      </x:c>
      <x:c r="L51" s="30" t="n">
        <x:v>43.343999999999994</x:v>
      </x:c>
    </x:row>
    <x:row r="52">
      <x:c r="A52" s="61" t="n">
        <x:v>44947</x:v>
      </x:c>
      <x:c r="B52" s="59" t="str">
        <x:v>MOONEE VALLEY</x:v>
      </x:c>
      <x:c r="C52" s="27" t="n">
        <x:v>6</x:v>
      </x:c>
      <x:c r="D52" s="27" t="n">
        <x:v>8</x:v>
      </x:c>
      <x:c r="E52" s="59" t="str">
        <x:v>THE HASS</x:v>
      </x:c>
      <x:c r="F52" s="59" t="str">
        <x:v>LSW / SYS</x:v>
      </x:c>
      <x:c r="G52" s="27" t="n">
        <x:v>2</x:v>
      </x:c>
      <x:c r="H52" s="27" t="str">
        <x:v>Won</x:v>
      </x:c>
      <x:c r="I52" s="30" t="n">
        <x:v>4.3</x:v>
      </x:c>
      <x:c r="J52" s="30" t="n">
        <x:v>4.3</x:v>
      </x:c>
      <x:c r="K52" s="30" t="n">
        <x:v>10.319999999999999</x:v>
      </x:c>
      <x:c r="L52" s="30" t="n">
        <x:v>35.087999999999994</x:v>
      </x:c>
    </x:row>
    <x:row r="53">
      <x:c r="A53" s="61" t="n">
        <x:v>44947</x:v>
      </x:c>
      <x:c r="B53" s="59" t="str">
        <x:v>MOONEE VALLEY</x:v>
      </x:c>
      <x:c r="C53" s="27" t="n">
        <x:v>7</x:v>
      </x:c>
      <x:c r="D53" s="27" t="n">
        <x:v>8</x:v>
      </x:c>
      <x:c r="E53" s="59" t="str">
        <x:v>DANCE TO DUBAI</x:v>
      </x:c>
      <x:c r="F53" s="59" t="str">
        <x:v>LSW</x:v>
      </x:c>
      <x:c r="G53" s="27" t="n">
        <x:v>1</x:v>
      </x:c>
      <x:c r="H53" s="27" t="str">
        <x:v>Won</x:v>
      </x:c>
      <x:c r="I53" s="30" t="n">
        <x:v>2.4</x:v>
      </x:c>
      <x:c r="J53" s="30" t="n">
        <x:v>2.4</x:v>
      </x:c>
      <x:c r="K53" s="30" t="n">
        <x:v>8.16</x:v>
      </x:c>
      <x:c r="L53" s="30" t="n">
        <x:v>104.44800000000001</x:v>
      </x:c>
    </x:row>
    <x:row r="54">
      <x:c r="A54" s="61" t="n">
        <x:v>44947</x:v>
      </x:c>
      <x:c r="B54" s="59" t="str">
        <x:v>MOONEE VALLEY</x:v>
      </x:c>
      <x:c r="C54" s="27" t="n">
        <x:v>8</x:v>
      </x:c>
      <x:c r="D54" s="27" t="n">
        <x:v>11</x:v>
      </x:c>
      <x:c r="E54" s="59" t="str">
        <x:v>POUNDING</x:v>
      </x:c>
      <x:c r="F54" s="59" t="str">
        <x:v>LSW / SYS</x:v>
      </x:c>
      <x:c r="G54" s="27" t="n">
        <x:v>2</x:v>
      </x:c>
      <x:c r="H54" s="27" t="str">
        <x:v>Won</x:v>
      </x:c>
      <x:c r="I54" s="30" t="n">
        <x:v>3.4</x:v>
      </x:c>
      <x:c r="J54" s="30" t="n">
        <x:v>3.4</x:v>
      </x:c>
      <x:c r="K54" s="30" t="n">
        <x:v>43.52</x:v>
      </x:c>
      <x:c r="L54" s="30"/>
    </x:row>
    <x:row r="55">
      <x:c r="A55" s="61" t="n">
        <x:v>44947</x:v>
      </x:c>
      <x:c r="B55" s="59" t="str">
        <x:v>MOONEE VALLEY</x:v>
      </x:c>
      <x:c r="C55" s="27" t="n">
        <x:v>9</x:v>
      </x:c>
      <x:c r="D55" s="27" t="n">
        <x:v>5</x:v>
      </x:c>
      <x:c r="E55" s="59" t="str">
        <x:v>IMA SHELBY</x:v>
      </x:c>
      <x:c r="F55" s="59" t="str">
        <x:v>SYS</x:v>
      </x:c>
      <x:c r="G55" s="27" t="n">
        <x:v>1</x:v>
      </x:c>
      <x:c r="H55" s="27" t="str">
        <x:v>Won</x:v>
      </x:c>
      <x:c r="I55" s="30" t="n">
        <x:v>12.8</x:v>
      </x:c>
      <x:c r="J55" s="30" t="n">
        <x:v>12.8</x:v>
      </x:c>
      <x:c r="K55" s="30"/>
      <x:c r="L55" s="30"/>
    </x:row>
    <x:row r="56">
      <x:c r="A56" s="61" t="n">
        <x:v>44952</x:v>
      </x:c>
      <x:c r="B56" s="59" t="str">
        <x:v>SANDOWN</x:v>
      </x:c>
      <x:c r="C56" s="27" t="n">
        <x:v>1</x:v>
      </x:c>
      <x:c r="D56" s="27" t="n">
        <x:v>7</x:v>
      </x:c>
      <x:c r="E56" s="59" t="str">
        <x:v>PRINCETON AWARD</x:v>
      </x:c>
      <x:c r="F56" s="59" t="str">
        <x:v>LSW</x:v>
      </x:c>
      <x:c r="G56" s="27" t="n">
        <x:v>1</x:v>
      </x:c>
      <x:c r="H56" s="27" t="str">
        <x:v>2nd</x:v>
      </x:c>
      <x:c r="I56" s="30"/>
      <x:c r="J56" s="30" t="n">
        <x:v>0</x:v>
      </x:c>
      <x:c r="K56" s="30" t="n">
        <x:v>0</x:v>
      </x:c>
      <x:c r="L56" s="30" t="n">
        <x:v>0</x:v>
      </x:c>
    </x:row>
    <x:row r="57">
      <x:c r="A57" s="61" t="n">
        <x:v>44952</x:v>
      </x:c>
      <x:c r="B57" s="59" t="str">
        <x:v>SANDOWN</x:v>
      </x:c>
      <x:c r="C57" s="27" t="n">
        <x:v>1</x:v>
      </x:c>
      <x:c r="D57" s="27" t="n">
        <x:v>9</x:v>
      </x:c>
      <x:c r="E57" s="59" t="str">
        <x:v>WAHINE TOA</x:v>
      </x:c>
      <x:c r="F57" s="59" t="str">
        <x:v>SYS</x:v>
      </x:c>
      <x:c r="G57" s="27" t="n">
        <x:v>1</x:v>
      </x:c>
      <x:c r="H57" s="27" t="str">
        <x:v>Won</x:v>
      </x:c>
      <x:c r="I57" s="30" t="n">
        <x:v>4</x:v>
      </x:c>
      <x:c r="J57" s="30" t="n">
        <x:v>4</x:v>
      </x:c>
      <x:c r="K57" s="30" t="n">
        <x:v>14.4</x:v>
      </x:c>
      <x:c r="L57" s="30" t="n">
        <x:v>25.92</x:v>
      </x:c>
    </x:row>
    <x:row r="58">
      <x:c r="A58" s="61" t="n">
        <x:v>44952</x:v>
      </x:c>
      <x:c r="B58" s="59" t="str">
        <x:v>SANDOWN</x:v>
      </x:c>
      <x:c r="C58" s="27" t="n">
        <x:v>2</x:v>
      </x:c>
      <x:c r="D58" s="27" t="n">
        <x:v>7</x:v>
      </x:c>
      <x:c r="E58" s="59" t="str">
        <x:v>WISHLOR LASS</x:v>
      </x:c>
      <x:c r="F58" s="59" t="str">
        <x:v>LSW / SYS</x:v>
      </x:c>
      <x:c r="G58" s="27" t="n">
        <x:v>2</x:v>
      </x:c>
      <x:c r="H58" s="27" t="str">
        <x:v>Won</x:v>
      </x:c>
      <x:c r="I58" s="30" t="n">
        <x:v>3.6</x:v>
      </x:c>
      <x:c r="J58" s="30" t="n">
        <x:v>3.6</x:v>
      </x:c>
      <x:c r="K58" s="30" t="n">
        <x:v>6.48</x:v>
      </x:c>
      <x:c r="L58" s="30" t="n">
        <x:v>0</x:v>
      </x:c>
    </x:row>
    <x:row r="59">
      <x:c r="A59" s="61" t="n">
        <x:v>44952</x:v>
      </x:c>
      <x:c r="B59" s="59" t="str">
        <x:v>SANDOWN</x:v>
      </x:c>
      <x:c r="C59" s="27" t="n">
        <x:v>3</x:v>
      </x:c>
      <x:c r="D59" s="27" t="n">
        <x:v>2</x:v>
      </x:c>
      <x:c r="E59" s="59" t="str">
        <x:v>THE INSTRUCTOR</x:v>
      </x:c>
      <x:c r="F59" s="59" t="str">
        <x:v>LSW / SYS</x:v>
      </x:c>
      <x:c r="G59" s="27" t="n">
        <x:v>2</x:v>
      </x:c>
      <x:c r="H59" s="27" t="str">
        <x:v>Won</x:v>
      </x:c>
      <x:c r="I59" s="30" t="n">
        <x:v>1.8</x:v>
      </x:c>
      <x:c r="J59" s="30" t="n">
        <x:v>1.8</x:v>
      </x:c>
      <x:c r="K59" s="30" t="n">
        <x:v>0</x:v>
      </x:c>
      <x:c r="L59" s="30" t="n">
        <x:v>0</x:v>
      </x:c>
    </x:row>
    <x:row r="60">
      <x:c r="A60" s="61" t="n">
        <x:v>44952</x:v>
      </x:c>
      <x:c r="B60" s="59" t="str">
        <x:v>SANDOWN</x:v>
      </x:c>
      <x:c r="C60" s="27" t="n">
        <x:v>4</x:v>
      </x:c>
      <x:c r="D60" s="27" t="n">
        <x:v>2</x:v>
      </x:c>
      <x:c r="E60" s="59" t="str">
        <x:v>ADITI</x:v>
      </x:c>
      <x:c r="F60" s="59" t="str">
        <x:v>SYS</x:v>
      </x:c>
      <x:c r="G60" s="27" t="n">
        <x:v>1</x:v>
      </x:c>
      <x:c r="H60" s="27" t="str"/>
      <x:c r="I60" s="30"/>
      <x:c r="J60" s="30" t="n">
        <x:v>0</x:v>
      </x:c>
      <x:c r="K60" s="30" t="n">
        <x:v>0</x:v>
      </x:c>
      <x:c r="L60" s="30" t="n">
        <x:v>0</x:v>
      </x:c>
    </x:row>
    <x:row r="61">
      <x:c r="A61" s="61" t="n">
        <x:v>44952</x:v>
      </x:c>
      <x:c r="B61" s="59" t="str">
        <x:v>SANDOWN</x:v>
      </x:c>
      <x:c r="C61" s="27" t="n">
        <x:v>5</x:v>
      </x:c>
      <x:c r="D61" s="27" t="n">
        <x:v>4</x:v>
      </x:c>
      <x:c r="E61" s="59" t="str">
        <x:v>DAILY BUGLE</x:v>
      </x:c>
      <x:c r="F61" s="59" t="str">
        <x:v>SYS</x:v>
      </x:c>
      <x:c r="G61" s="27" t="n">
        <x:v>1</x:v>
      </x:c>
      <x:c r="H61" s="27" t="str">
        <x:v>2nd</x:v>
      </x:c>
      <x:c r="I61" s="30"/>
      <x:c r="J61" s="30" t="n">
        <x:v>0</x:v>
      </x:c>
      <x:c r="K61" s="30" t="n">
        <x:v>0</x:v>
      </x:c>
      <x:c r="L61" s="30" t="n">
        <x:v>0</x:v>
      </x:c>
    </x:row>
    <x:row r="62">
      <x:c r="A62" s="61" t="n">
        <x:v>44952</x:v>
      </x:c>
      <x:c r="B62" s="59" t="str">
        <x:v>SANDOWN</x:v>
      </x:c>
      <x:c r="C62" s="27" t="n">
        <x:v>5</x:v>
      </x:c>
      <x:c r="D62" s="27" t="n">
        <x:v>9</x:v>
      </x:c>
      <x:c r="E62" s="59" t="str">
        <x:v>BLOW IN</x:v>
      </x:c>
      <x:c r="F62" s="59" t="str">
        <x:v>SYS</x:v>
      </x:c>
      <x:c r="G62" s="27" t="n">
        <x:v>1</x:v>
      </x:c>
      <x:c r="H62" s="27" t="str">
        <x:v>Won</x:v>
      </x:c>
      <x:c r="I62" s="30" t="n">
        <x:v>4.7</x:v>
      </x:c>
      <x:c r="J62" s="30" t="n">
        <x:v>4.7</x:v>
      </x:c>
      <x:c r="K62" s="30" t="n">
        <x:v>13.16</x:v>
      </x:c>
      <x:c r="L62" s="30" t="n">
        <x:v>27.636000000000003</x:v>
      </x:c>
    </x:row>
    <x:row r="63">
      <x:c r="A63" s="61" t="n">
        <x:v>44952</x:v>
      </x:c>
      <x:c r="B63" s="59" t="str">
        <x:v>SANDOWN</x:v>
      </x:c>
      <x:c r="C63" s="27" t="n">
        <x:v>6</x:v>
      </x:c>
      <x:c r="D63" s="27" t="n">
        <x:v>5</x:v>
      </x:c>
      <x:c r="E63" s="59" t="str">
        <x:v>STAR PATROL</x:v>
      </x:c>
      <x:c r="F63" s="59" t="str">
        <x:v>SYS</x:v>
      </x:c>
      <x:c r="G63" s="27" t="n">
        <x:v>1</x:v>
      </x:c>
      <x:c r="H63" s="27" t="str">
        <x:v>Won</x:v>
      </x:c>
      <x:c r="I63" s="30" t="n">
        <x:v>2.8</x:v>
      </x:c>
      <x:c r="J63" s="30" t="n">
        <x:v>2.8</x:v>
      </x:c>
      <x:c r="K63" s="30" t="n">
        <x:v>5.88</x:v>
      </x:c>
      <x:c r="L63" s="30" t="n">
        <x:v>19.992</x:v>
      </x:c>
    </x:row>
    <x:row r="64">
      <x:c r="A64" s="61" t="n">
        <x:v>44952</x:v>
      </x:c>
      <x:c r="B64" s="59" t="str">
        <x:v>SANDOWN</x:v>
      </x:c>
      <x:c r="C64" s="27" t="n">
        <x:v>7</x:v>
      </x:c>
      <x:c r="D64" s="27" t="n">
        <x:v>1</x:v>
      </x:c>
      <x:c r="E64" s="59" t="str">
        <x:v>JACQUINOT</x:v>
      </x:c>
      <x:c r="F64" s="59" t="str">
        <x:v>SYS</x:v>
      </x:c>
      <x:c r="G64" s="27" t="n">
        <x:v>1</x:v>
      </x:c>
      <x:c r="H64" s="27" t="str">
        <x:v>Won</x:v>
      </x:c>
      <x:c r="I64" s="30" t="n">
        <x:v>2.1</x:v>
      </x:c>
      <x:c r="J64" s="30" t="n">
        <x:v>2.1</x:v>
      </x:c>
      <x:c r="K64" s="30" t="n">
        <x:v>7.14</x:v>
      </x:c>
      <x:c r="L64" s="30"/>
    </x:row>
    <x:row r="65">
      <x:c r="A65" s="61" t="n">
        <x:v>44952</x:v>
      </x:c>
      <x:c r="B65" s="59" t="str">
        <x:v>SANDOWN</x:v>
      </x:c>
      <x:c r="C65" s="27" t="n">
        <x:v>8</x:v>
      </x:c>
      <x:c r="D65" s="27" t="n">
        <x:v>3</x:v>
      </x:c>
      <x:c r="E65" s="59" t="str">
        <x:v>GENTLEMAN ROY</x:v>
      </x:c>
      <x:c r="F65" s="59" t="str">
        <x:v>SYS</x:v>
      </x:c>
      <x:c r="G65" s="27" t="n">
        <x:v>1</x:v>
      </x:c>
      <x:c r="H65" s="27" t="str">
        <x:v>Won</x:v>
      </x:c>
      <x:c r="I65" s="30" t="n">
        <x:v>3.4</x:v>
      </x:c>
      <x:c r="J65" s="30" t="n">
        <x:v>3.4</x:v>
      </x:c>
      <x:c r="K65" s="30"/>
      <x:c r="L65" s="30"/>
    </x:row>
    <x:row r="66">
      <x:c r="A66" s="61" t="n">
        <x:v>44954</x:v>
      </x:c>
      <x:c r="B66" s="59" t="str">
        <x:v>MOONEE VALLEY</x:v>
      </x:c>
      <x:c r="C66" s="27" t="n">
        <x:v>1</x:v>
      </x:c>
      <x:c r="D66" s="27" t="n">
        <x:v>2</x:v>
      </x:c>
      <x:c r="E66" s="59" t="str">
        <x:v>SWORDS DRAWN</x:v>
      </x:c>
      <x:c r="F66" s="59" t="str">
        <x:v>SYS</x:v>
      </x:c>
      <x:c r="G66" s="27" t="n">
        <x:v>1</x:v>
      </x:c>
      <x:c r="H66" s="27" t="str">
        <x:v>2nd</x:v>
      </x:c>
      <x:c r="I66" s="30"/>
      <x:c r="J66" s="30" t="n">
        <x:v>0</x:v>
      </x:c>
      <x:c r="K66" s="30" t="n">
        <x:v>0</x:v>
      </x:c>
      <x:c r="L66" s="30" t="n">
        <x:v>0</x:v>
      </x:c>
    </x:row>
    <x:row r="67">
      <x:c r="A67" s="61" t="n">
        <x:v>44954</x:v>
      </x:c>
      <x:c r="B67" s="59" t="str">
        <x:v>MOONEE VALLEY</x:v>
      </x:c>
      <x:c r="C67" s="27" t="n">
        <x:v>1</x:v>
      </x:c>
      <x:c r="D67" s="27" t="n">
        <x:v>7</x:v>
      </x:c>
      <x:c r="E67" s="59" t="str">
        <x:v>SOUS LES NUAGES</x:v>
      </x:c>
      <x:c r="F67" s="59" t="str">
        <x:v>SYS</x:v>
      </x:c>
      <x:c r="G67" s="27" t="n">
        <x:v>1</x:v>
      </x:c>
      <x:c r="H67" s="27" t="str">
        <x:v>4th</x:v>
      </x:c>
      <x:c r="I67" s="30"/>
      <x:c r="J67" s="30" t="n">
        <x:v>0</x:v>
      </x:c>
      <x:c r="K67" s="30" t="n">
        <x:v>0</x:v>
      </x:c>
      <x:c r="L67" s="30" t="n">
        <x:v>0</x:v>
      </x:c>
    </x:row>
    <x:row r="68">
      <x:c r="A68" s="61" t="n">
        <x:v>44954</x:v>
      </x:c>
      <x:c r="B68" s="59" t="str">
        <x:v>MOONEE VALLEY</x:v>
      </x:c>
      <x:c r="C68" s="27" t="n">
        <x:v>2</x:v>
      </x:c>
      <x:c r="D68" s="27" t="n">
        <x:v>6</x:v>
      </x:c>
      <x:c r="E68" s="59" t="str">
        <x:v>FIGHTING ARROW</x:v>
      </x:c>
      <x:c r="F68" s="59" t="str">
        <x:v>SYS</x:v>
      </x:c>
      <x:c r="G68" s="27" t="n">
        <x:v>1</x:v>
      </x:c>
      <x:c r="H68" s="27" t="str">
        <x:v>Won</x:v>
      </x:c>
      <x:c r="I68" s="30" t="n">
        <x:v>4.3</x:v>
      </x:c>
      <x:c r="J68" s="30" t="n">
        <x:v>4.3</x:v>
      </x:c>
      <x:c r="K68" s="30" t="n">
        <x:v>24.08</x:v>
      </x:c>
      <x:c r="L68" s="30" t="n">
        <x:v>108.35999999999999</x:v>
      </x:c>
    </x:row>
    <x:row r="69">
      <x:c r="A69" s="61" t="n">
        <x:v>44954</x:v>
      </x:c>
      <x:c r="B69" s="59" t="str">
        <x:v>MOONEE VALLEY</x:v>
      </x:c>
      <x:c r="C69" s="27" t="n">
        <x:v>4</x:v>
      </x:c>
      <x:c r="D69" s="27" t="n">
        <x:v>5</x:v>
      </x:c>
      <x:c r="E69" s="59" t="str">
        <x:v>FISSION</x:v>
      </x:c>
      <x:c r="F69" s="59" t="str">
        <x:v>SYS</x:v>
      </x:c>
      <x:c r="G69" s="27" t="n">
        <x:v>1</x:v>
      </x:c>
      <x:c r="H69" s="27" t="str">
        <x:v>Won</x:v>
      </x:c>
      <x:c r="I69" s="30" t="n">
        <x:v>5.6</x:v>
      </x:c>
      <x:c r="J69" s="30" t="n">
        <x:v>5.6</x:v>
      </x:c>
      <x:c r="K69" s="30" t="n">
        <x:v>25.2</x:v>
      </x:c>
      <x:c r="L69" s="30" t="n">
        <x:v>153.72</x:v>
      </x:c>
    </x:row>
    <x:row r="70">
      <x:c r="A70" s="61" t="n">
        <x:v>44954</x:v>
      </x:c>
      <x:c r="B70" s="59" t="str">
        <x:v>MOONEE VALLEY</x:v>
      </x:c>
      <x:c r="C70" s="27" t="n">
        <x:v>5</x:v>
      </x:c>
      <x:c r="D70" s="27" t="n">
        <x:v>2</x:v>
      </x:c>
      <x:c r="E70" s="59" t="str">
        <x:v>MAMARAGAN</x:v>
      </x:c>
      <x:c r="F70" s="59" t="str">
        <x:v>SYS</x:v>
      </x:c>
      <x:c r="G70" s="27" t="n">
        <x:v>1</x:v>
      </x:c>
      <x:c r="H70" s="27" t="str">
        <x:v>Won</x:v>
      </x:c>
      <x:c r="I70" s="30" t="n">
        <x:v>4.5</x:v>
      </x:c>
      <x:c r="J70" s="30" t="n">
        <x:v>4.5</x:v>
      </x:c>
      <x:c r="K70" s="30" t="n">
        <x:v>27.45</x:v>
      </x:c>
      <x:c r="L70" s="30" t="n">
        <x:v>85.095</x:v>
      </x:c>
    </x:row>
    <x:row r="71">
      <x:c r="A71" s="61" t="n">
        <x:v>44954</x:v>
      </x:c>
      <x:c r="B71" s="59" t="str">
        <x:v>MOONEE VALLEY</x:v>
      </x:c>
      <x:c r="C71" s="27" t="n">
        <x:v>6</x:v>
      </x:c>
      <x:c r="D71" s="27" t="n">
        <x:v>1</x:v>
      </x:c>
      <x:c r="E71" s="59" t="str">
        <x:v>DANNY'S ST DARCI</x:v>
      </x:c>
      <x:c r="F71" s="59" t="str">
        <x:v>LSW / SYS</x:v>
      </x:c>
      <x:c r="G71" s="27" t="n">
        <x:v>2</x:v>
      </x:c>
      <x:c r="H71" s="27" t="str">
        <x:v>Won</x:v>
      </x:c>
      <x:c r="I71" s="30" t="n">
        <x:v>6.1</x:v>
      </x:c>
      <x:c r="J71" s="30" t="n">
        <x:v>6.1</x:v>
      </x:c>
      <x:c r="K71" s="30" t="n">
        <x:v>18.91</x:v>
      </x:c>
      <x:c r="L71" s="30" t="n">
        <x:v>102.114</x:v>
      </x:c>
    </x:row>
    <x:row r="72">
      <x:c r="A72" s="61" t="n">
        <x:v>44954</x:v>
      </x:c>
      <x:c r="B72" s="59" t="str">
        <x:v>MOONEE VALLEY</x:v>
      </x:c>
      <x:c r="C72" s="27" t="n">
        <x:v>7</x:v>
      </x:c>
      <x:c r="D72" s="27" t="n">
        <x:v>5</x:v>
      </x:c>
      <x:c r="E72" s="59" t="str">
        <x:v>JIGSAW</x:v>
      </x:c>
      <x:c r="F72" s="59" t="str">
        <x:v>LSW / SYS</x:v>
      </x:c>
      <x:c r="G72" s="27" t="n">
        <x:v>2</x:v>
      </x:c>
      <x:c r="H72" s="27" t="str">
        <x:v>Won</x:v>
      </x:c>
      <x:c r="I72" s="30" t="n">
        <x:v>3.1</x:v>
      </x:c>
      <x:c r="J72" s="30" t="n">
        <x:v>3.1</x:v>
      </x:c>
      <x:c r="K72" s="30" t="n">
        <x:v>16.740000000000002</x:v>
      </x:c>
      <x:c r="L72" s="30"/>
    </x:row>
    <x:row r="73">
      <x:c r="A73" s="61" t="n">
        <x:v>44954</x:v>
      </x:c>
      <x:c r="B73" s="59" t="str">
        <x:v>MOONEE VALLEY</x:v>
      </x:c>
      <x:c r="C73" s="27" t="n">
        <x:v>7</x:v>
      </x:c>
      <x:c r="D73" s="27" t="n">
        <x:v>6</x:v>
      </x:c>
      <x:c r="E73" s="59" t="str">
        <x:v>SNAPPER</x:v>
      </x:c>
      <x:c r="F73" s="59" t="str">
        <x:v>LSW</x:v>
      </x:c>
      <x:c r="G73" s="27" t="n">
        <x:v>1</x:v>
      </x:c>
      <x:c r="H73" s="27" t="str">
        <x:v>4th</x:v>
      </x:c>
      <x:c r="I73" s="30"/>
      <x:c r="J73" s="30" t="n">
        <x:v>0</x:v>
      </x:c>
      <x:c r="K73" s="30" t="n">
        <x:v>0</x:v>
      </x:c>
      <x:c r="L73" s="30"/>
    </x:row>
    <x:row r="74">
      <x:c r="A74" s="61" t="n">
        <x:v>44954</x:v>
      </x:c>
      <x:c r="B74" s="59" t="str">
        <x:v>MOONEE VALLEY</x:v>
      </x:c>
      <x:c r="C74" s="27" t="n">
        <x:v>8</x:v>
      </x:c>
      <x:c r="D74" s="27" t="n">
        <x:v>5</x:v>
      </x:c>
      <x:c r="E74" s="59" t="str">
        <x:v>KENTUCKY CASANOVA</x:v>
      </x:c>
      <x:c r="F74" s="59" t="str">
        <x:v>SYS</x:v>
      </x:c>
      <x:c r="G74" s="27" t="n">
        <x:v>1</x:v>
      </x:c>
      <x:c r="H74" s="27" t="str">
        <x:v>Won</x:v>
      </x:c>
      <x:c r="I74" s="30" t="n">
        <x:v>5.4</x:v>
      </x:c>
      <x:c r="J74" s="30" t="n">
        <x:v>5.4</x:v>
      </x:c>
      <x:c r="K74" s="30"/>
      <x:c r="L74" s="30"/>
    </x:row>
    <x:row r="75">
      <x:c r="A75" s="61" t="n">
        <x:v>44961</x:v>
      </x:c>
      <x:c r="B75" s="59" t="str">
        <x:v>SANDOWN</x:v>
      </x:c>
      <x:c r="C75" s="27" t="n">
        <x:v>1</x:v>
      </x:c>
      <x:c r="D75" s="27" t="n">
        <x:v>1</x:v>
      </x:c>
      <x:c r="E75" s="59" t="str">
        <x:v>INUNDATION</x:v>
      </x:c>
      <x:c r="F75" s="59" t="str">
        <x:v>SYS</x:v>
      </x:c>
      <x:c r="G75" s="27" t="n">
        <x:v>1</x:v>
      </x:c>
      <x:c r="H75" s="27" t="str"/>
      <x:c r="I75" s="30"/>
      <x:c r="J75" s="30" t="n">
        <x:v>0</x:v>
      </x:c>
      <x:c r="K75" s="30" t="n">
        <x:v>0</x:v>
      </x:c>
      <x:c r="L75" s="30" t="n">
        <x:v>0</x:v>
      </x:c>
    </x:row>
    <x:row r="76">
      <x:c r="A76" s="61" t="n">
        <x:v>44961</x:v>
      </x:c>
      <x:c r="B76" s="59" t="str">
        <x:v>SANDOWN</x:v>
      </x:c>
      <x:c r="C76" s="27" t="n">
        <x:v>3</x:v>
      </x:c>
      <x:c r="D76" s="27" t="n">
        <x:v>1</x:v>
      </x:c>
      <x:c r="E76" s="59" t="str">
        <x:v>HENNESSY LAD</x:v>
      </x:c>
      <x:c r="F76" s="59" t="str">
        <x:v>M / SYS</x:v>
      </x:c>
      <x:c r="G76" s="27" t="n">
        <x:v>2</x:v>
      </x:c>
      <x:c r="H76" s="27" t="str">
        <x:v>Won</x:v>
      </x:c>
      <x:c r="I76" s="30" t="n">
        <x:v>2.5</x:v>
      </x:c>
      <x:c r="J76" s="30" t="n">
        <x:v>2.5</x:v>
      </x:c>
      <x:c r="K76" s="30" t="n">
        <x:v>7.25</x:v>
      </x:c>
      <x:c r="L76" s="30" t="n">
        <x:v>0</x:v>
      </x:c>
    </x:row>
    <x:row r="77">
      <x:c r="A77" s="61" t="n">
        <x:v>44961</x:v>
      </x:c>
      <x:c r="B77" s="59" t="str">
        <x:v>SANDOWN</x:v>
      </x:c>
      <x:c r="C77" s="27" t="n">
        <x:v>3</x:v>
      </x:c>
      <x:c r="D77" s="27" t="n">
        <x:v>1</x:v>
      </x:c>
      <x:c r="E77" s="59" t="str">
        <x:v>HENNESSY LAD</x:v>
      </x:c>
      <x:c r="F77" s="59" t="str">
        <x:v>SYS</x:v>
      </x:c>
      <x:c r="G77" s="27" t="n">
        <x:v>1</x:v>
      </x:c>
      <x:c r="H77" s="27" t="str">
        <x:v>Won</x:v>
      </x:c>
      <x:c r="I77" s="30" t="n">
        <x:v>2.5</x:v>
      </x:c>
      <x:c r="J77" s="30" t="n">
        <x:v>2.5</x:v>
      </x:c>
      <x:c r="K77" s="30" t="n">
        <x:v>7.25</x:v>
      </x:c>
      <x:c r="L77" s="30" t="n">
        <x:v>0</x:v>
      </x:c>
    </x:row>
    <x:row r="78">
      <x:c r="A78" s="61" t="n">
        <x:v>44961</x:v>
      </x:c>
      <x:c r="B78" s="59" t="str">
        <x:v>SANDOWN</x:v>
      </x:c>
      <x:c r="C78" s="27" t="n">
        <x:v>7</x:v>
      </x:c>
      <x:c r="D78" s="27" t="n">
        <x:v>10</x:v>
      </x:c>
      <x:c r="E78" s="59" t="str">
        <x:v>WROTE TO ARATAKI</x:v>
      </x:c>
      <x:c r="F78" s="59" t="str">
        <x:v>LSW / SYS</x:v>
      </x:c>
      <x:c r="G78" s="27" t="n">
        <x:v>2</x:v>
      </x:c>
      <x:c r="H78" s="27" t="str">
        <x:v>Won</x:v>
      </x:c>
      <x:c r="I78" s="30" t="n">
        <x:v>2.9</x:v>
      </x:c>
      <x:c r="J78" s="30" t="n">
        <x:v>2.9</x:v>
      </x:c>
      <x:c r="K78" s="30" t="n">
        <x:v>0</x:v>
      </x:c>
      <x:c r="L78" s="30" t="n">
        <x:v>0</x:v>
      </x:c>
    </x:row>
    <x:row r="79">
      <x:c r="A79" s="61" t="n">
        <x:v>44961</x:v>
      </x:c>
      <x:c r="B79" s="59" t="str">
        <x:v>SANDOWN</x:v>
      </x:c>
      <x:c r="C79" s="27" t="n">
        <x:v>8</x:v>
      </x:c>
      <x:c r="D79" s="27" t="n">
        <x:v>5</x:v>
      </x:c>
      <x:c r="E79" s="59" t="str">
        <x:v>DETONATOR JACK</x:v>
      </x:c>
      <x:c r="F79" s="59" t="str">
        <x:v>SYS</x:v>
      </x:c>
      <x:c r="G79" s="27" t="n">
        <x:v>1</x:v>
      </x:c>
      <x:c r="H79" s="27" t="str">
        <x:v>3rd</x:v>
      </x:c>
      <x:c r="I79" s="30"/>
      <x:c r="J79" s="30" t="n">
        <x:v>0</x:v>
      </x:c>
      <x:c r="K79" s="30" t="n">
        <x:v>0</x:v>
      </x:c>
      <x:c r="L79" s="30"/>
    </x:row>
    <x:row r="80">
      <x:c r="A80" s="61" t="n">
        <x:v>44961</x:v>
      </x:c>
      <x:c r="B80" s="59" t="str">
        <x:v>SANDOWN</x:v>
      </x:c>
      <x:c r="C80" s="27" t="n">
        <x:v>8</x:v>
      </x:c>
      <x:c r="D80" s="27" t="n">
        <x:v>6</x:v>
      </x:c>
      <x:c r="E80" s="59" t="str">
        <x:v>RIGHT YOU ARE</x:v>
      </x:c>
      <x:c r="F80" s="59" t="str">
        <x:v>LSW / SYS</x:v>
      </x:c>
      <x:c r="G80" s="27" t="n">
        <x:v>2</x:v>
      </x:c>
      <x:c r="H80" s="27" t="str">
        <x:v>Won</x:v>
      </x:c>
      <x:c r="I80" s="30" t="n">
        <x:v>3.8</x:v>
      </x:c>
      <x:c r="J80" s="30" t="n">
        <x:v>3.8</x:v>
      </x:c>
      <x:c r="K80" s="30" t="n">
        <x:v>31.159999999999997</x:v>
      </x:c>
      <x:c r="L80" s="30"/>
    </x:row>
    <x:row r="81">
      <x:c r="A81" s="61" t="n">
        <x:v>44961</x:v>
      </x:c>
      <x:c r="B81" s="59" t="str">
        <x:v>SANDOWN</x:v>
      </x:c>
      <x:c r="C81" s="27" t="n">
        <x:v>9</x:v>
      </x:c>
      <x:c r="D81" s="27" t="n">
        <x:v>1</x:v>
      </x:c>
      <x:c r="E81" s="59" t="str">
        <x:v>GLORY DAZE</x:v>
      </x:c>
      <x:c r="F81" s="59" t="str">
        <x:v>SYS</x:v>
      </x:c>
      <x:c r="G81" s="27" t="n">
        <x:v>1</x:v>
      </x:c>
      <x:c r="H81" s="27" t="str">
        <x:v>Won</x:v>
      </x:c>
      <x:c r="I81" s="30" t="n">
        <x:v>8.2</x:v>
      </x:c>
      <x:c r="J81" s="30" t="n">
        <x:v>8.2</x:v>
      </x:c>
      <x:c r="K81" s="30"/>
      <x:c r="L81" s="30"/>
    </x:row>
    <x:row r="82">
      <x:c r="A82" s="61" t="n">
        <x:v>44961</x:v>
      </x:c>
      <x:c r="B82" s="59" t="str">
        <x:v>SANDOWN</x:v>
      </x:c>
      <x:c r="C82" s="27" t="n">
        <x:v>9</x:v>
      </x:c>
      <x:c r="D82" s="27" t="n">
        <x:v>6</x:v>
      </x:c>
      <x:c r="E82" s="59" t="str">
        <x:v>RIVERPLATE</x:v>
      </x:c>
      <x:c r="F82" s="59" t="str">
        <x:v>LSW</x:v>
      </x:c>
      <x:c r="G82" s="27" t="n">
        <x:v>1</x:v>
      </x:c>
      <x:c r="H82" s="27" t="str">
        <x:v>4th</x:v>
      </x:c>
      <x:c r="I82" s="30"/>
      <x:c r="J82" s="30" t="n">
        <x:v>0</x:v>
      </x:c>
      <x:c r="K82" s="30"/>
      <x:c r="L82" s="30"/>
    </x:row>
    <x:row r="83">
      <x:c r="A83" s="61" t="n">
        <x:v>44968</x:v>
      </x:c>
      <x:c r="B83" s="59" t="str">
        <x:v>SANDOWN</x:v>
      </x:c>
      <x:c r="C83" s="27" t="n">
        <x:v>1</x:v>
      </x:c>
      <x:c r="D83" s="27" t="n">
        <x:v>6</x:v>
      </x:c>
      <x:c r="E83" s="59" t="str">
        <x:v>SO UNUSUAL</x:v>
      </x:c>
      <x:c r="F83" s="59" t="str">
        <x:v>LSW / SYS</x:v>
      </x:c>
      <x:c r="G83" s="27" t="n">
        <x:v>2</x:v>
      </x:c>
      <x:c r="H83" s="27" t="str">
        <x:v>Won</x:v>
      </x:c>
      <x:c r="I83" s="30" t="n">
        <x:v>3.8</x:v>
      </x:c>
      <x:c r="J83" s="30" t="n">
        <x:v>3.8</x:v>
      </x:c>
      <x:c r="K83" s="30" t="n">
        <x:v>0</x:v>
      </x:c>
      <x:c r="L83" s="30" t="n">
        <x:v>0</x:v>
      </x:c>
    </x:row>
    <x:row r="84">
      <x:c r="A84" s="61" t="n">
        <x:v>44968</x:v>
      </x:c>
      <x:c r="B84" s="59" t="str">
        <x:v>SANDOWN</x:v>
      </x:c>
      <x:c r="C84" s="27" t="n">
        <x:v>2</x:v>
      </x:c>
      <x:c r="D84" s="27" t="n">
        <x:v>3</x:v>
      </x:c>
      <x:c r="E84" s="59" t="str">
        <x:v>THE FORTUNE TELLER</x:v>
      </x:c>
      <x:c r="F84" s="59" t="str">
        <x:v>SYS</x:v>
      </x:c>
      <x:c r="G84" s="27" t="n">
        <x:v>1</x:v>
      </x:c>
      <x:c r="H84" s="27" t="str">
        <x:v>3rd</x:v>
      </x:c>
      <x:c r="I84" s="30"/>
      <x:c r="J84" s="30" t="n">
        <x:v>0</x:v>
      </x:c>
      <x:c r="K84" s="30" t="n">
        <x:v>0</x:v>
      </x:c>
      <x:c r="L84" s="30" t="n">
        <x:v>0</x:v>
      </x:c>
    </x:row>
    <x:row r="85">
      <x:c r="A85" s="61" t="n">
        <x:v>44968</x:v>
      </x:c>
      <x:c r="B85" s="59" t="str">
        <x:v>SANDOWN</x:v>
      </x:c>
      <x:c r="C85" s="27" t="n">
        <x:v>3</x:v>
      </x:c>
      <x:c r="D85" s="27" t="n">
        <x:v>1</x:v>
      </x:c>
      <x:c r="E85" s="59" t="str">
        <x:v>BARBER</x:v>
      </x:c>
      <x:c r="F85" s="59" t="str">
        <x:v>SYS</x:v>
      </x:c>
      <x:c r="G85" s="27" t="n">
        <x:v>1</x:v>
      </x:c>
      <x:c r="H85" s="27" t="str">
        <x:v>Won</x:v>
      </x:c>
      <x:c r="I85" s="30" t="n">
        <x:v>4.1</x:v>
      </x:c>
      <x:c r="J85" s="30" t="n">
        <x:v>4.1</x:v>
      </x:c>
      <x:c r="K85" s="30" t="n">
        <x:v>0</x:v>
      </x:c>
      <x:c r="L85" s="30" t="n">
        <x:v>0</x:v>
      </x:c>
    </x:row>
    <x:row r="86">
      <x:c r="A86" s="61" t="n">
        <x:v>44968</x:v>
      </x:c>
      <x:c r="B86" s="59" t="str">
        <x:v>SANDOWN</x:v>
      </x:c>
      <x:c r="C86" s="27" t="n">
        <x:v>3</x:v>
      </x:c>
      <x:c r="D86" s="27" t="n">
        <x:v>2</x:v>
      </x:c>
      <x:c r="E86" s="59" t="str">
        <x:v>LITTLE BROSE</x:v>
      </x:c>
      <x:c r="F86" s="59" t="str">
        <x:v>LSW / SYS</x:v>
      </x:c>
      <x:c r="G86" s="27" t="n">
        <x:v>2</x:v>
      </x:c>
      <x:c r="H86" s="27" t="str">
        <x:v>2nd</x:v>
      </x:c>
      <x:c r="I86" s="30"/>
      <x:c r="J86" s="30" t="n">
        <x:v>0</x:v>
      </x:c>
      <x:c r="K86" s="30" t="n">
        <x:v>0</x:v>
      </x:c>
      <x:c r="L86" s="30" t="n">
        <x:v>0</x:v>
      </x:c>
    </x:row>
    <x:row r="87">
      <x:c r="A87" s="61" t="n">
        <x:v>44968</x:v>
      </x:c>
      <x:c r="B87" s="59" t="str">
        <x:v>SANDOWN</x:v>
      </x:c>
      <x:c r="C87" s="27" t="n">
        <x:v>4</x:v>
      </x:c>
      <x:c r="D87" s="27" t="n">
        <x:v>1</x:v>
      </x:c>
      <x:c r="E87" s="59" t="str">
        <x:v>CHARM STONE</x:v>
      </x:c>
      <x:c r="F87" s="59" t="str">
        <x:v>SYS</x:v>
      </x:c>
      <x:c r="G87" s="27" t="n">
        <x:v>1</x:v>
      </x:c>
      <x:c r="H87" s="27" t="str"/>
      <x:c r="I87" s="30"/>
      <x:c r="J87" s="30" t="n">
        <x:v>0</x:v>
      </x:c>
      <x:c r="K87" s="30" t="n">
        <x:v>0</x:v>
      </x:c>
      <x:c r="L87" s="30" t="n">
        <x:v>0</x:v>
      </x:c>
    </x:row>
    <x:row r="88">
      <x:c r="A88" s="61" t="n">
        <x:v>44968</x:v>
      </x:c>
      <x:c r="B88" s="59" t="str">
        <x:v>SANDOWN</x:v>
      </x:c>
      <x:c r="C88" s="27" t="n">
        <x:v>4</x:v>
      </x:c>
      <x:c r="D88" s="27" t="n">
        <x:v>3</x:v>
      </x:c>
      <x:c r="E88" s="59" t="str">
        <x:v>EXPLORING</x:v>
      </x:c>
      <x:c r="F88" s="59" t="str">
        <x:v>SYS</x:v>
      </x:c>
      <x:c r="G88" s="27" t="n">
        <x:v>1</x:v>
      </x:c>
      <x:c r="H88" s="27" t="str">
        <x:v>Won</x:v>
      </x:c>
      <x:c r="I88" s="30" t="n">
        <x:v>14.7</x:v>
      </x:c>
      <x:c r="J88" s="30" t="n">
        <x:v>14.7</x:v>
      </x:c>
      <x:c r="K88" s="30" t="n">
        <x:v>138.18</x:v>
      </x:c>
      <x:c r="L88" s="30" t="n">
        <x:v>594.174</x:v>
      </x:c>
    </x:row>
    <x:row r="89">
      <x:c r="A89" s="61" t="n">
        <x:v>44968</x:v>
      </x:c>
      <x:c r="B89" s="59" t="str">
        <x:v>SANDOWN</x:v>
      </x:c>
      <x:c r="C89" s="27" t="n">
        <x:v>6</x:v>
      </x:c>
      <x:c r="D89" s="27" t="n">
        <x:v>12</x:v>
      </x:c>
      <x:c r="E89" s="59" t="str">
        <x:v>LOFTY STRIKE</x:v>
      </x:c>
      <x:c r="F89" s="59" t="str">
        <x:v>SYS</x:v>
      </x:c>
      <x:c r="G89" s="27" t="n">
        <x:v>1</x:v>
      </x:c>
      <x:c r="H89" s="27" t="str">
        <x:v>Won</x:v>
      </x:c>
      <x:c r="I89" s="30" t="n">
        <x:v>9.4</x:v>
      </x:c>
      <x:c r="J89" s="30" t="n">
        <x:v>9.4</x:v>
      </x:c>
      <x:c r="K89" s="30" t="n">
        <x:v>40.42</x:v>
      </x:c>
      <x:c r="L89" s="30" t="n">
        <x:v>0</x:v>
      </x:c>
    </x:row>
    <x:row r="90">
      <x:c r="A90" s="61" t="n">
        <x:v>44968</x:v>
      </x:c>
      <x:c r="B90" s="59" t="str">
        <x:v>SANDOWN</x:v>
      </x:c>
      <x:c r="C90" s="27" t="n">
        <x:v>7</x:v>
      </x:c>
      <x:c r="D90" s="27" t="n">
        <x:v>10</x:v>
      </x:c>
      <x:c r="E90" s="59" t="str">
        <x:v>JACQUINOT</x:v>
      </x:c>
      <x:c r="F90" s="59" t="str">
        <x:v>LSW / SYS</x:v>
      </x:c>
      <x:c r="G90" s="27" t="n">
        <x:v>2</x:v>
      </x:c>
      <x:c r="H90" s="27" t="str">
        <x:v>Won</x:v>
      </x:c>
      <x:c r="I90" s="30" t="n">
        <x:v>4.3</x:v>
      </x:c>
      <x:c r="J90" s="30" t="n">
        <x:v>4.3</x:v>
      </x:c>
      <x:c r="K90" s="30" t="n">
        <x:v>0</x:v>
      </x:c>
      <x:c r="L90" s="30" t="n">
        <x:v>0</x:v>
      </x:c>
    </x:row>
    <x:row r="91">
      <x:c r="A91" s="61" t="n">
        <x:v>44968</x:v>
      </x:c>
      <x:c r="B91" s="59" t="str">
        <x:v>SANDOWN</x:v>
      </x:c>
      <x:c r="C91" s="27" t="n">
        <x:v>8</x:v>
      </x:c>
      <x:c r="D91" s="27" t="n">
        <x:v>5</x:v>
      </x:c>
      <x:c r="E91" s="59" t="str">
        <x:v>CORNER POCKET</x:v>
      </x:c>
      <x:c r="F91" s="59" t="str">
        <x:v>SYS</x:v>
      </x:c>
      <x:c r="G91" s="27" t="n">
        <x:v>1</x:v>
      </x:c>
      <x:c r="H91" s="27" t="str"/>
      <x:c r="I91" s="30"/>
      <x:c r="J91" s="30" t="n">
        <x:v>0</x:v>
      </x:c>
      <x:c r="K91" s="30" t="n">
        <x:v>0</x:v>
      </x:c>
      <x:c r="L91" s="30"/>
    </x:row>
    <x:row r="92">
      <x:c r="A92" s="61" t="n">
        <x:v>44968</x:v>
      </x:c>
      <x:c r="B92" s="59" t="str">
        <x:v>SANDOWN</x:v>
      </x:c>
      <x:c r="C92" s="27" t="n">
        <x:v>8</x:v>
      </x:c>
      <x:c r="D92" s="27" t="n">
        <x:v>12</x:v>
      </x:c>
      <x:c r="E92" s="59" t="str">
        <x:v>POUNDING</x:v>
      </x:c>
      <x:c r="F92" s="59" t="str">
        <x:v>LSW / SYS</x:v>
      </x:c>
      <x:c r="G92" s="27" t="n">
        <x:v>2</x:v>
      </x:c>
      <x:c r="H92" s="27" t="str">
        <x:v>Won</x:v>
      </x:c>
      <x:c r="I92" s="30" t="n">
        <x:v>8.7</x:v>
      </x:c>
      <x:c r="J92" s="30" t="n">
        <x:v>8.7</x:v>
      </x:c>
      <x:c r="K92" s="30" t="n">
        <x:v>48.71999999999999</x:v>
      </x:c>
      <x:c r="L92" s="30"/>
    </x:row>
    <x:row r="93">
      <x:c r="A93" s="61" t="n">
        <x:v>44968</x:v>
      </x:c>
      <x:c r="B93" s="59" t="str">
        <x:v>SANDOWN</x:v>
      </x:c>
      <x:c r="C93" s="27" t="n">
        <x:v>9</x:v>
      </x:c>
      <x:c r="D93" s="27" t="n">
        <x:v>3</x:v>
      </x:c>
      <x:c r="E93" s="59" t="str">
        <x:v>HERE TO SHOCK</x:v>
      </x:c>
      <x:c r="F93" s="59" t="str">
        <x:v>SYS</x:v>
      </x:c>
      <x:c r="G93" s="27" t="n">
        <x:v>1</x:v>
      </x:c>
      <x:c r="H93" s="27" t="str">
        <x:v>Won</x:v>
      </x:c>
      <x:c r="I93" s="30" t="n">
        <x:v>5.6</x:v>
      </x:c>
      <x:c r="J93" s="30" t="n">
        <x:v>5.6</x:v>
      </x:c>
      <x:c r="K93" s="30"/>
      <x:c r="L93" s="30"/>
    </x:row>
    <x:row r="94">
      <x:c r="A94" s="61" t="n">
        <x:v>44975</x:v>
      </x:c>
      <x:c r="B94" s="59" t="str">
        <x:v>FLEMINGTON</x:v>
      </x:c>
      <x:c r="C94" s="27" t="n">
        <x:v>2</x:v>
      </x:c>
      <x:c r="D94" s="27" t="n">
        <x:v>1</x:v>
      </x:c>
      <x:c r="E94" s="59" t="str">
        <x:v>SEE YOU IN HEAVEN</x:v>
      </x:c>
      <x:c r="F94" s="59" t="str">
        <x:v>SYS</x:v>
      </x:c>
      <x:c r="G94" s="27" t="n">
        <x:v>1</x:v>
      </x:c>
      <x:c r="H94" s="27" t="str">
        <x:v>2nd</x:v>
      </x:c>
      <x:c r="I94" s="30"/>
      <x:c r="J94" s="30" t="n">
        <x:v>0</x:v>
      </x:c>
      <x:c r="K94" s="30" t="n">
        <x:v>0</x:v>
      </x:c>
      <x:c r="L94" s="30" t="n">
        <x:v>0</x:v>
      </x:c>
    </x:row>
    <x:row r="95">
      <x:c r="A95" s="61" t="n">
        <x:v>44975</x:v>
      </x:c>
      <x:c r="B95" s="59" t="str">
        <x:v>FLEMINGTON</x:v>
      </x:c>
      <x:c r="C95" s="27" t="n">
        <x:v>2</x:v>
      </x:c>
      <x:c r="D95" s="27" t="n">
        <x:v>6</x:v>
      </x:c>
      <x:c r="E95" s="59" t="str">
        <x:v>WOLLOMBI</x:v>
      </x:c>
      <x:c r="F95" s="59" t="str">
        <x:v>LSW / SYS</x:v>
      </x:c>
      <x:c r="G95" s="27" t="n">
        <x:v>2</x:v>
      </x:c>
      <x:c r="H95" s="27" t="str">
        <x:v>Won</x:v>
      </x:c>
      <x:c r="I95" s="30" t="n">
        <x:v>17.3</x:v>
      </x:c>
      <x:c r="J95" s="30" t="n">
        <x:v>17.3</x:v>
      </x:c>
      <x:c r="K95" s="30" t="n">
        <x:v>0</x:v>
      </x:c>
      <x:c r="L95" s="30" t="n">
        <x:v>0</x:v>
      </x:c>
    </x:row>
    <x:row r="96">
      <x:c r="A96" s="61" t="n">
        <x:v>44975</x:v>
      </x:c>
      <x:c r="B96" s="59" t="str">
        <x:v>FLEMINGTON</x:v>
      </x:c>
      <x:c r="C96" s="27" t="n">
        <x:v>3</x:v>
      </x:c>
      <x:c r="D96" s="27" t="n">
        <x:v>2</x:v>
      </x:c>
      <x:c r="E96" s="59" t="str">
        <x:v>AMUR</x:v>
      </x:c>
      <x:c r="F96" s="59" t="str">
        <x:v>LSW</x:v>
      </x:c>
      <x:c r="G96" s="27" t="n">
        <x:v>1</x:v>
      </x:c>
      <x:c r="H96" s="27" t="str"/>
      <x:c r="I96" s="30"/>
      <x:c r="J96" s="30" t="n">
        <x:v>0</x:v>
      </x:c>
      <x:c r="K96" s="30" t="n">
        <x:v>0</x:v>
      </x:c>
      <x:c r="L96" s="30" t="n">
        <x:v>0</x:v>
      </x:c>
    </x:row>
    <x:row r="97">
      <x:c r="A97" s="61" t="n">
        <x:v>44975</x:v>
      </x:c>
      <x:c r="B97" s="59" t="str">
        <x:v>FLEMINGTON</x:v>
      </x:c>
      <x:c r="C97" s="27" t="n">
        <x:v>4</x:v>
      </x:c>
      <x:c r="D97" s="27" t="n">
        <x:v>4</x:v>
      </x:c>
      <x:c r="E97" s="59" t="str">
        <x:v>NOBEL HEIGHTS</x:v>
      </x:c>
      <x:c r="F97" s="59" t="str">
        <x:v>SYS</x:v>
      </x:c>
      <x:c r="G97" s="27" t="n">
        <x:v>1</x:v>
      </x:c>
      <x:c r="H97" s="27" t="str">
        <x:v>Won</x:v>
      </x:c>
      <x:c r="I97" s="30" t="n">
        <x:v>9.4</x:v>
      </x:c>
      <x:c r="J97" s="30" t="n">
        <x:v>9.4</x:v>
      </x:c>
      <x:c r="K97" s="30" t="n">
        <x:v>20.21</x:v>
      </x:c>
      <x:c r="L97" s="30" t="n">
        <x:v>0</x:v>
      </x:c>
    </x:row>
    <x:row r="98">
      <x:c r="A98" s="61" t="n">
        <x:v>44975</x:v>
      </x:c>
      <x:c r="B98" s="59" t="str">
        <x:v>FLEMINGTON</x:v>
      </x:c>
      <x:c r="C98" s="27" t="n">
        <x:v>4</x:v>
      </x:c>
      <x:c r="D98" s="27" t="n">
        <x:v>6</x:v>
      </x:c>
      <x:c r="E98" s="59" t="str">
        <x:v>ARRAN BAY</x:v>
      </x:c>
      <x:c r="F98" s="59" t="str">
        <x:v>SYS</x:v>
      </x:c>
      <x:c r="G98" s="27" t="n">
        <x:v>1</x:v>
      </x:c>
      <x:c r="H98" s="27" t="str">
        <x:v>2nd</x:v>
      </x:c>
      <x:c r="I98" s="30"/>
      <x:c r="J98" s="30" t="n">
        <x:v>0</x:v>
      </x:c>
      <x:c r="K98" s="30" t="n">
        <x:v>0</x:v>
      </x:c>
      <x:c r="L98" s="30" t="n">
        <x:v>0</x:v>
      </x:c>
    </x:row>
    <x:row r="99">
      <x:c r="A99" s="61" t="n">
        <x:v>44975</x:v>
      </x:c>
      <x:c r="B99" s="59" t="str">
        <x:v>FLEMINGTON</x:v>
      </x:c>
      <x:c r="C99" s="27" t="n">
        <x:v>5</x:v>
      </x:c>
      <x:c r="D99" s="27" t="n">
        <x:v>4</x:v>
      </x:c>
      <x:c r="E99" s="59" t="str">
        <x:v>ANNAVISTO</x:v>
      </x:c>
      <x:c r="F99" s="59" t="str">
        <x:v>SYS</x:v>
      </x:c>
      <x:c r="G99" s="27" t="n">
        <x:v>1</x:v>
      </x:c>
      <x:c r="H99" s="27" t="str">
        <x:v>Won</x:v>
      </x:c>
      <x:c r="I99" s="30" t="n">
        <x:v>2.15</x:v>
      </x:c>
      <x:c r="J99" s="30" t="n">
        <x:v>2.15</x:v>
      </x:c>
      <x:c r="K99" s="30" t="n">
        <x:v>0</x:v>
      </x:c>
      <x:c r="L99" s="30" t="n">
        <x:v>0</x:v>
      </x:c>
    </x:row>
    <x:row r="100">
      <x:c r="A100" s="61" t="n">
        <x:v>44975</x:v>
      </x:c>
      <x:c r="B100" s="59" t="str">
        <x:v>FLEMINGTON</x:v>
      </x:c>
      <x:c r="C100" s="27" t="n">
        <x:v>7</x:v>
      </x:c>
      <x:c r="D100" s="27" t="n">
        <x:v>1</x:v>
      </x:c>
      <x:c r="E100" s="59" t="str">
        <x:v>NATURE STRIP</x:v>
      </x:c>
      <x:c r="F100" s="59" t="str">
        <x:v>SYS</x:v>
      </x:c>
      <x:c r="G100" s="27" t="n">
        <x:v>1</x:v>
      </x:c>
      <x:c r="H100" s="27" t="str"/>
      <x:c r="I100" s="30"/>
      <x:c r="J100" s="30" t="n">
        <x:v>0</x:v>
      </x:c>
      <x:c r="K100" s="30" t="n">
        <x:v>0</x:v>
      </x:c>
      <x:c r="L100" s="30" t="n">
        <x:v>0</x:v>
      </x:c>
    </x:row>
    <x:row r="101">
      <x:c r="A101" s="61" t="n">
        <x:v>44975</x:v>
      </x:c>
      <x:c r="B101" s="59" t="str">
        <x:v>FLEMINGTON</x:v>
      </x:c>
      <x:c r="C101" s="27" t="n">
        <x:v>7</x:v>
      </x:c>
      <x:c r="D101" s="27" t="n">
        <x:v>11</x:v>
      </x:c>
      <x:c r="E101" s="59" t="str">
        <x:v>COOLANGATTA</x:v>
      </x:c>
      <x:c r="F101" s="59" t="str">
        <x:v>SYS</x:v>
      </x:c>
      <x:c r="G101" s="27" t="n">
        <x:v>1</x:v>
      </x:c>
      <x:c r="H101" s="27" t="str">
        <x:v>Won</x:v>
      </x:c>
      <x:c r="I101" s="30" t="n">
        <x:v>6</x:v>
      </x:c>
      <x:c r="J101" s="30" t="n">
        <x:v>6</x:v>
      </x:c>
      <x:c r="K101" s="30" t="n">
        <x:v>39.599999999999994</x:v>
      </x:c>
      <x:c r="L101" s="30" t="n">
        <x:v>140.57999999999998</x:v>
      </x:c>
    </x:row>
    <x:row r="102">
      <x:c r="A102" s="61" t="n">
        <x:v>44975</x:v>
      </x:c>
      <x:c r="B102" s="59" t="str">
        <x:v>FLEMINGTON</x:v>
      </x:c>
      <x:c r="C102" s="27" t="n">
        <x:v>8</x:v>
      </x:c>
      <x:c r="D102" s="27" t="n">
        <x:v>3</x:v>
      </x:c>
      <x:c r="E102" s="59" t="str">
        <x:v>SCALLOPINI</x:v>
      </x:c>
      <x:c r="F102" s="59" t="str">
        <x:v>SYS</x:v>
      </x:c>
      <x:c r="G102" s="27" t="n">
        <x:v>1</x:v>
      </x:c>
      <x:c r="H102" s="27" t="str">
        <x:v>Won</x:v>
      </x:c>
      <x:c r="I102" s="30" t="n">
        <x:v>6.6</x:v>
      </x:c>
      <x:c r="J102" s="30" t="n">
        <x:v>6.6</x:v>
      </x:c>
      <x:c r="K102" s="30" t="n">
        <x:v>23.429999999999996</x:v>
      </x:c>
      <x:c r="L102" s="30"/>
    </x:row>
    <x:row r="103">
      <x:c r="A103" s="61" t="n">
        <x:v>44975</x:v>
      </x:c>
      <x:c r="B103" s="59" t="str">
        <x:v>FLEMINGTON</x:v>
      </x:c>
      <x:c r="C103" s="27" t="n">
        <x:v>8</x:v>
      </x:c>
      <x:c r="D103" s="27" t="n">
        <x:v>4</x:v>
      </x:c>
      <x:c r="E103" s="59" t="str">
        <x:v>UNCLE BRYN</x:v>
      </x:c>
      <x:c r="F103" s="59" t="str">
        <x:v>SYS</x:v>
      </x:c>
      <x:c r="G103" s="27" t="n">
        <x:v>1</x:v>
      </x:c>
      <x:c r="H103" s="27" t="str"/>
      <x:c r="I103" s="30"/>
      <x:c r="J103" s="30" t="n">
        <x:v>0</x:v>
      </x:c>
      <x:c r="K103" s="30" t="n">
        <x:v>0</x:v>
      </x:c>
      <x:c r="L103" s="30"/>
    </x:row>
    <x:row r="104">
      <x:c r="A104" s="61" t="n">
        <x:v>44975</x:v>
      </x:c>
      <x:c r="B104" s="59" t="str">
        <x:v>FLEMINGTON</x:v>
      </x:c>
      <x:c r="C104" s="27" t="n">
        <x:v>9</x:v>
      </x:c>
      <x:c r="D104" s="27" t="n">
        <x:v>10</x:v>
      </x:c>
      <x:c r="E104" s="59" t="str">
        <x:v>D'JUMBUCK</x:v>
      </x:c>
      <x:c r="F104" s="59" t="str">
        <x:v>LSW / SYS</x:v>
      </x:c>
      <x:c r="G104" s="27" t="n">
        <x:v>2</x:v>
      </x:c>
      <x:c r="H104" s="27" t="str">
        <x:v>Won</x:v>
      </x:c>
      <x:c r="I104" s="30" t="n">
        <x:v>3.55</x:v>
      </x:c>
      <x:c r="J104" s="30" t="n">
        <x:v>3.55</x:v>
      </x:c>
      <x:c r="K104" s="30"/>
      <x:c r="L104" s="30"/>
    </x:row>
    <x:row r="105">
      <x:c r="A105" s="61" t="n">
        <x:v>44982</x:v>
      </x:c>
      <x:c r="B105" s="59" t="str">
        <x:v>SANDOWN</x:v>
      </x:c>
      <x:c r="C105" s="27" t="n">
        <x:v>1</x:v>
      </x:c>
      <x:c r="D105" s="27" t="n">
        <x:v>6</x:v>
      </x:c>
      <x:c r="E105" s="59" t="str">
        <x:v>RIGHT YOU ARE</x:v>
      </x:c>
      <x:c r="F105" s="59" t="str">
        <x:v>LSW / SYS</x:v>
      </x:c>
      <x:c r="G105" s="27" t="n">
        <x:v>2</x:v>
      </x:c>
      <x:c r="H105" s="27" t="str">
        <x:v>Won</x:v>
      </x:c>
      <x:c r="I105" s="30" t="n">
        <x:v>1.4</x:v>
      </x:c>
      <x:c r="J105" s="30" t="n">
        <x:v>1.4</x:v>
      </x:c>
      <x:c r="K105" s="30" t="n">
        <x:v>0</x:v>
      </x:c>
      <x:c r="L105" s="30" t="n">
        <x:v>0</x:v>
      </x:c>
    </x:row>
    <x:row r="106">
      <x:c r="A106" s="61" t="n">
        <x:v>44982</x:v>
      </x:c>
      <x:c r="B106" s="59" t="str">
        <x:v>SANDOWN</x:v>
      </x:c>
      <x:c r="C106" s="27" t="n">
        <x:v>2</x:v>
      </x:c>
      <x:c r="D106" s="27" t="n">
        <x:v>1</x:v>
      </x:c>
      <x:c r="E106" s="59" t="str">
        <x:v>SHE'S LICKETYSPLIT</x:v>
      </x:c>
      <x:c r="F106" s="59" t="str">
        <x:v>SYS</x:v>
      </x:c>
      <x:c r="G106" s="27" t="n">
        <x:v>1</x:v>
      </x:c>
      <x:c r="H106" s="27" t="str"/>
      <x:c r="I106" s="30"/>
      <x:c r="J106" s="30" t="n">
        <x:v>0</x:v>
      </x:c>
      <x:c r="K106" s="30" t="n">
        <x:v>0</x:v>
      </x:c>
      <x:c r="L106" s="30" t="n">
        <x:v>0</x:v>
      </x:c>
    </x:row>
    <x:row r="107">
      <x:c r="A107" s="61" t="n">
        <x:v>44982</x:v>
      </x:c>
      <x:c r="B107" s="59" t="str">
        <x:v>SANDOWN</x:v>
      </x:c>
      <x:c r="C107" s="27" t="n">
        <x:v>2</x:v>
      </x:c>
      <x:c r="D107" s="27" t="n">
        <x:v>3</x:v>
      </x:c>
      <x:c r="E107" s="59" t="str">
        <x:v>SHUFFLE DANCER</x:v>
      </x:c>
      <x:c r="F107" s="59" t="str">
        <x:v>LSW / SYS</x:v>
      </x:c>
      <x:c r="G107" s="27" t="n">
        <x:v>2</x:v>
      </x:c>
      <x:c r="H107" s="27" t="str">
        <x:v>Won</x:v>
      </x:c>
      <x:c r="I107" s="30" t="n">
        <x:v>3.1</x:v>
      </x:c>
      <x:c r="J107" s="30" t="n">
        <x:v>3.1</x:v>
      </x:c>
      <x:c r="K107" s="30" t="n">
        <x:v>12.709999999999999</x:v>
      </x:c>
      <x:c r="L107" s="30" t="n">
        <x:v>114.38999999999999</x:v>
      </x:c>
    </x:row>
    <x:row r="108">
      <x:c r="A108" s="61" t="n">
        <x:v>44982</x:v>
      </x:c>
      <x:c r="B108" s="59" t="str">
        <x:v>SANDOWN</x:v>
      </x:c>
      <x:c r="C108" s="27" t="n">
        <x:v>3</x:v>
      </x:c>
      <x:c r="D108" s="27" t="n">
        <x:v>3</x:v>
      </x:c>
      <x:c r="E108" s="59" t="str">
        <x:v>ESPIONA</x:v>
      </x:c>
      <x:c r="F108" s="59" t="str">
        <x:v>SYS</x:v>
      </x:c>
      <x:c r="G108" s="27" t="n">
        <x:v>1</x:v>
      </x:c>
      <x:c r="H108" s="27" t="str">
        <x:v>Won</x:v>
      </x:c>
      <x:c r="I108" s="30" t="n">
        <x:v>4.1</x:v>
      </x:c>
      <x:c r="J108" s="30" t="n">
        <x:v>4.1</x:v>
      </x:c>
      <x:c r="K108" s="30" t="n">
        <x:v>36.9</x:v>
      </x:c>
      <x:c r="L108" s="30" t="n">
        <x:v>0</x:v>
      </x:c>
    </x:row>
    <x:row r="109">
      <x:c r="A109" s="61" t="n">
        <x:v>44982</x:v>
      </x:c>
      <x:c r="B109" s="59" t="str">
        <x:v>SANDOWN</x:v>
      </x:c>
      <x:c r="C109" s="27" t="n">
        <x:v>4</x:v>
      </x:c>
      <x:c r="D109" s="27" t="n">
        <x:v>6</x:v>
      </x:c>
      <x:c r="E109" s="59" t="str">
        <x:v>RECOMMENDATION</x:v>
      </x:c>
      <x:c r="F109" s="59" t="str">
        <x:v>LSW</x:v>
      </x:c>
      <x:c r="G109" s="27" t="n">
        <x:v>1</x:v>
      </x:c>
      <x:c r="H109" s="27" t="str">
        <x:v>Won</x:v>
      </x:c>
      <x:c r="I109" s="30" t="n">
        <x:v>9</x:v>
      </x:c>
      <x:c r="J109" s="30" t="n">
        <x:v>9</x:v>
      </x:c>
      <x:c r="K109" s="30" t="n">
        <x:v>0</x:v>
      </x:c>
      <x:c r="L109" s="30" t="n">
        <x:v>0</x:v>
      </x:c>
    </x:row>
    <x:row r="110">
      <x:c r="A110" s="61" t="n">
        <x:v>44982</x:v>
      </x:c>
      <x:c r="B110" s="59" t="str">
        <x:v>SANDOWN</x:v>
      </x:c>
      <x:c r="C110" s="27" t="n">
        <x:v>5</x:v>
      </x:c>
      <x:c r="D110" s="27" t="n">
        <x:v>1</x:v>
      </x:c>
      <x:c r="E110" s="59" t="str">
        <x:v>MR MAESTRO</x:v>
      </x:c>
      <x:c r="F110" s="59" t="str">
        <x:v>SYS</x:v>
      </x:c>
      <x:c r="G110" s="27" t="n">
        <x:v>1</x:v>
      </x:c>
      <x:c r="H110" s="27" t="str">
        <x:v>2nd</x:v>
      </x:c>
      <x:c r="I110" s="30"/>
      <x:c r="J110" s="30" t="n">
        <x:v>0</x:v>
      </x:c>
      <x:c r="K110" s="30" t="n">
        <x:v>0</x:v>
      </x:c>
      <x:c r="L110" s="30" t="n">
        <x:v>0</x:v>
      </x:c>
    </x:row>
    <x:row r="111">
      <x:c r="A111" s="61" t="n">
        <x:v>44982</x:v>
      </x:c>
      <x:c r="B111" s="59" t="str">
        <x:v>SANDOWN</x:v>
      </x:c>
      <x:c r="C111" s="27" t="n">
        <x:v>5</x:v>
      </x:c>
      <x:c r="D111" s="27" t="n">
        <x:v>2</x:v>
      </x:c>
      <x:c r="E111" s="59" t="str">
        <x:v>PERICLES</x:v>
      </x:c>
      <x:c r="F111" s="59" t="str">
        <x:v>SYS</x:v>
      </x:c>
      <x:c r="G111" s="27" t="n">
        <x:v>1</x:v>
      </x:c>
      <x:c r="H111" s="27" t="str">
        <x:v>Won</x:v>
      </x:c>
      <x:c r="I111" s="30" t="n">
        <x:v>5.5</x:v>
      </x:c>
      <x:c r="J111" s="30" t="n">
        <x:v>5.5</x:v>
      </x:c>
      <x:c r="K111" s="30" t="n">
        <x:v>29.15</x:v>
      </x:c>
      <x:c r="L111" s="30" t="n">
        <x:v>0</x:v>
      </x:c>
    </x:row>
    <x:row r="112">
      <x:c r="A112" s="61" t="n">
        <x:v>44982</x:v>
      </x:c>
      <x:c r="B112" s="59" t="str">
        <x:v>SANDOWN</x:v>
      </x:c>
      <x:c r="C112" s="27" t="n">
        <x:v>6</x:v>
      </x:c>
      <x:c r="D112" s="27" t="n">
        <x:v>10</x:v>
      </x:c>
      <x:c r="E112" s="59" t="str">
        <x:v>STEINEM</x:v>
      </x:c>
      <x:c r="F112" s="59" t="str">
        <x:v>SYS</x:v>
      </x:c>
      <x:c r="G112" s="27" t="n">
        <x:v>1</x:v>
      </x:c>
      <x:c r="H112" s="27" t="str">
        <x:v>Won</x:v>
      </x:c>
      <x:c r="I112" s="30" t="n">
        <x:v>5.3</x:v>
      </x:c>
      <x:c r="J112" s="30" t="n">
        <x:v>5.3</x:v>
      </x:c>
      <x:c r="K112" s="30" t="n">
        <x:v>0</x:v>
      </x:c>
      <x:c r="L112" s="30" t="n">
        <x:v>0</x:v>
      </x:c>
    </x:row>
    <x:row r="113">
      <x:c r="A113" s="61" t="n">
        <x:v>44982</x:v>
      </x:c>
      <x:c r="B113" s="59" t="str">
        <x:v>SANDOWN</x:v>
      </x:c>
      <x:c r="C113" s="27" t="n">
        <x:v>7</x:v>
      </x:c>
      <x:c r="D113" s="27" t="n">
        <x:v>1</x:v>
      </x:c>
      <x:c r="E113" s="59" t="str">
        <x:v>BARBER</x:v>
      </x:c>
      <x:c r="F113" s="59" t="str">
        <x:v>LSW / SYS</x:v>
      </x:c>
      <x:c r="G113" s="27" t="n">
        <x:v>2</x:v>
      </x:c>
      <x:c r="H113" s="27" t="str"/>
      <x:c r="I113" s="30"/>
      <x:c r="J113" s="30" t="n">
        <x:v>0</x:v>
      </x:c>
      <x:c r="K113" s="30" t="n">
        <x:v>0</x:v>
      </x:c>
      <x:c r="L113" s="30"/>
    </x:row>
    <x:row r="114">
      <x:c r="A114" s="61" t="n">
        <x:v>44982</x:v>
      </x:c>
      <x:c r="B114" s="59" t="str">
        <x:v>SANDOWN</x:v>
      </x:c>
      <x:c r="C114" s="27" t="n">
        <x:v>9</x:v>
      </x:c>
      <x:c r="D114" s="27" t="n">
        <x:v>13</x:v>
      </x:c>
      <x:c r="E114" s="59" t="str">
        <x:v>I AM ME</x:v>
      </x:c>
      <x:c r="F114" s="59" t="str">
        <x:v>LSW</x:v>
      </x:c>
      <x:c r="G114" s="27" t="n">
        <x:v>1</x:v>
      </x:c>
      <x:c r="H114" s="27" t="str"/>
      <x:c r="I114" s="30"/>
      <x:c r="J114" s="30" t="n">
        <x:v>0</x:v>
      </x:c>
      <x:c r="K114" s="30"/>
      <x:c r="L114" s="30"/>
    </x:row>
    <x:row r="115">
      <x:c r="A115" s="61" t="n">
        <x:v>44989</x:v>
      </x:c>
      <x:c r="B115" s="59" t="str">
        <x:v>FLEMINGTON</x:v>
      </x:c>
      <x:c r="C115" s="27" t="n">
        <x:v>1</x:v>
      </x:c>
      <x:c r="D115" s="27" t="n">
        <x:v>7</x:v>
      </x:c>
      <x:c r="E115" s="59" t="str">
        <x:v>PRINCESS DUHALLOW</x:v>
      </x:c>
      <x:c r="F115" s="59" t="str">
        <x:v>SYS</x:v>
      </x:c>
      <x:c r="G115" s="27" t="n">
        <x:v>1</x:v>
      </x:c>
      <x:c r="H115" s="27" t="str">
        <x:v>Won</x:v>
      </x:c>
      <x:c r="I115" s="30" t="n">
        <x:v>8.6</x:v>
      </x:c>
      <x:c r="J115" s="30" t="n">
        <x:v>8.6</x:v>
      </x:c>
      <x:c r="K115" s="30" t="n">
        <x:v>0</x:v>
      </x:c>
      <x:c r="L115" s="30" t="n">
        <x:v>0</x:v>
      </x:c>
    </x:row>
    <x:row r="116">
      <x:c r="A116" s="61" t="n">
        <x:v>44989</x:v>
      </x:c>
      <x:c r="B116" s="59" t="str">
        <x:v>FLEMINGTON</x:v>
      </x:c>
      <x:c r="C116" s="27" t="n">
        <x:v>2</x:v>
      </x:c>
      <x:c r="D116" s="27" t="n">
        <x:v>3</x:v>
      </x:c>
      <x:c r="E116" s="59" t="str">
        <x:v>YOUTH SPIRIT</x:v>
      </x:c>
      <x:c r="F116" s="59" t="str">
        <x:v>SYS</x:v>
      </x:c>
      <x:c r="G116" s="27" t="n">
        <x:v>1</x:v>
      </x:c>
      <x:c r="H116" s="27" t="str">
        <x:v>2nd</x:v>
      </x:c>
      <x:c r="I116" s="30"/>
      <x:c r="J116" s="30" t="n">
        <x:v>0</x:v>
      </x:c>
      <x:c r="K116" s="30" t="n">
        <x:v>0</x:v>
      </x:c>
      <x:c r="L116" s="30" t="n">
        <x:v>0</x:v>
      </x:c>
    </x:row>
    <x:row r="117">
      <x:c r="A117" s="61" t="n">
        <x:v>44989</x:v>
      </x:c>
      <x:c r="B117" s="59" t="str">
        <x:v>FLEMINGTON</x:v>
      </x:c>
      <x:c r="C117" s="27" t="n">
        <x:v>2</x:v>
      </x:c>
      <x:c r="D117" s="27" t="n">
        <x:v>4</x:v>
      </x:c>
      <x:c r="E117" s="59" t="str">
        <x:v>SO UNUSUAL</x:v>
      </x:c>
      <x:c r="F117" s="59" t="str">
        <x:v>LSW / SYS</x:v>
      </x:c>
      <x:c r="G117" s="27" t="n">
        <x:v>2</x:v>
      </x:c>
      <x:c r="H117" s="27" t="str">
        <x:v>Won</x:v>
      </x:c>
      <x:c r="I117" s="30" t="n">
        <x:v>2.9</x:v>
      </x:c>
      <x:c r="J117" s="30" t="n">
        <x:v>2.9</x:v>
      </x:c>
      <x:c r="K117" s="30" t="n">
        <x:v>8.99</x:v>
      </x:c>
      <x:c r="L117" s="30" t="n">
        <x:v>84.506</x:v>
      </x:c>
    </x:row>
    <x:row r="118">
      <x:c r="A118" s="61" t="n">
        <x:v>44989</x:v>
      </x:c>
      <x:c r="B118" s="59" t="str">
        <x:v>FLEMINGTON</x:v>
      </x:c>
      <x:c r="C118" s="27" t="n">
        <x:v>3</x:v>
      </x:c>
      <x:c r="D118" s="27" t="n">
        <x:v>2</x:v>
      </x:c>
      <x:c r="E118" s="59" t="str">
        <x:v>KALLOS</x:v>
      </x:c>
      <x:c r="F118" s="59" t="str">
        <x:v>SYS</x:v>
      </x:c>
      <x:c r="G118" s="27" t="n">
        <x:v>1</x:v>
      </x:c>
      <x:c r="H118" s="27" t="str">
        <x:v>Won</x:v>
      </x:c>
      <x:c r="I118" s="30" t="n">
        <x:v>3.1</x:v>
      </x:c>
      <x:c r="J118" s="30" t="n">
        <x:v>3.1</x:v>
      </x:c>
      <x:c r="K118" s="30" t="n">
        <x:v>29.14</x:v>
      </x:c>
      <x:c r="L118" s="30" t="n">
        <x:v>110.732</x:v>
      </x:c>
    </x:row>
    <x:row r="119">
      <x:c r="A119" s="61" t="n">
        <x:v>44989</x:v>
      </x:c>
      <x:c r="B119" s="59" t="str">
        <x:v>FLEMINGTON</x:v>
      </x:c>
      <x:c r="C119" s="27" t="n">
        <x:v>4</x:v>
      </x:c>
      <x:c r="D119" s="27" t="n">
        <x:v>11</x:v>
      </x:c>
      <x:c r="E119" s="59" t="str">
        <x:v>ARCTIC FAIRY</x:v>
      </x:c>
      <x:c r="F119" s="59" t="str">
        <x:v>SYS</x:v>
      </x:c>
      <x:c r="G119" s="27" t="n">
        <x:v>1</x:v>
      </x:c>
      <x:c r="H119" s="27" t="str">
        <x:v>Won</x:v>
      </x:c>
      <x:c r="I119" s="30" t="n">
        <x:v>9.4</x:v>
      </x:c>
      <x:c r="J119" s="30" t="n">
        <x:v>9.4</x:v>
      </x:c>
      <x:c r="K119" s="30" t="n">
        <x:v>35.72</x:v>
      </x:c>
      <x:c r="L119" s="30" t="n">
        <x:v>192.888</x:v>
      </x:c>
    </x:row>
    <x:row r="120">
      <x:c r="A120" s="61" t="n">
        <x:v>44989</x:v>
      </x:c>
      <x:c r="B120" s="59" t="str">
        <x:v>FLEMINGTON</x:v>
      </x:c>
      <x:c r="C120" s="27" t="n">
        <x:v>5</x:v>
      </x:c>
      <x:c r="D120" s="27" t="n">
        <x:v>4</x:v>
      </x:c>
      <x:c r="E120" s="59" t="str">
        <x:v>MUNHAMEK</x:v>
      </x:c>
      <x:c r="F120" s="59" t="str">
        <x:v>SYS</x:v>
      </x:c>
      <x:c r="G120" s="27" t="n">
        <x:v>1</x:v>
      </x:c>
      <x:c r="H120" s="27" t="str">
        <x:v>Won</x:v>
      </x:c>
      <x:c r="I120" s="30" t="n">
        <x:v>3.8</x:v>
      </x:c>
      <x:c r="J120" s="30" t="n">
        <x:v>3.8</x:v>
      </x:c>
      <x:c r="K120" s="30" t="n">
        <x:v>20.52</x:v>
      </x:c>
      <x:c r="L120" s="30" t="n">
        <x:v>127.224</x:v>
      </x:c>
    </x:row>
    <x:row r="121">
      <x:c r="A121" s="61" t="n">
        <x:v>44989</x:v>
      </x:c>
      <x:c r="B121" s="59" t="str">
        <x:v>FLEMINGTON</x:v>
      </x:c>
      <x:c r="C121" s="27" t="n">
        <x:v>6</x:v>
      </x:c>
      <x:c r="D121" s="27" t="n">
        <x:v>18</x:v>
      </x:c>
      <x:c r="E121" s="59" t="str">
        <x:v>BENEDETTA</x:v>
      </x:c>
      <x:c r="F121" s="59" t="str">
        <x:v>LSW / SYS</x:v>
      </x:c>
      <x:c r="G121" s="27" t="n">
        <x:v>2</x:v>
      </x:c>
      <x:c r="H121" s="27" t="str">
        <x:v>Won</x:v>
      </x:c>
      <x:c r="I121" s="30" t="n">
        <x:v>5.4</x:v>
      </x:c>
      <x:c r="J121" s="30" t="n">
        <x:v>5.4</x:v>
      </x:c>
      <x:c r="K121" s="30" t="n">
        <x:v>33.480000000000004</x:v>
      </x:c>
      <x:c r="L121" s="30" t="n">
        <x:v>0</x:v>
      </x:c>
    </x:row>
    <x:row r="122">
      <x:c r="A122" s="61" t="n">
        <x:v>44989</x:v>
      </x:c>
      <x:c r="B122" s="59" t="str">
        <x:v>FLEMINGTON</x:v>
      </x:c>
      <x:c r="C122" s="27" t="n">
        <x:v>7</x:v>
      </x:c>
      <x:c r="D122" s="27" t="n">
        <x:v>15</x:v>
      </x:c>
      <x:c r="E122" s="59" t="str">
        <x:v>LEGARTO</x:v>
      </x:c>
      <x:c r="F122" s="59" t="str">
        <x:v>SYS</x:v>
      </x:c>
      <x:c r="G122" s="27" t="n">
        <x:v>1</x:v>
      </x:c>
      <x:c r="H122" s="27" t="str">
        <x:v>Won</x:v>
      </x:c>
      <x:c r="I122" s="30" t="n">
        <x:v>6.2</x:v>
      </x:c>
      <x:c r="J122" s="30" t="n">
        <x:v>6.2</x:v>
      </x:c>
      <x:c r="K122" s="30" t="n">
        <x:v>0</x:v>
      </x:c>
      <x:c r="L122" s="30" t="n">
        <x:v>0</x:v>
      </x:c>
    </x:row>
    <x:row r="123">
      <x:c r="A123" s="61" t="n">
        <x:v>44989</x:v>
      </x:c>
      <x:c r="B123" s="59" t="str">
        <x:v>FLEMINGTON</x:v>
      </x:c>
      <x:c r="C123" s="27" t="n">
        <x:v>8</x:v>
      </x:c>
      <x:c r="D123" s="27" t="n">
        <x:v>1</x:v>
      </x:c>
      <x:c r="E123" s="59" t="str">
        <x:v>TUVALU</x:v>
      </x:c>
      <x:c r="F123" s="59" t="str">
        <x:v>SYS</x:v>
      </x:c>
      <x:c r="G123" s="27" t="n">
        <x:v>1</x:v>
      </x:c>
      <x:c r="H123" s="27" t="str"/>
      <x:c r="I123" s="30"/>
      <x:c r="J123" s="30" t="n">
        <x:v>0</x:v>
      </x:c>
      <x:c r="K123" s="30" t="n">
        <x:v>0</x:v>
      </x:c>
      <x:c r="L123" s="30"/>
    </x:row>
    <x:row r="124">
      <x:c r="A124" s="61" t="n">
        <x:v>44989</x:v>
      </x:c>
      <x:c r="B124" s="59" t="str">
        <x:v>FLEMINGTON</x:v>
      </x:c>
      <x:c r="C124" s="27" t="n">
        <x:v>8</x:v>
      </x:c>
      <x:c r="D124" s="27" t="n">
        <x:v>4</x:v>
      </x:c>
      <x:c r="E124" s="59" t="str">
        <x:v>GENTLEMAN ROY</x:v>
      </x:c>
      <x:c r="F124" s="59" t="str">
        <x:v>SYS</x:v>
      </x:c>
      <x:c r="G124" s="27" t="n">
        <x:v>1</x:v>
      </x:c>
      <x:c r="H124" s="27" t="str">
        <x:v>4th</x:v>
      </x:c>
      <x:c r="I124" s="30"/>
      <x:c r="J124" s="30" t="n">
        <x:v>0</x:v>
      </x:c>
      <x:c r="K124" s="30" t="n">
        <x:v>0</x:v>
      </x:c>
      <x:c r="L124" s="30"/>
    </x:row>
    <x:row r="125">
      <x:c r="A125" s="61" t="n">
        <x:v>44989</x:v>
      </x:c>
      <x:c r="B125" s="59" t="str">
        <x:v>FLEMINGTON</x:v>
      </x:c>
      <x:c r="C125" s="27" t="n">
        <x:v>9</x:v>
      </x:c>
      <x:c r="D125" s="27" t="n">
        <x:v>2</x:v>
      </x:c>
      <x:c r="E125" s="59" t="str">
        <x:v>CARDINAL GEM</x:v>
      </x:c>
      <x:c r="F125" s="59" t="str">
        <x:v>SYS</x:v>
      </x:c>
      <x:c r="G125" s="27" t="n">
        <x:v>1</x:v>
      </x:c>
      <x:c r="H125" s="27" t="str"/>
      <x:c r="I125" s="30"/>
      <x:c r="J125" s="30" t="n">
        <x:v>0</x:v>
      </x:c>
      <x:c r="K125" s="30"/>
      <x:c r="L125" s="30"/>
    </x:row>
    <x:row r="126">
      <x:c r="A126" s="61" t="n">
        <x:v>44989</x:v>
      </x:c>
      <x:c r="B126" s="59" t="str">
        <x:v>FLEMINGTON</x:v>
      </x:c>
      <x:c r="C126" s="27" t="n">
        <x:v>9</x:v>
      </x:c>
      <x:c r="D126" s="27" t="n">
        <x:v>4</x:v>
      </x:c>
      <x:c r="E126" s="59" t="str">
        <x:v>IT'SOURTIME</x:v>
      </x:c>
      <x:c r="F126" s="59" t="str">
        <x:v>SYS</x:v>
      </x:c>
      <x:c r="G126" s="27" t="n">
        <x:v>1</x:v>
      </x:c>
      <x:c r="H126" s="27" t="str">
        <x:v>2nd</x:v>
      </x:c>
      <x:c r="I126" s="30"/>
      <x:c r="J126" s="30" t="n">
        <x:v>0</x:v>
      </x:c>
      <x:c r="K126" s="30"/>
      <x:c r="L126" s="30"/>
    </x:row>
    <x:row r="127">
      <x:c r="A127" s="61" t="n">
        <x:v>44989</x:v>
      </x:c>
      <x:c r="B127" s="59" t="str">
        <x:v>FLEMINGTON</x:v>
      </x:c>
      <x:c r="C127" s="27" t="n">
        <x:v>9</x:v>
      </x:c>
      <x:c r="D127" s="27" t="n">
        <x:v>10</x:v>
      </x:c>
      <x:c r="E127" s="59" t="str">
        <x:v>LIFE LESSONS</x:v>
      </x:c>
      <x:c r="F127" s="59" t="str">
        <x:v>SYS</x:v>
      </x:c>
      <x:c r="G127" s="27" t="n">
        <x:v>1</x:v>
      </x:c>
      <x:c r="H127" s="27" t="str"/>
      <x:c r="I127" s="30"/>
      <x:c r="J127" s="30" t="n">
        <x:v>0</x:v>
      </x:c>
      <x:c r="K127" s="30"/>
      <x:c r="L127" s="30"/>
    </x:row>
    <x:row r="128">
      <x:c r="A128" s="61" t="n">
        <x:v>44989</x:v>
      </x:c>
      <x:c r="B128" s="59" t="str">
        <x:v>FLEMINGTON</x:v>
      </x:c>
      <x:c r="C128" s="27" t="n">
        <x:v>9</x:v>
      </x:c>
      <x:c r="D128" s="27" t="n">
        <x:v>11</x:v>
      </x:c>
      <x:c r="E128" s="59" t="str">
        <x:v>SESSIONS ROAD</x:v>
      </x:c>
      <x:c r="F128" s="59" t="str">
        <x:v>SYS</x:v>
      </x:c>
      <x:c r="G128" s="27" t="n">
        <x:v>1</x:v>
      </x:c>
      <x:c r="H128" s="27" t="str">
        <x:v>Won</x:v>
      </x:c>
      <x:c r="I128" s="30" t="n">
        <x:v>8.3</x:v>
      </x:c>
      <x:c r="J128" s="30" t="n">
        <x:v>8.3</x:v>
      </x:c>
      <x:c r="K128" s="30"/>
      <x:c r="L128" s="30"/>
    </x:row>
    <x:row r="129">
      <x:c r="A129" s="61" t="n">
        <x:v>44996</x:v>
      </x:c>
      <x:c r="B129" s="59" t="str">
        <x:v>FLEMINGTON</x:v>
      </x:c>
      <x:c r="C129" s="27" t="n">
        <x:v>1</x:v>
      </x:c>
      <x:c r="D129" s="27" t="n">
        <x:v>2</x:v>
      </x:c>
      <x:c r="E129" s="59" t="str">
        <x:v>SPARKLE</x:v>
      </x:c>
      <x:c r="F129" s="59" t="str">
        <x:v>SYS</x:v>
      </x:c>
      <x:c r="G129" s="27" t="n">
        <x:v>1</x:v>
      </x:c>
      <x:c r="H129" s="27" t="str">
        <x:v>Won</x:v>
      </x:c>
      <x:c r="I129" s="30" t="n">
        <x:v>5.9</x:v>
      </x:c>
      <x:c r="J129" s="30" t="n">
        <x:v>5.9</x:v>
      </x:c>
      <x:c r="K129" s="30" t="n">
        <x:v>19.47</x:v>
      </x:c>
      <x:c r="L129" s="30" t="n">
        <x:v>85.668</x:v>
      </x:c>
    </x:row>
    <x:row r="130">
      <x:c r="A130" s="61" t="n">
        <x:v>44996</x:v>
      </x:c>
      <x:c r="B130" s="59" t="str">
        <x:v>FLEMINGTON</x:v>
      </x:c>
      <x:c r="C130" s="27" t="n">
        <x:v>3</x:v>
      </x:c>
      <x:c r="D130" s="27" t="n">
        <x:v>1</x:v>
      </x:c>
      <x:c r="E130" s="59" t="str">
        <x:v>REVOLUTIONARY MISS</x:v>
      </x:c>
      <x:c r="F130" s="59" t="str">
        <x:v>SYS</x:v>
      </x:c>
      <x:c r="G130" s="27" t="n">
        <x:v>1</x:v>
      </x:c>
      <x:c r="H130" s="27" t="str">
        <x:v>Won</x:v>
      </x:c>
      <x:c r="I130" s="30" t="n">
        <x:v>3.3</x:v>
      </x:c>
      <x:c r="J130" s="30" t="n">
        <x:v>3.3</x:v>
      </x:c>
      <x:c r="K130" s="30" t="n">
        <x:v>14.52</x:v>
      </x:c>
      <x:c r="L130" s="30" t="n">
        <x:v>0</x:v>
      </x:c>
    </x:row>
    <x:row r="131">
      <x:c r="A131" s="61" t="n">
        <x:v>44996</x:v>
      </x:c>
      <x:c r="B131" s="59" t="str">
        <x:v>FLEMINGTON</x:v>
      </x:c>
      <x:c r="C131" s="27" t="n">
        <x:v>3</x:v>
      </x:c>
      <x:c r="D131" s="27" t="n">
        <x:v>3</x:v>
      </x:c>
      <x:c r="E131" s="59" t="str">
        <x:v>SHUFFLE DANCER</x:v>
      </x:c>
      <x:c r="F131" s="59" t="str">
        <x:v>LSW / SYS</x:v>
      </x:c>
      <x:c r="G131" s="27" t="n">
        <x:v>2</x:v>
      </x:c>
      <x:c r="H131" s="27" t="str">
        <x:v>4th</x:v>
      </x:c>
      <x:c r="I131" s="30"/>
      <x:c r="J131" s="30" t="n">
        <x:v>0</x:v>
      </x:c>
      <x:c r="K131" s="30" t="n">
        <x:v>0</x:v>
      </x:c>
      <x:c r="L131" s="30" t="n">
        <x:v>0</x:v>
      </x:c>
    </x:row>
    <x:row r="132">
      <x:c r="A132" s="61" t="n">
        <x:v>44996</x:v>
      </x:c>
      <x:c r="B132" s="59" t="str">
        <x:v>FLEMINGTON</x:v>
      </x:c>
      <x:c r="C132" s="27" t="n">
        <x:v>3</x:v>
      </x:c>
      <x:c r="D132" s="27" t="n">
        <x:v>5</x:v>
      </x:c>
      <x:c r="E132" s="59" t="str">
        <x:v>WOLLOMBI</x:v>
      </x:c>
      <x:c r="F132" s="59" t="str">
        <x:v>LSW / SYS</x:v>
      </x:c>
      <x:c r="G132" s="27" t="n">
        <x:v>2</x:v>
      </x:c>
      <x:c r="H132" s="27" t="str"/>
      <x:c r="I132" s="30"/>
      <x:c r="J132" s="30" t="n">
        <x:v>0</x:v>
      </x:c>
      <x:c r="K132" s="30" t="n">
        <x:v>0</x:v>
      </x:c>
      <x:c r="L132" s="30" t="n">
        <x:v>0</x:v>
      </x:c>
    </x:row>
    <x:row r="133">
      <x:c r="A133" s="61" t="n">
        <x:v>44996</x:v>
      </x:c>
      <x:c r="B133" s="59" t="str">
        <x:v>FLEMINGTON</x:v>
      </x:c>
      <x:c r="C133" s="27" t="n">
        <x:v>4</x:v>
      </x:c>
      <x:c r="D133" s="27" t="n">
        <x:v>7</x:v>
      </x:c>
      <x:c r="E133" s="59" t="str">
        <x:v>VEIGHT</x:v>
      </x:c>
      <x:c r="F133" s="59" t="str">
        <x:v>LSW / SYS</x:v>
      </x:c>
      <x:c r="G133" s="27" t="n">
        <x:v>2</x:v>
      </x:c>
      <x:c r="H133" s="27" t="str">
        <x:v>Won</x:v>
      </x:c>
      <x:c r="I133" s="30" t="n">
        <x:v>4.4</x:v>
      </x:c>
      <x:c r="J133" s="30" t="n">
        <x:v>4.4</x:v>
      </x:c>
      <x:c r="K133" s="30" t="n">
        <x:v>0</x:v>
      </x:c>
      <x:c r="L133" s="30" t="n">
        <x:v>0</x:v>
      </x:c>
    </x:row>
    <x:row r="134">
      <x:c r="A134" s="61" t="n">
        <x:v>44996</x:v>
      </x:c>
      <x:c r="B134" s="59" t="str">
        <x:v>FLEMINGTON</x:v>
      </x:c>
      <x:c r="C134" s="27" t="n">
        <x:v>5</x:v>
      </x:c>
      <x:c r="D134" s="27" t="n">
        <x:v>3</x:v>
      </x:c>
      <x:c r="E134" s="59" t="str">
        <x:v>BARB RAIDER</x:v>
      </x:c>
      <x:c r="F134" s="59" t="str">
        <x:v>SYS</x:v>
      </x:c>
      <x:c r="G134" s="27" t="n">
        <x:v>1</x:v>
      </x:c>
      <x:c r="H134" s="27" t="str">
        <x:v>3rd</x:v>
      </x:c>
      <x:c r="I134" s="30"/>
      <x:c r="J134" s="30" t="n">
        <x:v>0</x:v>
      </x:c>
      <x:c r="K134" s="30" t="n">
        <x:v>0</x:v>
      </x:c>
      <x:c r="L134" s="30" t="n">
        <x:v>0</x:v>
      </x:c>
    </x:row>
    <x:row r="135">
      <x:c r="A135" s="61" t="n">
        <x:v>44996</x:v>
      </x:c>
      <x:c r="B135" s="59" t="str">
        <x:v>FLEMINGTON</x:v>
      </x:c>
      <x:c r="C135" s="27" t="n">
        <x:v>6</x:v>
      </x:c>
      <x:c r="D135" s="27" t="n">
        <x:v>5</x:v>
      </x:c>
      <x:c r="E135" s="59" t="str">
        <x:v>EMISSARY</x:v>
      </x:c>
      <x:c r="F135" s="59" t="str">
        <x:v>SYS</x:v>
      </x:c>
      <x:c r="G135" s="27" t="n">
        <x:v>1</x:v>
      </x:c>
      <x:c r="H135" s="27" t="str">
        <x:v>3rd</x:v>
      </x:c>
      <x:c r="I135" s="30"/>
      <x:c r="J135" s="30" t="n">
        <x:v>0</x:v>
      </x:c>
      <x:c r="K135" s="30" t="n">
        <x:v>0</x:v>
      </x:c>
      <x:c r="L135" s="30" t="n">
        <x:v>0</x:v>
      </x:c>
    </x:row>
    <x:row r="136">
      <x:c r="A136" s="61" t="n">
        <x:v>44996</x:v>
      </x:c>
      <x:c r="B136" s="59" t="str">
        <x:v>FLEMINGTON</x:v>
      </x:c>
      <x:c r="C136" s="27" t="n">
        <x:v>6</x:v>
      </x:c>
      <x:c r="D136" s="27" t="n">
        <x:v>7</x:v>
      </x:c>
      <x:c r="E136" s="59" t="str">
        <x:v>RIGHT YOU ARE</x:v>
      </x:c>
      <x:c r="F136" s="59" t="str">
        <x:v>LSW / SYS</x:v>
      </x:c>
      <x:c r="G136" s="27" t="n">
        <x:v>2</x:v>
      </x:c>
      <x:c r="H136" s="27" t="str">
        <x:v>Won</x:v>
      </x:c>
      <x:c r="I136" s="30" t="n">
        <x:v>4.3</x:v>
      </x:c>
      <x:c r="J136" s="30" t="n">
        <x:v>4.3</x:v>
      </x:c>
      <x:c r="K136" s="30" t="n">
        <x:v>0</x:v>
      </x:c>
      <x:c r="L136" s="30" t="n">
        <x:v>0</x:v>
      </x:c>
    </x:row>
    <x:row r="137">
      <x:c r="A137" s="61" t="n">
        <x:v>44996</x:v>
      </x:c>
      <x:c r="B137" s="59" t="str">
        <x:v>FLEMINGTON</x:v>
      </x:c>
      <x:c r="C137" s="27" t="n">
        <x:v>7</x:v>
      </x:c>
      <x:c r="D137" s="27" t="n">
        <x:v>3</x:v>
      </x:c>
      <x:c r="E137" s="59" t="str">
        <x:v>I WISH I WIN</x:v>
      </x:c>
      <x:c r="F137" s="59" t="str">
        <x:v>SYS</x:v>
      </x:c>
      <x:c r="G137" s="27" t="n">
        <x:v>1</x:v>
      </x:c>
      <x:c r="H137" s="27" t="str">
        <x:v>3rd</x:v>
      </x:c>
      <x:c r="I137" s="30"/>
      <x:c r="J137" s="30" t="n">
        <x:v>0</x:v>
      </x:c>
      <x:c r="K137" s="30" t="n">
        <x:v>0</x:v>
      </x:c>
      <x:c r="L137" s="30"/>
    </x:row>
    <x:row r="138">
      <x:c r="A138" s="61" t="n">
        <x:v>44996</x:v>
      </x:c>
      <x:c r="B138" s="59" t="str">
        <x:v>FLEMINGTON</x:v>
      </x:c>
      <x:c r="C138" s="27" t="n">
        <x:v>7</x:v>
      </x:c>
      <x:c r="D138" s="27" t="n">
        <x:v>15</x:v>
      </x:c>
      <x:c r="E138" s="59" t="str">
        <x:v>IN SECRET</x:v>
      </x:c>
      <x:c r="F138" s="59" t="str">
        <x:v>SYS</x:v>
      </x:c>
      <x:c r="G138" s="27" t="n">
        <x:v>1</x:v>
      </x:c>
      <x:c r="H138" s="27" t="str">
        <x:v>Won</x:v>
      </x:c>
      <x:c r="I138" s="30" t="n">
        <x:v>6.8</x:v>
      </x:c>
      <x:c r="J138" s="30" t="n">
        <x:v>6.8</x:v>
      </x:c>
      <x:c r="K138" s="30" t="n">
        <x:v>38.08</x:v>
      </x:c>
      <x:c r="L138" s="30"/>
    </x:row>
    <x:row r="139">
      <x:c r="A139" s="61" t="n">
        <x:v>44996</x:v>
      </x:c>
      <x:c r="B139" s="59" t="str">
        <x:v>FLEMINGTON</x:v>
      </x:c>
      <x:c r="C139" s="27" t="n">
        <x:v>9</x:v>
      </x:c>
      <x:c r="D139" s="27" t="n">
        <x:v>2</x:v>
      </x:c>
      <x:c r="E139" s="59" t="str">
        <x:v>MERIDIUS</x:v>
      </x:c>
      <x:c r="F139" s="59" t="str">
        <x:v>SYS</x:v>
      </x:c>
      <x:c r="G139" s="27" t="n">
        <x:v>1</x:v>
      </x:c>
      <x:c r="H139" s="27" t="str">
        <x:v>Won</x:v>
      </x:c>
      <x:c r="I139" s="30" t="n">
        <x:v>5.6</x:v>
      </x:c>
      <x:c r="J139" s="30" t="n">
        <x:v>5.6</x:v>
      </x:c>
      <x:c r="K139" s="30"/>
      <x:c r="L139" s="30"/>
    </x:row>
    <x:row r="140">
      <x:c r="A140" s="61" t="n">
        <x:v>44996</x:v>
      </x:c>
      <x:c r="B140" s="59" t="str">
        <x:v>FLEMINGTON</x:v>
      </x:c>
      <x:c r="C140" s="27" t="n">
        <x:v>9</x:v>
      </x:c>
      <x:c r="D140" s="27" t="n">
        <x:v>12</x:v>
      </x:c>
      <x:c r="E140" s="59" t="str">
        <x:v>ZOUPURRING</x:v>
      </x:c>
      <x:c r="F140" s="59" t="str">
        <x:v>LSW / SYS</x:v>
      </x:c>
      <x:c r="G140" s="27" t="n">
        <x:v>2</x:v>
      </x:c>
      <x:c r="H140" s="27" t="str"/>
      <x:c r="I140" s="30"/>
      <x:c r="J140" s="30" t="n">
        <x:v>0</x:v>
      </x:c>
      <x:c r="K140" s="30"/>
      <x:c r="L140" s="30"/>
    </x:row>
    <x:row r="141">
      <x:c r="A141" s="61" t="n">
        <x:v>45003</x:v>
      </x:c>
      <x:c r="B141" s="59" t="str">
        <x:v>MOONEE VALLEY</x:v>
      </x:c>
      <x:c r="C141" s="27" t="n">
        <x:v>1</x:v>
      </x:c>
      <x:c r="D141" s="27" t="n">
        <x:v>1</x:v>
      </x:c>
      <x:c r="E141" s="59" t="str">
        <x:v>MIDWEST</x:v>
      </x:c>
      <x:c r="F141" s="59" t="str">
        <x:v>SYS</x:v>
      </x:c>
      <x:c r="G141" s="27" t="n">
        <x:v>1</x:v>
      </x:c>
      <x:c r="H141" s="27" t="str">
        <x:v>Won</x:v>
      </x:c>
      <x:c r="I141" s="30" t="n">
        <x:v>2.1</x:v>
      </x:c>
      <x:c r="J141" s="30" t="n">
        <x:v>2.1</x:v>
      </x:c>
      <x:c r="K141" s="30" t="n">
        <x:v>16.17</x:v>
      </x:c>
      <x:c r="L141" s="30" t="n">
        <x:v>0</x:v>
      </x:c>
    </x:row>
    <x:row r="142">
      <x:c r="A142" s="61" t="n">
        <x:v>45003</x:v>
      </x:c>
      <x:c r="B142" s="59" t="str">
        <x:v>MOONEE VALLEY</x:v>
      </x:c>
      <x:c r="C142" s="27" t="n">
        <x:v>1</x:v>
      </x:c>
      <x:c r="D142" s="27" t="n">
        <x:v>4</x:v>
      </x:c>
      <x:c r="E142" s="59" t="str">
        <x:v>MYNUMEROUNO</x:v>
      </x:c>
      <x:c r="F142" s="59" t="str">
        <x:v>SYS</x:v>
      </x:c>
      <x:c r="G142" s="27" t="n">
        <x:v>1</x:v>
      </x:c>
      <x:c r="H142" s="27" t="str">
        <x:v>2nd</x:v>
      </x:c>
      <x:c r="I142" s="30"/>
      <x:c r="J142" s="30" t="n">
        <x:v>0</x:v>
      </x:c>
      <x:c r="K142" s="30" t="n">
        <x:v>0</x:v>
      </x:c>
      <x:c r="L142" s="30" t="n">
        <x:v>0</x:v>
      </x:c>
    </x:row>
    <x:row r="143">
      <x:c r="A143" s="61" t="n">
        <x:v>45003</x:v>
      </x:c>
      <x:c r="B143" s="59" t="str">
        <x:v>MOONEE VALLEY</x:v>
      </x:c>
      <x:c r="C143" s="27" t="n">
        <x:v>2</x:v>
      </x:c>
      <x:c r="D143" s="27" t="n">
        <x:v>4</x:v>
      </x:c>
      <x:c r="E143" s="59" t="str">
        <x:v>VONGOLE</x:v>
      </x:c>
      <x:c r="F143" s="59" t="str">
        <x:v>SYS</x:v>
      </x:c>
      <x:c r="G143" s="27" t="n">
        <x:v>1</x:v>
      </x:c>
      <x:c r="H143" s="27" t="str">
        <x:v>Won</x:v>
      </x:c>
      <x:c r="I143" s="30" t="n">
        <x:v>7.7</x:v>
      </x:c>
      <x:c r="J143" s="30" t="n">
        <x:v>7.7</x:v>
      </x:c>
      <x:c r="K143" s="30" t="n">
        <x:v>0</x:v>
      </x:c>
      <x:c r="L143" s="30" t="n">
        <x:v>0</x:v>
      </x:c>
    </x:row>
    <x:row r="144">
      <x:c r="A144" s="61" t="n">
        <x:v>45003</x:v>
      </x:c>
      <x:c r="B144" s="59" t="str">
        <x:v>MOONEE VALLEY</x:v>
      </x:c>
      <x:c r="C144" s="27" t="n">
        <x:v>3</x:v>
      </x:c>
      <x:c r="D144" s="27" t="n">
        <x:v>5</x:v>
      </x:c>
      <x:c r="E144" s="59" t="str">
        <x:v>SUMMERBEEL</x:v>
      </x:c>
      <x:c r="F144" s="59" t="str">
        <x:v>LSW / SYS</x:v>
      </x:c>
      <x:c r="G144" s="27" t="n">
        <x:v>2</x:v>
      </x:c>
      <x:c r="H144" s="27" t="str">
        <x:v>2nd</x:v>
      </x:c>
      <x:c r="I144" s="30"/>
      <x:c r="J144" s="30" t="n">
        <x:v>0</x:v>
      </x:c>
      <x:c r="K144" s="30" t="n">
        <x:v>0</x:v>
      </x:c>
      <x:c r="L144" s="30" t="n">
        <x:v>0</x:v>
      </x:c>
    </x:row>
    <x:row r="145">
      <x:c r="A145" s="61" t="n">
        <x:v>45003</x:v>
      </x:c>
      <x:c r="B145" s="59" t="str">
        <x:v>MOONEE VALLEY</x:v>
      </x:c>
      <x:c r="C145" s="27" t="n">
        <x:v>4</x:v>
      </x:c>
      <x:c r="D145" s="27" t="n">
        <x:v>1</x:v>
      </x:c>
      <x:c r="E145" s="59" t="str">
        <x:v>BEL AIR</x:v>
      </x:c>
      <x:c r="F145" s="59" t="str">
        <x:v>SYS</x:v>
      </x:c>
      <x:c r="G145" s="27" t="n">
        <x:v>1</x:v>
      </x:c>
      <x:c r="H145" s="27" t="str">
        <x:v>Won</x:v>
      </x:c>
      <x:c r="I145" s="30" t="n">
        <x:v>4</x:v>
      </x:c>
      <x:c r="J145" s="30" t="n">
        <x:v>4</x:v>
      </x:c>
      <x:c r="K145" s="30" t="n">
        <x:v>6.4</x:v>
      </x:c>
      <x:c r="L145" s="30" t="n">
        <x:v>0</x:v>
      </x:c>
    </x:row>
    <x:row r="146">
      <x:c r="A146" s="61" t="n">
        <x:v>45003</x:v>
      </x:c>
      <x:c r="B146" s="59" t="str">
        <x:v>MOONEE VALLEY</x:v>
      </x:c>
      <x:c r="C146" s="27" t="n">
        <x:v>5</x:v>
      </x:c>
      <x:c r="D146" s="27" t="n">
        <x:v>5</x:v>
      </x:c>
      <x:c r="E146" s="59" t="str">
        <x:v>MUNHAMEK</x:v>
      </x:c>
      <x:c r="F146" s="59" t="str">
        <x:v>LSW / SYS</x:v>
      </x:c>
      <x:c r="G146" s="27" t="n">
        <x:v>2</x:v>
      </x:c>
      <x:c r="H146" s="27" t="str">
        <x:v>Won</x:v>
      </x:c>
      <x:c r="I146" s="30" t="n">
        <x:v>1.6</x:v>
      </x:c>
      <x:c r="J146" s="30" t="n">
        <x:v>1.6</x:v>
      </x:c>
      <x:c r="K146" s="30" t="n">
        <x:v>0</x:v>
      </x:c>
      <x:c r="L146" s="30" t="n">
        <x:v>0</x:v>
      </x:c>
    </x:row>
    <x:row r="147">
      <x:c r="A147" s="61" t="n">
        <x:v>45003</x:v>
      </x:c>
      <x:c r="B147" s="59" t="str">
        <x:v>MOONEE VALLEY</x:v>
      </x:c>
      <x:c r="C147" s="27" t="n">
        <x:v>6</x:v>
      </x:c>
      <x:c r="D147" s="27" t="n">
        <x:v>1</x:v>
      </x:c>
      <x:c r="E147" s="59" t="str">
        <x:v>LOMBARDO</x:v>
      </x:c>
      <x:c r="F147" s="59" t="str">
        <x:v>SYS</x:v>
      </x:c>
      <x:c r="G147" s="27" t="n">
        <x:v>1</x:v>
      </x:c>
      <x:c r="H147" s="27" t="str"/>
      <x:c r="I147" s="30"/>
      <x:c r="J147" s="30" t="n">
        <x:v>0</x:v>
      </x:c>
      <x:c r="K147" s="30" t="n">
        <x:v>0</x:v>
      </x:c>
      <x:c r="L147" s="30" t="n">
        <x:v>0</x:v>
      </x:c>
    </x:row>
    <x:row r="148">
      <x:c r="A148" s="61" t="n">
        <x:v>45003</x:v>
      </x:c>
      <x:c r="B148" s="59" t="str">
        <x:v>MOONEE VALLEY</x:v>
      </x:c>
      <x:c r="C148" s="27" t="n">
        <x:v>7</x:v>
      </x:c>
      <x:c r="D148" s="27" t="n">
        <x:v>1</x:v>
      </x:c>
      <x:c r="E148" s="59" t="str">
        <x:v>I'M THUNDERSTRUCK</x:v>
      </x:c>
      <x:c r="F148" s="59" t="str">
        <x:v>SYS</x:v>
      </x:c>
      <x:c r="G148" s="27" t="n">
        <x:v>1</x:v>
      </x:c>
      <x:c r="H148" s="27" t="str"/>
      <x:c r="I148" s="30"/>
      <x:c r="J148" s="30" t="n">
        <x:v>0</x:v>
      </x:c>
      <x:c r="K148" s="30" t="n">
        <x:v>0</x:v>
      </x:c>
      <x:c r="L148" s="30" t="n">
        <x:v>0</x:v>
      </x:c>
    </x:row>
    <x:row r="149">
      <x:c r="A149" s="61" t="n">
        <x:v>45003</x:v>
      </x:c>
      <x:c r="B149" s="59" t="str">
        <x:v>MOONEE VALLEY</x:v>
      </x:c>
      <x:c r="C149" s="27" t="n">
        <x:v>7</x:v>
      </x:c>
      <x:c r="D149" s="27" t="n">
        <x:v>2</x:v>
      </x:c>
      <x:c r="E149" s="59" t="str">
        <x:v>ALLIGATOR BLOOD</x:v>
      </x:c>
      <x:c r="F149" s="59" t="str">
        <x:v>LSW</x:v>
      </x:c>
      <x:c r="G149" s="27" t="n">
        <x:v>1</x:v>
      </x:c>
      <x:c r="H149" s="27" t="str">
        <x:v>4th</x:v>
      </x:c>
      <x:c r="I149" s="30"/>
      <x:c r="J149" s="30" t="n">
        <x:v>0</x:v>
      </x:c>
      <x:c r="K149" s="30" t="n">
        <x:v>0</x:v>
      </x:c>
      <x:c r="L149" s="30" t="n">
        <x:v>0</x:v>
      </x:c>
    </x:row>
    <x:row r="150">
      <x:c r="A150" s="61" t="n">
        <x:v>45003</x:v>
      </x:c>
      <x:c r="B150" s="59" t="str">
        <x:v>MOONEE VALLEY</x:v>
      </x:c>
      <x:c r="C150" s="27" t="n">
        <x:v>7</x:v>
      </x:c>
      <x:c r="D150" s="27" t="n">
        <x:v>4</x:v>
      </x:c>
      <x:c r="E150" s="59" t="str">
        <x:v>MR BRIGHTSIDE</x:v>
      </x:c>
      <x:c r="F150" s="59" t="str">
        <x:v>SYS</x:v>
      </x:c>
      <x:c r="G150" s="27" t="n">
        <x:v>1</x:v>
      </x:c>
      <x:c r="H150" s="27" t="str">
        <x:v>Won</x:v>
      </x:c>
      <x:c r="I150" s="30" t="n">
        <x:v>7.2</x:v>
      </x:c>
      <x:c r="J150" s="30" t="n">
        <x:v>7.2</x:v>
      </x:c>
      <x:c r="K150" s="30" t="n">
        <x:v>30.96</x:v>
      </x:c>
      <x:c r="L150" s="30" t="n">
        <x:v>195.048</x:v>
      </x:c>
    </x:row>
    <x:row r="151">
      <x:c r="A151" s="61" t="n">
        <x:v>45003</x:v>
      </x:c>
      <x:c r="B151" s="59" t="str">
        <x:v>MOONEE VALLEY</x:v>
      </x:c>
      <x:c r="C151" s="27" t="n">
        <x:v>8</x:v>
      </x:c>
      <x:c r="D151" s="27" t="n">
        <x:v>12</x:v>
      </x:c>
      <x:c r="E151" s="59" t="str">
        <x:v>PARISAL</x:v>
      </x:c>
      <x:c r="F151" s="59" t="str">
        <x:v>LSW / SYS</x:v>
      </x:c>
      <x:c r="G151" s="27" t="n">
        <x:v>2</x:v>
      </x:c>
      <x:c r="H151" s="27" t="str">
        <x:v>Won</x:v>
      </x:c>
      <x:c r="I151" s="30" t="n">
        <x:v>4.3</x:v>
      </x:c>
      <x:c r="J151" s="30" t="n">
        <x:v>4.3</x:v>
      </x:c>
      <x:c r="K151" s="30" t="n">
        <x:v>27.09</x:v>
      </x:c>
      <x:c r="L151" s="30" t="n">
        <x:v>0</x:v>
      </x:c>
    </x:row>
    <x:row r="152">
      <x:c r="A152" s="61" t="n">
        <x:v>45003</x:v>
      </x:c>
      <x:c r="B152" s="59" t="str">
        <x:v>MOONEE VALLEY</x:v>
      </x:c>
      <x:c r="C152" s="27" t="n">
        <x:v>9</x:v>
      </x:c>
      <x:c r="D152" s="27" t="n">
        <x:v>2</x:v>
      </x:c>
      <x:c r="E152" s="59" t="str">
        <x:v>BANK MAUR</x:v>
      </x:c>
      <x:c r="F152" s="59" t="str">
        <x:v>SYS</x:v>
      </x:c>
      <x:c r="G152" s="27" t="n">
        <x:v>1</x:v>
      </x:c>
      <x:c r="H152" s="27" t="str">
        <x:v>Won</x:v>
      </x:c>
      <x:c r="I152" s="30" t="n">
        <x:v>6.3</x:v>
      </x:c>
      <x:c r="J152" s="30" t="n">
        <x:v>6.3</x:v>
      </x:c>
      <x:c r="K152" s="30" t="n">
        <x:v>0</x:v>
      </x:c>
      <x:c r="L152" s="30"/>
    </x:row>
    <x:row r="153">
      <x:c r="A153" s="61" t="n">
        <x:v>45003</x:v>
      </x:c>
      <x:c r="B153" s="59" t="str">
        <x:v>MOONEE VALLEY</x:v>
      </x:c>
      <x:c r="C153" s="27" t="n">
        <x:v>10</x:v>
      </x:c>
      <x:c r="D153" s="27" t="n">
        <x:v>3</x:v>
      </x:c>
      <x:c r="E153" s="59" t="str">
        <x:v>BRITISH COLUMBIA</x:v>
      </x:c>
      <x:c r="F153" s="59" t="str">
        <x:v>SYS</x:v>
      </x:c>
      <x:c r="G153" s="27" t="n">
        <x:v>1</x:v>
      </x:c>
      <x:c r="H153" s="27" t="str">
        <x:v>2nd</x:v>
      </x:c>
      <x:c r="I153" s="30"/>
      <x:c r="J153" s="30" t="n">
        <x:v>0</x:v>
      </x:c>
      <x:c r="K153" s="30"/>
      <x:c r="L153" s="30"/>
    </x:row>
    <x:row r="154">
      <x:c r="A154" s="61" t="n">
        <x:v>45010</x:v>
      </x:c>
      <x:c r="B154" s="59" t="str">
        <x:v>FLEMINGTON</x:v>
      </x:c>
      <x:c r="C154" s="27" t="n">
        <x:v>1</x:v>
      </x:c>
      <x:c r="D154" s="27" t="n">
        <x:v>4</x:v>
      </x:c>
      <x:c r="E154" s="59" t="str">
        <x:v>VERANSKOVA</x:v>
      </x:c>
      <x:c r="F154" s="59" t="str">
        <x:v>SYS</x:v>
      </x:c>
      <x:c r="G154" s="27" t="n">
        <x:v>1</x:v>
      </x:c>
      <x:c r="H154" s="27" t="str">
        <x:v>Won</x:v>
      </x:c>
      <x:c r="I154" s="30" t="n">
        <x:v>2.6</x:v>
      </x:c>
      <x:c r="J154" s="30" t="n">
        <x:v>2.6</x:v>
      </x:c>
      <x:c r="K154" s="30" t="n">
        <x:v>22.619999999999997</x:v>
      </x:c>
      <x:c r="L154" s="30" t="n">
        <x:v>74.64599999999999</x:v>
      </x:c>
    </x:row>
    <x:row r="155">
      <x:c r="A155" s="61" t="n">
        <x:v>45010</x:v>
      </x:c>
      <x:c r="B155" s="59" t="str">
        <x:v>FLEMINGTON</x:v>
      </x:c>
      <x:c r="C155" s="27" t="n">
        <x:v>1</x:v>
      </x:c>
      <x:c r="D155" s="27" t="n">
        <x:v>6</x:v>
      </x:c>
      <x:c r="E155" s="59" t="str">
        <x:v>DUCHESS OF DORSET</x:v>
      </x:c>
      <x:c r="F155" s="59" t="str">
        <x:v>SYS</x:v>
      </x:c>
      <x:c r="G155" s="27" t="n">
        <x:v>1</x:v>
      </x:c>
      <x:c r="H155" s="27" t="str"/>
      <x:c r="I155" s="30"/>
      <x:c r="J155" s="30" t="n">
        <x:v>0</x:v>
      </x:c>
      <x:c r="K155" s="30" t="n">
        <x:v>0</x:v>
      </x:c>
      <x:c r="L155" s="30" t="n">
        <x:v>0</x:v>
      </x:c>
    </x:row>
    <x:row r="156">
      <x:c r="A156" s="61" t="n">
        <x:v>45010</x:v>
      </x:c>
      <x:c r="B156" s="59" t="str">
        <x:v>FLEMINGTON</x:v>
      </x:c>
      <x:c r="C156" s="27" t="n">
        <x:v>2</x:v>
      </x:c>
      <x:c r="D156" s="27" t="n">
        <x:v>9</x:v>
      </x:c>
      <x:c r="E156" s="59" t="str">
        <x:v>BOSSY NIC</x:v>
      </x:c>
      <x:c r="F156" s="59" t="str">
        <x:v>SYS</x:v>
      </x:c>
      <x:c r="G156" s="27" t="n">
        <x:v>1</x:v>
      </x:c>
      <x:c r="H156" s="27" t="str">
        <x:v>Won</x:v>
      </x:c>
      <x:c r="I156" s="30" t="n">
        <x:v>8.7</x:v>
      </x:c>
      <x:c r="J156" s="30" t="n">
        <x:v>8.7</x:v>
      </x:c>
      <x:c r="K156" s="30" t="n">
        <x:v>28.709999999999997</x:v>
      </x:c>
      <x:c r="L156" s="30" t="n">
        <x:v>120.582</x:v>
      </x:c>
    </x:row>
    <x:row r="157">
      <x:c r="A157" s="61" t="n">
        <x:v>45010</x:v>
      </x:c>
      <x:c r="B157" s="59" t="str">
        <x:v>FLEMINGTON</x:v>
      </x:c>
      <x:c r="C157" s="27" t="n">
        <x:v>3</x:v>
      </x:c>
      <x:c r="D157" s="27" t="n">
        <x:v>2</x:v>
      </x:c>
      <x:c r="E157" s="59" t="str">
        <x:v>SPARKLE</x:v>
      </x:c>
      <x:c r="F157" s="59" t="str">
        <x:v>LSW / SYS</x:v>
      </x:c>
      <x:c r="G157" s="27" t="n">
        <x:v>2</x:v>
      </x:c>
      <x:c r="H157" s="27" t="str">
        <x:v>Won</x:v>
      </x:c>
      <x:c r="I157" s="30" t="n">
        <x:v>3.3</x:v>
      </x:c>
      <x:c r="J157" s="30" t="n">
        <x:v>3.3</x:v>
      </x:c>
      <x:c r="K157" s="30" t="n">
        <x:v>13.86</x:v>
      </x:c>
      <x:c r="L157" s="30" t="n">
        <x:v>42.966</x:v>
      </x:c>
    </x:row>
    <x:row r="158">
      <x:c r="A158" s="61" t="n">
        <x:v>45010</x:v>
      </x:c>
      <x:c r="B158" s="59" t="str">
        <x:v>FLEMINGTON</x:v>
      </x:c>
      <x:c r="C158" s="27" t="n">
        <x:v>3</x:v>
      </x:c>
      <x:c r="D158" s="27" t="n">
        <x:v>5</x:v>
      </x:c>
      <x:c r="E158" s="59" t="str">
        <x:v>KETTLE HILL</x:v>
      </x:c>
      <x:c r="F158" s="59" t="str">
        <x:v>SYS</x:v>
      </x:c>
      <x:c r="G158" s="27" t="n">
        <x:v>1</x:v>
      </x:c>
      <x:c r="H158" s="27" t="str">
        <x:v>3rd</x:v>
      </x:c>
      <x:c r="I158" s="30"/>
      <x:c r="J158" s="30" t="n">
        <x:v>0</x:v>
      </x:c>
      <x:c r="K158" s="30" t="n">
        <x:v>0</x:v>
      </x:c>
      <x:c r="L158" s="30" t="n">
        <x:v>0</x:v>
      </x:c>
    </x:row>
    <x:row r="159">
      <x:c r="A159" s="61" t="n">
        <x:v>45010</x:v>
      </x:c>
      <x:c r="B159" s="59" t="str">
        <x:v>FLEMINGTON</x:v>
      </x:c>
      <x:c r="C159" s="27" t="n">
        <x:v>4</x:v>
      </x:c>
      <x:c r="D159" s="27" t="n">
        <x:v>1</x:v>
      </x:c>
      <x:c r="E159" s="59" t="str">
        <x:v>KALLOS</x:v>
      </x:c>
      <x:c r="F159" s="59" t="str">
        <x:v>LSW / SYS</x:v>
      </x:c>
      <x:c r="G159" s="27" t="n">
        <x:v>2</x:v>
      </x:c>
      <x:c r="H159" s="27" t="str">
        <x:v>Won</x:v>
      </x:c>
      <x:c r="I159" s="30" t="n">
        <x:v>4.2</x:v>
      </x:c>
      <x:c r="J159" s="30" t="n">
        <x:v>4.2</x:v>
      </x:c>
      <x:c r="K159" s="30" t="n">
        <x:v>13.020000000000001</x:v>
      </x:c>
      <x:c r="L159" s="30" t="n">
        <x:v>31.248</x:v>
      </x:c>
    </x:row>
    <x:row r="160">
      <x:c r="A160" s="61" t="n">
        <x:v>45010</x:v>
      </x:c>
      <x:c r="B160" s="59" t="str">
        <x:v>FLEMINGTON</x:v>
      </x:c>
      <x:c r="C160" s="27" t="n">
        <x:v>5</x:v>
      </x:c>
      <x:c r="D160" s="27" t="n">
        <x:v>10</x:v>
      </x:c>
      <x:c r="E160" s="59" t="str">
        <x:v>GOLDMAN</x:v>
      </x:c>
      <x:c r="F160" s="59" t="str">
        <x:v>LSW / SYS</x:v>
      </x:c>
      <x:c r="G160" s="27" t="n">
        <x:v>2</x:v>
      </x:c>
      <x:c r="H160" s="27" t="str">
        <x:v>Won</x:v>
      </x:c>
      <x:c r="I160" s="30" t="n">
        <x:v>3.1</x:v>
      </x:c>
      <x:c r="J160" s="30" t="n">
        <x:v>3.1</x:v>
      </x:c>
      <x:c r="K160" s="30" t="n">
        <x:v>7.4399999999999995</x:v>
      </x:c>
      <x:c r="L160" s="30" t="n">
        <x:v>30.503999999999994</x:v>
      </x:c>
    </x:row>
    <x:row r="161">
      <x:c r="A161" s="61" t="n">
        <x:v>45010</x:v>
      </x:c>
      <x:c r="B161" s="59" t="str">
        <x:v>FLEMINGTON</x:v>
      </x:c>
      <x:c r="C161" s="27" t="n">
        <x:v>6</x:v>
      </x:c>
      <x:c r="D161" s="27" t="n">
        <x:v>8</x:v>
      </x:c>
      <x:c r="E161" s="59" t="str">
        <x:v>WHAT YOU NEED</x:v>
      </x:c>
      <x:c r="F161" s="59" t="str">
        <x:v>LSW / SYS</x:v>
      </x:c>
      <x:c r="G161" s="27" t="n">
        <x:v>2</x:v>
      </x:c>
      <x:c r="H161" s="27" t="str">
        <x:v>Won</x:v>
      </x:c>
      <x:c r="I161" s="30" t="n">
        <x:v>2.4</x:v>
      </x:c>
      <x:c r="J161" s="30" t="n">
        <x:v>2.4</x:v>
      </x:c>
      <x:c r="K161" s="30" t="n">
        <x:v>9.839999999999998</x:v>
      </x:c>
      <x:c r="L161" s="30" t="n">
        <x:v>52.15199999999999</x:v>
      </x:c>
    </x:row>
    <x:row r="162">
      <x:c r="A162" s="61" t="n">
        <x:v>45010</x:v>
      </x:c>
      <x:c r="B162" s="59" t="str">
        <x:v>FLEMINGTON</x:v>
      </x:c>
      <x:c r="C162" s="27" t="n">
        <x:v>7</x:v>
      </x:c>
      <x:c r="D162" s="27" t="n">
        <x:v>1</x:v>
      </x:c>
      <x:c r="E162" s="59" t="str">
        <x:v>CASCADIAN</x:v>
      </x:c>
      <x:c r="F162" s="59" t="str">
        <x:v>SYS</x:v>
      </x:c>
      <x:c r="G162" s="27" t="n">
        <x:v>1</x:v>
      </x:c>
      <x:c r="H162" s="27" t="str">
        <x:v>Won</x:v>
      </x:c>
      <x:c r="I162" s="30" t="n">
        <x:v>4.1</x:v>
      </x:c>
      <x:c r="J162" s="30" t="n">
        <x:v>4.1</x:v>
      </x:c>
      <x:c r="K162" s="30" t="n">
        <x:v>21.729999999999997</x:v>
      </x:c>
      <x:c r="L162" s="30"/>
    </x:row>
    <x:row r="163">
      <x:c r="A163" s="61" t="n">
        <x:v>45010</x:v>
      </x:c>
      <x:c r="B163" s="59" t="str">
        <x:v>FLEMINGTON</x:v>
      </x:c>
      <x:c r="C163" s="27" t="n">
        <x:v>9</x:v>
      </x:c>
      <x:c r="D163" s="27" t="n">
        <x:v>16</x:v>
      </x:c>
      <x:c r="E163" s="59" t="str">
        <x:v>STORMBOLT</x:v>
      </x:c>
      <x:c r="F163" s="59" t="str">
        <x:v>LSW / SYS</x:v>
      </x:c>
      <x:c r="G163" s="27" t="n">
        <x:v>2</x:v>
      </x:c>
      <x:c r="H163" s="27" t="str">
        <x:v>Won</x:v>
      </x:c>
      <x:c r="I163" s="30" t="n">
        <x:v>5.3</x:v>
      </x:c>
      <x:c r="J163" s="30" t="n">
        <x:v>5.3</x:v>
      </x:c>
      <x:c r="K163" s="30"/>
      <x:c r="L163" s="30"/>
    </x:row>
    <x:row r="164">
      <x:c r="A164" s="61" t="n">
        <x:v>45017</x:v>
      </x:c>
      <x:c r="B164" s="59" t="str">
        <x:v>BENDIGO</x:v>
      </x:c>
      <x:c r="C164" s="27" t="n">
        <x:v>1</x:v>
      </x:c>
      <x:c r="D164" s="27" t="n">
        <x:v>2</x:v>
      </x:c>
      <x:c r="E164" s="59" t="str">
        <x:v>CROSSHAVEN</x:v>
      </x:c>
      <x:c r="F164" s="59" t="str">
        <x:v>SYS</x:v>
      </x:c>
      <x:c r="G164" s="27" t="n">
        <x:v>1</x:v>
      </x:c>
      <x:c r="H164" s="27" t="str">
        <x:v>2nd</x:v>
      </x:c>
      <x:c r="I164" s="30"/>
      <x:c r="J164" s="30" t="n">
        <x:v>0</x:v>
      </x:c>
      <x:c r="K164" s="30" t="n">
        <x:v>0</x:v>
      </x:c>
      <x:c r="L164" s="30" t="n">
        <x:v>0</x:v>
      </x:c>
    </x:row>
    <x:row r="165">
      <x:c r="A165" s="61" t="n">
        <x:v>45017</x:v>
      </x:c>
      <x:c r="B165" s="59" t="str">
        <x:v>BENDIGO</x:v>
      </x:c>
      <x:c r="C165" s="27" t="n">
        <x:v>3</x:v>
      </x:c>
      <x:c r="D165" s="27" t="n">
        <x:v>8</x:v>
      </x:c>
      <x:c r="E165" s="59" t="str">
        <x:v>SHESALLSHENANIGANS</x:v>
      </x:c>
      <x:c r="F165" s="59" t="str">
        <x:v>SYS</x:v>
      </x:c>
      <x:c r="G165" s="27" t="n">
        <x:v>1</x:v>
      </x:c>
      <x:c r="H165" s="27" t="str">
        <x:v>Won</x:v>
      </x:c>
      <x:c r="I165" s="30" t="n">
        <x:v>3.4</x:v>
      </x:c>
      <x:c r="J165" s="30" t="n">
        <x:v>3.4</x:v>
      </x:c>
      <x:c r="K165" s="30" t="n">
        <x:v>17.68</x:v>
      </x:c>
      <x:c r="L165" s="30" t="n">
        <x:v>97.24</x:v>
      </x:c>
    </x:row>
    <x:row r="166">
      <x:c r="A166" s="61" t="n">
        <x:v>45017</x:v>
      </x:c>
      <x:c r="B166" s="59" t="str">
        <x:v>BENDIGO</x:v>
      </x:c>
      <x:c r="C166" s="27" t="n">
        <x:v>4</x:v>
      </x:c>
      <x:c r="D166" s="27" t="n">
        <x:v>4</x:v>
      </x:c>
      <x:c r="E166" s="59" t="str">
        <x:v>CABOCHE</x:v>
      </x:c>
      <x:c r="F166" s="59" t="str">
        <x:v>SYS</x:v>
      </x:c>
      <x:c r="G166" s="27" t="n">
        <x:v>1</x:v>
      </x:c>
      <x:c r="H166" s="27" t="str">
        <x:v>Won</x:v>
      </x:c>
      <x:c r="I166" s="30" t="n">
        <x:v>5.2</x:v>
      </x:c>
      <x:c r="J166" s="30" t="n">
        <x:v>5.2</x:v>
      </x:c>
      <x:c r="K166" s="30" t="n">
        <x:v>28.6</x:v>
      </x:c>
      <x:c r="L166" s="30" t="n">
        <x:v>0</x:v>
      </x:c>
    </x:row>
    <x:row r="167">
      <x:c r="A167" s="61" t="n">
        <x:v>45017</x:v>
      </x:c>
      <x:c r="B167" s="59" t="str">
        <x:v>BENDIGO</x:v>
      </x:c>
      <x:c r="C167" s="27" t="n">
        <x:v>5</x:v>
      </x:c>
      <x:c r="D167" s="27" t="n">
        <x:v>1</x:v>
      </x:c>
      <x:c r="E167" s="59" t="str">
        <x:v>FOXY FRIDA</x:v>
      </x:c>
      <x:c r="F167" s="59" t="str">
        <x:v>SYS</x:v>
      </x:c>
      <x:c r="G167" s="27" t="n">
        <x:v>1</x:v>
      </x:c>
      <x:c r="H167" s="27" t="str">
        <x:v>Won</x:v>
      </x:c>
      <x:c r="I167" s="30" t="n">
        <x:v>5.5</x:v>
      </x:c>
      <x:c r="J167" s="30" t="n">
        <x:v>5.5</x:v>
      </x:c>
      <x:c r="K167" s="30" t="n">
        <x:v>0</x:v>
      </x:c>
      <x:c r="L167" s="30" t="n">
        <x:v>0</x:v>
      </x:c>
    </x:row>
    <x:row r="168">
      <x:c r="A168" s="61" t="n">
        <x:v>45017</x:v>
      </x:c>
      <x:c r="B168" s="59" t="str">
        <x:v>BENDIGO</x:v>
      </x:c>
      <x:c r="C168" s="27" t="n">
        <x:v>6</x:v>
      </x:c>
      <x:c r="D168" s="27" t="n">
        <x:v>1</x:v>
      </x:c>
      <x:c r="E168" s="59" t="str">
        <x:v>QUEEN AIR</x:v>
      </x:c>
      <x:c r="F168" s="59" t="str">
        <x:v>LSW / SYS</x:v>
      </x:c>
      <x:c r="G168" s="27" t="n">
        <x:v>2</x:v>
      </x:c>
      <x:c r="H168" s="27" t="str"/>
      <x:c r="I168" s="30"/>
      <x:c r="J168" s="30" t="n">
        <x:v>0</x:v>
      </x:c>
      <x:c r="K168" s="30" t="n">
        <x:v>0</x:v>
      </x:c>
      <x:c r="L168" s="30" t="n">
        <x:v>0</x:v>
      </x:c>
    </x:row>
    <x:row r="169">
      <x:c r="A169" s="61" t="n">
        <x:v>45017</x:v>
      </x:c>
      <x:c r="B169" s="59" t="str">
        <x:v>BENDIGO</x:v>
      </x:c>
      <x:c r="C169" s="27" t="n">
        <x:v>6</x:v>
      </x:c>
      <x:c r="D169" s="27" t="n">
        <x:v>11</x:v>
      </x:c>
      <x:c r="E169" s="59" t="str">
        <x:v>PROMISES KEPT</x:v>
      </x:c>
      <x:c r="F169" s="59" t="str">
        <x:v>LSW / SYS</x:v>
      </x:c>
      <x:c r="G169" s="27" t="n">
        <x:v>2</x:v>
      </x:c>
      <x:c r="H169" s="27" t="str">
        <x:v>Won</x:v>
      </x:c>
      <x:c r="I169" s="30" t="n">
        <x:v>8.8</x:v>
      </x:c>
      <x:c r="J169" s="30" t="n">
        <x:v>8.8</x:v>
      </x:c>
      <x:c r="K169" s="30" t="n">
        <x:v>0</x:v>
      </x:c>
      <x:c r="L169" s="30" t="n">
        <x:v>0</x:v>
      </x:c>
    </x:row>
    <x:row r="170">
      <x:c r="A170" s="61" t="n">
        <x:v>45017</x:v>
      </x:c>
      <x:c r="B170" s="59" t="str">
        <x:v>BENDIGO</x:v>
      </x:c>
      <x:c r="C170" s="27" t="n">
        <x:v>7</x:v>
      </x:c>
      <x:c r="D170" s="27" t="n">
        <x:v>6</x:v>
      </x:c>
      <x:c r="E170" s="59" t="str">
        <x:v>MARBLE ARCH</x:v>
      </x:c>
      <x:c r="F170" s="59" t="str">
        <x:v>LSW / SYS</x:v>
      </x:c>
      <x:c r="G170" s="27" t="n">
        <x:v>2</x:v>
      </x:c>
      <x:c r="H170" s="27" t="str"/>
      <x:c r="I170" s="30"/>
      <x:c r="J170" s="30" t="n">
        <x:v>0</x:v>
      </x:c>
      <x:c r="K170" s="30" t="n">
        <x:v>0</x:v>
      </x:c>
      <x:c r="L170" s="30"/>
    </x:row>
    <x:row r="171">
      <x:c r="A171" s="61" t="n">
        <x:v>45017</x:v>
      </x:c>
      <x:c r="B171" s="59" t="str">
        <x:v>BENDIGO</x:v>
      </x:c>
      <x:c r="C171" s="27" t="n">
        <x:v>8</x:v>
      </x:c>
      <x:c r="D171" s="27" t="n">
        <x:v>5</x:v>
      </x:c>
      <x:c r="E171" s="59" t="str">
        <x:v>MUNHAMEK</x:v>
      </x:c>
      <x:c r="F171" s="59" t="str">
        <x:v>LSW / SYS</x:v>
      </x:c>
      <x:c r="G171" s="27" t="n">
        <x:v>2</x:v>
      </x:c>
      <x:c r="H171" s="27" t="str"/>
      <x:c r="I171" s="30"/>
      <x:c r="J171" s="30" t="n">
        <x:v>0</x:v>
      </x:c>
      <x:c r="K171" s="30"/>
      <x:c r="L171" s="30"/>
    </x:row>
    <x:row r="172">
      <x:c r="A172" s="61" t="n">
        <x:v>45017</x:v>
      </x:c>
      <x:c r="B172" s="59" t="str">
        <x:v>BENDIGO</x:v>
      </x:c>
      <x:c r="C172" s="27" t="n">
        <x:v>8</x:v>
      </x:c>
      <x:c r="D172" s="27" t="n">
        <x:v>9</x:v>
      </x:c>
      <x:c r="E172" s="59" t="str">
        <x:v>HERE TO SHOCK</x:v>
      </x:c>
      <x:c r="F172" s="59" t="str">
        <x:v>LSW</x:v>
      </x:c>
      <x:c r="G172" s="27" t="n">
        <x:v>1</x:v>
      </x:c>
      <x:c r="H172" s="27" t="str">
        <x:v>Won</x:v>
      </x:c>
      <x:c r="I172" s="30" t="n">
        <x:v>4.1</x:v>
      </x:c>
      <x:c r="J172" s="30" t="n">
        <x:v>4.1</x:v>
      </x:c>
      <x:c r="K172" s="30"/>
      <x:c r="L172" s="30"/>
    </x:row>
    <x:row r="173">
      <x:c r="A173" s="61" t="n">
        <x:v>45024</x:v>
      </x:c>
      <x:c r="B173" s="59" t="str">
        <x:v>SANDOWN</x:v>
      </x:c>
      <x:c r="C173" s="27" t="n">
        <x:v>1</x:v>
      </x:c>
      <x:c r="D173" s="27" t="n">
        <x:v>6</x:v>
      </x:c>
      <x:c r="E173" s="59" t="str">
        <x:v>FOXICON</x:v>
      </x:c>
      <x:c r="F173" s="59" t="str">
        <x:v>SYS</x:v>
      </x:c>
      <x:c r="G173" s="27" t="n">
        <x:v>1</x:v>
      </x:c>
      <x:c r="H173" s="27" t="str">
        <x:v>Won</x:v>
      </x:c>
      <x:c r="I173" s="30" t="n">
        <x:v>3.6</x:v>
      </x:c>
      <x:c r="J173" s="30" t="n">
        <x:v>3.6</x:v>
      </x:c>
      <x:c r="K173" s="30" t="n">
        <x:v>0</x:v>
      </x:c>
      <x:c r="L173" s="30" t="n">
        <x:v>0</x:v>
      </x:c>
    </x:row>
    <x:row r="174">
      <x:c r="A174" s="61" t="n">
        <x:v>45024</x:v>
      </x:c>
      <x:c r="B174" s="59" t="str">
        <x:v>SANDOWN</x:v>
      </x:c>
      <x:c r="C174" s="27" t="n">
        <x:v>1</x:v>
      </x:c>
      <x:c r="D174" s="27" t="n">
        <x:v>8</x:v>
      </x:c>
      <x:c r="E174" s="59" t="str">
        <x:v>PARTY FOR ONE</x:v>
      </x:c>
      <x:c r="F174" s="59" t="str">
        <x:v>SYS</x:v>
      </x:c>
      <x:c r="G174" s="27" t="n">
        <x:v>1</x:v>
      </x:c>
      <x:c r="H174" s="27" t="str">
        <x:v>4th</x:v>
      </x:c>
      <x:c r="I174" s="30"/>
      <x:c r="J174" s="30" t="n">
        <x:v>0</x:v>
      </x:c>
      <x:c r="K174" s="30" t="n">
        <x:v>0</x:v>
      </x:c>
      <x:c r="L174" s="30" t="n">
        <x:v>0</x:v>
      </x:c>
    </x:row>
    <x:row r="175">
      <x:c r="A175" s="61" t="n">
        <x:v>45024</x:v>
      </x:c>
      <x:c r="B175" s="59" t="str">
        <x:v>SANDOWN</x:v>
      </x:c>
      <x:c r="C175" s="27" t="n">
        <x:v>2</x:v>
      </x:c>
      <x:c r="D175" s="27" t="n">
        <x:v>3</x:v>
      </x:c>
      <x:c r="E175" s="59" t="str">
        <x:v>KAZOU</x:v>
      </x:c>
      <x:c r="F175" s="59" t="str">
        <x:v>LSW / SYS</x:v>
      </x:c>
      <x:c r="G175" s="27" t="n">
        <x:v>2</x:v>
      </x:c>
      <x:c r="H175" s="27" t="str"/>
      <x:c r="I175" s="30"/>
      <x:c r="J175" s="30" t="n">
        <x:v>0</x:v>
      </x:c>
      <x:c r="K175" s="30" t="n">
        <x:v>0</x:v>
      </x:c>
      <x:c r="L175" s="30" t="n">
        <x:v>0</x:v>
      </x:c>
    </x:row>
    <x:row r="176">
      <x:c r="A176" s="61" t="n">
        <x:v>45024</x:v>
      </x:c>
      <x:c r="B176" s="59" t="str">
        <x:v>SANDOWN</x:v>
      </x:c>
      <x:c r="C176" s="27" t="n">
        <x:v>3</x:v>
      </x:c>
      <x:c r="D176" s="27" t="n">
        <x:v>1</x:v>
      </x:c>
      <x:c r="E176" s="59" t="str">
        <x:v>I AM UNSTOPPABLE</x:v>
      </x:c>
      <x:c r="F176" s="59" t="str">
        <x:v>LSW / SYS</x:v>
      </x:c>
      <x:c r="G176" s="27" t="n">
        <x:v>2</x:v>
      </x:c>
      <x:c r="H176" s="27" t="str">
        <x:v>Won</x:v>
      </x:c>
      <x:c r="I176" s="30" t="n">
        <x:v>3.1</x:v>
      </x:c>
      <x:c r="J176" s="30" t="n">
        <x:v>3.1</x:v>
      </x:c>
      <x:c r="K176" s="30" t="n">
        <x:v>11.78</x:v>
      </x:c>
      <x:c r="L176" s="30" t="n">
        <x:v>35.339999999999996</x:v>
      </x:c>
    </x:row>
    <x:row r="177">
      <x:c r="A177" s="61" t="n">
        <x:v>45024</x:v>
      </x:c>
      <x:c r="B177" s="59" t="str">
        <x:v>SANDOWN</x:v>
      </x:c>
      <x:c r="C177" s="27" t="n">
        <x:v>6</x:v>
      </x:c>
      <x:c r="D177" s="27" t="n">
        <x:v>4</x:v>
      </x:c>
      <x:c r="E177" s="59" t="str">
        <x:v>GRINGOTTS</x:v>
      </x:c>
      <x:c r="F177" s="59" t="str">
        <x:v>LSW / SYS</x:v>
      </x:c>
      <x:c r="G177" s="27" t="n">
        <x:v>2</x:v>
      </x:c>
      <x:c r="H177" s="27" t="str">
        <x:v>Won</x:v>
      </x:c>
      <x:c r="I177" s="30" t="n">
        <x:v>3.8</x:v>
      </x:c>
      <x:c r="J177" s="30" t="n">
        <x:v>3.8</x:v>
      </x:c>
      <x:c r="K177" s="30" t="n">
        <x:v>11.399999999999999</x:v>
      </x:c>
      <x:c r="L177" s="30" t="n">
        <x:v>0</x:v>
      </x:c>
    </x:row>
    <x:row r="178">
      <x:c r="A178" s="61" t="n">
        <x:v>45024</x:v>
      </x:c>
      <x:c r="B178" s="59" t="str">
        <x:v>SANDOWN</x:v>
      </x:c>
      <x:c r="C178" s="27" t="n">
        <x:v>6</x:v>
      </x:c>
      <x:c r="D178" s="27" t="n">
        <x:v>7</x:v>
      </x:c>
      <x:c r="E178" s="59" t="str">
        <x:v>LOCO</x:v>
      </x:c>
      <x:c r="F178" s="59" t="str">
        <x:v>SYS</x:v>
      </x:c>
      <x:c r="G178" s="27" t="n">
        <x:v>1</x:v>
      </x:c>
      <x:c r="H178" s="27" t="str">
        <x:v>2nd</x:v>
      </x:c>
      <x:c r="I178" s="30"/>
      <x:c r="J178" s="30" t="n">
        <x:v>0</x:v>
      </x:c>
      <x:c r="K178" s="30" t="n">
        <x:v>0</x:v>
      </x:c>
      <x:c r="L178" s="30" t="n">
        <x:v>0</x:v>
      </x:c>
    </x:row>
    <x:row r="179">
      <x:c r="A179" s="61" t="n">
        <x:v>45024</x:v>
      </x:c>
      <x:c r="B179" s="59" t="str">
        <x:v>SANDOWN</x:v>
      </x:c>
      <x:c r="C179" s="27" t="n">
        <x:v>7</x:v>
      </x:c>
      <x:c r="D179" s="27" t="n">
        <x:v>7</x:v>
      </x:c>
      <x:c r="E179" s="59" t="str">
        <x:v>CARDINAL GEM</x:v>
      </x:c>
      <x:c r="F179" s="59" t="str">
        <x:v>SYS</x:v>
      </x:c>
      <x:c r="G179" s="27" t="n">
        <x:v>1</x:v>
      </x:c>
      <x:c r="H179" s="27" t="str">
        <x:v>Won</x:v>
      </x:c>
      <x:c r="I179" s="30" t="n">
        <x:v>3</x:v>
      </x:c>
      <x:c r="J179" s="30" t="n">
        <x:v>3</x:v>
      </x:c>
      <x:c r="K179" s="30" t="n">
        <x:v>0</x:v>
      </x:c>
      <x:c r="L179" s="30" t="n">
        <x:v>0</x:v>
      </x:c>
    </x:row>
    <x:row r="180">
      <x:c r="A180" s="61" t="n">
        <x:v>45024</x:v>
      </x:c>
      <x:c r="B180" s="59" t="str">
        <x:v>SANDOWN</x:v>
      </x:c>
      <x:c r="C180" s="27" t="n">
        <x:v>8</x:v>
      </x:c>
      <x:c r="D180" s="27" t="n">
        <x:v>3</x:v>
      </x:c>
      <x:c r="E180" s="59" t="str">
        <x:v>RIGHT YOU ARE</x:v>
      </x:c>
      <x:c r="F180" s="59" t="str">
        <x:v>LSW</x:v>
      </x:c>
      <x:c r="G180" s="27" t="n">
        <x:v>1</x:v>
      </x:c>
      <x:c r="H180" s="27" t="str">
        <x:v>2nd</x:v>
      </x:c>
      <x:c r="I180" s="30"/>
      <x:c r="J180" s="30" t="n">
        <x:v>0</x:v>
      </x:c>
      <x:c r="K180" s="30" t="n">
        <x:v>0</x:v>
      </x:c>
      <x:c r="L180" s="30"/>
    </x:row>
    <x:row r="181">
      <x:c r="A181" s="61" t="n">
        <x:v>45024</x:v>
      </x:c>
      <x:c r="B181" s="59" t="str">
        <x:v>SANDOWN</x:v>
      </x:c>
      <x:c r="C181" s="27" t="n">
        <x:v>8</x:v>
      </x:c>
      <x:c r="D181" s="27" t="n">
        <x:v>8</x:v>
      </x:c>
      <x:c r="E181" s="59" t="str">
        <x:v>WHITE MARLIN</x:v>
      </x:c>
      <x:c r="F181" s="59" t="str">
        <x:v>SYS</x:v>
      </x:c>
      <x:c r="G181" s="27" t="n">
        <x:v>1</x:v>
      </x:c>
      <x:c r="H181" s="27" t="str">
        <x:v>Won</x:v>
      </x:c>
      <x:c r="I181" s="30" t="n">
        <x:v>1.9</x:v>
      </x:c>
      <x:c r="J181" s="30" t="n">
        <x:v>1.9</x:v>
      </x:c>
      <x:c r="K181" s="30" t="n">
        <x:v>0</x:v>
      </x:c>
      <x:c r="L181" s="30"/>
    </x:row>
    <x:row r="182">
      <x:c r="A182" s="61" t="n">
        <x:v>45024</x:v>
      </x:c>
      <x:c r="B182" s="59" t="str">
        <x:v>SANDOWN</x:v>
      </x:c>
      <x:c r="C182" s="27" t="n">
        <x:v>9</x:v>
      </x:c>
      <x:c r="D182" s="27" t="n">
        <x:v>5</x:v>
      </x:c>
      <x:c r="E182" s="59" t="str">
        <x:v>DAYTONA BAY</x:v>
      </x:c>
      <x:c r="F182" s="59" t="str">
        <x:v>SYS</x:v>
      </x:c>
      <x:c r="G182" s="27" t="n">
        <x:v>1</x:v>
      </x:c>
      <x:c r="H182" s="27" t="str">
        <x:v>2nd</x:v>
      </x:c>
      <x:c r="I182" s="30"/>
      <x:c r="J182" s="30" t="n">
        <x:v>0</x:v>
      </x:c>
      <x:c r="K182" s="30"/>
      <x:c r="L182" s="30"/>
    </x:row>
    <x:row r="183">
      <x:c r="A183" s="61" t="n">
        <x:v>45031</x:v>
      </x:c>
      <x:c r="B183" s="59" t="str">
        <x:v>SANDOWN</x:v>
      </x:c>
      <x:c r="C183" s="27" t="n">
        <x:v>1</x:v>
      </x:c>
      <x:c r="D183" s="27" t="n">
        <x:v>2</x:v>
      </x:c>
      <x:c r="E183" s="59" t="str">
        <x:v>EL PATRONESS</x:v>
      </x:c>
      <x:c r="F183" s="59" t="str">
        <x:v>SYS</x:v>
      </x:c>
      <x:c r="G183" s="27" t="n">
        <x:v>1</x:v>
      </x:c>
      <x:c r="H183" s="27" t="str">
        <x:v>Won</x:v>
      </x:c>
      <x:c r="I183" s="30" t="n">
        <x:v>2.7</x:v>
      </x:c>
      <x:c r="J183" s="30" t="n">
        <x:v>2.7</x:v>
      </x:c>
      <x:c r="K183" s="30" t="n">
        <x:v>6.48</x:v>
      </x:c>
      <x:c r="L183" s="30" t="n">
        <x:v>0</x:v>
      </x:c>
    </x:row>
    <x:row r="184">
      <x:c r="A184" s="61" t="n">
        <x:v>45031</x:v>
      </x:c>
      <x:c r="B184" s="59" t="str">
        <x:v>SANDOWN</x:v>
      </x:c>
      <x:c r="C184" s="27" t="n">
        <x:v>1</x:v>
      </x:c>
      <x:c r="D184" s="27" t="n">
        <x:v>7</x:v>
      </x:c>
      <x:c r="E184" s="59" t="str">
        <x:v>TOBAYSURE</x:v>
      </x:c>
      <x:c r="F184" s="59" t="str">
        <x:v>LSW / SYS</x:v>
      </x:c>
      <x:c r="G184" s="27" t="n">
        <x:v>2</x:v>
      </x:c>
      <x:c r="H184" s="27" t="str">
        <x:v>3rd</x:v>
      </x:c>
      <x:c r="I184" s="30"/>
      <x:c r="J184" s="30" t="n">
        <x:v>0</x:v>
      </x:c>
      <x:c r="K184" s="30" t="n">
        <x:v>0</x:v>
      </x:c>
      <x:c r="L184" s="30" t="n">
        <x:v>0</x:v>
      </x:c>
    </x:row>
    <x:row r="185">
      <x:c r="A185" s="61" t="n">
        <x:v>45031</x:v>
      </x:c>
      <x:c r="B185" s="59" t="str">
        <x:v>SANDOWN</x:v>
      </x:c>
      <x:c r="C185" s="27" t="n">
        <x:v>3</x:v>
      </x:c>
      <x:c r="D185" s="27" t="n">
        <x:v>4</x:v>
      </x:c>
      <x:c r="E185" s="59" t="str">
        <x:v>SHE DANCES</x:v>
      </x:c>
      <x:c r="F185" s="59" t="str">
        <x:v>SYS</x:v>
      </x:c>
      <x:c r="G185" s="27" t="n">
        <x:v>1</x:v>
      </x:c>
      <x:c r="H185" s="27" t="str">
        <x:v>Won</x:v>
      </x:c>
      <x:c r="I185" s="30" t="n">
        <x:v>2.4</x:v>
      </x:c>
      <x:c r="J185" s="30" t="n">
        <x:v>2.4</x:v>
      </x:c>
      <x:c r="K185" s="30" t="n">
        <x:v>0</x:v>
      </x:c>
      <x:c r="L185" s="30" t="n">
        <x:v>0</x:v>
      </x:c>
    </x:row>
    <x:row r="186">
      <x:c r="A186" s="61" t="n">
        <x:v>45031</x:v>
      </x:c>
      <x:c r="B186" s="59" t="str">
        <x:v>SANDOWN</x:v>
      </x:c>
      <x:c r="C186" s="27" t="n">
        <x:v>4</x:v>
      </x:c>
      <x:c r="D186" s="27" t="n">
        <x:v>1</x:v>
      </x:c>
      <x:c r="E186" s="59" t="str">
        <x:v>NORTHERN BARRAGE</x:v>
      </x:c>
      <x:c r="F186" s="59" t="str">
        <x:v>SYS</x:v>
      </x:c>
      <x:c r="G186" s="27" t="n">
        <x:v>1</x:v>
      </x:c>
      <x:c r="H186" s="27" t="str">
        <x:v>3rd</x:v>
      </x:c>
      <x:c r="I186" s="30"/>
      <x:c r="J186" s="30" t="n">
        <x:v>0</x:v>
      </x:c>
      <x:c r="K186" s="30" t="n">
        <x:v>0</x:v>
      </x:c>
      <x:c r="L186" s="30" t="n">
        <x:v>0</x:v>
      </x:c>
    </x:row>
    <x:row r="187">
      <x:c r="A187" s="61" t="n">
        <x:v>45031</x:v>
      </x:c>
      <x:c r="B187" s="59" t="str">
        <x:v>SANDOWN</x:v>
      </x:c>
      <x:c r="C187" s="27" t="n">
        <x:v>5</x:v>
      </x:c>
      <x:c r="D187" s="27" t="n">
        <x:v>3</x:v>
      </x:c>
      <x:c r="E187" s="59" t="str">
        <x:v>RUSSIAN DANCER</x:v>
      </x:c>
      <x:c r="F187" s="59" t="str">
        <x:v>SYS</x:v>
      </x:c>
      <x:c r="G187" s="27" t="n">
        <x:v>1</x:v>
      </x:c>
      <x:c r="H187" s="27" t="str">
        <x:v>Won</x:v>
      </x:c>
      <x:c r="I187" s="30" t="n">
        <x:v>8.6</x:v>
      </x:c>
      <x:c r="J187" s="30" t="n">
        <x:v>8.6</x:v>
      </x:c>
      <x:c r="K187" s="30" t="n">
        <x:v>25.799999999999997</x:v>
      </x:c>
      <x:c r="L187" s="30" t="n">
        <x:v>77.39999999999999</x:v>
      </x:c>
    </x:row>
    <x:row r="188">
      <x:c r="A188" s="61" t="n">
        <x:v>45031</x:v>
      </x:c>
      <x:c r="B188" s="59" t="str">
        <x:v>SANDOWN</x:v>
      </x:c>
      <x:c r="C188" s="27" t="n">
        <x:v>7</x:v>
      </x:c>
      <x:c r="D188" s="27" t="n">
        <x:v>8</x:v>
      </x:c>
      <x:c r="E188" s="59" t="str">
        <x:v>SHESALLSHENANIGANS</x:v>
      </x:c>
      <x:c r="F188" s="59" t="str">
        <x:v>LSW / SYS</x:v>
      </x:c>
      <x:c r="G188" s="27" t="n">
        <x:v>2</x:v>
      </x:c>
      <x:c r="H188" s="27" t="str">
        <x:v>Won</x:v>
      </x:c>
      <x:c r="I188" s="30" t="n">
        <x:v>3</x:v>
      </x:c>
      <x:c r="J188" s="30" t="n">
        <x:v>3</x:v>
      </x:c>
      <x:c r="K188" s="30" t="n">
        <x:v>9</x:v>
      </x:c>
      <x:c r="L188" s="30"/>
    </x:row>
    <x:row r="189">
      <x:c r="A189" s="61" t="n">
        <x:v>45031</x:v>
      </x:c>
      <x:c r="B189" s="59" t="str">
        <x:v>SANDOWN</x:v>
      </x:c>
      <x:c r="C189" s="27" t="n">
        <x:v>8</x:v>
      </x:c>
      <x:c r="D189" s="27" t="n">
        <x:v>1</x:v>
      </x:c>
      <x:c r="E189" s="59" t="str">
        <x:v>PINSTRIPED</x:v>
      </x:c>
      <x:c r="F189" s="59" t="str">
        <x:v>SYS</x:v>
      </x:c>
      <x:c r="G189" s="27" t="n">
        <x:v>1</x:v>
      </x:c>
      <x:c r="H189" s="27" t="str">
        <x:v>Won</x:v>
      </x:c>
      <x:c r="I189" s="30" t="n">
        <x:v>3</x:v>
      </x:c>
      <x:c r="J189" s="30" t="n">
        <x:v>3</x:v>
      </x:c>
      <x:c r="K189" s="30"/>
      <x:c r="L189" s="30"/>
    </x:row>
    <x:row r="190">
      <x:c r="A190" s="61" t="n">
        <x:v>45038</x:v>
      </x:c>
      <x:c r="B190" s="59" t="str">
        <x:v>MORNINGTON</x:v>
      </x:c>
      <x:c r="C190" s="27" t="n">
        <x:v>2</x:v>
      </x:c>
      <x:c r="D190" s="27" t="n">
        <x:v>2</x:v>
      </x:c>
      <x:c r="E190" s="59" t="str">
        <x:v>DEFIANT DIVA</x:v>
      </x:c>
      <x:c r="F190" s="59" t="str">
        <x:v>SYS</x:v>
      </x:c>
      <x:c r="G190" s="27" t="n">
        <x:v>1</x:v>
      </x:c>
      <x:c r="H190" s="27" t="str"/>
      <x:c r="I190" s="30"/>
      <x:c r="J190" s="30" t="n">
        <x:v>0</x:v>
      </x:c>
      <x:c r="K190" s="30" t="n">
        <x:v>0</x:v>
      </x:c>
      <x:c r="L190" s="30" t="n">
        <x:v>0</x:v>
      </x:c>
    </x:row>
    <x:row r="191">
      <x:c r="A191" s="61" t="n">
        <x:v>45038</x:v>
      </x:c>
      <x:c r="B191" s="59" t="str">
        <x:v>MORNINGTON</x:v>
      </x:c>
      <x:c r="C191" s="27" t="n">
        <x:v>3</x:v>
      </x:c>
      <x:c r="D191" s="27" t="n">
        <x:v>11</x:v>
      </x:c>
      <x:c r="E191" s="59" t="str">
        <x:v>SQUAD</x:v>
      </x:c>
      <x:c r="F191" s="59" t="str">
        <x:v>LSW</x:v>
      </x:c>
      <x:c r="G191" s="27" t="n">
        <x:v>1</x:v>
      </x:c>
      <x:c r="H191" s="27" t="str">
        <x:v>3rd</x:v>
      </x:c>
      <x:c r="I191" s="30"/>
      <x:c r="J191" s="30" t="n">
        <x:v>0</x:v>
      </x:c>
      <x:c r="K191" s="30" t="n">
        <x:v>0</x:v>
      </x:c>
      <x:c r="L191" s="30" t="n">
        <x:v>0</x:v>
      </x:c>
    </x:row>
    <x:row r="192">
      <x:c r="A192" s="61" t="n">
        <x:v>45038</x:v>
      </x:c>
      <x:c r="B192" s="59" t="str">
        <x:v>MORNINGTON</x:v>
      </x:c>
      <x:c r="C192" s="27" t="n">
        <x:v>3</x:v>
      </x:c>
      <x:c r="D192" s="27" t="n">
        <x:v>13</x:v>
      </x:c>
      <x:c r="E192" s="59" t="str">
        <x:v>FASUTO</x:v>
      </x:c>
      <x:c r="F192" s="59" t="str">
        <x:v>LSW / SYS</x:v>
      </x:c>
      <x:c r="G192" s="27" t="n">
        <x:v>2</x:v>
      </x:c>
      <x:c r="H192" s="27" t="str">
        <x:v>Won</x:v>
      </x:c>
      <x:c r="I192" s="30" t="n">
        <x:v>6</x:v>
      </x:c>
      <x:c r="J192" s="30" t="n">
        <x:v>6</x:v>
      </x:c>
      <x:c r="K192" s="30" t="n">
        <x:v>14.399999999999999</x:v>
      </x:c>
      <x:c r="L192" s="30" t="n">
        <x:v>37.44</x:v>
      </x:c>
    </x:row>
    <x:row r="193">
      <x:c r="A193" s="61" t="n">
        <x:v>45038</x:v>
      </x:c>
      <x:c r="B193" s="59" t="str">
        <x:v>MORNINGTON</x:v>
      </x:c>
      <x:c r="C193" s="27" t="n">
        <x:v>4</x:v>
      </x:c>
      <x:c r="D193" s="27" t="n">
        <x:v>7</x:v>
      </x:c>
      <x:c r="E193" s="59" t="str">
        <x:v>CONVENER</x:v>
      </x:c>
      <x:c r="F193" s="59" t="str">
        <x:v>SYS</x:v>
      </x:c>
      <x:c r="G193" s="27" t="n">
        <x:v>1</x:v>
      </x:c>
      <x:c r="H193" s="27" t="str">
        <x:v>Won</x:v>
      </x:c>
      <x:c r="I193" s="30" t="n">
        <x:v>2.4</x:v>
      </x:c>
      <x:c r="J193" s="30" t="n">
        <x:v>2.4</x:v>
      </x:c>
      <x:c r="K193" s="30" t="n">
        <x:v>6.24</x:v>
      </x:c>
      <x:c r="L193" s="30" t="n">
        <x:v>0</x:v>
      </x:c>
    </x:row>
    <x:row r="194">
      <x:c r="A194" s="61" t="n">
        <x:v>45038</x:v>
      </x:c>
      <x:c r="B194" s="59" t="str">
        <x:v>MORNINGTON</x:v>
      </x:c>
      <x:c r="C194" s="27" t="n">
        <x:v>7</x:v>
      </x:c>
      <x:c r="D194" s="27" t="n">
        <x:v>1</x:v>
      </x:c>
      <x:c r="E194" s="59" t="str">
        <x:v>JIGSAW</x:v>
      </x:c>
      <x:c r="F194" s="59" t="str">
        <x:v>SYS</x:v>
      </x:c>
      <x:c r="G194" s="27" t="n">
        <x:v>1</x:v>
      </x:c>
      <x:c r="H194" s="27" t="str">
        <x:v>Won</x:v>
      </x:c>
      <x:c r="I194" s="30" t="n">
        <x:v>2.6</x:v>
      </x:c>
      <x:c r="J194" s="30" t="n">
        <x:v>2.6</x:v>
      </x:c>
      <x:c r="K194" s="30" t="n">
        <x:v>0</x:v>
      </x:c>
      <x:c r="L194" s="30" t="n">
        <x:v>0</x:v>
      </x:c>
    </x:row>
    <x:row r="195">
      <x:c r="A195" s="61" t="n">
        <x:v>45038</x:v>
      </x:c>
      <x:c r="B195" s="59" t="str">
        <x:v>MORNINGTON</x:v>
      </x:c>
      <x:c r="C195" s="27" t="n">
        <x:v>7</x:v>
      </x:c>
      <x:c r="D195" s="27" t="n">
        <x:v>4</x:v>
      </x:c>
      <x:c r="E195" s="59" t="str">
        <x:v>CURRAN</x:v>
      </x:c>
      <x:c r="F195" s="59" t="str">
        <x:v>LSW</x:v>
      </x:c>
      <x:c r="G195" s="27" t="n">
        <x:v>1</x:v>
      </x:c>
      <x:c r="H195" s="27" t="str"/>
      <x:c r="I195" s="30"/>
      <x:c r="J195" s="30" t="n">
        <x:v>0</x:v>
      </x:c>
      <x:c r="K195" s="30" t="n">
        <x:v>0</x:v>
      </x:c>
      <x:c r="L195" s="30" t="n">
        <x:v>0</x:v>
      </x:c>
    </x:row>
    <x:row r="196">
      <x:c r="A196" s="61" t="n">
        <x:v>45038</x:v>
      </x:c>
      <x:c r="B196" s="59" t="str">
        <x:v>MORNINGTON</x:v>
      </x:c>
      <x:c r="C196" s="27" t="n">
        <x:v>7</x:v>
      </x:c>
      <x:c r="D196" s="27" t="n">
        <x:v>5</x:v>
      </x:c>
      <x:c r="E196" s="59" t="str">
        <x:v>SHE'S ALL CLASS</x:v>
      </x:c>
      <x:c r="F196" s="59" t="str">
        <x:v>LSW</x:v>
      </x:c>
      <x:c r="G196" s="27" t="n">
        <x:v>1</x:v>
      </x:c>
      <x:c r="H196" s="27" t="str"/>
      <x:c r="I196" s="30"/>
      <x:c r="J196" s="30" t="n">
        <x:v>0</x:v>
      </x:c>
      <x:c r="K196" s="30" t="n">
        <x:v>0</x:v>
      </x:c>
      <x:c r="L196" s="30" t="n">
        <x:v>0</x:v>
      </x:c>
    </x:row>
    <x:row r="197">
      <x:c r="A197" s="61" t="n">
        <x:v>45038</x:v>
      </x:c>
      <x:c r="B197" s="59" t="str">
        <x:v>MORNINGTON</x:v>
      </x:c>
      <x:c r="C197" s="27" t="n">
        <x:v>8</x:v>
      </x:c>
      <x:c r="D197" s="27" t="n">
        <x:v>3</x:v>
      </x:c>
      <x:c r="E197" s="59" t="str">
        <x:v>NONCONFORMIST</x:v>
      </x:c>
      <x:c r="F197" s="59" t="str">
        <x:v>SYS</x:v>
      </x:c>
      <x:c r="G197" s="27" t="n">
        <x:v>1</x:v>
      </x:c>
      <x:c r="H197" s="27" t="str">
        <x:v>4th</x:v>
      </x:c>
      <x:c r="I197" s="30"/>
      <x:c r="J197" s="30" t="n">
        <x:v>0</x:v>
      </x:c>
      <x:c r="K197" s="30" t="n">
        <x:v>0</x:v>
      </x:c>
      <x:c r="L197" s="30"/>
    </x:row>
    <x:row r="198">
      <x:c r="A198" s="61" t="n">
        <x:v>45038</x:v>
      </x:c>
      <x:c r="B198" s="59" t="str">
        <x:v>MORNINGTON</x:v>
      </x:c>
      <x:c r="C198" s="27" t="n">
        <x:v>8</x:v>
      </x:c>
      <x:c r="D198" s="27" t="n">
        <x:v>5</x:v>
      </x:c>
      <x:c r="E198" s="59" t="str">
        <x:v>HEZASHOCKA</x:v>
      </x:c>
      <x:c r="F198" s="59" t="str">
        <x:v>SYS</x:v>
      </x:c>
      <x:c r="G198" s="27" t="n">
        <x:v>1</x:v>
      </x:c>
      <x:c r="H198" s="27" t="str">
        <x:v>2nd</x:v>
      </x:c>
      <x:c r="I198" s="30"/>
      <x:c r="J198" s="30" t="n">
        <x:v>0</x:v>
      </x:c>
      <x:c r="K198" s="30" t="n">
        <x:v>0</x:v>
      </x:c>
      <x:c r="L198" s="30"/>
    </x:row>
    <x:row r="199">
      <x:c r="A199" s="61" t="n">
        <x:v>45038</x:v>
      </x:c>
      <x:c r="B199" s="59" t="str">
        <x:v>MORNINGTON</x:v>
      </x:c>
      <x:c r="C199" s="27" t="n">
        <x:v>8</x:v>
      </x:c>
      <x:c r="D199" s="27" t="n">
        <x:v>6</x:v>
      </x:c>
      <x:c r="E199" s="59" t="str">
        <x:v>RIGHT YOU ARE</x:v>
      </x:c>
      <x:c r="F199" s="59" t="str">
        <x:v>SYS</x:v>
      </x:c>
      <x:c r="G199" s="27" t="n">
        <x:v>1</x:v>
      </x:c>
      <x:c r="H199" s="27" t="str">
        <x:v>Won</x:v>
      </x:c>
      <x:c r="I199" s="30" t="n">
        <x:v>5.2</x:v>
      </x:c>
      <x:c r="J199" s="30" t="n">
        <x:v>5.2</x:v>
      </x:c>
      <x:c r="K199" s="30" t="n">
        <x:v>0</x:v>
      </x:c>
      <x:c r="L199" s="30"/>
    </x:row>
    <x:row r="200">
      <x:c r="A200" s="61" t="n">
        <x:v>45038</x:v>
      </x:c>
      <x:c r="B200" s="59" t="str">
        <x:v>MORNINGTON</x:v>
      </x:c>
      <x:c r="C200" s="27" t="n">
        <x:v>9</x:v>
      </x:c>
      <x:c r="D200" s="27" t="n">
        <x:v>11</x:v>
      </x:c>
      <x:c r="E200" s="59" t="str">
        <x:v>MAKTOOB</x:v>
      </x:c>
      <x:c r="F200" s="59" t="str">
        <x:v>LSW</x:v>
      </x:c>
      <x:c r="G200" s="27" t="n">
        <x:v>1</x:v>
      </x:c>
      <x:c r="H200" s="27" t="str"/>
      <x:c r="I200" s="30"/>
      <x:c r="J200" s="30" t="n">
        <x:v>0</x:v>
      </x:c>
      <x:c r="K200" s="30"/>
      <x:c r="L200" s="30"/>
    </x:row>
    <x:row r="201">
      <x:c r="A201" s="61" t="n">
        <x:v>45045</x:v>
      </x:c>
      <x:c r="B201" s="59" t="str">
        <x:v>SANDOWN</x:v>
      </x:c>
      <x:c r="C201" s="27" t="n">
        <x:v>2</x:v>
      </x:c>
      <x:c r="D201" s="27" t="n">
        <x:v>3</x:v>
      </x:c>
      <x:c r="E201" s="59" t="str">
        <x:v>IRISH BUTTERFLY</x:v>
      </x:c>
      <x:c r="F201" s="59" t="str">
        <x:v>LSW / SYS</x:v>
      </x:c>
      <x:c r="G201" s="27" t="n">
        <x:v>2</x:v>
      </x:c>
      <x:c r="H201" s="27" t="str">
        <x:v>Won</x:v>
      </x:c>
      <x:c r="I201" s="30" t="n">
        <x:v>4.7</x:v>
      </x:c>
      <x:c r="J201" s="30" t="n">
        <x:v>4.7</x:v>
      </x:c>
      <x:c r="K201" s="30" t="n">
        <x:v>18.330000000000002</x:v>
      </x:c>
      <x:c r="L201" s="30" t="n">
        <x:v>62.322</x:v>
      </x:c>
    </x:row>
    <x:row r="202">
      <x:c r="A202" s="61" t="n">
        <x:v>45045</x:v>
      </x:c>
      <x:c r="B202" s="59" t="str">
        <x:v>SANDOWN</x:v>
      </x:c>
      <x:c r="C202" s="27" t="n">
        <x:v>4</x:v>
      </x:c>
      <x:c r="D202" s="27" t="n">
        <x:v>5</x:v>
      </x:c>
      <x:c r="E202" s="59" t="str">
        <x:v>TORONTO TERRIER</x:v>
      </x:c>
      <x:c r="F202" s="59" t="str">
        <x:v>SYS</x:v>
      </x:c>
      <x:c r="G202" s="27" t="n">
        <x:v>1</x:v>
      </x:c>
      <x:c r="H202" s="27" t="str">
        <x:v>Won</x:v>
      </x:c>
      <x:c r="I202" s="30" t="n">
        <x:v>3.9</x:v>
      </x:c>
      <x:c r="J202" s="30" t="n">
        <x:v>3.9</x:v>
      </x:c>
      <x:c r="K202" s="30" t="n">
        <x:v>13.26</x:v>
      </x:c>
      <x:c r="L202" s="30" t="n">
        <x:v>23.868</x:v>
      </x:c>
    </x:row>
    <x:row r="203">
      <x:c r="A203" s="61" t="n">
        <x:v>45045</x:v>
      </x:c>
      <x:c r="B203" s="59" t="str">
        <x:v>SANDOWN</x:v>
      </x:c>
      <x:c r="C203" s="27" t="n">
        <x:v>4</x:v>
      </x:c>
      <x:c r="D203" s="27" t="n">
        <x:v>8</x:v>
      </x:c>
      <x:c r="E203" s="59" t="str">
        <x:v>EYE OF THE EAGLE</x:v>
      </x:c>
      <x:c r="F203" s="59" t="str">
        <x:v>SYS</x:v>
      </x:c>
      <x:c r="G203" s="27" t="n">
        <x:v>1</x:v>
      </x:c>
      <x:c r="H203" s="27" t="str">
        <x:v>3rd</x:v>
      </x:c>
      <x:c r="I203" s="30"/>
      <x:c r="J203" s="30" t="n">
        <x:v>0</x:v>
      </x:c>
      <x:c r="K203" s="30" t="n">
        <x:v>0</x:v>
      </x:c>
      <x:c r="L203" s="30" t="n">
        <x:v>0</x:v>
      </x:c>
    </x:row>
    <x:row r="204">
      <x:c r="A204" s="61" t="n">
        <x:v>45045</x:v>
      </x:c>
      <x:c r="B204" s="59" t="str">
        <x:v>SANDOWN</x:v>
      </x:c>
      <x:c r="C204" s="27" t="n">
        <x:v>5</x:v>
      </x:c>
      <x:c r="D204" s="27" t="n">
        <x:v>7</x:v>
      </x:c>
      <x:c r="E204" s="59" t="str">
        <x:v>LEGACIES</x:v>
      </x:c>
      <x:c r="F204" s="59" t="str">
        <x:v>LSW / SYS</x:v>
      </x:c>
      <x:c r="G204" s="27" t="n">
        <x:v>2</x:v>
      </x:c>
      <x:c r="H204" s="27" t="str">
        <x:v>Won</x:v>
      </x:c>
      <x:c r="I204" s="30" t="n">
        <x:v>3.4</x:v>
      </x:c>
      <x:c r="J204" s="30" t="n">
        <x:v>3.4</x:v>
      </x:c>
      <x:c r="K204" s="30" t="n">
        <x:v>6.12</x:v>
      </x:c>
      <x:c r="L204" s="30" t="n">
        <x:v>21.42</x:v>
      </x:c>
    </x:row>
    <x:row r="205">
      <x:c r="A205" s="61" t="n">
        <x:v>45045</x:v>
      </x:c>
      <x:c r="B205" s="59" t="str">
        <x:v>SANDOWN</x:v>
      </x:c>
      <x:c r="C205" s="27" t="n">
        <x:v>6</x:v>
      </x:c>
      <x:c r="D205" s="27" t="n">
        <x:v>3</x:v>
      </x:c>
      <x:c r="E205" s="59" t="str">
        <x:v>KATSU</x:v>
      </x:c>
      <x:c r="F205" s="59" t="str">
        <x:v>LSW / SYS</x:v>
      </x:c>
      <x:c r="G205" s="27" t="n">
        <x:v>2</x:v>
      </x:c>
      <x:c r="H205" s="27" t="str">
        <x:v>Won</x:v>
      </x:c>
      <x:c r="I205" s="30" t="n">
        <x:v>1.8</x:v>
      </x:c>
      <x:c r="J205" s="30" t="n">
        <x:v>1.8</x:v>
      </x:c>
      <x:c r="K205" s="30" t="n">
        <x:v>6.3</x:v>
      </x:c>
      <x:c r="L205" s="30" t="n">
        <x:v>0</x:v>
      </x:c>
    </x:row>
    <x:row r="206">
      <x:c r="A206" s="61" t="n">
        <x:v>45045</x:v>
      </x:c>
      <x:c r="B206" s="59" t="str">
        <x:v>SANDOWN</x:v>
      </x:c>
      <x:c r="C206" s="27" t="n">
        <x:v>6</x:v>
      </x:c>
      <x:c r="D206" s="27" t="n">
        <x:v>9</x:v>
      </x:c>
      <x:c r="E206" s="59" t="str">
        <x:v>SOUTH OF HOUSTON</x:v>
      </x:c>
      <x:c r="F206" s="59" t="str">
        <x:v>LSW</x:v>
      </x:c>
      <x:c r="G206" s="27" t="n">
        <x:v>1</x:v>
      </x:c>
      <x:c r="H206" s="27" t="str">
        <x:v>2nd</x:v>
      </x:c>
      <x:c r="I206" s="30"/>
      <x:c r="J206" s="30" t="n">
        <x:v>0</x:v>
      </x:c>
      <x:c r="K206" s="30" t="n">
        <x:v>0</x:v>
      </x:c>
      <x:c r="L206" s="30" t="n">
        <x:v>0</x:v>
      </x:c>
    </x:row>
    <x:row r="207">
      <x:c r="A207" s="61" t="n">
        <x:v>45045</x:v>
      </x:c>
      <x:c r="B207" s="59" t="str">
        <x:v>SANDOWN</x:v>
      </x:c>
      <x:c r="C207" s="27" t="n">
        <x:v>7</x:v>
      </x:c>
      <x:c r="D207" s="27" t="n">
        <x:v>6</x:v>
      </x:c>
      <x:c r="E207" s="59" t="str">
        <x:v>FOXICON</x:v>
      </x:c>
      <x:c r="F207" s="59" t="str">
        <x:v>LSW / SYS</x:v>
      </x:c>
      <x:c r="G207" s="27" t="n">
        <x:v>2</x:v>
      </x:c>
      <x:c r="H207" s="27" t="str">
        <x:v>Won</x:v>
      </x:c>
      <x:c r="I207" s="30" t="n">
        <x:v>3.5</x:v>
      </x:c>
      <x:c r="J207" s="30" t="n">
        <x:v>3.5</x:v>
      </x:c>
      <x:c r="K207" s="30" t="n">
        <x:v>0</x:v>
      </x:c>
      <x:c r="L207" s="30" t="n">
        <x:v>0</x:v>
      </x:c>
    </x:row>
    <x:row r="208">
      <x:c r="A208" s="61" t="n">
        <x:v>45045</x:v>
      </x:c>
      <x:c r="B208" s="59" t="str">
        <x:v>SANDOWN</x:v>
      </x:c>
      <x:c r="C208" s="27" t="n">
        <x:v>8</x:v>
      </x:c>
      <x:c r="D208" s="27" t="n">
        <x:v>1</x:v>
      </x:c>
      <x:c r="E208" s="59" t="str">
        <x:v>MIDNIGHT GLOW</x:v>
      </x:c>
      <x:c r="F208" s="59" t="str">
        <x:v>SYS</x:v>
      </x:c>
      <x:c r="G208" s="27" t="n">
        <x:v>1</x:v>
      </x:c>
      <x:c r="H208" s="27" t="str">
        <x:v>3rd</x:v>
      </x:c>
      <x:c r="I208" s="30"/>
      <x:c r="J208" s="30" t="n">
        <x:v>0</x:v>
      </x:c>
      <x:c r="K208" s="30" t="n">
        <x:v>0</x:v>
      </x:c>
      <x:c r="L208" s="30" t="n">
        <x:v>0</x:v>
      </x:c>
    </x:row>
    <x:row r="209">
      <x:c r="A209" s="61" t="n">
        <x:v>45045</x:v>
      </x:c>
      <x:c r="B209" s="59" t="str">
        <x:v>SANDOWN</x:v>
      </x:c>
      <x:c r="C209" s="27" t="n">
        <x:v>9</x:v>
      </x:c>
      <x:c r="D209" s="27" t="n">
        <x:v>1</x:v>
      </x:c>
      <x:c r="E209" s="59" t="str">
        <x:v>CARDINAL GEM</x:v>
      </x:c>
      <x:c r="F209" s="59" t="str">
        <x:v>LSW / SYS</x:v>
      </x:c>
      <x:c r="G209" s="27" t="n">
        <x:v>2</x:v>
      </x:c>
      <x:c r="H209" s="27" t="str">
        <x:v>Won</x:v>
      </x:c>
      <x:c r="I209" s="30" t="n">
        <x:v>3</x:v>
      </x:c>
      <x:c r="J209" s="30" t="n">
        <x:v>3</x:v>
      </x:c>
      <x:c r="K209" s="30" t="n">
        <x:v>0</x:v>
      </x:c>
      <x:c r="L209" s="30"/>
    </x:row>
    <x:row r="210">
      <x:c r="A210" s="61" t="n">
        <x:v>45045</x:v>
      </x:c>
      <x:c r="B210" s="59" t="str">
        <x:v>SANDOWN</x:v>
      </x:c>
      <x:c r="C210" s="27" t="n">
        <x:v>10</x:v>
      </x:c>
      <x:c r="D210" s="27" t="n">
        <x:v>6</x:v>
      </x:c>
      <x:c r="E210" s="59" t="str">
        <x:v>KARALEE ROCKS</x:v>
      </x:c>
      <x:c r="F210" s="59" t="str">
        <x:v>LSW / SYS</x:v>
      </x:c>
      <x:c r="G210" s="27" t="n">
        <x:v>2</x:v>
      </x:c>
      <x:c r="H210" s="27" t="str"/>
      <x:c r="I210" s="30"/>
      <x:c r="J210" s="30" t="n">
        <x:v>0</x:v>
      </x:c>
      <x:c r="K210" s="30"/>
      <x:c r="L210" s="30"/>
    </x:row>
    <x:row r="211">
      <x:c r="A211" s="61" t="n">
        <x:v>45052</x:v>
      </x:c>
      <x:c r="B211" s="59" t="str">
        <x:v>SANDOWN</x:v>
      </x:c>
      <x:c r="C211" s="27" t="n">
        <x:v>1</x:v>
      </x:c>
      <x:c r="D211" s="27" t="n">
        <x:v>1</x:v>
      </x:c>
      <x:c r="E211" s="59" t="str">
        <x:v>LE ZEBRA</x:v>
      </x:c>
      <x:c r="F211" s="59" t="str">
        <x:v>SYS</x:v>
      </x:c>
      <x:c r="G211" s="27" t="n">
        <x:v>1</x:v>
      </x:c>
      <x:c r="H211" s="27" t="str">
        <x:v>Won</x:v>
      </x:c>
      <x:c r="I211" s="30" t="n">
        <x:v>5.3</x:v>
      </x:c>
      <x:c r="J211" s="30" t="n">
        <x:v>5.3</x:v>
      </x:c>
      <x:c r="K211" s="30" t="n">
        <x:v>0</x:v>
      </x:c>
      <x:c r="L211" s="30" t="n">
        <x:v>0</x:v>
      </x:c>
    </x:row>
    <x:row r="212">
      <x:c r="A212" s="61" t="n">
        <x:v>45052</x:v>
      </x:c>
      <x:c r="B212" s="59" t="str">
        <x:v>SANDOWN</x:v>
      </x:c>
      <x:c r="C212" s="27" t="n">
        <x:v>2</x:v>
      </x:c>
      <x:c r="D212" s="27" t="n">
        <x:v>1</x:v>
      </x:c>
      <x:c r="E212" s="59" t="str">
        <x:v>BAY THIRTEEN</x:v>
      </x:c>
      <x:c r="F212" s="59" t="str">
        <x:v>SYS</x:v>
      </x:c>
      <x:c r="G212" s="27" t="n">
        <x:v>1</x:v>
      </x:c>
      <x:c r="H212" s="27" t="str"/>
      <x:c r="I212" s="30"/>
      <x:c r="J212" s="30" t="n">
        <x:v>0</x:v>
      </x:c>
      <x:c r="K212" s="30" t="n">
        <x:v>0</x:v>
      </x:c>
      <x:c r="L212" s="30" t="n">
        <x:v>0</x:v>
      </x:c>
    </x:row>
    <x:row r="213">
      <x:c r="A213" s="61" t="n">
        <x:v>45052</x:v>
      </x:c>
      <x:c r="B213" s="59" t="str">
        <x:v>SANDOWN</x:v>
      </x:c>
      <x:c r="C213" s="27" t="n">
        <x:v>2</x:v>
      </x:c>
      <x:c r="D213" s="27" t="n">
        <x:v>8</x:v>
      </x:c>
      <x:c r="E213" s="59" t="str">
        <x:v>END JOURNEY</x:v>
      </x:c>
      <x:c r="F213" s="59" t="str">
        <x:v>LSW</x:v>
      </x:c>
      <x:c r="G213" s="27" t="n">
        <x:v>1</x:v>
      </x:c>
      <x:c r="H213" s="27" t="str">
        <x:v>Won</x:v>
      </x:c>
      <x:c r="I213" s="30" t="n">
        <x:v>8.1</x:v>
      </x:c>
      <x:c r="J213" s="30" t="n">
        <x:v>8.1</x:v>
      </x:c>
      <x:c r="K213" s="30" t="n">
        <x:v>35.64</x:v>
      </x:c>
      <x:c r="L213" s="30" t="n">
        <x:v>0</x:v>
      </x:c>
    </x:row>
    <x:row r="214">
      <x:c r="A214" s="61" t="n">
        <x:v>45052</x:v>
      </x:c>
      <x:c r="B214" s="59" t="str">
        <x:v>SANDOWN</x:v>
      </x:c>
      <x:c r="C214" s="27" t="n">
        <x:v>3</x:v>
      </x:c>
      <x:c r="D214" s="27" t="n">
        <x:v>2</x:v>
      </x:c>
      <x:c r="E214" s="59" t="str">
        <x:v>OUR HEIDI</x:v>
      </x:c>
      <x:c r="F214" s="59" t="str">
        <x:v>SYS</x:v>
      </x:c>
      <x:c r="G214" s="27" t="n">
        <x:v>1</x:v>
      </x:c>
      <x:c r="H214" s="27" t="str">
        <x:v>Won</x:v>
      </x:c>
      <x:c r="I214" s="30" t="n">
        <x:v>4.4</x:v>
      </x:c>
      <x:c r="J214" s="30" t="n">
        <x:v>4.4</x:v>
      </x:c>
      <x:c r="K214" s="30" t="n">
        <x:v>0</x:v>
      </x:c>
      <x:c r="L214" s="30" t="n">
        <x:v>0</x:v>
      </x:c>
    </x:row>
    <x:row r="215">
      <x:c r="A215" s="61" t="n">
        <x:v>45052</x:v>
      </x:c>
      <x:c r="B215" s="59" t="str">
        <x:v>SANDOWN</x:v>
      </x:c>
      <x:c r="C215" s="27" t="n">
        <x:v>4</x:v>
      </x:c>
      <x:c r="D215" s="27" t="n">
        <x:v>3</x:v>
      </x:c>
      <x:c r="E215" s="59" t="str">
        <x:v>UNFLINCHING</x:v>
      </x:c>
      <x:c r="F215" s="59" t="str">
        <x:v>LSW / SYS</x:v>
      </x:c>
      <x:c r="G215" s="27" t="n">
        <x:v>2</x:v>
      </x:c>
      <x:c r="H215" s="27" t="str">
        <x:v>3rd</x:v>
      </x:c>
      <x:c r="I215" s="30"/>
      <x:c r="J215" s="30" t="n">
        <x:v>0</x:v>
      </x:c>
      <x:c r="K215" s="30" t="n">
        <x:v>0</x:v>
      </x:c>
      <x:c r="L215" s="30" t="n">
        <x:v>0</x:v>
      </x:c>
    </x:row>
    <x:row r="216">
      <x:c r="A216" s="61" t="n">
        <x:v>45052</x:v>
      </x:c>
      <x:c r="B216" s="59" t="str">
        <x:v>SANDOWN</x:v>
      </x:c>
      <x:c r="C216" s="27" t="n">
        <x:v>4</x:v>
      </x:c>
      <x:c r="D216" s="27" t="n">
        <x:v>4</x:v>
      </x:c>
      <x:c r="E216" s="59" t="str">
        <x:v>BLESS HER</x:v>
      </x:c>
      <x:c r="F216" s="59" t="str">
        <x:v>SYS</x:v>
      </x:c>
      <x:c r="G216" s="27" t="n">
        <x:v>1</x:v>
      </x:c>
      <x:c r="H216" s="27" t="str"/>
      <x:c r="I216" s="30"/>
      <x:c r="J216" s="30" t="n">
        <x:v>0</x:v>
      </x:c>
      <x:c r="K216" s="30" t="n">
        <x:v>0</x:v>
      </x:c>
      <x:c r="L216" s="30" t="n">
        <x:v>0</x:v>
      </x:c>
    </x:row>
    <x:row r="217">
      <x:c r="A217" s="61" t="n">
        <x:v>45052</x:v>
      </x:c>
      <x:c r="B217" s="59" t="str">
        <x:v>SANDOWN</x:v>
      </x:c>
      <x:c r="C217" s="27" t="n">
        <x:v>5</x:v>
      </x:c>
      <x:c r="D217" s="27" t="n">
        <x:v>3</x:v>
      </x:c>
      <x:c r="E217" s="59" t="str">
        <x:v>UNUSUAL CULTURE</x:v>
      </x:c>
      <x:c r="F217" s="59" t="str">
        <x:v>LSW / SYS</x:v>
      </x:c>
      <x:c r="G217" s="27" t="n">
        <x:v>2</x:v>
      </x:c>
      <x:c r="H217" s="27" t="str">
        <x:v>Won</x:v>
      </x:c>
      <x:c r="I217" s="30" t="n">
        <x:v>9.4</x:v>
      </x:c>
      <x:c r="J217" s="30" t="n">
        <x:v>9.4</x:v>
      </x:c>
      <x:c r="K217" s="30" t="n">
        <x:v>0</x:v>
      </x:c>
      <x:c r="L217" s="30" t="n">
        <x:v>0</x:v>
      </x:c>
    </x:row>
    <x:row r="218">
      <x:c r="A218" s="61" t="n">
        <x:v>45052</x:v>
      </x:c>
      <x:c r="B218" s="59" t="str">
        <x:v>SANDOWN</x:v>
      </x:c>
      <x:c r="C218" s="27" t="n">
        <x:v>6</x:v>
      </x:c>
      <x:c r="D218" s="27" t="n">
        <x:v>1</x:v>
      </x:c>
      <x:c r="E218" s="59" t="str">
        <x:v>ELKINGTON ROAD</x:v>
      </x:c>
      <x:c r="F218" s="59" t="str">
        <x:v>SYS</x:v>
      </x:c>
      <x:c r="G218" s="27" t="n">
        <x:v>1</x:v>
      </x:c>
      <x:c r="H218" s="27" t="str">
        <x:v>4th</x:v>
      </x:c>
      <x:c r="I218" s="30"/>
      <x:c r="J218" s="30" t="n">
        <x:v>0</x:v>
      </x:c>
      <x:c r="K218" s="30" t="n">
        <x:v>0</x:v>
      </x:c>
      <x:c r="L218" s="30"/>
    </x:row>
    <x:row r="219">
      <x:c r="A219" s="61" t="n">
        <x:v>45052</x:v>
      </x:c>
      <x:c r="B219" s="59" t="str">
        <x:v>SANDOWN</x:v>
      </x:c>
      <x:c r="C219" s="27" t="n">
        <x:v>6</x:v>
      </x:c>
      <x:c r="D219" s="27" t="n">
        <x:v>2</x:v>
      </x:c>
      <x:c r="E219" s="59" t="str">
        <x:v>DASHING</x:v>
      </x:c>
      <x:c r="F219" s="59" t="str">
        <x:v>SYS</x:v>
      </x:c>
      <x:c r="G219" s="27" t="n">
        <x:v>1</x:v>
      </x:c>
      <x:c r="H219" s="27" t="str">
        <x:v>Won</x:v>
      </x:c>
      <x:c r="I219" s="30" t="n">
        <x:v>3.4</x:v>
      </x:c>
      <x:c r="J219" s="30" t="n">
        <x:v>3.4</x:v>
      </x:c>
      <x:c r="K219" s="30" t="n">
        <x:v>11.559999999999999</x:v>
      </x:c>
      <x:c r="L219" s="30"/>
    </x:row>
    <x:row r="220">
      <x:c r="A220" s="61" t="n">
        <x:v>45052</x:v>
      </x:c>
      <x:c r="B220" s="59" t="str">
        <x:v>SANDOWN</x:v>
      </x:c>
      <x:c r="C220" s="27" t="n">
        <x:v>8</x:v>
      </x:c>
      <x:c r="D220" s="27" t="n">
        <x:v>3</x:v>
      </x:c>
      <x:c r="E220" s="59" t="str">
        <x:v>GUNSTOCK</x:v>
      </x:c>
      <x:c r="F220" s="59" t="str">
        <x:v>SYS</x:v>
      </x:c>
      <x:c r="G220" s="27" t="n">
        <x:v>1</x:v>
      </x:c>
      <x:c r="H220" s="27" t="str">
        <x:v>Won</x:v>
      </x:c>
      <x:c r="I220" s="30" t="n">
        <x:v>3.4</x:v>
      </x:c>
      <x:c r="J220" s="30" t="n">
        <x:v>3.4</x:v>
      </x:c>
      <x:c r="K220" s="30"/>
      <x:c r="L220" s="30"/>
    </x:row>
    <x:row r="221">
      <x:c r="A221" s="61" t="n">
        <x:v>45059</x:v>
      </x:c>
      <x:c r="B221" s="59" t="str">
        <x:v>FLEMINGTON</x:v>
      </x:c>
      <x:c r="C221" s="27" t="n">
        <x:v>1</x:v>
      </x:c>
      <x:c r="D221" s="27" t="n">
        <x:v>1</x:v>
      </x:c>
      <x:c r="E221" s="59" t="str">
        <x:v>SCHEELITE</x:v>
      </x:c>
      <x:c r="F221" s="59" t="str">
        <x:v>LSW</x:v>
      </x:c>
      <x:c r="G221" s="27" t="n">
        <x:v>1</x:v>
      </x:c>
      <x:c r="H221" s="27" t="str">
        <x:v>Won</x:v>
      </x:c>
      <x:c r="I221" s="30" t="n">
        <x:v>4.7</x:v>
      </x:c>
      <x:c r="J221" s="30" t="n">
        <x:v>4.7</x:v>
      </x:c>
      <x:c r="K221" s="30" t="n">
        <x:v>0</x:v>
      </x:c>
      <x:c r="L221" s="30" t="n">
        <x:v>0</x:v>
      </x:c>
    </x:row>
    <x:row r="222">
      <x:c r="A222" s="61" t="n">
        <x:v>45059</x:v>
      </x:c>
      <x:c r="B222" s="59" t="str">
        <x:v>FLEMINGTON</x:v>
      </x:c>
      <x:c r="C222" s="27" t="n">
        <x:v>2</x:v>
      </x:c>
      <x:c r="D222" s="27" t="n">
        <x:v>5</x:v>
      </x:c>
      <x:c r="E222" s="59" t="str">
        <x:v>DEEKAY</x:v>
      </x:c>
      <x:c r="F222" s="59" t="str">
        <x:v>SYS</x:v>
      </x:c>
      <x:c r="G222" s="27" t="n">
        <x:v>1</x:v>
      </x:c>
      <x:c r="H222" s="27" t="str">
        <x:v>3rd</x:v>
      </x:c>
      <x:c r="I222" s="30"/>
      <x:c r="J222" s="30" t="n">
        <x:v>0</x:v>
      </x:c>
      <x:c r="K222" s="30" t="n">
        <x:v>0</x:v>
      </x:c>
      <x:c r="L222" s="30" t="n">
        <x:v>0</x:v>
      </x:c>
    </x:row>
    <x:row r="223">
      <x:c r="A223" s="61" t="n">
        <x:v>45059</x:v>
      </x:c>
      <x:c r="B223" s="59" t="str">
        <x:v>FLEMINGTON</x:v>
      </x:c>
      <x:c r="C223" s="27" t="n">
        <x:v>2</x:v>
      </x:c>
      <x:c r="D223" s="27" t="n">
        <x:v>6</x:v>
      </x:c>
      <x:c r="E223" s="59" t="str">
        <x:v>EUPHORIC</x:v>
      </x:c>
      <x:c r="F223" s="59" t="str">
        <x:v>LSW / SYS</x:v>
      </x:c>
      <x:c r="G223" s="27" t="n">
        <x:v>2</x:v>
      </x:c>
      <x:c r="H223" s="27" t="str">
        <x:v>Won</x:v>
      </x:c>
      <x:c r="I223" s="30" t="n">
        <x:v>7.9</x:v>
      </x:c>
      <x:c r="J223" s="30" t="n">
        <x:v>7.9</x:v>
      </x:c>
      <x:c r="K223" s="30" t="n">
        <x:v>14.22</x:v>
      </x:c>
      <x:c r="L223" s="30" t="n">
        <x:v>0</x:v>
      </x:c>
    </x:row>
    <x:row r="224">
      <x:c r="A224" s="61" t="n">
        <x:v>45059</x:v>
      </x:c>
      <x:c r="B224" s="59" t="str">
        <x:v>FLEMINGTON</x:v>
      </x:c>
      <x:c r="C224" s="27" t="n">
        <x:v>2</x:v>
      </x:c>
      <x:c r="D224" s="27" t="n">
        <x:v>8</x:v>
      </x:c>
      <x:c r="E224" s="59" t="str">
        <x:v>PRIVATE JUMBO</x:v>
      </x:c>
      <x:c r="F224" s="59" t="str">
        <x:v>LSW</x:v>
      </x:c>
      <x:c r="G224" s="27" t="n">
        <x:v>1</x:v>
      </x:c>
      <x:c r="H224" s="27" t="str">
        <x:v>2nd</x:v>
      </x:c>
      <x:c r="I224" s="30"/>
      <x:c r="J224" s="30" t="n">
        <x:v>0</x:v>
      </x:c>
      <x:c r="K224" s="30" t="n">
        <x:v>0</x:v>
      </x:c>
      <x:c r="L224" s="30" t="n">
        <x:v>0</x:v>
      </x:c>
    </x:row>
    <x:row r="225">
      <x:c r="A225" s="61" t="n">
        <x:v>45059</x:v>
      </x:c>
      <x:c r="B225" s="59" t="str">
        <x:v>FLEMINGTON</x:v>
      </x:c>
      <x:c r="C225" s="27" t="n">
        <x:v>4</x:v>
      </x:c>
      <x:c r="D225" s="27" t="n">
        <x:v>17</x:v>
      </x:c>
      <x:c r="E225" s="59" t="str">
        <x:v>ALTIVO</x:v>
      </x:c>
      <x:c r="F225" s="59" t="str">
        <x:v>LSW / SYS</x:v>
      </x:c>
      <x:c r="G225" s="27" t="n">
        <x:v>2</x:v>
      </x:c>
      <x:c r="H225" s="27" t="str">
        <x:v>Won</x:v>
      </x:c>
      <x:c r="I225" s="30" t="n">
        <x:v>1.8</x:v>
      </x:c>
      <x:c r="J225" s="30" t="n">
        <x:v>1.8</x:v>
      </x:c>
      <x:c r="K225" s="30" t="n">
        <x:v>0</x:v>
      </x:c>
      <x:c r="L225" s="30" t="n">
        <x:v>0</x:v>
      </x:c>
    </x:row>
    <x:row r="226">
      <x:c r="A226" s="61" t="n">
        <x:v>45059</x:v>
      </x:c>
      <x:c r="B226" s="59" t="str">
        <x:v>FLEMINGTON</x:v>
      </x:c>
      <x:c r="C226" s="27" t="n">
        <x:v>5</x:v>
      </x:c>
      <x:c r="D226" s="27" t="n">
        <x:v>2</x:v>
      </x:c>
      <x:c r="E226" s="59" t="str">
        <x:v>LETHAL THOUGHTS</x:v>
      </x:c>
      <x:c r="F226" s="59" t="str">
        <x:v>LSW / SYS</x:v>
      </x:c>
      <x:c r="G226" s="27" t="n">
        <x:v>2</x:v>
      </x:c>
      <x:c r="H226" s="27" t="str"/>
      <x:c r="I226" s="30"/>
      <x:c r="J226" s="30" t="n">
        <x:v>0</x:v>
      </x:c>
      <x:c r="K226" s="30" t="n">
        <x:v>0</x:v>
      </x:c>
      <x:c r="L226" s="30" t="n">
        <x:v>0</x:v>
      </x:c>
    </x:row>
    <x:row r="227">
      <x:c r="A227" s="61" t="n">
        <x:v>45059</x:v>
      </x:c>
      <x:c r="B227" s="59" t="str">
        <x:v>FLEMINGTON</x:v>
      </x:c>
      <x:c r="C227" s="27" t="n">
        <x:v>6</x:v>
      </x:c>
      <x:c r="D227" s="27" t="n">
        <x:v>2</x:v>
      </x:c>
      <x:c r="E227" s="59" t="str">
        <x:v>SHE'S ALL CLASS</x:v>
      </x:c>
      <x:c r="F227" s="59" t="str">
        <x:v>SYS</x:v>
      </x:c>
      <x:c r="G227" s="27" t="n">
        <x:v>1</x:v>
      </x:c>
      <x:c r="H227" s="27" t="str"/>
      <x:c r="I227" s="30"/>
      <x:c r="J227" s="30" t="n">
        <x:v>0</x:v>
      </x:c>
      <x:c r="K227" s="30" t="n">
        <x:v>0</x:v>
      </x:c>
      <x:c r="L227" s="30" t="n">
        <x:v>0</x:v>
      </x:c>
    </x:row>
    <x:row r="228">
      <x:c r="A228" s="61" t="n">
        <x:v>45059</x:v>
      </x:c>
      <x:c r="B228" s="59" t="str">
        <x:v>FLEMINGTON</x:v>
      </x:c>
      <x:c r="C228" s="27" t="n">
        <x:v>6</x:v>
      </x:c>
      <x:c r="D228" s="27" t="n">
        <x:v>5</x:v>
      </x:c>
      <x:c r="E228" s="59" t="str">
        <x:v>IT'SOURTIME</x:v>
      </x:c>
      <x:c r="F228" s="59" t="str">
        <x:v>SYS</x:v>
      </x:c>
      <x:c r="G228" s="27" t="n">
        <x:v>1</x:v>
      </x:c>
      <x:c r="H228" s="27" t="str">
        <x:v>Won</x:v>
      </x:c>
      <x:c r="I228" s="30" t="n">
        <x:v>4.8</x:v>
      </x:c>
      <x:c r="J228" s="30" t="n">
        <x:v>4.8</x:v>
      </x:c>
      <x:c r="K228" s="30" t="n">
        <x:v>0</x:v>
      </x:c>
      <x:c r="L228" s="30" t="n">
        <x:v>0</x:v>
      </x:c>
    </x:row>
    <x:row r="229">
      <x:c r="A229" s="61" t="n">
        <x:v>45059</x:v>
      </x:c>
      <x:c r="B229" s="59" t="str">
        <x:v>FLEMINGTON</x:v>
      </x:c>
      <x:c r="C229" s="27" t="n">
        <x:v>7</x:v>
      </x:c>
      <x:c r="D229" s="27" t="n">
        <x:v>10</x:v>
      </x:c>
      <x:c r="E229" s="59" t="str">
        <x:v>WHITE MARLIN</x:v>
      </x:c>
      <x:c r="F229" s="59" t="str">
        <x:v>SYS</x:v>
      </x:c>
      <x:c r="G229" s="27" t="n">
        <x:v>1</x:v>
      </x:c>
      <x:c r="H229" s="27" t="str">
        <x:v>2nd</x:v>
      </x:c>
      <x:c r="I229" s="30"/>
      <x:c r="J229" s="30" t="n">
        <x:v>0</x:v>
      </x:c>
      <x:c r="K229" s="30" t="n">
        <x:v>0</x:v>
      </x:c>
      <x:c r="L229" s="30"/>
    </x:row>
    <x:row r="230">
      <x:c r="A230" s="61" t="n">
        <x:v>45059</x:v>
      </x:c>
      <x:c r="B230" s="59" t="str">
        <x:v>FLEMINGTON</x:v>
      </x:c>
      <x:c r="C230" s="27" t="n">
        <x:v>8</x:v>
      </x:c>
      <x:c r="D230" s="27" t="n">
        <x:v>4</x:v>
      </x:c>
      <x:c r="E230" s="59" t="str">
        <x:v>KING MAGNUS</x:v>
      </x:c>
      <x:c r="F230" s="59" t="str">
        <x:v>SYS</x:v>
      </x:c>
      <x:c r="G230" s="27" t="n">
        <x:v>1</x:v>
      </x:c>
      <x:c r="H230" s="27" t="str">
        <x:v>Won</x:v>
      </x:c>
      <x:c r="I230" s="30" t="n">
        <x:v>6.2</x:v>
      </x:c>
      <x:c r="J230" s="30" t="n">
        <x:v>6.2</x:v>
      </x:c>
      <x:c r="K230" s="30"/>
      <x:c r="L230" s="30"/>
    </x:row>
    <x:row r="231">
      <x:c r="A231" s="61" t="n">
        <x:v>45066</x:v>
      </x:c>
      <x:c r="B231" s="59" t="str">
        <x:v>FLEMINGTON</x:v>
      </x:c>
      <x:c r="C231" s="27" t="n">
        <x:v>1</x:v>
      </x:c>
      <x:c r="D231" s="27" t="n">
        <x:v>1</x:v>
      </x:c>
      <x:c r="E231" s="59" t="str">
        <x:v>LE ZEBRA</x:v>
      </x:c>
      <x:c r="F231" s="59" t="str">
        <x:v>LSW / SYS</x:v>
      </x:c>
      <x:c r="G231" s="27" t="n">
        <x:v>2</x:v>
      </x:c>
      <x:c r="H231" s="27" t="str">
        <x:v>Won </x:v>
      </x:c>
      <x:c r="I231" s="30" t="n">
        <x:v>4.5</x:v>
      </x:c>
      <x:c r="J231" s="30" t="n">
        <x:v>4.5</x:v>
      </x:c>
      <x:c r="K231" s="30" t="n">
        <x:v>26.55</x:v>
      </x:c>
      <x:c r="L231" s="30" t="n">
        <x:v>74.34</x:v>
      </x:c>
    </x:row>
    <x:row r="232">
      <x:c r="A232" s="61" t="n">
        <x:v>45066</x:v>
      </x:c>
      <x:c r="B232" s="59" t="str">
        <x:v>FLEMINGTON</x:v>
      </x:c>
      <x:c r="C232" s="27" t="n">
        <x:v>2</x:v>
      </x:c>
      <x:c r="D232" s="27" t="n">
        <x:v>1</x:v>
      </x:c>
      <x:c r="E232" s="59" t="str">
        <x:v>JENNY JEROME</x:v>
      </x:c>
      <x:c r="F232" s="59" t="str">
        <x:v>LSW / SYS</x:v>
      </x:c>
      <x:c r="G232" s="27" t="n">
        <x:v>2</x:v>
      </x:c>
      <x:c r="H232" s="27" t="str">
        <x:v>Won </x:v>
      </x:c>
      <x:c r="I232" s="30" t="n">
        <x:v>5.9</x:v>
      </x:c>
      <x:c r="J232" s="30" t="n">
        <x:v>5.9</x:v>
      </x:c>
      <x:c r="K232" s="30" t="n">
        <x:v>16.52</x:v>
      </x:c>
      <x:c r="L232" s="30" t="n">
        <x:v>72.688</x:v>
      </x:c>
    </x:row>
    <x:row r="233">
      <x:c r="A233" s="61" t="n">
        <x:v>45066</x:v>
      </x:c>
      <x:c r="B233" s="59" t="str">
        <x:v>FLEMINGTON</x:v>
      </x:c>
      <x:c r="C233" s="27" t="n">
        <x:v>2</x:v>
      </x:c>
      <x:c r="D233" s="27" t="n">
        <x:v>5</x:v>
      </x:c>
      <x:c r="E233" s="59" t="str">
        <x:v>LADY JONES</x:v>
      </x:c>
      <x:c r="F233" s="59" t="str">
        <x:v>LSW</x:v>
      </x:c>
      <x:c r="G233" s="27" t="n">
        <x:v>1</x:v>
      </x:c>
      <x:c r="H233" s="27" t="str"/>
      <x:c r="I233" s="30"/>
      <x:c r="J233" s="30" t="n">
        <x:v>0</x:v>
      </x:c>
      <x:c r="K233" s="30" t="n">
        <x:v>0</x:v>
      </x:c>
      <x:c r="L233" s="30" t="n">
        <x:v>0</x:v>
      </x:c>
    </x:row>
    <x:row r="234">
      <x:c r="A234" s="61" t="n">
        <x:v>45066</x:v>
      </x:c>
      <x:c r="B234" s="59" t="str">
        <x:v>FLEMINGTON</x:v>
      </x:c>
      <x:c r="C234" s="27" t="n">
        <x:v>3</x:v>
      </x:c>
      <x:c r="D234" s="27" t="n">
        <x:v>9</x:v>
      </x:c>
      <x:c r="E234" s="59" t="str">
        <x:v>SIGH</x:v>
      </x:c>
      <x:c r="F234" s="59" t="str">
        <x:v>SYS</x:v>
      </x:c>
      <x:c r="G234" s="27" t="n">
        <x:v>1</x:v>
      </x:c>
      <x:c r="H234" s="27" t="str">
        <x:v>Won</x:v>
      </x:c>
      <x:c r="I234" s="30" t="n">
        <x:v>2.8</x:v>
      </x:c>
      <x:c r="J234" s="30" t="n">
        <x:v>2.8</x:v>
      </x:c>
      <x:c r="K234" s="30" t="n">
        <x:v>12.32</x:v>
      </x:c>
      <x:c r="L234" s="30" t="n">
        <x:v>86.24000000000001</x:v>
      </x:c>
    </x:row>
    <x:row r="235">
      <x:c r="A235" s="61" t="n">
        <x:v>45066</x:v>
      </x:c>
      <x:c r="B235" s="59" t="str">
        <x:v>FLEMINGTON</x:v>
      </x:c>
      <x:c r="C235" s="27" t="n">
        <x:v>4</x:v>
      </x:c>
      <x:c r="D235" s="27" t="n">
        <x:v>2</x:v>
      </x:c>
      <x:c r="E235" s="59" t="str">
        <x:v>FIRST IMMORTAL</x:v>
      </x:c>
      <x:c r="F235" s="59" t="str">
        <x:v>SYS</x:v>
      </x:c>
      <x:c r="G235" s="27" t="n">
        <x:v>1</x:v>
      </x:c>
      <x:c r="H235" s="27" t="str">
        <x:v>Won</x:v>
      </x:c>
      <x:c r="I235" s="30" t="n">
        <x:v>4.4</x:v>
      </x:c>
      <x:c r="J235" s="30" t="n">
        <x:v>4.4</x:v>
      </x:c>
      <x:c r="K235" s="30" t="n">
        <x:v>30.800000000000004</x:v>
      </x:c>
      <x:c r="L235" s="30" t="n">
        <x:v>437.36</x:v>
      </x:c>
    </x:row>
    <x:row r="236">
      <x:c r="A236" s="61" t="n">
        <x:v>45066</x:v>
      </x:c>
      <x:c r="B236" s="59" t="str">
        <x:v>FLEMINGTON</x:v>
      </x:c>
      <x:c r="C236" s="27" t="n">
        <x:v>5</x:v>
      </x:c>
      <x:c r="D236" s="27" t="n">
        <x:v>10</x:v>
      </x:c>
      <x:c r="E236" s="59" t="str">
        <x:v>MIMI'S AWARD</x:v>
      </x:c>
      <x:c r="F236" s="59" t="str">
        <x:v>SYS</x:v>
      </x:c>
      <x:c r="G236" s="27" t="n">
        <x:v>1</x:v>
      </x:c>
      <x:c r="H236" s="27" t="str">
        <x:v>Won</x:v>
      </x:c>
      <x:c r="I236" s="30" t="n">
        <x:v>7</x:v>
      </x:c>
      <x:c r="J236" s="30" t="n">
        <x:v>7</x:v>
      </x:c>
      <x:c r="K236" s="30" t="n">
        <x:v>99.39999999999999</x:v>
      </x:c>
      <x:c r="L236" s="30" t="n">
        <x:v>0</x:v>
      </x:c>
    </x:row>
    <x:row r="237">
      <x:c r="A237" s="61" t="n">
        <x:v>45066</x:v>
      </x:c>
      <x:c r="B237" s="59" t="str">
        <x:v>FLEMINGTON</x:v>
      </x:c>
      <x:c r="C237" s="27" t="n">
        <x:v>6</x:v>
      </x:c>
      <x:c r="D237" s="27" t="n">
        <x:v>5</x:v>
      </x:c>
      <x:c r="E237" s="59" t="str">
        <x:v>DAYTONA BAY</x:v>
      </x:c>
      <x:c r="F237" s="59" t="str">
        <x:v>SYS</x:v>
      </x:c>
      <x:c r="G237" s="27" t="n">
        <x:v>1</x:v>
      </x:c>
      <x:c r="H237" s="27" t="str">
        <x:v>Won</x:v>
      </x:c>
      <x:c r="I237" s="30" t="n">
        <x:v>14.2</x:v>
      </x:c>
      <x:c r="J237" s="30" t="n">
        <x:v>14.2</x:v>
      </x:c>
      <x:c r="K237" s="30" t="n">
        <x:v>0</x:v>
      </x:c>
      <x:c r="L237" s="30" t="n">
        <x:v>0</x:v>
      </x:c>
    </x:row>
    <x:row r="238">
      <x:c r="A238" s="61" t="n">
        <x:v>45066</x:v>
      </x:c>
      <x:c r="B238" s="59" t="str">
        <x:v>FLEMINGTON</x:v>
      </x:c>
      <x:c r="C238" s="27" t="n">
        <x:v>6</x:v>
      </x:c>
      <x:c r="D238" s="27" t="n">
        <x:v>11</x:v>
      </x:c>
      <x:c r="E238" s="59" t="str">
        <x:v>ALTIVO</x:v>
      </x:c>
      <x:c r="F238" s="59" t="str">
        <x:v>LSW</x:v>
      </x:c>
      <x:c r="G238" s="27" t="n">
        <x:v>1</x:v>
      </x:c>
      <x:c r="H238" s="27" t="str">
        <x:v>2nd</x:v>
      </x:c>
      <x:c r="I238" s="30"/>
      <x:c r="J238" s="30" t="n">
        <x:v>0</x:v>
      </x:c>
      <x:c r="K238" s="30" t="n">
        <x:v>0</x:v>
      </x:c>
      <x:c r="L238" s="30" t="n">
        <x:v>0</x:v>
      </x:c>
    </x:row>
    <x:row r="239">
      <x:c r="A239" s="61" t="n">
        <x:v>45066</x:v>
      </x:c>
      <x:c r="B239" s="59" t="str">
        <x:v>FLEMINGTON</x:v>
      </x:c>
      <x:c r="C239" s="27" t="n">
        <x:v>7</x:v>
      </x:c>
      <x:c r="D239" s="27" t="n">
        <x:v>5</x:v>
      </x:c>
      <x:c r="E239" s="59" t="str">
        <x:v>RENOSU</x:v>
      </x:c>
      <x:c r="F239" s="59" t="str">
        <x:v>SYS</x:v>
      </x:c>
      <x:c r="G239" s="27" t="n">
        <x:v>1</x:v>
      </x:c>
      <x:c r="H239" s="27" t="str">
        <x:v>2nd</x:v>
      </x:c>
      <x:c r="I239" s="30"/>
      <x:c r="J239" s="30" t="n">
        <x:v>0</x:v>
      </x:c>
      <x:c r="K239" s="30" t="n">
        <x:v>0</x:v>
      </x:c>
      <x:c r="L239" s="30" t="n">
        <x:v>0</x:v>
      </x:c>
    </x:row>
    <x:row r="240">
      <x:c r="A240" s="61" t="n">
        <x:v>45066</x:v>
      </x:c>
      <x:c r="B240" s="59" t="str">
        <x:v>FLEMINGTON</x:v>
      </x:c>
      <x:c r="C240" s="27" t="n">
        <x:v>8</x:v>
      </x:c>
      <x:c r="D240" s="27" t="n">
        <x:v>3</x:v>
      </x:c>
      <x:c r="E240" s="59" t="str">
        <x:v>PINSTRIPED</x:v>
      </x:c>
      <x:c r="F240" s="59" t="str">
        <x:v>LSW / SYS</x:v>
      </x:c>
      <x:c r="G240" s="27" t="n">
        <x:v>2</x:v>
      </x:c>
      <x:c r="H240" s="27" t="str">
        <x:v>Won</x:v>
      </x:c>
      <x:c r="I240" s="30" t="n">
        <x:v>2.8</x:v>
      </x:c>
      <x:c r="J240" s="30" t="n">
        <x:v>2.8</x:v>
      </x:c>
      <x:c r="K240" s="30" t="n">
        <x:v>0</x:v>
      </x:c>
      <x:c r="L240" s="30"/>
    </x:row>
    <x:row r="241">
      <x:c r="A241" s="61" t="n">
        <x:v>45066</x:v>
      </x:c>
      <x:c r="B241" s="59" t="str">
        <x:v>FLEMINGTON</x:v>
      </x:c>
      <x:c r="C241" s="27" t="n">
        <x:v>9</x:v>
      </x:c>
      <x:c r="D241" s="27" t="n">
        <x:v>1</x:v>
      </x:c>
      <x:c r="E241" s="59" t="str">
        <x:v>TYPHOON TITMUS</x:v>
      </x:c>
      <x:c r="F241" s="59" t="str">
        <x:v>SYS</x:v>
      </x:c>
      <x:c r="G241" s="27" t="n">
        <x:v>1</x:v>
      </x:c>
      <x:c r="H241" s="27" t="str"/>
      <x:c r="I241" s="30"/>
      <x:c r="J241" s="30" t="n">
        <x:v>0</x:v>
      </x:c>
      <x:c r="K241" s="30"/>
      <x:c r="L241" s="30"/>
    </x:row>
    <x:row r="242">
      <x:c r="A242" s="61" t="n">
        <x:v>45066</x:v>
      </x:c>
      <x:c r="B242" s="59" t="str">
        <x:v>FLEMINGTON</x:v>
      </x:c>
      <x:c r="C242" s="27" t="n">
        <x:v>9</x:v>
      </x:c>
      <x:c r="D242" s="27" t="n">
        <x:v>12</x:v>
      </x:c>
      <x:c r="E242" s="59" t="str">
        <x:v>SOUTH OF HOUSTON</x:v>
      </x:c>
      <x:c r="F242" s="59" t="str">
        <x:v>SYS</x:v>
      </x:c>
      <x:c r="G242" s="27" t="n">
        <x:v>1</x:v>
      </x:c>
      <x:c r="H242" s="27" t="str">
        <x:v>Won</x:v>
      </x:c>
      <x:c r="I242" s="30" t="n">
        <x:v>5.4</x:v>
      </x:c>
      <x:c r="J242" s="30" t="n">
        <x:v>5.4</x:v>
      </x:c>
      <x:c r="K242" s="30"/>
      <x:c r="L242" s="30"/>
    </x:row>
    <x:row r="243">
      <x:c r="A243" s="61" t="n">
        <x:v>45073</x:v>
      </x:c>
      <x:c r="B243" s="59" t="str">
        <x:v>SANDOWN</x:v>
      </x:c>
      <x:c r="C243" s="27" t="n">
        <x:v>3</x:v>
      </x:c>
      <x:c r="D243" s="27" t="n">
        <x:v>9</x:v>
      </x:c>
      <x:c r="E243" s="59" t="str">
        <x:v>PITCHANUN</x:v>
      </x:c>
      <x:c r="F243" s="59" t="str">
        <x:v>LSW / SYS</x:v>
      </x:c>
      <x:c r="G243" s="27" t="n">
        <x:v>2</x:v>
      </x:c>
      <x:c r="H243" s="27" t="str">
        <x:v>Won</x:v>
      </x:c>
      <x:c r="I243" s="30" t="n">
        <x:v>13.1</x:v>
      </x:c>
      <x:c r="J243" s="30" t="n">
        <x:v>13.1</x:v>
      </x:c>
      <x:c r="K243" s="30" t="n">
        <x:v>0</x:v>
      </x:c>
      <x:c r="L243" s="30" t="n">
        <x:v>0</x:v>
      </x:c>
    </x:row>
    <x:row r="244">
      <x:c r="A244" s="61" t="n">
        <x:v>45073</x:v>
      </x:c>
      <x:c r="B244" s="59" t="str">
        <x:v>SANDOWN</x:v>
      </x:c>
      <x:c r="C244" s="27" t="n">
        <x:v>5</x:v>
      </x:c>
      <x:c r="D244" s="27" t="n">
        <x:v>1</x:v>
      </x:c>
      <x:c r="E244" s="59" t="str">
        <x:v>DASHING</x:v>
      </x:c>
      <x:c r="F244" s="59" t="str">
        <x:v>LSW</x:v>
      </x:c>
      <x:c r="G244" s="27" t="n">
        <x:v>1</x:v>
      </x:c>
      <x:c r="H244" s="27" t="str"/>
      <x:c r="I244" s="30"/>
      <x:c r="J244" s="30" t="n">
        <x:v>0</x:v>
      </x:c>
      <x:c r="K244" s="30" t="n">
        <x:v>0</x:v>
      </x:c>
      <x:c r="L244" s="30" t="n">
        <x:v>0</x:v>
      </x:c>
    </x:row>
    <x:row r="245">
      <x:c r="A245" s="61" t="n">
        <x:v>45073</x:v>
      </x:c>
      <x:c r="B245" s="59" t="str">
        <x:v>SANDOWN</x:v>
      </x:c>
      <x:c r="C245" s="27" t="n">
        <x:v>6</x:v>
      </x:c>
      <x:c r="D245" s="27" t="n">
        <x:v>1</x:v>
      </x:c>
      <x:c r="E245" s="59" t="str">
        <x:v>PINTOFF</x:v>
      </x:c>
      <x:c r="F245" s="59" t="str">
        <x:v>LSW</x:v>
      </x:c>
      <x:c r="G245" s="27" t="n">
        <x:v>1</x:v>
      </x:c>
      <x:c r="H245" s="27" t="str">
        <x:v>Won</x:v>
      </x:c>
      <x:c r="I245" s="30" t="n">
        <x:v>24.6</x:v>
      </x:c>
      <x:c r="J245" s="30" t="n">
        <x:v>24.6</x:v>
      </x:c>
      <x:c r="K245" s="30" t="n">
        <x:v>0</x:v>
      </x:c>
      <x:c r="L245" s="30" t="n">
        <x:v>0</x:v>
      </x:c>
    </x:row>
    <x:row r="246">
      <x:c r="A246" s="61" t="n">
        <x:v>45073</x:v>
      </x:c>
      <x:c r="B246" s="59" t="str">
        <x:v>SANDOWN</x:v>
      </x:c>
      <x:c r="C246" s="27" t="n">
        <x:v>8</x:v>
      </x:c>
      <x:c r="D246" s="27" t="n">
        <x:v>5</x:v>
      </x:c>
      <x:c r="E246" s="59" t="str">
        <x:v>FRENCH EMPEROR</x:v>
      </x:c>
      <x:c r="F246" s="59" t="str">
        <x:v>SYS</x:v>
      </x:c>
      <x:c r="G246" s="27" t="n">
        <x:v>1</x:v>
      </x:c>
      <x:c r="H246" s="27" t="str">
        <x:v>2nd</x:v>
      </x:c>
      <x:c r="I246" s="30"/>
      <x:c r="J246" s="30" t="n">
        <x:v>0</x:v>
      </x:c>
      <x:c r="K246" s="30" t="n">
        <x:v>0</x:v>
      </x:c>
      <x:c r="L246" s="30"/>
    </x:row>
    <x:row r="247">
      <x:c r="A247" s="61" t="n">
        <x:v>45073</x:v>
      </x:c>
      <x:c r="B247" s="59" t="str">
        <x:v>SANDOWN</x:v>
      </x:c>
      <x:c r="C247" s="27" t="n">
        <x:v>8</x:v>
      </x:c>
      <x:c r="D247" s="27" t="n">
        <x:v>7</x:v>
      </x:c>
      <x:c r="E247" s="59" t="str">
        <x:v>UNUSUAL CULTURE</x:v>
      </x:c>
      <x:c r="F247" s="59" t="str">
        <x:v>LSW / SYS</x:v>
      </x:c>
      <x:c r="G247" s="27" t="n">
        <x:v>2</x:v>
      </x:c>
      <x:c r="H247" s="27" t="str">
        <x:v>3rd</x:v>
      </x:c>
      <x:c r="I247" s="30"/>
      <x:c r="J247" s="30" t="n">
        <x:v>0</x:v>
      </x:c>
      <x:c r="K247" s="30" t="n">
        <x:v>0</x:v>
      </x:c>
      <x:c r="L247" s="30"/>
    </x:row>
    <x:row r="248">
      <x:c r="A248" s="61" t="n">
        <x:v>45073</x:v>
      </x:c>
      <x:c r="B248" s="59" t="str">
        <x:v>SANDOWN</x:v>
      </x:c>
      <x:c r="C248" s="27" t="n">
        <x:v>9</x:v>
      </x:c>
      <x:c r="D248" s="27" t="n">
        <x:v>1</x:v>
      </x:c>
      <x:c r="E248" s="59" t="str">
        <x:v>PINSTRIPED</x:v>
      </x:c>
      <x:c r="F248" s="59" t="str">
        <x:v>LSW</x:v>
      </x:c>
      <x:c r="G248" s="27" t="n">
        <x:v>1</x:v>
      </x:c>
      <x:c r="H248" s="27" t="str">
        <x:v>3rd</x:v>
      </x:c>
      <x:c r="I248" s="30"/>
      <x:c r="J248" s="30" t="n">
        <x:v>0</x:v>
      </x:c>
      <x:c r="K248" s="30"/>
      <x:c r="L248" s="30"/>
    </x:row>
    <x:row r="249">
      <x:c r="A249" s="61" t="n">
        <x:v>45080</x:v>
      </x:c>
      <x:c r="B249" s="59" t="str">
        <x:v>FLEMINGTON</x:v>
      </x:c>
      <x:c r="C249" s="27" t="n">
        <x:v>1</x:v>
      </x:c>
      <x:c r="D249" s="27" t="n">
        <x:v>1</x:v>
      </x:c>
      <x:c r="E249" s="59" t="str">
        <x:v>CODIGO</x:v>
      </x:c>
      <x:c r="F249" s="59" t="str">
        <x:v>SYS</x:v>
      </x:c>
      <x:c r="G249" s="27" t="n">
        <x:v>1</x:v>
      </x:c>
      <x:c r="H249" s="27" t="str">
        <x:v>3rd</x:v>
      </x:c>
      <x:c r="I249" s="30"/>
      <x:c r="J249" s="30" t="n">
        <x:v>0</x:v>
      </x:c>
      <x:c r="K249" s="30" t="n">
        <x:v>0</x:v>
      </x:c>
      <x:c r="L249" s="30" t="n">
        <x:v>0</x:v>
      </x:c>
    </x:row>
    <x:row r="250">
      <x:c r="A250" s="61" t="n">
        <x:v>45080</x:v>
      </x:c>
      <x:c r="B250" s="59" t="str">
        <x:v>FLEMINGTON</x:v>
      </x:c>
      <x:c r="C250" s="27" t="n">
        <x:v>1</x:v>
      </x:c>
      <x:c r="D250" s="27" t="n">
        <x:v>4</x:v>
      </x:c>
      <x:c r="E250" s="59" t="str">
        <x:v>STEPARTY</x:v>
      </x:c>
      <x:c r="F250" s="59" t="str">
        <x:v>LSW / SYS</x:v>
      </x:c>
      <x:c r="G250" s="27" t="n">
        <x:v>2</x:v>
      </x:c>
      <x:c r="H250" s="27" t="str">
        <x:v>Won</x:v>
      </x:c>
      <x:c r="I250" s="30" t="n">
        <x:v>3.6</x:v>
      </x:c>
      <x:c r="J250" s="30" t="n">
        <x:v>3.6</x:v>
      </x:c>
      <x:c r="K250" s="30" t="n">
        <x:v>0</x:v>
      </x:c>
      <x:c r="L250" s="30" t="n">
        <x:v>0</x:v>
      </x:c>
    </x:row>
    <x:row r="251">
      <x:c r="A251" s="61" t="n">
        <x:v>45080</x:v>
      </x:c>
      <x:c r="B251" s="59" t="str">
        <x:v>FLEMINGTON</x:v>
      </x:c>
      <x:c r="C251" s="27" t="n">
        <x:v>2</x:v>
      </x:c>
      <x:c r="D251" s="27" t="n">
        <x:v>3</x:v>
      </x:c>
      <x:c r="E251" s="59" t="str">
        <x:v>D'AGUILAR</x:v>
      </x:c>
      <x:c r="F251" s="59" t="str">
        <x:v>SYS</x:v>
      </x:c>
      <x:c r="G251" s="27" t="n">
        <x:v>1</x:v>
      </x:c>
      <x:c r="H251" s="27" t="str">
        <x:v>3rd</x:v>
      </x:c>
      <x:c r="I251" s="30"/>
      <x:c r="J251" s="30" t="n">
        <x:v>0</x:v>
      </x:c>
      <x:c r="K251" s="30" t="n">
        <x:v>0</x:v>
      </x:c>
      <x:c r="L251" s="30" t="n">
        <x:v>0</x:v>
      </x:c>
    </x:row>
    <x:row r="252">
      <x:c r="A252" s="61" t="n">
        <x:v>45080</x:v>
      </x:c>
      <x:c r="B252" s="59" t="str">
        <x:v>FLEMINGTON</x:v>
      </x:c>
      <x:c r="C252" s="27" t="n">
        <x:v>2</x:v>
      </x:c>
      <x:c r="D252" s="27" t="n">
        <x:v>10</x:v>
      </x:c>
      <x:c r="E252" s="59" t="str">
        <x:v>TEOFILO STAR</x:v>
      </x:c>
      <x:c r="F252" s="59" t="str">
        <x:v>LSW / SYS</x:v>
      </x:c>
      <x:c r="G252" s="27" t="n">
        <x:v>2</x:v>
      </x:c>
      <x:c r="H252" s="27" t="str">
        <x:v>Won</x:v>
      </x:c>
      <x:c r="I252" s="30" t="n">
        <x:v>5.5</x:v>
      </x:c>
      <x:c r="J252" s="30" t="n">
        <x:v>5.5</x:v>
      </x:c>
      <x:c r="K252" s="30" t="n">
        <x:v>0</x:v>
      </x:c>
      <x:c r="L252" s="30" t="n">
        <x:v>0</x:v>
      </x:c>
    </x:row>
    <x:row r="253">
      <x:c r="A253" s="61" t="n">
        <x:v>45080</x:v>
      </x:c>
      <x:c r="B253" s="59" t="str">
        <x:v>FLEMINGTON</x:v>
      </x:c>
      <x:c r="C253" s="27" t="n">
        <x:v>3</x:v>
      </x:c>
      <x:c r="D253" s="27" t="n">
        <x:v>7</x:v>
      </x:c>
      <x:c r="E253" s="59" t="str">
        <x:v>DAZZLING LUCY</x:v>
      </x:c>
      <x:c r="F253" s="59" t="str">
        <x:v>SYS</x:v>
      </x:c>
      <x:c r="G253" s="27" t="n">
        <x:v>1</x:v>
      </x:c>
      <x:c r="H253" s="27" t="str"/>
      <x:c r="I253" s="30"/>
      <x:c r="J253" s="30" t="n">
        <x:v>0</x:v>
      </x:c>
      <x:c r="K253" s="30" t="n">
        <x:v>0</x:v>
      </x:c>
      <x:c r="L253" s="30" t="n">
        <x:v>0</x:v>
      </x:c>
    </x:row>
    <x:row r="254">
      <x:c r="A254" s="61" t="n">
        <x:v>45080</x:v>
      </x:c>
      <x:c r="B254" s="59" t="str">
        <x:v>FLEMINGTON</x:v>
      </x:c>
      <x:c r="C254" s="27" t="n">
        <x:v>4</x:v>
      </x:c>
      <x:c r="D254" s="27" t="n">
        <x:v>9</x:v>
      </x:c>
      <x:c r="E254" s="59" t="str">
        <x:v>LEGIO TEN</x:v>
      </x:c>
      <x:c r="F254" s="59" t="str">
        <x:v>LSW</x:v>
      </x:c>
      <x:c r="G254" s="27" t="n">
        <x:v>1</x:v>
      </x:c>
      <x:c r="H254" s="27" t="str">
        <x:v>Won</x:v>
      </x:c>
      <x:c r="I254" s="30" t="n">
        <x:v>3.4</x:v>
      </x:c>
      <x:c r="J254" s="30" t="n">
        <x:v>3.4</x:v>
      </x:c>
      <x:c r="K254" s="30" t="n">
        <x:v>0</x:v>
      </x:c>
      <x:c r="L254" s="30" t="n">
        <x:v>0</x:v>
      </x:c>
    </x:row>
    <x:row r="255">
      <x:c r="A255" s="61" t="n">
        <x:v>45080</x:v>
      </x:c>
      <x:c r="B255" s="59" t="str">
        <x:v>FLEMINGTON</x:v>
      </x:c>
      <x:c r="C255" s="27" t="n">
        <x:v>5</x:v>
      </x:c>
      <x:c r="D255" s="27" t="n">
        <x:v>3</x:v>
      </x:c>
      <x:c r="E255" s="59" t="str">
        <x:v>GOTTABESAVVY</x:v>
      </x:c>
      <x:c r="F255" s="59" t="str">
        <x:v>SYS</x:v>
      </x:c>
      <x:c r="G255" s="27" t="n">
        <x:v>1</x:v>
      </x:c>
      <x:c r="H255" s="27" t="str"/>
      <x:c r="I255" s="30"/>
      <x:c r="J255" s="30" t="n">
        <x:v>0</x:v>
      </x:c>
      <x:c r="K255" s="30" t="n">
        <x:v>0</x:v>
      </x:c>
      <x:c r="L255" s="30" t="n">
        <x:v>0</x:v>
      </x:c>
    </x:row>
    <x:row r="256">
      <x:c r="A256" s="61" t="n">
        <x:v>45080</x:v>
      </x:c>
      <x:c r="B256" s="59" t="str">
        <x:v>FLEMINGTON</x:v>
      </x:c>
      <x:c r="C256" s="27" t="n">
        <x:v>6</x:v>
      </x:c>
      <x:c r="D256" s="27" t="n">
        <x:v>7</x:v>
      </x:c>
      <x:c r="E256" s="59" t="str">
        <x:v>BRUNG KING</x:v>
      </x:c>
      <x:c r="F256" s="59" t="str">
        <x:v>LSW / SYS</x:v>
      </x:c>
      <x:c r="G256" s="27" t="n">
        <x:v>2</x:v>
      </x:c>
      <x:c r="H256" s="27" t="str">
        <x:v>Won</x:v>
      </x:c>
      <x:c r="I256" s="30" t="n">
        <x:v>4.6</x:v>
      </x:c>
      <x:c r="J256" s="30" t="n">
        <x:v>4.6</x:v>
      </x:c>
      <x:c r="K256" s="30" t="n">
        <x:v>0</x:v>
      </x:c>
      <x:c r="L256" s="30" t="n">
        <x:v>0</x:v>
      </x:c>
    </x:row>
    <x:row r="257">
      <x:c r="A257" s="61" t="n">
        <x:v>45080</x:v>
      </x:c>
      <x:c r="B257" s="59" t="str">
        <x:v>FLEMINGTON</x:v>
      </x:c>
      <x:c r="C257" s="27" t="n">
        <x:v>7</x:v>
      </x:c>
      <x:c r="D257" s="27" t="n">
        <x:v>15</x:v>
      </x:c>
      <x:c r="E257" s="59" t="str">
        <x:v>SILENT SURRENTE</x:v>
      </x:c>
      <x:c r="F257" s="59" t="str">
        <x:v>LSW / SYS</x:v>
      </x:c>
      <x:c r="G257" s="27" t="n">
        <x:v>2</x:v>
      </x:c>
      <x:c r="H257" s="27" t="str"/>
      <x:c r="I257" s="30"/>
      <x:c r="J257" s="30" t="n">
        <x:v>0</x:v>
      </x:c>
      <x:c r="K257" s="30" t="n">
        <x:v>0</x:v>
      </x:c>
      <x:c r="L257" s="30" t="n">
        <x:v>0</x:v>
      </x:c>
    </x:row>
    <x:row r="258">
      <x:c r="A258" s="61" t="n">
        <x:v>45080</x:v>
      </x:c>
      <x:c r="B258" s="59" t="str">
        <x:v>FLEMINGTON</x:v>
      </x:c>
      <x:c r="C258" s="27" t="n">
        <x:v>8</x:v>
      </x:c>
      <x:c r="D258" s="27" t="n">
        <x:v>1</x:v>
      </x:c>
      <x:c r="E258" s="59" t="str">
        <x:v>KING MAGNUS</x:v>
      </x:c>
      <x:c r="F258" s="59" t="str">
        <x:v>LSW / SYS</x:v>
      </x:c>
      <x:c r="G258" s="27" t="n">
        <x:v>2</x:v>
      </x:c>
      <x:c r="H258" s="27" t="str">
        <x:v>Won</x:v>
      </x:c>
      <x:c r="I258" s="30" t="n">
        <x:v>7</x:v>
      </x:c>
      <x:c r="J258" s="30" t="n">
        <x:v>7</x:v>
      </x:c>
      <x:c r="K258" s="30" t="n">
        <x:v>78.39999999999999</x:v>
      </x:c>
      <x:c r="L258" s="30"/>
    </x:row>
    <x:row r="259">
      <x:c r="A259" s="61" t="n">
        <x:v>45080</x:v>
      </x:c>
      <x:c r="B259" s="59" t="str">
        <x:v>FLEMINGTON</x:v>
      </x:c>
      <x:c r="C259" s="27" t="n">
        <x:v>9</x:v>
      </x:c>
      <x:c r="D259" s="27" t="n">
        <x:v>15</x:v>
      </x:c>
      <x:c r="E259" s="59" t="str">
        <x:v>SENEGALIA</x:v>
      </x:c>
      <x:c r="F259" s="59" t="str">
        <x:v>SYS</x:v>
      </x:c>
      <x:c r="G259" s="27" t="n">
        <x:v>1</x:v>
      </x:c>
      <x:c r="H259" s="27" t="str">
        <x:v>Won</x:v>
      </x:c>
      <x:c r="I259" s="30" t="n">
        <x:v>11.2</x:v>
      </x:c>
      <x:c r="J259" s="30" t="n">
        <x:v>11.2</x:v>
      </x:c>
      <x:c r="K259" s="30"/>
      <x:c r="L259" s="30"/>
    </x:row>
    <x:row r="260">
      <x:c r="A260" s="61" t="n">
        <x:v>45087</x:v>
      </x:c>
      <x:c r="B260" s="59" t="str">
        <x:v>SANDOWN</x:v>
      </x:c>
      <x:c r="C260" s="27" t="n">
        <x:v>1</x:v>
      </x:c>
      <x:c r="D260" s="27" t="n">
        <x:v>10</x:v>
      </x:c>
      <x:c r="E260" s="59" t="str">
        <x:v>LINKS</x:v>
      </x:c>
      <x:c r="F260" s="59" t="str">
        <x:v>SYS</x:v>
      </x:c>
      <x:c r="G260" s="27" t="n">
        <x:v>1</x:v>
      </x:c>
      <x:c r="H260" s="27" t="str">
        <x:v>Won</x:v>
      </x:c>
      <x:c r="I260" s="30" t="n">
        <x:v>6</x:v>
      </x:c>
      <x:c r="J260" s="30" t="n">
        <x:v>6</x:v>
      </x:c>
      <x:c r="K260" s="30" t="n">
        <x:v>0</x:v>
      </x:c>
      <x:c r="L260" s="30" t="n">
        <x:v>0</x:v>
      </x:c>
    </x:row>
    <x:row r="261">
      <x:c r="A261" s="61" t="n">
        <x:v>45087</x:v>
      </x:c>
      <x:c r="B261" s="59" t="str">
        <x:v>SANDOWN</x:v>
      </x:c>
      <x:c r="C261" s="27" t="n">
        <x:v>2</x:v>
      </x:c>
      <x:c r="D261" s="27" t="n">
        <x:v>3</x:v>
      </x:c>
      <x:c r="E261" s="59" t="str">
        <x:v>FREE WILLED</x:v>
      </x:c>
      <x:c r="F261" s="59" t="str">
        <x:v>SYS</x:v>
      </x:c>
      <x:c r="G261" s="27" t="n">
        <x:v>1</x:v>
      </x:c>
      <x:c r="H261" s="27" t="str"/>
      <x:c r="I261" s="30"/>
      <x:c r="J261" s="30" t="n">
        <x:v>0</x:v>
      </x:c>
      <x:c r="K261" s="30" t="n">
        <x:v>0</x:v>
      </x:c>
      <x:c r="L261" s="30" t="n">
        <x:v>0</x:v>
      </x:c>
    </x:row>
    <x:row r="262">
      <x:c r="A262" s="61" t="n">
        <x:v>45087</x:v>
      </x:c>
      <x:c r="B262" s="59" t="str">
        <x:v>SANDOWN</x:v>
      </x:c>
      <x:c r="C262" s="27" t="n">
        <x:v>2</x:v>
      </x:c>
      <x:c r="D262" s="27" t="n">
        <x:v>7</x:v>
      </x:c>
      <x:c r="E262" s="59" t="str">
        <x:v>EXTRATWO</x:v>
      </x:c>
      <x:c r="F262" s="59" t="str">
        <x:v>LSW</x:v>
      </x:c>
      <x:c r="G262" s="27" t="n">
        <x:v>1</x:v>
      </x:c>
      <x:c r="H262" s="27" t="str">
        <x:v>Won</x:v>
      </x:c>
      <x:c r="I262" s="30" t="n">
        <x:v>1.8</x:v>
      </x:c>
      <x:c r="J262" s="30" t="n">
        <x:v>1.8</x:v>
      </x:c>
      <x:c r="K262" s="30" t="n">
        <x:v>17.64</x:v>
      </x:c>
      <x:c r="L262" s="30" t="n">
        <x:v>81.14399999999999</x:v>
      </x:c>
    </x:row>
    <x:row r="263">
      <x:c r="A263" s="61" t="n">
        <x:v>45087</x:v>
      </x:c>
      <x:c r="B263" s="59" t="str">
        <x:v>SANDOWN</x:v>
      </x:c>
      <x:c r="C263" s="27" t="n">
        <x:v>3</x:v>
      </x:c>
      <x:c r="D263" s="27" t="n">
        <x:v>5</x:v>
      </x:c>
      <x:c r="E263" s="59" t="str">
        <x:v>STRAWBERRY ROCK</x:v>
      </x:c>
      <x:c r="F263" s="59" t="str">
        <x:v>SYS</x:v>
      </x:c>
      <x:c r="G263" s="27" t="n">
        <x:v>1</x:v>
      </x:c>
      <x:c r="H263" s="27" t="str">
        <x:v>Won</x:v>
      </x:c>
      <x:c r="I263" s="30" t="n">
        <x:v>9.8</x:v>
      </x:c>
      <x:c r="J263" s="30" t="n">
        <x:v>9.8</x:v>
      </x:c>
      <x:c r="K263" s="30" t="n">
        <x:v>45.08</x:v>
      </x:c>
      <x:c r="L263" s="30" t="n">
        <x:v>0</x:v>
      </x:c>
    </x:row>
    <x:row r="264">
      <x:c r="A264" s="61" t="n">
        <x:v>45087</x:v>
      </x:c>
      <x:c r="B264" s="59" t="str">
        <x:v>SANDOWN</x:v>
      </x:c>
      <x:c r="C264" s="27" t="n">
        <x:v>3</x:v>
      </x:c>
      <x:c r="D264" s="27" t="n">
        <x:v>9</x:v>
      </x:c>
      <x:c r="E264" s="59" t="str">
        <x:v>JAYKAYANN</x:v>
      </x:c>
      <x:c r="F264" s="59" t="str">
        <x:v>SYS</x:v>
      </x:c>
      <x:c r="G264" s="27" t="n">
        <x:v>1</x:v>
      </x:c>
      <x:c r="H264" s="27" t="str"/>
      <x:c r="I264" s="30"/>
      <x:c r="J264" s="30" t="n">
        <x:v>0</x:v>
      </x:c>
      <x:c r="K264" s="30" t="n">
        <x:v>0</x:v>
      </x:c>
      <x:c r="L264" s="30" t="n">
        <x:v>0</x:v>
      </x:c>
    </x:row>
    <x:row r="265">
      <x:c r="A265" s="61" t="n">
        <x:v>45087</x:v>
      </x:c>
      <x:c r="B265" s="59" t="str">
        <x:v>SANDOWN</x:v>
      </x:c>
      <x:c r="C265" s="27" t="n">
        <x:v>4</x:v>
      </x:c>
      <x:c r="D265" s="27" t="n">
        <x:v>4</x:v>
      </x:c>
      <x:c r="E265" s="59" t="str">
        <x:v>FRIGID</x:v>
      </x:c>
      <x:c r="F265" s="59" t="str">
        <x:v>SYS</x:v>
      </x:c>
      <x:c r="G265" s="27" t="n">
        <x:v>1</x:v>
      </x:c>
      <x:c r="H265" s="27" t="str">
        <x:v>Won</x:v>
      </x:c>
      <x:c r="I265" s="30" t="n">
        <x:v>4.6</x:v>
      </x:c>
      <x:c r="J265" s="30" t="n">
        <x:v>4.6</x:v>
      </x:c>
      <x:c r="K265" s="30" t="n">
        <x:v>0</x:v>
      </x:c>
      <x:c r="L265" s="30" t="n">
        <x:v>0</x:v>
      </x:c>
    </x:row>
    <x:row r="266">
      <x:c r="A266" s="61" t="n">
        <x:v>45087</x:v>
      </x:c>
      <x:c r="B266" s="59" t="str">
        <x:v>SANDOWN</x:v>
      </x:c>
      <x:c r="C266" s="27" t="n">
        <x:v>5</x:v>
      </x:c>
      <x:c r="D266" s="27" t="n">
        <x:v>4</x:v>
      </x:c>
      <x:c r="E266" s="59" t="str">
        <x:v>DANCE TO DUBAI</x:v>
      </x:c>
      <x:c r="F266" s="59" t="str">
        <x:v>SYS</x:v>
      </x:c>
      <x:c r="G266" s="27" t="n">
        <x:v>1</x:v>
      </x:c>
      <x:c r="H266" s="27" t="str"/>
      <x:c r="I266" s="30"/>
      <x:c r="J266" s="30" t="n">
        <x:v>0</x:v>
      </x:c>
      <x:c r="K266" s="30" t="n">
        <x:v>0</x:v>
      </x:c>
      <x:c r="L266" s="30"/>
    </x:row>
    <x:row r="267">
      <x:c r="A267" s="61" t="n">
        <x:v>45087</x:v>
      </x:c>
      <x:c r="B267" s="59" t="str">
        <x:v>SANDOWN</x:v>
      </x:c>
      <x:c r="C267" s="27" t="n">
        <x:v>5</x:v>
      </x:c>
      <x:c r="D267" s="27" t="n">
        <x:v>5</x:v>
      </x:c>
      <x:c r="E267" s="59" t="str">
        <x:v>STARRY LEGEND</x:v>
      </x:c>
      <x:c r="F267" s="59" t="str">
        <x:v>SYS</x:v>
      </x:c>
      <x:c r="G267" s="27" t="n">
        <x:v>1</x:v>
      </x:c>
      <x:c r="H267" s="27" t="str">
        <x:v>Won</x:v>
      </x:c>
      <x:c r="I267" s="30" t="n">
        <x:v>4</x:v>
      </x:c>
      <x:c r="J267" s="30" t="n">
        <x:v>4</x:v>
      </x:c>
      <x:c r="K267" s="30" t="n">
        <x:v>0</x:v>
      </x:c>
      <x:c r="L267" s="30"/>
    </x:row>
    <x:row r="268">
      <x:c r="A268" s="61" t="n">
        <x:v>45087</x:v>
      </x:c>
      <x:c r="B268" s="59" t="str">
        <x:v>SANDOWN</x:v>
      </x:c>
      <x:c r="C268" s="27" t="n">
        <x:v>9</x:v>
      </x:c>
      <x:c r="D268" s="27" t="n">
        <x:v>5</x:v>
      </x:c>
      <x:c r="E268" s="59" t="str">
        <x:v>NORMANDY BRIDGE</x:v>
      </x:c>
      <x:c r="F268" s="59" t="str">
        <x:v>LSW / SYS</x:v>
      </x:c>
      <x:c r="G268" s="27" t="n">
        <x:v>2</x:v>
      </x:c>
      <x:c r="H268" s="27" t="str">
        <x:v>2nd</x:v>
      </x:c>
      <x:c r="I268" s="30"/>
      <x:c r="J268" s="30" t="n">
        <x:v>0</x:v>
      </x:c>
      <x:c r="K268" s="30"/>
      <x:c r="L268" s="30"/>
    </x:row>
    <x:row r="269">
      <x:c r="A269" s="61" t="n">
        <x:v>45094</x:v>
      </x:c>
      <x:c r="B269" s="59" t="str">
        <x:v>FLEMINGTON</x:v>
      </x:c>
      <x:c r="C269" s="27" t="n">
        <x:v>2</x:v>
      </x:c>
      <x:c r="D269" s="27" t="n">
        <x:v>1</x:v>
      </x:c>
      <x:c r="E269" s="59" t="str">
        <x:v>STEPARTY</x:v>
      </x:c>
      <x:c r="F269" s="59" t="str">
        <x:v>SYS</x:v>
      </x:c>
      <x:c r="G269" s="27" t="n">
        <x:v>1</x:v>
      </x:c>
      <x:c r="H269" s="27" t="str">
        <x:v>Won</x:v>
      </x:c>
      <x:c r="I269" s="30" t="n">
        <x:v>2.7</x:v>
      </x:c>
      <x:c r="J269" s="30" t="n">
        <x:v>2.7</x:v>
      </x:c>
      <x:c r="K269" s="30" t="n">
        <x:v>7.290000000000001</x:v>
      </x:c>
      <x:c r="L269" s="30" t="n">
        <x:v>0</x:v>
      </x:c>
    </x:row>
    <x:row r="270">
      <x:c r="A270" s="61" t="n">
        <x:v>45094</x:v>
      </x:c>
      <x:c r="B270" s="59" t="str">
        <x:v>FLEMINGTON</x:v>
      </x:c>
      <x:c r="C270" s="27" t="n">
        <x:v>4</x:v>
      </x:c>
      <x:c r="D270" s="27" t="n">
        <x:v>7</x:v>
      </x:c>
      <x:c r="E270" s="59" t="str">
        <x:v>SIGH</x:v>
      </x:c>
      <x:c r="F270" s="59" t="str">
        <x:v>LSW / SYS</x:v>
      </x:c>
      <x:c r="G270" s="27" t="n">
        <x:v>2</x:v>
      </x:c>
      <x:c r="H270" s="27" t="str">
        <x:v>Won</x:v>
      </x:c>
      <x:c r="I270" s="30" t="n">
        <x:v>2.7</x:v>
      </x:c>
      <x:c r="J270" s="30" t="n">
        <x:v>2.7</x:v>
      </x:c>
      <x:c r="K270" s="30" t="n">
        <x:v>0</x:v>
      </x:c>
      <x:c r="L270" s="30" t="n">
        <x:v>0</x:v>
      </x:c>
    </x:row>
    <x:row r="271">
      <x:c r="A271" s="61" t="n">
        <x:v>45094</x:v>
      </x:c>
      <x:c r="B271" s="59" t="str">
        <x:v>FLEMINGTON</x:v>
      </x:c>
      <x:c r="C271" s="27" t="n">
        <x:v>5</x:v>
      </x:c>
      <x:c r="D271" s="27" t="n">
        <x:v>2</x:v>
      </x:c>
      <x:c r="E271" s="59" t="str">
        <x:v>PARTY FOR ONE</x:v>
      </x:c>
      <x:c r="F271" s="59" t="str">
        <x:v>SYS</x:v>
      </x:c>
      <x:c r="G271" s="27" t="n">
        <x:v>1</x:v>
      </x:c>
      <x:c r="H271" s="27" t="str"/>
      <x:c r="I271" s="30"/>
      <x:c r="J271" s="30" t="n">
        <x:v>0</x:v>
      </x:c>
      <x:c r="K271" s="30" t="n">
        <x:v>0</x:v>
      </x:c>
      <x:c r="L271" s="30" t="n">
        <x:v>0</x:v>
      </x:c>
    </x:row>
    <x:row r="272">
      <x:c r="A272" s="61" t="n">
        <x:v>45094</x:v>
      </x:c>
      <x:c r="B272" s="59" t="str">
        <x:v>FLEMINGTON</x:v>
      </x:c>
      <x:c r="C272" s="27" t="n">
        <x:v>5</x:v>
      </x:c>
      <x:c r="D272" s="27" t="n">
        <x:v>4</x:v>
      </x:c>
      <x:c r="E272" s="59" t="str">
        <x:v>SEONEE</x:v>
      </x:c>
      <x:c r="F272" s="59" t="str">
        <x:v>SYS</x:v>
      </x:c>
      <x:c r="G272" s="27" t="n">
        <x:v>1</x:v>
      </x:c>
      <x:c r="H272" s="27" t="str">
        <x:v>Won</x:v>
      </x:c>
      <x:c r="I272" s="30" t="n">
        <x:v>4.8</x:v>
      </x:c>
      <x:c r="J272" s="30" t="n">
        <x:v>4.8</x:v>
      </x:c>
      <x:c r="K272" s="30" t="n">
        <x:v>0</x:v>
      </x:c>
      <x:c r="L272" s="30" t="n">
        <x:v>0</x:v>
      </x:c>
    </x:row>
    <x:row r="273">
      <x:c r="A273" s="61" t="n">
        <x:v>45094</x:v>
      </x:c>
      <x:c r="B273" s="59" t="str">
        <x:v>FLEMINGTON</x:v>
      </x:c>
      <x:c r="C273" s="27" t="n">
        <x:v>7</x:v>
      </x:c>
      <x:c r="D273" s="27" t="n">
        <x:v>1</x:v>
      </x:c>
      <x:c r="E273" s="59" t="str">
        <x:v>JIMMY THE BEAR</x:v>
      </x:c>
      <x:c r="F273" s="59" t="str">
        <x:v>SYS</x:v>
      </x:c>
      <x:c r="G273" s="27" t="n">
        <x:v>1</x:v>
      </x:c>
      <x:c r="H273" s="27" t="str">
        <x:v>4th</x:v>
      </x:c>
      <x:c r="I273" s="30"/>
      <x:c r="J273" s="30" t="n">
        <x:v>0</x:v>
      </x:c>
      <x:c r="K273" s="30" t="n">
        <x:v>0</x:v>
      </x:c>
      <x:c r="L273" s="30"/>
    </x:row>
    <x:row r="274">
      <x:c r="A274" s="61" t="n">
        <x:v>45094</x:v>
      </x:c>
      <x:c r="B274" s="59" t="str">
        <x:v>FLEMINGTON</x:v>
      </x:c>
      <x:c r="C274" s="27" t="n">
        <x:v>7</x:v>
      </x:c>
      <x:c r="D274" s="27" t="n">
        <x:v>11</x:v>
      </x:c>
      <x:c r="E274" s="59" t="str">
        <x:v>UNUSUAL CULTURE</x:v>
      </x:c>
      <x:c r="F274" s="59" t="str">
        <x:v>SYS</x:v>
      </x:c>
      <x:c r="G274" s="27" t="n">
        <x:v>1</x:v>
      </x:c>
      <x:c r="H274" s="27" t="str">
        <x:v>Won</x:v>
      </x:c>
      <x:c r="I274" s="30" t="n">
        <x:v>6.7</x:v>
      </x:c>
      <x:c r="J274" s="30" t="n">
        <x:v>6.7</x:v>
      </x:c>
      <x:c r="K274" s="30" t="n">
        <x:v>78.39</x:v>
      </x:c>
      <x:c r="L274" s="30"/>
    </x:row>
    <x:row r="275">
      <x:c r="A275" s="61" t="n">
        <x:v>45094</x:v>
      </x:c>
      <x:c r="B275" s="59" t="str">
        <x:v>FLEMINGTON</x:v>
      </x:c>
      <x:c r="C275" s="27" t="n">
        <x:v>8</x:v>
      </x:c>
      <x:c r="D275" s="27" t="n">
        <x:v>3</x:v>
      </x:c>
      <x:c r="E275" s="59" t="str">
        <x:v>FIRST IMMORTAL</x:v>
      </x:c>
      <x:c r="F275" s="59" t="str">
        <x:v>SYS</x:v>
      </x:c>
      <x:c r="G275" s="27" t="n">
        <x:v>1</x:v>
      </x:c>
      <x:c r="H275" s="27" t="str">
        <x:v>Won</x:v>
      </x:c>
      <x:c r="I275" s="30" t="n">
        <x:v>11.7</x:v>
      </x:c>
      <x:c r="J275" s="30" t="n">
        <x:v>11.7</x:v>
      </x:c>
      <x:c r="K275" s="30"/>
      <x:c r="L275" s="30"/>
    </x:row>
    <x:row r="276">
      <x:c r="A276" s="61" t="n">
        <x:v>45101</x:v>
      </x:c>
      <x:c r="B276" s="59" t="str">
        <x:v>CAULFIELD</x:v>
      </x:c>
      <x:c r="C276" s="27" t="n">
        <x:v>1</x:v>
      </x:c>
      <x:c r="D276" s="27" t="n">
        <x:v>10</x:v>
      </x:c>
      <x:c r="E276" s="59" t="str">
        <x:v>OUTBACK MISS</x:v>
      </x:c>
      <x:c r="F276" s="59" t="str">
        <x:v>LSW / SYS</x:v>
      </x:c>
      <x:c r="G276" s="27" t="n">
        <x:v>2</x:v>
      </x:c>
      <x:c r="H276" s="27" t="str">
        <x:v>Won</x:v>
      </x:c>
      <x:c r="I276" s="30" t="n">
        <x:v>3</x:v>
      </x:c>
      <x:c r="J276" s="30" t="n">
        <x:v>3</x:v>
      </x:c>
      <x:c r="K276" s="30" t="n">
        <x:v>0</x:v>
      </x:c>
      <x:c r="L276" s="30" t="n">
        <x:v>0</x:v>
      </x:c>
    </x:row>
    <x:row r="277">
      <x:c r="A277" s="61" t="n">
        <x:v>45101</x:v>
      </x:c>
      <x:c r="B277" s="59" t="str">
        <x:v>CAULFIELD</x:v>
      </x:c>
      <x:c r="C277" s="27" t="n">
        <x:v>2</x:v>
      </x:c>
      <x:c r="D277" s="27" t="n">
        <x:v>1</x:v>
      </x:c>
      <x:c r="E277" s="59" t="str">
        <x:v>KATSU</x:v>
      </x:c>
      <x:c r="F277" s="59" t="str">
        <x:v>SYS</x:v>
      </x:c>
      <x:c r="G277" s="27" t="n">
        <x:v>1</x:v>
      </x:c>
      <x:c r="H277" s="27" t="str">
        <x:v>2nd</x:v>
      </x:c>
      <x:c r="I277" s="30"/>
      <x:c r="J277" s="30" t="n">
        <x:v>0</x:v>
      </x:c>
      <x:c r="K277" s="30" t="n">
        <x:v>0</x:v>
      </x:c>
      <x:c r="L277" s="30" t="n">
        <x:v>0</x:v>
      </x:c>
    </x:row>
    <x:row r="278">
      <x:c r="A278" s="61" t="n">
        <x:v>45101</x:v>
      </x:c>
      <x:c r="B278" s="59" t="str">
        <x:v>CAULFIELD</x:v>
      </x:c>
      <x:c r="C278" s="27" t="n">
        <x:v>2</x:v>
      </x:c>
      <x:c r="D278" s="27" t="n">
        <x:v>5</x:v>
      </x:c>
      <x:c r="E278" s="59" t="str">
        <x:v>FLYING ON A LIMB</x:v>
      </x:c>
      <x:c r="F278" s="59" t="str">
        <x:v>LSW / SYS</x:v>
      </x:c>
      <x:c r="G278" s="27" t="n">
        <x:v>2</x:v>
      </x:c>
      <x:c r="H278" s="27" t="str">
        <x:v>Won</x:v>
      </x:c>
      <x:c r="I278" s="30" t="n">
        <x:v>5.4</x:v>
      </x:c>
      <x:c r="J278" s="30" t="n">
        <x:v>5.4</x:v>
      </x:c>
      <x:c r="K278" s="30" t="n">
        <x:v>21.060000000000002</x:v>
      </x:c>
      <x:c r="L278" s="30" t="n">
        <x:v>0</x:v>
      </x:c>
    </x:row>
    <x:row r="279">
      <x:c r="A279" s="61" t="n">
        <x:v>45101</x:v>
      </x:c>
      <x:c r="B279" s="59" t="str">
        <x:v>CAULFIELD</x:v>
      </x:c>
      <x:c r="C279" s="27" t="n">
        <x:v>3</x:v>
      </x:c>
      <x:c r="D279" s="27" t="n">
        <x:v>2</x:v>
      </x:c>
      <x:c r="E279" s="59" t="str">
        <x:v>VA VIA</x:v>
      </x:c>
      <x:c r="F279" s="59" t="str">
        <x:v>SYS</x:v>
      </x:c>
      <x:c r="G279" s="27" t="n">
        <x:v>1</x:v>
      </x:c>
      <x:c r="H279" s="27" t="str">
        <x:v>Won</x:v>
      </x:c>
      <x:c r="I279" s="30" t="n">
        <x:v>3.9</x:v>
      </x:c>
      <x:c r="J279" s="30" t="n">
        <x:v>3.9</x:v>
      </x:c>
      <x:c r="K279" s="30" t="n">
        <x:v>0</x:v>
      </x:c>
      <x:c r="L279" s="30" t="n">
        <x:v>0</x:v>
      </x:c>
    </x:row>
    <x:row r="280">
      <x:c r="A280" s="61" t="n">
        <x:v>45101</x:v>
      </x:c>
      <x:c r="B280" s="59" t="str">
        <x:v>CAULFIELD</x:v>
      </x:c>
      <x:c r="C280" s="27" t="n">
        <x:v>4</x:v>
      </x:c>
      <x:c r="D280" s="27" t="n">
        <x:v>3</x:v>
      </x:c>
      <x:c r="E280" s="59" t="str">
        <x:v>TROSETTEE</x:v>
      </x:c>
      <x:c r="F280" s="59" t="str">
        <x:v>SYS</x:v>
      </x:c>
      <x:c r="G280" s="27" t="n">
        <x:v>1</x:v>
      </x:c>
      <x:c r="H280" s="27" t="str">
        <x:v>4th</x:v>
      </x:c>
      <x:c r="I280" s="30"/>
      <x:c r="J280" s="30" t="n">
        <x:v>0</x:v>
      </x:c>
      <x:c r="K280" s="30" t="n">
        <x:v>0</x:v>
      </x:c>
      <x:c r="L280" s="30" t="n">
        <x:v>0</x:v>
      </x:c>
    </x:row>
    <x:row r="281">
      <x:c r="A281" s="61" t="n">
        <x:v>45101</x:v>
      </x:c>
      <x:c r="B281" s="59" t="str">
        <x:v>CAULFIELD</x:v>
      </x:c>
      <x:c r="C281" s="27" t="n">
        <x:v>5</x:v>
      </x:c>
      <x:c r="D281" s="27" t="n">
        <x:v>2</x:v>
      </x:c>
      <x:c r="E281" s="59" t="str">
        <x:v>LOUNGE BAR RUBI</x:v>
      </x:c>
      <x:c r="F281" s="59" t="str">
        <x:v>SYS</x:v>
      </x:c>
      <x:c r="G281" s="27" t="n">
        <x:v>1</x:v>
      </x:c>
      <x:c r="H281" s="27" t="str">
        <x:v>Won</x:v>
      </x:c>
      <x:c r="I281" s="30" t="n">
        <x:v>8</x:v>
      </x:c>
      <x:c r="J281" s="30" t="n">
        <x:v>8</x:v>
      </x:c>
      <x:c r="K281" s="30" t="n">
        <x:v>0</x:v>
      </x:c>
      <x:c r="L281" s="30" t="n">
        <x:v>0</x:v>
      </x:c>
    </x:row>
    <x:row r="282">
      <x:c r="A282" s="61" t="n">
        <x:v>45101</x:v>
      </x:c>
      <x:c r="B282" s="59" t="str">
        <x:v>CAULFIELD</x:v>
      </x:c>
      <x:c r="C282" s="27" t="n">
        <x:v>7</x:v>
      </x:c>
      <x:c r="D282" s="27" t="n">
        <x:v>3</x:v>
      </x:c>
      <x:c r="E282" s="59" t="str">
        <x:v>WINNING VERSE</x:v>
      </x:c>
      <x:c r="F282" s="59" t="str">
        <x:v>LSW</x:v>
      </x:c>
      <x:c r="G282" s="27" t="n">
        <x:v>1</x:v>
      </x:c>
      <x:c r="H282" s="27" t="str"/>
      <x:c r="I282" s="30"/>
      <x:c r="J282" s="30" t="n">
        <x:v>0</x:v>
      </x:c>
      <x:c r="K282" s="30" t="n">
        <x:v>0</x:v>
      </x:c>
      <x:c r="L282" s="30"/>
    </x:row>
    <x:row r="283">
      <x:c r="A283" s="61" t="n">
        <x:v>45101</x:v>
      </x:c>
      <x:c r="B283" s="59" t="str">
        <x:v>CAULFIELD</x:v>
      </x:c>
      <x:c r="C283" s="27" t="n">
        <x:v>7</x:v>
      </x:c>
      <x:c r="D283" s="27" t="n">
        <x:v>8</x:v>
      </x:c>
      <x:c r="E283" s="59" t="str">
        <x:v>VIVIANE</x:v>
      </x:c>
      <x:c r="F283" s="59" t="str">
        <x:v>LSW / SYS</x:v>
      </x:c>
      <x:c r="G283" s="27" t="n">
        <x:v>2</x:v>
      </x:c>
      <x:c r="H283" s="27" t="str">
        <x:v>Won</x:v>
      </x:c>
      <x:c r="I283" s="30" t="n">
        <x:v>8.1</x:v>
      </x:c>
      <x:c r="J283" s="30" t="n">
        <x:v>8.1</x:v>
      </x:c>
      <x:c r="K283" s="30" t="n">
        <x:v>20.25</x:v>
      </x:c>
      <x:c r="L283" s="30"/>
    </x:row>
    <x:row r="284">
      <x:c r="A284" s="61" t="n">
        <x:v>45101</x:v>
      </x:c>
      <x:c r="B284" s="59" t="str">
        <x:v>CAULFIELD</x:v>
      </x:c>
      <x:c r="C284" s="27" t="n">
        <x:v>8</x:v>
      </x:c>
      <x:c r="D284" s="27" t="n">
        <x:v>4</x:v>
      </x:c>
      <x:c r="E284" s="59" t="str">
        <x:v>NORMANDY BRIDGE</x:v>
      </x:c>
      <x:c r="F284" s="59" t="str">
        <x:v>SYS</x:v>
      </x:c>
      <x:c r="G284" s="27" t="n">
        <x:v>1</x:v>
      </x:c>
      <x:c r="H284" s="27" t="str">
        <x:v>Won</x:v>
      </x:c>
      <x:c r="I284" s="30" t="n">
        <x:v>2.5</x:v>
      </x:c>
      <x:c r="J284" s="30" t="n">
        <x:v>2.5</x:v>
      </x:c>
      <x:c r="K284" s="30"/>
      <x:c r="L284" s="30"/>
    </x:row>
    <x:row r="285">
      <x:c r="A285" s="61" t="n">
        <x:v>45108</x:v>
      </x:c>
      <x:c r="B285" s="59" t="str">
        <x:v>FLEMINGTON</x:v>
      </x:c>
      <x:c r="C285" s="27" t="n">
        <x:v>1</x:v>
      </x:c>
      <x:c r="D285" s="27" t="n">
        <x:v>4</x:v>
      </x:c>
      <x:c r="E285" s="59" t="str">
        <x:v>STELLAR OLYMPUS</x:v>
      </x:c>
      <x:c r="F285" s="59" t="str">
        <x:v>SYS</x:v>
      </x:c>
      <x:c r="G285" s="27" t="n">
        <x:v>1</x:v>
      </x:c>
      <x:c r="H285" s="27" t="str">
        <x:v>Won</x:v>
      </x:c>
      <x:c r="I285" s="30" t="n">
        <x:v>4</x:v>
      </x:c>
      <x:c r="J285" s="30" t="n">
        <x:v>4</x:v>
      </x:c>
      <x:c r="K285" s="30" t="n">
        <x:v>14.8</x:v>
      </x:c>
      <x:c r="L285" s="30" t="n">
        <x:v>0</x:v>
      </x:c>
    </x:row>
    <x:row r="286">
      <x:c r="A286" s="61" t="n">
        <x:v>45108</x:v>
      </x:c>
      <x:c r="B286" s="59" t="str">
        <x:v>FLEMINGTON</x:v>
      </x:c>
      <x:c r="C286" s="27" t="n">
        <x:v>2</x:v>
      </x:c>
      <x:c r="D286" s="27" t="n">
        <x:v>1</x:v>
      </x:c>
      <x:c r="E286" s="59" t="str">
        <x:v>SEONEE</x:v>
      </x:c>
      <x:c r="F286" s="59" t="str">
        <x:v>LSW / SYS</x:v>
      </x:c>
      <x:c r="G286" s="27" t="n">
        <x:v>2</x:v>
      </x:c>
      <x:c r="H286" s="27" t="str">
        <x:v>Won</x:v>
      </x:c>
      <x:c r="I286" s="30" t="n">
        <x:v>3.7</x:v>
      </x:c>
      <x:c r="J286" s="30" t="n">
        <x:v>3.7</x:v>
      </x:c>
      <x:c r="K286" s="30" t="n">
        <x:v>0</x:v>
      </x:c>
      <x:c r="L286" s="30" t="n">
        <x:v>0</x:v>
      </x:c>
    </x:row>
    <x:row r="287">
      <x:c r="A287" s="61" t="n">
        <x:v>45108</x:v>
      </x:c>
      <x:c r="B287" s="59" t="str">
        <x:v>FLEMINGTON</x:v>
      </x:c>
      <x:c r="C287" s="27" t="n">
        <x:v>3</x:v>
      </x:c>
      <x:c r="D287" s="27" t="n">
        <x:v>2</x:v>
      </x:c>
      <x:c r="E287" s="59" t="str">
        <x:v>LINE 'EM UP LOUI</x:v>
      </x:c>
      <x:c r="F287" s="59" t="str">
        <x:v>LSW</x:v>
      </x:c>
      <x:c r="G287" s="27" t="n">
        <x:v>1</x:v>
      </x:c>
      <x:c r="H287" s="27" t="str">
        <x:v>2nd</x:v>
      </x:c>
      <x:c r="I287" s="30"/>
      <x:c r="J287" s="30" t="n">
        <x:v>0</x:v>
      </x:c>
      <x:c r="K287" s="30" t="n">
        <x:v>0</x:v>
      </x:c>
      <x:c r="L287" s="30" t="n">
        <x:v>0</x:v>
      </x:c>
    </x:row>
    <x:row r="288">
      <x:c r="A288" s="61" t="n">
        <x:v>45108</x:v>
      </x:c>
      <x:c r="B288" s="59" t="str">
        <x:v>FLEMINGTON</x:v>
      </x:c>
      <x:c r="C288" s="27" t="n">
        <x:v>5</x:v>
      </x:c>
      <x:c r="D288" s="27" t="n">
        <x:v>3</x:v>
      </x:c>
      <x:c r="E288" s="59" t="str">
        <x:v>RENOSU</x:v>
      </x:c>
      <x:c r="F288" s="59" t="str">
        <x:v>SYS</x:v>
      </x:c>
      <x:c r="G288" s="27" t="n">
        <x:v>1</x:v>
      </x:c>
      <x:c r="H288" s="27" t="str">
        <x:v>Won</x:v>
      </x:c>
      <x:c r="I288" s="30" t="n">
        <x:v>5.1</x:v>
      </x:c>
      <x:c r="J288" s="30" t="n">
        <x:v>5.1</x:v>
      </x:c>
      <x:c r="K288" s="30" t="n">
        <x:v>29.58</x:v>
      </x:c>
      <x:c r="L288" s="30" t="n">
        <x:v>106.488</x:v>
      </x:c>
    </x:row>
    <x:row r="289">
      <x:c r="A289" s="61" t="n">
        <x:v>45108</x:v>
      </x:c>
      <x:c r="B289" s="59" t="str">
        <x:v>FLEMINGTON</x:v>
      </x:c>
      <x:c r="C289" s="27" t="n">
        <x:v>6</x:v>
      </x:c>
      <x:c r="D289" s="27" t="n">
        <x:v>1</x:v>
      </x:c>
      <x:c r="E289" s="59" t="str">
        <x:v>FIRST IMMORTAL</x:v>
      </x:c>
      <x:c r="F289" s="59" t="str">
        <x:v>LSW / SYS</x:v>
      </x:c>
      <x:c r="G289" s="27" t="n">
        <x:v>2</x:v>
      </x:c>
      <x:c r="H289" s="27" t="str">
        <x:v>Won</x:v>
      </x:c>
      <x:c r="I289" s="30" t="n">
        <x:v>5.8</x:v>
      </x:c>
      <x:c r="J289" s="30" t="n">
        <x:v>5.8</x:v>
      </x:c>
      <x:c r="K289" s="30" t="n">
        <x:v>20.88</x:v>
      </x:c>
      <x:c r="L289" s="30"/>
    </x:row>
    <x:row r="290">
      <x:c r="A290" s="61" t="n">
        <x:v>45108</x:v>
      </x:c>
      <x:c r="B290" s="59" t="str">
        <x:v>FLEMINGTON</x:v>
      </x:c>
      <x:c r="C290" s="27" t="n">
        <x:v>9</x:v>
      </x:c>
      <x:c r="D290" s="27" t="n">
        <x:v>9</x:v>
      </x:c>
      <x:c r="E290" s="59" t="str">
        <x:v>GOLDEN PATH</x:v>
      </x:c>
      <x:c r="F290" s="59" t="str">
        <x:v>SYS</x:v>
      </x:c>
      <x:c r="G290" s="27" t="n">
        <x:v>1</x:v>
      </x:c>
      <x:c r="H290" s="27" t="str">
        <x:v>Won</x:v>
      </x:c>
      <x:c r="I290" s="30" t="n">
        <x:v>3.6</x:v>
      </x:c>
      <x:c r="J290" s="30" t="n">
        <x:v>3.6</x:v>
      </x:c>
      <x:c r="K290" s="30"/>
      <x:c r="L290" s="30"/>
    </x:row>
    <x:row r="291">
      <x:c r="A291" s="61" t="n">
        <x:v>45115</x:v>
      </x:c>
      <x:c r="B291" s="59" t="str">
        <x:v>CAULFIELD</x:v>
      </x:c>
      <x:c r="C291" s="27" t="n">
        <x:v>1</x:v>
      </x:c>
      <x:c r="D291" s="27" t="n">
        <x:v>2</x:v>
      </x:c>
      <x:c r="E291" s="59" t="str">
        <x:v>SENSICAL</x:v>
      </x:c>
      <x:c r="F291" s="59" t="str">
        <x:v>SYS</x:v>
      </x:c>
      <x:c r="G291" s="27" t="n">
        <x:v>1</x:v>
      </x:c>
      <x:c r="H291" s="27" t="str">
        <x:v>2nd</x:v>
      </x:c>
      <x:c r="I291" s="30"/>
      <x:c r="J291" s="30" t="n">
        <x:v>0</x:v>
      </x:c>
      <x:c r="K291" s="30" t="n">
        <x:v>0</x:v>
      </x:c>
      <x:c r="L291" s="30" t="n">
        <x:v>0</x:v>
      </x:c>
    </x:row>
    <x:row r="292">
      <x:c r="A292" s="61" t="n">
        <x:v>45115</x:v>
      </x:c>
      <x:c r="B292" s="59" t="str">
        <x:v>CAULFIELD</x:v>
      </x:c>
      <x:c r="C292" s="27" t="n">
        <x:v>1</x:v>
      </x:c>
      <x:c r="D292" s="27" t="n">
        <x:v>3</x:v>
      </x:c>
      <x:c r="E292" s="59" t="str">
        <x:v>PURE PARADISE</x:v>
      </x:c>
      <x:c r="F292" s="59" t="str">
        <x:v>SYS</x:v>
      </x:c>
      <x:c r="G292" s="27" t="n">
        <x:v>1</x:v>
      </x:c>
      <x:c r="H292" s="27" t="str">
        <x:v>4th</x:v>
      </x:c>
      <x:c r="I292" s="30"/>
      <x:c r="J292" s="30" t="n">
        <x:v>0</x:v>
      </x:c>
      <x:c r="K292" s="30" t="n">
        <x:v>0</x:v>
      </x:c>
      <x:c r="L292" s="30" t="n">
        <x:v>0</x:v>
      </x:c>
    </x:row>
    <x:row r="293">
      <x:c r="A293" s="61" t="n">
        <x:v>45115</x:v>
      </x:c>
      <x:c r="B293" s="59" t="str">
        <x:v>CAULFIELD</x:v>
      </x:c>
      <x:c r="C293" s="27" t="n">
        <x:v>3</x:v>
      </x:c>
      <x:c r="D293" s="27" t="n">
        <x:v>10</x:v>
      </x:c>
      <x:c r="E293" s="59" t="str">
        <x:v>TORRANZINO</x:v>
      </x:c>
      <x:c r="F293" s="59" t="str">
        <x:v>LSW / SYS</x:v>
      </x:c>
      <x:c r="G293" s="27" t="n">
        <x:v>2</x:v>
      </x:c>
      <x:c r="H293" s="27" t="str">
        <x:v>Won</x:v>
      </x:c>
      <x:c r="I293" s="30" t="n">
        <x:v>4.2</x:v>
      </x:c>
      <x:c r="J293" s="30" t="n">
        <x:v>4.2</x:v>
      </x:c>
      <x:c r="K293" s="30" t="n">
        <x:v>18.06</x:v>
      </x:c>
      <x:c r="L293" s="30" t="n">
        <x:v>0</x:v>
      </x:c>
    </x:row>
    <x:row r="294">
      <x:c r="A294" s="61" t="n">
        <x:v>45115</x:v>
      </x:c>
      <x:c r="B294" s="59" t="str">
        <x:v>CAULFIELD</x:v>
      </x:c>
      <x:c r="C294" s="27" t="n">
        <x:v>4</x:v>
      </x:c>
      <x:c r="D294" s="27" t="n">
        <x:v>9</x:v>
      </x:c>
      <x:c r="E294" s="59" t="str">
        <x:v>OUR RED MORNING</x:v>
      </x:c>
      <x:c r="F294" s="59" t="str">
        <x:v>LSW</x:v>
      </x:c>
      <x:c r="G294" s="27" t="n">
        <x:v>1</x:v>
      </x:c>
      <x:c r="H294" s="27" t="str">
        <x:v>Won</x:v>
      </x:c>
      <x:c r="I294" s="30" t="n">
        <x:v>4.3</x:v>
      </x:c>
      <x:c r="J294" s="30" t="n">
        <x:v>4.3</x:v>
      </x:c>
      <x:c r="K294" s="30" t="n">
        <x:v>0</x:v>
      </x:c>
      <x:c r="L294" s="30" t="n">
        <x:v>0</x:v>
      </x:c>
    </x:row>
    <x:row r="295">
      <x:c r="A295" s="61" t="n">
        <x:v>45115</x:v>
      </x:c>
      <x:c r="B295" s="59" t="str">
        <x:v>CAULFIELD</x:v>
      </x:c>
      <x:c r="C295" s="27" t="n">
        <x:v>5</x:v>
      </x:c>
      <x:c r="D295" s="27" t="n">
        <x:v>10</x:v>
      </x:c>
      <x:c r="E295" s="59" t="str">
        <x:v>HENNESSY LAD</x:v>
      </x:c>
      <x:c r="F295" s="59" t="str">
        <x:v>SYS</x:v>
      </x:c>
      <x:c r="G295" s="27" t="n">
        <x:v>1</x:v>
      </x:c>
      <x:c r="H295" s="27" t="str"/>
      <x:c r="I295" s="30"/>
      <x:c r="J295" s="30" t="n">
        <x:v>0</x:v>
      </x:c>
      <x:c r="K295" s="30" t="n">
        <x:v>0</x:v>
      </x:c>
      <x:c r="L295" s="30" t="n">
        <x:v>0</x:v>
      </x:c>
    </x:row>
    <x:row r="296">
      <x:c r="A296" s="61" t="n">
        <x:v>45115</x:v>
      </x:c>
      <x:c r="B296" s="59" t="str">
        <x:v>CAULFIELD</x:v>
      </x:c>
      <x:c r="C296" s="27" t="n">
        <x:v>8</x:v>
      </x:c>
      <x:c r="D296" s="27" t="n">
        <x:v>1</x:v>
      </x:c>
      <x:c r="E296" s="59" t="str">
        <x:v>INGRATIATING</x:v>
      </x:c>
      <x:c r="F296" s="59" t="str">
        <x:v>SYS</x:v>
      </x:c>
      <x:c r="G296" s="27" t="n">
        <x:v>1</x:v>
      </x:c>
      <x:c r="H296" s="27" t="str"/>
      <x:c r="I296" s="30"/>
      <x:c r="J296" s="30" t="n">
        <x:v>0</x:v>
      </x:c>
      <x:c r="K296" s="30" t="n">
        <x:v>0</x:v>
      </x:c>
      <x:c r="L296" s="30"/>
    </x:row>
    <x:row r="297">
      <x:c r="A297" s="61" t="n">
        <x:v>45115</x:v>
      </x:c>
      <x:c r="B297" s="59" t="str">
        <x:v>CAULFIELD</x:v>
      </x:c>
      <x:c r="C297" s="27" t="n">
        <x:v>8</x:v>
      </x:c>
      <x:c r="D297" s="27" t="n">
        <x:v>13</x:v>
      </x:c>
      <x:c r="E297" s="59" t="str">
        <x:v>SIGH</x:v>
      </x:c>
      <x:c r="F297" s="59" t="str">
        <x:v>LSW</x:v>
      </x:c>
      <x:c r="G297" s="27" t="n">
        <x:v>1</x:v>
      </x:c>
      <x:c r="H297" s="27" t="str">
        <x:v>Won</x:v>
      </x:c>
      <x:c r="I297" s="30" t="n">
        <x:v>6.7</x:v>
      </x:c>
      <x:c r="J297" s="30" t="n">
        <x:v>6.7</x:v>
      </x:c>
      <x:c r="K297" s="30" t="n">
        <x:v>55.61000000000001</x:v>
      </x:c>
      <x:c r="L297" s="30"/>
    </x:row>
    <x:row r="298">
      <x:c r="A298" s="61" t="n">
        <x:v>45115</x:v>
      </x:c>
      <x:c r="B298" s="59" t="str">
        <x:v>CAULFIELD</x:v>
      </x:c>
      <x:c r="C298" s="27" t="n">
        <x:v>9</x:v>
      </x:c>
      <x:c r="D298" s="27" t="n">
        <x:v>7</x:v>
      </x:c>
      <x:c r="E298" s="59" t="str">
        <x:v>FLASH FLOOD</x:v>
      </x:c>
      <x:c r="F298" s="59" t="str">
        <x:v>LSW / SYS</x:v>
      </x:c>
      <x:c r="G298" s="27" t="n">
        <x:v>2</x:v>
      </x:c>
      <x:c r="H298" s="27" t="str">
        <x:v>Won</x:v>
      </x:c>
      <x:c r="I298" s="30" t="n">
        <x:v>8.3</x:v>
      </x:c>
      <x:c r="J298" s="30" t="n">
        <x:v>8.3</x:v>
      </x:c>
      <x:c r="K298" s="30"/>
      <x:c r="L298" s="30"/>
    </x:row>
    <x:row r="299">
      <x:c r="A299" s="61" t="n">
        <x:v>45115</x:v>
      </x:c>
      <x:c r="B299" s="59" t="str">
        <x:v>CAULFIELD</x:v>
      </x:c>
      <x:c r="C299" s="27" t="n">
        <x:v>9</x:v>
      </x:c>
      <x:c r="D299" s="27" t="n">
        <x:v>8</x:v>
      </x:c>
      <x:c r="E299" s="59" t="str">
        <x:v>FRENCH EMPEROR</x:v>
      </x:c>
      <x:c r="F299" s="59" t="str">
        <x:v>SYS</x:v>
      </x:c>
      <x:c r="G299" s="27" t="n">
        <x:v>1</x:v>
      </x:c>
      <x:c r="H299" s="27" t="str"/>
      <x:c r="I299" s="30"/>
      <x:c r="J299" s="30" t="n">
        <x:v>0</x:v>
      </x:c>
      <x:c r="K299" s="30"/>
      <x:c r="L299" s="30"/>
    </x:row>
    <x:row r="300">
      <x:c r="A300" s="61" t="n">
        <x:v>45122</x:v>
      </x:c>
      <x:c r="B300" s="59" t="str">
        <x:v>FLEMINGTON</x:v>
      </x:c>
      <x:c r="C300" s="27" t="n">
        <x:v>1</x:v>
      </x:c>
      <x:c r="D300" s="27" t="n">
        <x:v>1</x:v>
      </x:c>
      <x:c r="E300" s="59" t="str">
        <x:v>EXPLORING</x:v>
      </x:c>
      <x:c r="F300" s="59" t="str">
        <x:v>SYS</x:v>
      </x:c>
      <x:c r="G300" s="27" t="n">
        <x:v>1</x:v>
      </x:c>
      <x:c r="H300" s="27" t="str">
        <x:v>Won</x:v>
      </x:c>
      <x:c r="I300" s="30" t="n">
        <x:v>7.5</x:v>
      </x:c>
      <x:c r="J300" s="30" t="n">
        <x:v>7.5</x:v>
      </x:c>
      <x:c r="K300" s="30" t="n">
        <x:v>0</x:v>
      </x:c>
      <x:c r="L300" s="30" t="n">
        <x:v>0</x:v>
      </x:c>
    </x:row>
    <x:row r="301">
      <x:c r="A301" s="61" t="n">
        <x:v>45122</x:v>
      </x:c>
      <x:c r="B301" s="59" t="str">
        <x:v>FLEMINGTON</x:v>
      </x:c>
      <x:c r="C301" s="27" t="n">
        <x:v>4</x:v>
      </x:c>
      <x:c r="D301" s="27" t="n">
        <x:v>4</x:v>
      </x:c>
      <x:c r="E301" s="59" t="str">
        <x:v>LEGIO TEN</x:v>
      </x:c>
      <x:c r="F301" s="59" t="str">
        <x:v>SYS</x:v>
      </x:c>
      <x:c r="G301" s="27" t="n">
        <x:v>1</x:v>
      </x:c>
      <x:c r="H301" s="27" t="str">
        <x:v>2nd</x:v>
      </x:c>
      <x:c r="I301" s="30"/>
      <x:c r="J301" s="30" t="n">
        <x:v>0</x:v>
      </x:c>
      <x:c r="K301" s="30" t="n">
        <x:v>0</x:v>
      </x:c>
      <x:c r="L301" s="30" t="n">
        <x:v>0</x:v>
      </x:c>
    </x:row>
    <x:row r="302">
      <x:c r="A302" s="61" t="n">
        <x:v>45122</x:v>
      </x:c>
      <x:c r="B302" s="59" t="str">
        <x:v>FLEMINGTON</x:v>
      </x:c>
      <x:c r="C302" s="27" t="n">
        <x:v>5</x:v>
      </x:c>
      <x:c r="D302" s="27" t="n">
        <x:v>1</x:v>
      </x:c>
      <x:c r="E302" s="59" t="str">
        <x:v>DOLPHIN SKIN</x:v>
      </x:c>
      <x:c r="F302" s="59" t="str">
        <x:v>SYS</x:v>
      </x:c>
      <x:c r="G302" s="27" t="n">
        <x:v>1</x:v>
      </x:c>
      <x:c r="H302" s="27" t="str">
        <x:v>3rd</x:v>
      </x:c>
      <x:c r="I302" s="30"/>
      <x:c r="J302" s="30" t="n">
        <x:v>0</x:v>
      </x:c>
      <x:c r="K302" s="30" t="n">
        <x:v>0</x:v>
      </x:c>
      <x:c r="L302" s="30" t="n">
        <x:v>0</x:v>
      </x:c>
    </x:row>
    <x:row r="303">
      <x:c r="A303" s="61" t="n">
        <x:v>45122</x:v>
      </x:c>
      <x:c r="B303" s="59" t="str">
        <x:v>FLEMINGTON</x:v>
      </x:c>
      <x:c r="C303" s="27" t="n">
        <x:v>5</x:v>
      </x:c>
      <x:c r="D303" s="27" t="n">
        <x:v>3</x:v>
      </x:c>
      <x:c r="E303" s="59" t="str">
        <x:v>SUNSOURCE</x:v>
      </x:c>
      <x:c r="F303" s="59" t="str">
        <x:v>SYS</x:v>
      </x:c>
      <x:c r="G303" s="27" t="n">
        <x:v>1</x:v>
      </x:c>
      <x:c r="H303" s="27" t="str">
        <x:v>Won</x:v>
      </x:c>
      <x:c r="I303" s="30" t="n">
        <x:v>4.5</x:v>
      </x:c>
      <x:c r="J303" s="30" t="n">
        <x:v>4.5</x:v>
      </x:c>
      <x:c r="K303" s="30" t="n">
        <x:v>20.7</x:v>
      </x:c>
      <x:c r="L303" s="30" t="n">
        <x:v>0</x:v>
      </x:c>
    </x:row>
    <x:row r="304">
      <x:c r="A304" s="61" t="n">
        <x:v>45122</x:v>
      </x:c>
      <x:c r="B304" s="59" t="str">
        <x:v>FLEMINGTON</x:v>
      </x:c>
      <x:c r="C304" s="27" t="n">
        <x:v>6</x:v>
      </x:c>
      <x:c r="D304" s="27" t="n">
        <x:v>3</x:v>
      </x:c>
      <x:c r="E304" s="59" t="str">
        <x:v>MIMI'S AWARD</x:v>
      </x:c>
      <x:c r="F304" s="59" t="str">
        <x:v>SYS</x:v>
      </x:c>
      <x:c r="G304" s="27" t="n">
        <x:v>1</x:v>
      </x:c>
      <x:c r="H304" s="27" t="str">
        <x:v>Won</x:v>
      </x:c>
      <x:c r="I304" s="30" t="n">
        <x:v>4.6</x:v>
      </x:c>
      <x:c r="J304" s="30" t="n">
        <x:v>4.6</x:v>
      </x:c>
      <x:c r="K304" s="30" t="n">
        <x:v>0</x:v>
      </x:c>
      <x:c r="L304" s="30" t="n">
        <x:v>0</x:v>
      </x:c>
    </x:row>
    <x:row r="305">
      <x:c r="A305" s="61" t="n">
        <x:v>45122</x:v>
      </x:c>
      <x:c r="B305" s="59" t="str">
        <x:v>FLEMINGTON</x:v>
      </x:c>
      <x:c r="C305" s="27" t="n">
        <x:v>6</x:v>
      </x:c>
      <x:c r="D305" s="27" t="n">
        <x:v>8</x:v>
      </x:c>
      <x:c r="E305" s="59" t="str">
        <x:v>MOSTLY CLOUDY</x:v>
      </x:c>
      <x:c r="F305" s="59" t="str">
        <x:v>SYS</x:v>
      </x:c>
      <x:c r="G305" s="27" t="n">
        <x:v>1</x:v>
      </x:c>
      <x:c r="H305" s="27" t="str">
        <x:v>2nd</x:v>
      </x:c>
      <x:c r="I305" s="30"/>
      <x:c r="J305" s="30" t="n">
        <x:v>0</x:v>
      </x:c>
      <x:c r="K305" s="30" t="n">
        <x:v>0</x:v>
      </x:c>
      <x:c r="L305" s="30" t="n">
        <x:v>0</x:v>
      </x:c>
    </x:row>
    <x:row r="306">
      <x:c r="A306" s="61" t="n">
        <x:v>45122</x:v>
      </x:c>
      <x:c r="B306" s="59" t="str">
        <x:v>FLEMINGTON</x:v>
      </x:c>
      <x:c r="C306" s="27" t="n">
        <x:v>7</x:v>
      </x:c>
      <x:c r="D306" s="27" t="n">
        <x:v>4</x:v>
      </x:c>
      <x:c r="E306" s="59" t="str">
        <x:v>DO YA PUNK</x:v>
      </x:c>
      <x:c r="F306" s="59" t="str">
        <x:v>SYS</x:v>
      </x:c>
      <x:c r="G306" s="27" t="n">
        <x:v>1</x:v>
      </x:c>
      <x:c r="H306" s="27" t="str">
        <x:v>3rd</x:v>
      </x:c>
      <x:c r="I306" s="30"/>
      <x:c r="J306" s="30" t="n">
        <x:v>0</x:v>
      </x:c>
      <x:c r="K306" s="30" t="n">
        <x:v>0</x:v>
      </x:c>
      <x:c r="L306" s="30" t="n">
        <x:v>0</x:v>
      </x:c>
    </x:row>
    <x:row r="307">
      <x:c r="A307" s="61" t="n">
        <x:v>45122</x:v>
      </x:c>
      <x:c r="B307" s="59" t="str">
        <x:v>FLEMINGTON</x:v>
      </x:c>
      <x:c r="C307" s="27" t="n">
        <x:v>8</x:v>
      </x:c>
      <x:c r="D307" s="27" t="n">
        <x:v>3</x:v>
      </x:c>
      <x:c r="E307" s="59" t="str">
        <x:v>YOUNG WERTHER</x:v>
      </x:c>
      <x:c r="F307" s="59" t="str">
        <x:v>SYS</x:v>
      </x:c>
      <x:c r="G307" s="27" t="n">
        <x:v>1</x:v>
      </x:c>
      <x:c r="H307" s="27" t="str">
        <x:v>Won</x:v>
      </x:c>
      <x:c r="I307" s="30" t="n">
        <x:v>11.5</x:v>
      </x:c>
      <x:c r="J307" s="30" t="n">
        <x:v>11.5</x:v>
      </x:c>
      <x:c r="K307" s="30" t="n">
        <x:v>32.199999999999996</x:v>
      </x:c>
      <x:c r="L307" s="30"/>
    </x:row>
    <x:row r="308">
      <x:c r="A308" s="61" t="n">
        <x:v>45122</x:v>
      </x:c>
      <x:c r="B308" s="59" t="str">
        <x:v>FLEMINGTON</x:v>
      </x:c>
      <x:c r="C308" s="27" t="n">
        <x:v>9</x:v>
      </x:c>
      <x:c r="D308" s="27" t="n">
        <x:v>2</x:v>
      </x:c>
      <x:c r="E308" s="59" t="str">
        <x:v>NAJEM SUHAIL</x:v>
      </x:c>
      <x:c r="F308" s="59" t="str">
        <x:v>SYS</x:v>
      </x:c>
      <x:c r="G308" s="27" t="n">
        <x:v>1</x:v>
      </x:c>
      <x:c r="H308" s="27" t="str">
        <x:v>Won</x:v>
      </x:c>
      <x:c r="I308" s="30" t="n">
        <x:v>2.8</x:v>
      </x:c>
      <x:c r="J308" s="30" t="n">
        <x:v>2.8</x:v>
      </x:c>
      <x:c r="K308" s="30"/>
      <x:c r="L308" s="30"/>
    </x:row>
    <x:row r="309">
      <x:c r="A309" s="61" t="n">
        <x:v>45129</x:v>
      </x:c>
      <x:c r="B309" s="59" t="str">
        <x:v>CAULFIELD</x:v>
      </x:c>
      <x:c r="C309" s="27" t="n">
        <x:v>2</x:v>
      </x:c>
      <x:c r="D309" s="27" t="n">
        <x:v>2</x:v>
      </x:c>
      <x:c r="E309" s="59" t="str">
        <x:v>KING'S CROSSING</x:v>
      </x:c>
      <x:c r="F309" s="59" t="str">
        <x:v>SYS</x:v>
      </x:c>
      <x:c r="G309" s="27" t="n">
        <x:v>1</x:v>
      </x:c>
      <x:c r="H309" s="27" t="str"/>
      <x:c r="I309" s="30"/>
      <x:c r="J309" s="30" t="n">
        <x:v>0</x:v>
      </x:c>
      <x:c r="K309" s="30" t="n">
        <x:v>0</x:v>
      </x:c>
      <x:c r="L309" s="30" t="n">
        <x:v>0</x:v>
      </x:c>
    </x:row>
    <x:row r="310">
      <x:c r="A310" s="61" t="n">
        <x:v>45129</x:v>
      </x:c>
      <x:c r="B310" s="59" t="str">
        <x:v>CAULFIELD</x:v>
      </x:c>
      <x:c r="C310" s="27" t="n">
        <x:v>2</x:v>
      </x:c>
      <x:c r="D310" s="27" t="n">
        <x:v>3</x:v>
      </x:c>
      <x:c r="E310" s="59" t="str">
        <x:v>MOVEFORLEX</x:v>
      </x:c>
      <x:c r="F310" s="59" t="str">
        <x:v>SYS</x:v>
      </x:c>
      <x:c r="G310" s="27" t="n">
        <x:v>1</x:v>
      </x:c>
      <x:c r="H310" s="27" t="str">
        <x:v>Won</x:v>
      </x:c>
      <x:c r="I310" s="30" t="n">
        <x:v>3.5</x:v>
      </x:c>
      <x:c r="J310" s="30" t="n">
        <x:v>3.5</x:v>
      </x:c>
      <x:c r="K310" s="30" t="n">
        <x:v>16.099999999999998</x:v>
      </x:c>
      <x:c r="L310" s="30" t="n">
        <x:v>27.369999999999994</x:v>
      </x:c>
    </x:row>
    <x:row r="311">
      <x:c r="A311" s="61" t="n">
        <x:v>45129</x:v>
      </x:c>
      <x:c r="B311" s="59" t="str">
        <x:v>CAULFIELD</x:v>
      </x:c>
      <x:c r="C311" s="27" t="n">
        <x:v>3</x:v>
      </x:c>
      <x:c r="D311" s="27" t="n">
        <x:v>3</x:v>
      </x:c>
      <x:c r="E311" s="59" t="str">
        <x:v>TEEWATERS</x:v>
      </x:c>
      <x:c r="F311" s="59" t="str">
        <x:v>SYS</x:v>
      </x:c>
      <x:c r="G311" s="27" t="n">
        <x:v>1</x:v>
      </x:c>
      <x:c r="H311" s="27" t="str">
        <x:v>Won</x:v>
      </x:c>
      <x:c r="I311" s="30" t="n">
        <x:v>4.6</x:v>
      </x:c>
      <x:c r="J311" s="30" t="n">
        <x:v>4.6</x:v>
      </x:c>
      <x:c r="K311" s="30" t="n">
        <x:v>7.819999999999999</x:v>
      </x:c>
      <x:c r="L311" s="30" t="n">
        <x:v>0</x:v>
      </x:c>
    </x:row>
    <x:row r="312">
      <x:c r="A312" s="61" t="n">
        <x:v>45129</x:v>
      </x:c>
      <x:c r="B312" s="59" t="str">
        <x:v>CAULFIELD</x:v>
      </x:c>
      <x:c r="C312" s="27" t="n">
        <x:v>4</x:v>
      </x:c>
      <x:c r="D312" s="27" t="n">
        <x:v>8</x:v>
      </x:c>
      <x:c r="E312" s="59" t="str">
        <x:v>MOLLYNICKERS</x:v>
      </x:c>
      <x:c r="F312" s="59" t="str">
        <x:v>LSW / SYS</x:v>
      </x:c>
      <x:c r="G312" s="27" t="n">
        <x:v>2</x:v>
      </x:c>
      <x:c r="H312" s="27" t="str">
        <x:v>Won</x:v>
      </x:c>
      <x:c r="I312" s="30" t="n">
        <x:v>1.7</x:v>
      </x:c>
      <x:c r="J312" s="30" t="n">
        <x:v>1.7</x:v>
      </x:c>
      <x:c r="K312" s="30" t="n">
        <x:v>0</x:v>
      </x:c>
      <x:c r="L312" s="30" t="n">
        <x:v>0</x:v>
      </x:c>
    </x:row>
    <x:row r="313">
      <x:c r="A313" s="61" t="n">
        <x:v>45129</x:v>
      </x:c>
      <x:c r="B313" s="59" t="str">
        <x:v>CAULFIELD</x:v>
      </x:c>
      <x:c r="C313" s="27" t="n">
        <x:v>5</x:v>
      </x:c>
      <x:c r="D313" s="27" t="n">
        <x:v>2</x:v>
      </x:c>
      <x:c r="E313" s="59" t="str">
        <x:v>CUBAN LINK</x:v>
      </x:c>
      <x:c r="F313" s="59" t="str">
        <x:v>SYS</x:v>
      </x:c>
      <x:c r="G313" s="27" t="n">
        <x:v>1</x:v>
      </x:c>
      <x:c r="H313" s="27" t="str">
        <x:v>3rd</x:v>
      </x:c>
      <x:c r="I313" s="30"/>
      <x:c r="J313" s="30" t="n">
        <x:v>0</x:v>
      </x:c>
      <x:c r="K313" s="30" t="n">
        <x:v>0</x:v>
      </x:c>
      <x:c r="L313" s="30" t="n">
        <x:v>0</x:v>
      </x:c>
    </x:row>
    <x:row r="314">
      <x:c r="A314" s="61" t="n">
        <x:v>45129</x:v>
      </x:c>
      <x:c r="B314" s="59" t="str">
        <x:v>CAULFIELD</x:v>
      </x:c>
      <x:c r="C314" s="27" t="n">
        <x:v>6</x:v>
      </x:c>
      <x:c r="D314" s="27" t="n">
        <x:v>1</x:v>
      </x:c>
      <x:c r="E314" s="59" t="str">
        <x:v>KIN</x:v>
      </x:c>
      <x:c r="F314" s="59" t="str">
        <x:v>LSW</x:v>
      </x:c>
      <x:c r="G314" s="27" t="n">
        <x:v>1</x:v>
      </x:c>
      <x:c r="H314" s="27" t="str">
        <x:v>4th</x:v>
      </x:c>
      <x:c r="I314" s="30"/>
      <x:c r="J314" s="30" t="n">
        <x:v>0</x:v>
      </x:c>
      <x:c r="K314" s="30" t="n">
        <x:v>0</x:v>
      </x:c>
      <x:c r="L314" s="30" t="n">
        <x:v>0</x:v>
      </x:c>
    </x:row>
    <x:row r="315">
      <x:c r="A315" s="61" t="n">
        <x:v>45129</x:v>
      </x:c>
      <x:c r="B315" s="59" t="str">
        <x:v>CAULFIELD</x:v>
      </x:c>
      <x:c r="C315" s="27" t="n">
        <x:v>6</x:v>
      </x:c>
      <x:c r="D315" s="27" t="n">
        <x:v>2</x:v>
      </x:c>
      <x:c r="E315" s="59" t="str">
        <x:v>COTEL</x:v>
      </x:c>
      <x:c r="F315" s="59" t="str">
        <x:v>SYS</x:v>
      </x:c>
      <x:c r="G315" s="27" t="n">
        <x:v>1</x:v>
      </x:c>
      <x:c r="H315" s="27" t="str">
        <x:v>3rd</x:v>
      </x:c>
      <x:c r="I315" s="30"/>
      <x:c r="J315" s="30" t="n">
        <x:v>0</x:v>
      </x:c>
      <x:c r="K315" s="30" t="n">
        <x:v>0</x:v>
      </x:c>
      <x:c r="L315" s="30" t="n">
        <x:v>0</x:v>
      </x:c>
    </x:row>
    <x:row r="316">
      <x:c r="A316" s="61" t="n">
        <x:v>45129</x:v>
      </x:c>
      <x:c r="B316" s="59" t="str">
        <x:v>CAULFIELD</x:v>
      </x:c>
      <x:c r="C316" s="27" t="n">
        <x:v>7</x:v>
      </x:c>
      <x:c r="D316" s="27" t="n">
        <x:v>6</x:v>
      </x:c>
      <x:c r="E316" s="59" t="str">
        <x:v>VA VIA</x:v>
      </x:c>
      <x:c r="F316" s="59" t="str">
        <x:v>LSW / SYS</x:v>
      </x:c>
      <x:c r="G316" s="27" t="n">
        <x:v>2</x:v>
      </x:c>
      <x:c r="H316" s="27" t="str">
        <x:v>Won</x:v>
      </x:c>
      <x:c r="I316" s="30" t="n">
        <x:v>2.5</x:v>
      </x:c>
      <x:c r="J316" s="30" t="n">
        <x:v>2.5</x:v>
      </x:c>
      <x:c r="K316" s="30" t="n">
        <x:v>10.75</x:v>
      </x:c>
      <x:c r="L316" s="30" t="n">
        <x:v>19.35</x:v>
      </x:c>
    </x:row>
    <x:row r="317">
      <x:c r="A317" s="61" t="n">
        <x:v>45129</x:v>
      </x:c>
      <x:c r="B317" s="59" t="str">
        <x:v>CAULFIELD</x:v>
      </x:c>
      <x:c r="C317" s="27" t="n">
        <x:v>8</x:v>
      </x:c>
      <x:c r="D317" s="27" t="n">
        <x:v>1</x:v>
      </x:c>
      <x:c r="E317" s="59" t="str">
        <x:v>INGRATIATING</x:v>
      </x:c>
      <x:c r="F317" s="59" t="str">
        <x:v>SYS</x:v>
      </x:c>
      <x:c r="G317" s="27" t="n">
        <x:v>1</x:v>
      </x:c>
      <x:c r="H317" s="27" t="str">
        <x:v>Won</x:v>
      </x:c>
      <x:c r="I317" s="30" t="n">
        <x:v>4.3</x:v>
      </x:c>
      <x:c r="J317" s="30" t="n">
        <x:v>4.3</x:v>
      </x:c>
      <x:c r="K317" s="30" t="n">
        <x:v>7.74</x:v>
      </x:c>
      <x:c r="L317" s="30"/>
    </x:row>
    <x:row r="318">
      <x:c r="A318" s="61" t="n">
        <x:v>45129</x:v>
      </x:c>
      <x:c r="B318" s="59" t="str">
        <x:v>CAULFIELD</x:v>
      </x:c>
      <x:c r="C318" s="27" t="n">
        <x:v>8</x:v>
      </x:c>
      <x:c r="D318" s="27" t="n">
        <x:v>2</x:v>
      </x:c>
      <x:c r="E318" s="59" t="str">
        <x:v>GENERAL BEAU</x:v>
      </x:c>
      <x:c r="F318" s="59" t="str">
        <x:v>SYS</x:v>
      </x:c>
      <x:c r="G318" s="27" t="n">
        <x:v>1</x:v>
      </x:c>
      <x:c r="H318" s="27" t="str">
        <x:v>2nd</x:v>
      </x:c>
      <x:c r="I318" s="30"/>
      <x:c r="J318" s="30" t="n">
        <x:v>0</x:v>
      </x:c>
      <x:c r="K318" s="30" t="n">
        <x:v>0</x:v>
      </x:c>
      <x:c r="L318" s="30"/>
    </x:row>
    <x:row r="319">
      <x:c r="A319" s="61" t="n">
        <x:v>45129</x:v>
      </x:c>
      <x:c r="B319" s="59" t="str">
        <x:v>CAULFIELD</x:v>
      </x:c>
      <x:c r="C319" s="27" t="n">
        <x:v>9</x:v>
      </x:c>
      <x:c r="D319" s="27" t="n">
        <x:v>1</x:v>
      </x:c>
      <x:c r="E319" s="59" t="str">
        <x:v>ST LAWRENCE</x:v>
      </x:c>
      <x:c r="F319" s="59" t="str">
        <x:v>LSW / SYS</x:v>
      </x:c>
      <x:c r="G319" s="27" t="n">
        <x:v>2</x:v>
      </x:c>
      <x:c r="H319" s="27" t="str">
        <x:v>Won</x:v>
      </x:c>
      <x:c r="I319" s="30" t="n">
        <x:v>1.8</x:v>
      </x:c>
      <x:c r="J319" s="30" t="n">
        <x:v>1.8</x:v>
      </x:c>
      <x:c r="K319" s="30"/>
      <x:c r="L319" s="30"/>
    </x:row>
    <x:row r="320">
      <x:c r="A320" s="61" t="n">
        <x:v>45136</x:v>
      </x:c>
      <x:c r="B320" s="59" t="str">
        <x:v>MOONEE VALLEY</x:v>
      </x:c>
      <x:c r="C320" s="27" t="n">
        <x:v>1</x:v>
      </x:c>
      <x:c r="D320" s="27" t="n">
        <x:v>1</x:v>
      </x:c>
      <x:c r="E320" s="59" t="str">
        <x:v>ROUSSILLON</x:v>
      </x:c>
      <x:c r="F320" s="59" t="str">
        <x:v>LSW</x:v>
      </x:c>
      <x:c r="G320" s="27" t="n">
        <x:v>1</x:v>
      </x:c>
      <x:c r="H320" s="27" t="str"/>
      <x:c r="I320" s="30"/>
      <x:c r="J320" s="30" t="n">
        <x:v>0</x:v>
      </x:c>
      <x:c r="K320" s="30" t="n">
        <x:v>0</x:v>
      </x:c>
      <x:c r="L320" s="30" t="n">
        <x:v>0</x:v>
      </x:c>
    </x:row>
    <x:row r="321">
      <x:c r="A321" s="61" t="n">
        <x:v>45136</x:v>
      </x:c>
      <x:c r="B321" s="59" t="str">
        <x:v>MOONEE VALLEY</x:v>
      </x:c>
      <x:c r="C321" s="27" t="n">
        <x:v>2</x:v>
      </x:c>
      <x:c r="D321" s="27" t="n">
        <x:v>3</x:v>
      </x:c>
      <x:c r="E321" s="59" t="str">
        <x:v>SPICY MARGS</x:v>
      </x:c>
      <x:c r="F321" s="59" t="str">
        <x:v>LSW / SYS</x:v>
      </x:c>
      <x:c r="G321" s="27" t="n">
        <x:v>2</x:v>
      </x:c>
      <x:c r="H321" s="27" t="str"/>
      <x:c r="I321" s="30"/>
      <x:c r="J321" s="30" t="n">
        <x:v>0</x:v>
      </x:c>
      <x:c r="K321" s="30" t="n">
        <x:v>0</x:v>
      </x:c>
      <x:c r="L321" s="30" t="n">
        <x:v>0</x:v>
      </x:c>
    </x:row>
    <x:row r="322">
      <x:c r="A322" s="61" t="n">
        <x:v>45136</x:v>
      </x:c>
      <x:c r="B322" s="59" t="str">
        <x:v>MOONEE VALLEY</x:v>
      </x:c>
      <x:c r="C322" s="27" t="n">
        <x:v>2</x:v>
      </x:c>
      <x:c r="D322" s="27" t="n">
        <x:v>9</x:v>
      </x:c>
      <x:c r="E322" s="59" t="str">
        <x:v>TIZ ENUF</x:v>
      </x:c>
      <x:c r="F322" s="59" t="str">
        <x:v>SYS</x:v>
      </x:c>
      <x:c r="G322" s="27" t="n">
        <x:v>1</x:v>
      </x:c>
      <x:c r="H322" s="27" t="str">
        <x:v>Won</x:v>
      </x:c>
      <x:c r="I322" s="30" t="n">
        <x:v>13.2</x:v>
      </x:c>
      <x:c r="J322" s="30" t="n">
        <x:v>13.2</x:v>
      </x:c>
      <x:c r="K322" s="30" t="n">
        <x:v>0</x:v>
      </x:c>
      <x:c r="L322" s="30" t="n">
        <x:v>0</x:v>
      </x:c>
    </x:row>
    <x:row r="323">
      <x:c r="A323" s="61" t="n">
        <x:v>45136</x:v>
      </x:c>
      <x:c r="B323" s="59" t="str">
        <x:v>MOONEE VALLEY</x:v>
      </x:c>
      <x:c r="C323" s="27" t="n">
        <x:v>3</x:v>
      </x:c>
      <x:c r="D323" s="27" t="n">
        <x:v>7</x:v>
      </x:c>
      <x:c r="E323" s="59" t="str">
        <x:v>ANOTHER WIL</x:v>
      </x:c>
      <x:c r="F323" s="59" t="str">
        <x:v>LSW / SYS</x:v>
      </x:c>
      <x:c r="G323" s="27" t="n">
        <x:v>2</x:v>
      </x:c>
      <x:c r="H323" s="27" t="str">
        <x:v>3rd</x:v>
      </x:c>
      <x:c r="I323" s="30"/>
      <x:c r="J323" s="30" t="n">
        <x:v>0</x:v>
      </x:c>
      <x:c r="K323" s="30" t="n">
        <x:v>0</x:v>
      </x:c>
      <x:c r="L323" s="30" t="n">
        <x:v>0</x:v>
      </x:c>
    </x:row>
    <x:row r="324">
      <x:c r="A324" s="61" t="n">
        <x:v>45136</x:v>
      </x:c>
      <x:c r="B324" s="59" t="str">
        <x:v>MOONEE VALLEY</x:v>
      </x:c>
      <x:c r="C324" s="27" t="n">
        <x:v>4</x:v>
      </x:c>
      <x:c r="D324" s="27" t="n">
        <x:v>3</x:v>
      </x:c>
      <x:c r="E324" s="59" t="str">
        <x:v>MAGNASPIN</x:v>
      </x:c>
      <x:c r="F324" s="59" t="str">
        <x:v>SYS</x:v>
      </x:c>
      <x:c r="G324" s="27" t="n">
        <x:v>1</x:v>
      </x:c>
      <x:c r="H324" s="27" t="str">
        <x:v>Won</x:v>
      </x:c>
      <x:c r="I324" s="30" t="n">
        <x:v>5.7</x:v>
      </x:c>
      <x:c r="J324" s="30" t="n">
        <x:v>5.7</x:v>
      </x:c>
      <x:c r="K324" s="30" t="n">
        <x:v>0</x:v>
      </x:c>
      <x:c r="L324" s="30" t="n">
        <x:v>0</x:v>
      </x:c>
    </x:row>
    <x:row r="325">
      <x:c r="A325" s="61" t="n">
        <x:v>45136</x:v>
      </x:c>
      <x:c r="B325" s="59" t="str">
        <x:v>MOONEE VALLEY</x:v>
      </x:c>
      <x:c r="C325" s="27" t="n">
        <x:v>5</x:v>
      </x:c>
      <x:c r="D325" s="27" t="n">
        <x:v>1</x:v>
      </x:c>
      <x:c r="E325" s="59" t="str">
        <x:v>MILFORD</x:v>
      </x:c>
      <x:c r="F325" s="59" t="str">
        <x:v>SYS</x:v>
      </x:c>
      <x:c r="G325" s="27" t="n">
        <x:v>1</x:v>
      </x:c>
      <x:c r="H325" s="27" t="str">
        <x:v>3rd</x:v>
      </x:c>
      <x:c r="I325" s="30"/>
      <x:c r="J325" s="30" t="n">
        <x:v>0</x:v>
      </x:c>
      <x:c r="K325" s="30" t="n">
        <x:v>0</x:v>
      </x:c>
      <x:c r="L325" s="30" t="n">
        <x:v>0</x:v>
      </x:c>
    </x:row>
    <x:row r="326">
      <x:c r="A326" s="61" t="n">
        <x:v>45136</x:v>
      </x:c>
      <x:c r="B326" s="59" t="str">
        <x:v>MOONEE VALLEY</x:v>
      </x:c>
      <x:c r="C326" s="27" t="n">
        <x:v>5</x:v>
      </x:c>
      <x:c r="D326" s="27" t="n">
        <x:v>5</x:v>
      </x:c>
      <x:c r="E326" s="59" t="str">
        <x:v>FLASH FLOOD</x:v>
      </x:c>
      <x:c r="F326" s="59" t="str">
        <x:v>LSW / SYS</x:v>
      </x:c>
      <x:c r="G326" s="27" t="n">
        <x:v>2</x:v>
      </x:c>
      <x:c r="H326" s="27" t="str">
        <x:v>Won</x:v>
      </x:c>
      <x:c r="I326" s="30" t="n">
        <x:v>3.2</x:v>
      </x:c>
      <x:c r="J326" s="30" t="n">
        <x:v>3.2</x:v>
      </x:c>
      <x:c r="K326" s="30" t="n">
        <x:v>14.4</x:v>
      </x:c>
      <x:c r="L326" s="30" t="n">
        <x:v>0</x:v>
      </x:c>
    </x:row>
    <x:row r="327">
      <x:c r="A327" s="61" t="n">
        <x:v>45136</x:v>
      </x:c>
      <x:c r="B327" s="59" t="str">
        <x:v>MOONEE VALLEY</x:v>
      </x:c>
      <x:c r="C327" s="27" t="n">
        <x:v>6</x:v>
      </x:c>
      <x:c r="D327" s="27" t="n">
        <x:v>3</x:v>
      </x:c>
      <x:c r="E327" s="59" t="str">
        <x:v>CLAIDHEAMH MOR</x:v>
      </x:c>
      <x:c r="F327" s="59" t="str">
        <x:v>SYS</x:v>
      </x:c>
      <x:c r="G327" s="27" t="n">
        <x:v>1</x:v>
      </x:c>
      <x:c r="H327" s="27" t="str">
        <x:v>Won</x:v>
      </x:c>
      <x:c r="I327" s="30" t="n">
        <x:v>4.5</x:v>
      </x:c>
      <x:c r="J327" s="30" t="n">
        <x:v>4.5</x:v>
      </x:c>
      <x:c r="K327" s="30" t="n">
        <x:v>0</x:v>
      </x:c>
      <x:c r="L327" s="30" t="n">
        <x:v>0</x:v>
      </x:c>
    </x:row>
    <x:row r="328">
      <x:c r="A328" s="61" t="n">
        <x:v>45136</x:v>
      </x:c>
      <x:c r="B328" s="59" t="str">
        <x:v>MOONEE VALLEY</x:v>
      </x:c>
      <x:c r="C328" s="27" t="n">
        <x:v>7</x:v>
      </x:c>
      <x:c r="D328" s="27" t="n">
        <x:v>5</x:v>
      </x:c>
      <x:c r="E328" s="59" t="str">
        <x:v>JIMMY THE BEAR</x:v>
      </x:c>
      <x:c r="F328" s="59" t="str">
        <x:v>SYS</x:v>
      </x:c>
      <x:c r="G328" s="27" t="n">
        <x:v>1</x:v>
      </x:c>
      <x:c r="H328" s="27" t="str">
        <x:v>4th</x:v>
      </x:c>
      <x:c r="I328" s="30"/>
      <x:c r="J328" s="30" t="n">
        <x:v>0</x:v>
      </x:c>
      <x:c r="K328" s="30" t="n">
        <x:v>0</x:v>
      </x:c>
      <x:c r="L328" s="30" t="n">
        <x:v>0</x:v>
      </x:c>
    </x:row>
    <x:row r="329">
      <x:c r="A329" s="61" t="n">
        <x:v>45136</x:v>
      </x:c>
      <x:c r="B329" s="59" t="str">
        <x:v>MOONEE VALLEY</x:v>
      </x:c>
      <x:c r="C329" s="27" t="n">
        <x:v>8</x:v>
      </x:c>
      <x:c r="D329" s="27" t="n">
        <x:v>1</x:v>
      </x:c>
      <x:c r="E329" s="59" t="str">
        <x:v>CHANDON BURJ</x:v>
      </x:c>
      <x:c r="F329" s="59" t="str">
        <x:v>SYS</x:v>
      </x:c>
      <x:c r="G329" s="27" t="n">
        <x:v>1</x:v>
      </x:c>
      <x:c r="H329" s="27" t="str">
        <x:v>4th</x:v>
      </x:c>
      <x:c r="I329" s="30"/>
      <x:c r="J329" s="30" t="n">
        <x:v>0</x:v>
      </x:c>
      <x:c r="K329" s="30" t="n">
        <x:v>0</x:v>
      </x:c>
      <x:c r="L329" s="30"/>
    </x:row>
    <x:row r="330">
      <x:c r="A330" s="61" t="n">
        <x:v>45136</x:v>
      </x:c>
      <x:c r="B330" s="59" t="str">
        <x:v>MOONEE VALLEY</x:v>
      </x:c>
      <x:c r="C330" s="27" t="n">
        <x:v>8</x:v>
      </x:c>
      <x:c r="D330" s="27" t="n">
        <x:v>12</x:v>
      </x:c>
      <x:c r="E330" s="59" t="str">
        <x:v>LIEVORE</x:v>
      </x:c>
      <x:c r="F330" s="59" t="str">
        <x:v>SYS</x:v>
      </x:c>
      <x:c r="G330" s="27" t="n">
        <x:v>1</x:v>
      </x:c>
      <x:c r="H330" s="27" t="str">
        <x:v>Won</x:v>
      </x:c>
      <x:c r="I330" s="30" t="n">
        <x:v>5.8</x:v>
      </x:c>
      <x:c r="J330" s="30" t="n">
        <x:v>5.8</x:v>
      </x:c>
      <x:c r="K330" s="30" t="n">
        <x:v>46.4</x:v>
      </x:c>
      <x:c r="L330" s="30"/>
    </x:row>
    <x:row r="331">
      <x:c r="A331" s="61" t="n">
        <x:v>45136</x:v>
      </x:c>
      <x:c r="B331" s="59" t="str">
        <x:v>MOONEE VALLEY</x:v>
      </x:c>
      <x:c r="C331" s="27" t="n">
        <x:v>9</x:v>
      </x:c>
      <x:c r="D331" s="27" t="n">
        <x:v>8</x:v>
      </x:c>
      <x:c r="E331" s="59" t="str">
        <x:v>SHALAMAN</x:v>
      </x:c>
      <x:c r="F331" s="59" t="str">
        <x:v>SYS</x:v>
      </x:c>
      <x:c r="G331" s="27" t="n">
        <x:v>1</x:v>
      </x:c>
      <x:c r="H331" s="27" t="str">
        <x:v>Won</x:v>
      </x:c>
      <x:c r="I331" s="30" t="n">
        <x:v>8</x:v>
      </x:c>
      <x:c r="J331" s="30" t="n">
        <x:v>8</x:v>
      </x:c>
      <x:c r="K331" s="30"/>
      <x:c r="L331" s="30"/>
    </x:row>
    <x:row r="332">
      <x:c r="A332" s="61" t="n">
        <x:v>45143</x:v>
      </x:c>
      <x:c r="B332" s="59" t="str">
        <x:v>FLEMINGTON</x:v>
      </x:c>
      <x:c r="C332" s="27" t="n">
        <x:v>1</x:v>
      </x:c>
      <x:c r="D332" s="27" t="n">
        <x:v>2</x:v>
      </x:c>
      <x:c r="E332" s="59" t="str">
        <x:v>OUR LAST CASH</x:v>
      </x:c>
      <x:c r="F332" s="59" t="str">
        <x:v>SYS</x:v>
      </x:c>
      <x:c r="G332" s="27" t="n">
        <x:v>1</x:v>
      </x:c>
      <x:c r="H332" s="27" t="str">
        <x:v>Won</x:v>
      </x:c>
      <x:c r="I332" s="30" t="n">
        <x:v>10.3</x:v>
      </x:c>
      <x:c r="J332" s="30" t="n">
        <x:v>10.3</x:v>
      </x:c>
      <x:c r="K332" s="30" t="n">
        <x:v>31.930000000000003</x:v>
      </x:c>
      <x:c r="L332" s="30" t="n">
        <x:v>118.14100000000002</x:v>
      </x:c>
    </x:row>
    <x:row r="333">
      <x:c r="A333" s="61" t="n">
        <x:v>45143</x:v>
      </x:c>
      <x:c r="B333" s="59" t="str">
        <x:v>FLEMINGTON</x:v>
      </x:c>
      <x:c r="C333" s="27" t="n">
        <x:v>2</x:v>
      </x:c>
      <x:c r="D333" s="27" t="n">
        <x:v>13</x:v>
      </x:c>
      <x:c r="E333" s="59" t="str">
        <x:v>THE PRODIGAL SON</x:v>
      </x:c>
      <x:c r="F333" s="59" t="str">
        <x:v>SYS</x:v>
      </x:c>
      <x:c r="G333" s="27" t="n">
        <x:v>1</x:v>
      </x:c>
      <x:c r="H333" s="27" t="str">
        <x:v>Won</x:v>
      </x:c>
      <x:c r="I333" s="30" t="n">
        <x:v>3.1</x:v>
      </x:c>
      <x:c r="J333" s="30" t="n">
        <x:v>3.1</x:v>
      </x:c>
      <x:c r="K333" s="30" t="n">
        <x:v>11.47</x:v>
      </x:c>
      <x:c r="L333" s="30" t="n">
        <x:v>0</x:v>
      </x:c>
    </x:row>
    <x:row r="334">
      <x:c r="A334" s="61" t="n">
        <x:v>45143</x:v>
      </x:c>
      <x:c r="B334" s="59" t="str">
        <x:v>FLEMINGTON</x:v>
      </x:c>
      <x:c r="C334" s="27" t="n">
        <x:v>5</x:v>
      </x:c>
      <x:c r="D334" s="27" t="n">
        <x:v>6</x:v>
      </x:c>
      <x:c r="E334" s="59" t="str">
        <x:v>FIRST IN LINE</x:v>
      </x:c>
      <x:c r="F334" s="59" t="str">
        <x:v>SYS</x:v>
      </x:c>
      <x:c r="G334" s="27" t="n">
        <x:v>1</x:v>
      </x:c>
      <x:c r="H334" s="27" t="str">
        <x:v>Won</x:v>
      </x:c>
      <x:c r="I334" s="30" t="n">
        <x:v>3.7</x:v>
      </x:c>
      <x:c r="J334" s="30" t="n">
        <x:v>3.7</x:v>
      </x:c>
      <x:c r="K334" s="30" t="n">
        <x:v>0</x:v>
      </x:c>
      <x:c r="L334" s="30" t="n">
        <x:v>0</x:v>
      </x:c>
    </x:row>
    <x:row r="335">
      <x:c r="A335" s="61" t="n">
        <x:v>45143</x:v>
      </x:c>
      <x:c r="B335" s="59" t="str">
        <x:v>FLEMINGTON</x:v>
      </x:c>
      <x:c r="C335" s="27" t="n">
        <x:v>6</x:v>
      </x:c>
      <x:c r="D335" s="27" t="n">
        <x:v>10</x:v>
      </x:c>
      <x:c r="E335" s="59" t="str">
        <x:v>MARTIAL EAGLE</x:v>
      </x:c>
      <x:c r="F335" s="59" t="str">
        <x:v>SYS</x:v>
      </x:c>
      <x:c r="G335" s="27" t="n">
        <x:v>1</x:v>
      </x:c>
      <x:c r="H335" s="27" t="str">
        <x:v>2nd</x:v>
      </x:c>
      <x:c r="I335" s="30"/>
      <x:c r="J335" s="30" t="n">
        <x:v>0</x:v>
      </x:c>
      <x:c r="K335" s="30" t="n">
        <x:v>0</x:v>
      </x:c>
      <x:c r="L335" s="30" t="n">
        <x:v>0</x:v>
      </x:c>
    </x:row>
    <x:row r="336">
      <x:c r="A336" s="61" t="n">
        <x:v>45143</x:v>
      </x:c>
      <x:c r="B336" s="59" t="str">
        <x:v>FLEMINGTON</x:v>
      </x:c>
      <x:c r="C336" s="27" t="n">
        <x:v>7</x:v>
      </x:c>
      <x:c r="D336" s="27" t="n">
        <x:v>2</x:v>
      </x:c>
      <x:c r="E336" s="59" t="str">
        <x:v>GENERAL BEAU</x:v>
      </x:c>
      <x:c r="F336" s="59" t="str">
        <x:v>SYS</x:v>
      </x:c>
      <x:c r="G336" s="27" t="n">
        <x:v>1</x:v>
      </x:c>
      <x:c r="H336" s="27" t="str">
        <x:v>4th</x:v>
      </x:c>
      <x:c r="I336" s="30"/>
      <x:c r="J336" s="30" t="n">
        <x:v>0</x:v>
      </x:c>
      <x:c r="K336" s="30" t="n">
        <x:v>0</x:v>
      </x:c>
      <x:c r="L336" s="30" t="n">
        <x:v>0</x:v>
      </x:c>
    </x:row>
    <x:row r="337">
      <x:c r="A337" s="61" t="n">
        <x:v>45143</x:v>
      </x:c>
      <x:c r="B337" s="59" t="str">
        <x:v>FLEMINGTON</x:v>
      </x:c>
      <x:c r="C337" s="27" t="n">
        <x:v>7</x:v>
      </x:c>
      <x:c r="D337" s="27" t="n">
        <x:v>4</x:v>
      </x:c>
      <x:c r="E337" s="59" t="str">
        <x:v>IT'SOURTIME</x:v>
      </x:c>
      <x:c r="F337" s="59" t="str">
        <x:v>SYS</x:v>
      </x:c>
      <x:c r="G337" s="27" t="n">
        <x:v>1</x:v>
      </x:c>
      <x:c r="H337" s="27" t="str">
        <x:v>Won</x:v>
      </x:c>
      <x:c r="I337" s="30" t="n">
        <x:v>4.1</x:v>
      </x:c>
      <x:c r="J337" s="30" t="n">
        <x:v>4.1</x:v>
      </x:c>
      <x:c r="K337" s="30" t="n">
        <x:v>13.939999999999998</x:v>
      </x:c>
      <x:c r="L337" s="30" t="n">
        <x:v>26.485999999999994</x:v>
      </x:c>
    </x:row>
    <x:row r="338">
      <x:c r="A338" s="61" t="n">
        <x:v>45143</x:v>
      </x:c>
      <x:c r="B338" s="59" t="str">
        <x:v>FLEMINGTON</x:v>
      </x:c>
      <x:c r="C338" s="27" t="n">
        <x:v>7</x:v>
      </x:c>
      <x:c r="D338" s="27" t="n">
        <x:v>7</x:v>
      </x:c>
      <x:c r="E338" s="59" t="str">
        <x:v>MUCH MUCH BETTER</x:v>
      </x:c>
      <x:c r="F338" s="59" t="str">
        <x:v>SYS</x:v>
      </x:c>
      <x:c r="G338" s="27" t="n">
        <x:v>1</x:v>
      </x:c>
      <x:c r="H338" s="27" t="str"/>
      <x:c r="I338" s="30"/>
      <x:c r="J338" s="30" t="n">
        <x:v>0</x:v>
      </x:c>
      <x:c r="K338" s="30" t="n">
        <x:v>0</x:v>
      </x:c>
      <x:c r="L338" s="30" t="n">
        <x:v>0</x:v>
      </x:c>
    </x:row>
    <x:row r="339">
      <x:c r="A339" s="61" t="n">
        <x:v>45143</x:v>
      </x:c>
      <x:c r="B339" s="59" t="str">
        <x:v>FLEMINGTON</x:v>
      </x:c>
      <x:c r="C339" s="27" t="n">
        <x:v>8</x:v>
      </x:c>
      <x:c r="D339" s="27" t="n">
        <x:v>3</x:v>
      </x:c>
      <x:c r="E339" s="59" t="str">
        <x:v>BRAYDEN STAR</x:v>
      </x:c>
      <x:c r="F339" s="59" t="str">
        <x:v>SYS</x:v>
      </x:c>
      <x:c r="G339" s="27" t="n">
        <x:v>1</x:v>
      </x:c>
      <x:c r="H339" s="27" t="str">
        <x:v>Won</x:v>
      </x:c>
      <x:c r="I339" s="30" t="n">
        <x:v>3.4</x:v>
      </x:c>
      <x:c r="J339" s="30" t="n">
        <x:v>3.4</x:v>
      </x:c>
      <x:c r="K339" s="30" t="n">
        <x:v>6.46</x:v>
      </x:c>
      <x:c r="L339" s="30"/>
    </x:row>
    <x:row r="340">
      <x:c r="A340" s="61" t="n">
        <x:v>45143</x:v>
      </x:c>
      <x:c r="B340" s="59" t="str">
        <x:v>FLEMINGTON</x:v>
      </x:c>
      <x:c r="C340" s="27" t="n">
        <x:v>10</x:v>
      </x:c>
      <x:c r="D340" s="27" t="n">
        <x:v>2</x:v>
      </x:c>
      <x:c r="E340" s="59" t="str">
        <x:v>BENEDETTA</x:v>
      </x:c>
      <x:c r="F340" s="59" t="str">
        <x:v>SYS</x:v>
      </x:c>
      <x:c r="G340" s="27" t="n">
        <x:v>1</x:v>
      </x:c>
      <x:c r="H340" s="27" t="str">
        <x:v>Won</x:v>
      </x:c>
      <x:c r="I340" s="30" t="n">
        <x:v>1.9</x:v>
      </x:c>
      <x:c r="J340" s="30" t="n">
        <x:v>1.9</x:v>
      </x:c>
      <x:c r="K340" s="30"/>
      <x:c r="L340" s="30"/>
    </x:row>
    <x:row r="341">
      <x:c r="A341" s="61" t="n">
        <x:v>45150</x:v>
      </x:c>
      <x:c r="B341" s="59" t="str">
        <x:v>MOONEE VALLEY</x:v>
      </x:c>
      <x:c r="C341" s="27" t="n">
        <x:v>1</x:v>
      </x:c>
      <x:c r="D341" s="27" t="n">
        <x:v>1</x:v>
      </x:c>
      <x:c r="E341" s="59" t="str">
        <x:v>EPIC PROPORTIONS</x:v>
      </x:c>
      <x:c r="F341" s="59" t="str">
        <x:v>SYS</x:v>
      </x:c>
      <x:c r="G341" s="27" t="n">
        <x:v>1</x:v>
      </x:c>
      <x:c r="H341" s="27" t="str"/>
      <x:c r="I341" s="30"/>
      <x:c r="J341" s="30" t="n">
        <x:v>0</x:v>
      </x:c>
      <x:c r="K341" s="30" t="n">
        <x:v>0</x:v>
      </x:c>
      <x:c r="L341" s="30" t="n">
        <x:v>0</x:v>
      </x:c>
    </x:row>
    <x:row r="342">
      <x:c r="A342" s="61" t="n">
        <x:v>45150</x:v>
      </x:c>
      <x:c r="B342" s="59" t="str">
        <x:v>MOONEE VALLEY</x:v>
      </x:c>
      <x:c r="C342" s="27" t="n">
        <x:v>1</x:v>
      </x:c>
      <x:c r="D342" s="27" t="n">
        <x:v>3</x:v>
      </x:c>
      <x:c r="E342" s="59" t="str">
        <x:v>LAKOTA FIRE</x:v>
      </x:c>
      <x:c r="F342" s="59" t="str">
        <x:v>LSW / SYS</x:v>
      </x:c>
      <x:c r="G342" s="27" t="n">
        <x:v>2</x:v>
      </x:c>
      <x:c r="H342" s="27" t="str">
        <x:v>Won</x:v>
      </x:c>
      <x:c r="I342" s="30" t="n">
        <x:v>3.6</x:v>
      </x:c>
      <x:c r="J342" s="30" t="n">
        <x:v>3.6</x:v>
      </x:c>
      <x:c r="K342" s="30" t="n">
        <x:v>5.760000000000001</x:v>
      </x:c>
      <x:c r="L342" s="30" t="n">
        <x:v>0</x:v>
      </x:c>
    </x:row>
    <x:row r="343">
      <x:c r="A343" s="61" t="n">
        <x:v>45150</x:v>
      </x:c>
      <x:c r="B343" s="59" t="str">
        <x:v>MOONEE VALLEY</x:v>
      </x:c>
      <x:c r="C343" s="27" t="n">
        <x:v>2</x:v>
      </x:c>
      <x:c r="D343" s="27" t="n">
        <x:v>4</x:v>
      </x:c>
      <x:c r="E343" s="59" t="str">
        <x:v>TWIN PERFECTION</x:v>
      </x:c>
      <x:c r="F343" s="59" t="str">
        <x:v>LSW / SYS</x:v>
      </x:c>
      <x:c r="G343" s="27" t="n">
        <x:v>2</x:v>
      </x:c>
      <x:c r="H343" s="27" t="str">
        <x:v>Won</x:v>
      </x:c>
      <x:c r="I343" s="30" t="n">
        <x:v>1.6</x:v>
      </x:c>
      <x:c r="J343" s="30" t="n">
        <x:v>1.6</x:v>
      </x:c>
      <x:c r="K343" s="30" t="n">
        <x:v>0</x:v>
      </x:c>
      <x:c r="L343" s="30" t="n">
        <x:v>0</x:v>
      </x:c>
    </x:row>
    <x:row r="344">
      <x:c r="A344" s="61" t="n">
        <x:v>45150</x:v>
      </x:c>
      <x:c r="B344" s="59" t="str">
        <x:v>MOONEE VALLEY</x:v>
      </x:c>
      <x:c r="C344" s="27" t="n">
        <x:v>2</x:v>
      </x:c>
      <x:c r="D344" s="27" t="n">
        <x:v>10</x:v>
      </x:c>
      <x:c r="E344" s="59" t="str">
        <x:v>HISSY FIT</x:v>
      </x:c>
      <x:c r="F344" s="59" t="str">
        <x:v>SYS</x:v>
      </x:c>
      <x:c r="G344" s="27" t="n">
        <x:v>1</x:v>
      </x:c>
      <x:c r="H344" s="27" t="str">
        <x:v>2nd</x:v>
      </x:c>
      <x:c r="I344" s="30"/>
      <x:c r="J344" s="30" t="n">
        <x:v>0</x:v>
      </x:c>
      <x:c r="K344" s="30" t="n">
        <x:v>0</x:v>
      </x:c>
      <x:c r="L344" s="30" t="n">
        <x:v>0</x:v>
      </x:c>
    </x:row>
    <x:row r="345">
      <x:c r="A345" s="61" t="n">
        <x:v>45150</x:v>
      </x:c>
      <x:c r="B345" s="59" t="str">
        <x:v>MOONEE VALLEY</x:v>
      </x:c>
      <x:c r="C345" s="27" t="n">
        <x:v>3</x:v>
      </x:c>
      <x:c r="D345" s="27" t="n">
        <x:v>7</x:v>
      </x:c>
      <x:c r="E345" s="59" t="str">
        <x:v>LIEVORE</x:v>
      </x:c>
      <x:c r="F345" s="59" t="str">
        <x:v>LSW / SYS</x:v>
      </x:c>
      <x:c r="G345" s="27" t="n">
        <x:v>2</x:v>
      </x:c>
      <x:c r="H345" s="27" t="str"/>
      <x:c r="I345" s="30"/>
      <x:c r="J345" s="30" t="n">
        <x:v>0</x:v>
      </x:c>
      <x:c r="K345" s="30" t="n">
        <x:v>0</x:v>
      </x:c>
      <x:c r="L345" s="30" t="n">
        <x:v>0</x:v>
      </x:c>
    </x:row>
    <x:row r="346">
      <x:c r="A346" s="61" t="n">
        <x:v>45150</x:v>
      </x:c>
      <x:c r="B346" s="59" t="str">
        <x:v>MOONEE VALLEY</x:v>
      </x:c>
      <x:c r="C346" s="27" t="n">
        <x:v>3</x:v>
      </x:c>
      <x:c r="D346" s="27" t="n">
        <x:v>10</x:v>
      </x:c>
      <x:c r="E346" s="59" t="str">
        <x:v>ALORS TU CROIS</x:v>
      </x:c>
      <x:c r="F346" s="59" t="str">
        <x:v>LSW / SYS</x:v>
      </x:c>
      <x:c r="G346" s="27" t="n">
        <x:v>2</x:v>
      </x:c>
      <x:c r="H346" s="27" t="str">
        <x:v>Won</x:v>
      </x:c>
      <x:c r="I346" s="30" t="n">
        <x:v>11.9</x:v>
      </x:c>
      <x:c r="J346" s="30" t="n">
        <x:v>11.9</x:v>
      </x:c>
      <x:c r="K346" s="30" t="n">
        <x:v>0</x:v>
      </x:c>
      <x:c r="L346" s="30" t="n">
        <x:v>0</x:v>
      </x:c>
    </x:row>
    <x:row r="347">
      <x:c r="A347" s="61" t="n">
        <x:v>45150</x:v>
      </x:c>
      <x:c r="B347" s="59" t="str">
        <x:v>MOONEE VALLEY</x:v>
      </x:c>
      <x:c r="C347" s="27" t="n">
        <x:v>4</x:v>
      </x:c>
      <x:c r="D347" s="27" t="n">
        <x:v>3</x:v>
      </x:c>
      <x:c r="E347" s="59" t="str">
        <x:v>ASPEN COLORADO</x:v>
      </x:c>
      <x:c r="F347" s="59" t="str">
        <x:v>SYS</x:v>
      </x:c>
      <x:c r="G347" s="27" t="n">
        <x:v>1</x:v>
      </x:c>
      <x:c r="H347" s="27" t="str"/>
      <x:c r="I347" s="30"/>
      <x:c r="J347" s="30" t="n">
        <x:v>0</x:v>
      </x:c>
      <x:c r="K347" s="30" t="n">
        <x:v>0</x:v>
      </x:c>
      <x:c r="L347" s="30" t="n">
        <x:v>0</x:v>
      </x:c>
    </x:row>
    <x:row r="348">
      <x:c r="A348" s="61" t="n">
        <x:v>45150</x:v>
      </x:c>
      <x:c r="B348" s="59" t="str">
        <x:v>MOONEE VALLEY</x:v>
      </x:c>
      <x:c r="C348" s="27" t="n">
        <x:v>5</x:v>
      </x:c>
      <x:c r="D348" s="27" t="n">
        <x:v>1</x:v>
      </x:c>
      <x:c r="E348" s="59" t="str">
        <x:v>RECOMMENDATION</x:v>
      </x:c>
      <x:c r="F348" s="59" t="str">
        <x:v>SYS</x:v>
      </x:c>
      <x:c r="G348" s="27" t="n">
        <x:v>1</x:v>
      </x:c>
      <x:c r="H348" s="27" t="str">
        <x:v>2nd</x:v>
      </x:c>
      <x:c r="I348" s="30"/>
      <x:c r="J348" s="30" t="n">
        <x:v>0</x:v>
      </x:c>
      <x:c r="K348" s="30" t="n">
        <x:v>0</x:v>
      </x:c>
      <x:c r="L348" s="30" t="n">
        <x:v>0</x:v>
      </x:c>
    </x:row>
    <x:row r="349">
      <x:c r="A349" s="61" t="n">
        <x:v>45150</x:v>
      </x:c>
      <x:c r="B349" s="59" t="str">
        <x:v>MOONEE VALLEY</x:v>
      </x:c>
      <x:c r="C349" s="27" t="n">
        <x:v>6</x:v>
      </x:c>
      <x:c r="D349" s="27" t="n">
        <x:v>11</x:v>
      </x:c>
      <x:c r="E349" s="59" t="str">
        <x:v>SUPERSTOCK</x:v>
      </x:c>
      <x:c r="F349" s="59" t="str">
        <x:v>SYS</x:v>
      </x:c>
      <x:c r="G349" s="27" t="n">
        <x:v>1</x:v>
      </x:c>
      <x:c r="H349" s="27" t="str">
        <x:v>Won</x:v>
      </x:c>
      <x:c r="I349" s="30" t="n">
        <x:v>4</x:v>
      </x:c>
      <x:c r="J349" s="30" t="n">
        <x:v>4</x:v>
      </x:c>
      <x:c r="K349" s="30" t="n">
        <x:v>0</x:v>
      </x:c>
      <x:c r="L349" s="30" t="n">
        <x:v>0</x:v>
      </x:c>
    </x:row>
    <x:row r="350">
      <x:c r="A350" s="61" t="n">
        <x:v>45150</x:v>
      </x:c>
      <x:c r="B350" s="59" t="str">
        <x:v>MOONEE VALLEY</x:v>
      </x:c>
      <x:c r="C350" s="27" t="n">
        <x:v>8</x:v>
      </x:c>
      <x:c r="D350" s="27" t="n">
        <x:v>4</x:v>
      </x:c>
      <x:c r="E350" s="59" t="str">
        <x:v>WUDDZZ</x:v>
      </x:c>
      <x:c r="F350" s="59" t="str">
        <x:v>SYS</x:v>
      </x:c>
      <x:c r="G350" s="27" t="n">
        <x:v>1</x:v>
      </x:c>
      <x:c r="H350" s="27" t="str"/>
      <x:c r="I350" s="30"/>
      <x:c r="J350" s="30" t="n">
        <x:v>0</x:v>
      </x:c>
      <x:c r="K350" s="30" t="n">
        <x:v>0</x:v>
      </x:c>
      <x:c r="L350" s="30" t="n">
        <x:v>0</x:v>
      </x:c>
    </x:row>
    <x:row r="351">
      <x:c r="A351" s="61" t="n">
        <x:v>45150</x:v>
      </x:c>
      <x:c r="B351" s="59" t="str">
        <x:v>MOONEE VALLEY</x:v>
      </x:c>
      <x:c r="C351" s="27" t="n">
        <x:v>9</x:v>
      </x:c>
      <x:c r="D351" s="27" t="n">
        <x:v>5</x:v>
      </x:c>
      <x:c r="E351" s="59" t="str">
        <x:v>SWEET RIDE</x:v>
      </x:c>
      <x:c r="F351" s="59" t="str">
        <x:v>SYS</x:v>
      </x:c>
      <x:c r="G351" s="27" t="n">
        <x:v>1</x:v>
      </x:c>
      <x:c r="H351" s="27" t="str">
        <x:v>Won</x:v>
      </x:c>
      <x:c r="I351" s="30" t="n">
        <x:v>4.4</x:v>
      </x:c>
      <x:c r="J351" s="30" t="n">
        <x:v>4.4</x:v>
      </x:c>
      <x:c r="K351" s="30" t="n">
        <x:v>9.680000000000001</x:v>
      </x:c>
      <x:c r="L351" s="30"/>
    </x:row>
    <x:row r="352">
      <x:c r="A352" s="61" t="n">
        <x:v>45150</x:v>
      </x:c>
      <x:c r="B352" s="59" t="str">
        <x:v>MOONEE VALLEY</x:v>
      </x:c>
      <x:c r="C352" s="27" t="n">
        <x:v>10</x:v>
      </x:c>
      <x:c r="D352" s="27" t="n">
        <x:v>11</x:v>
      </x:c>
      <x:c r="E352" s="59" t="str">
        <x:v>PEREILLE</x:v>
      </x:c>
      <x:c r="F352" s="59" t="str">
        <x:v>SYS</x:v>
      </x:c>
      <x:c r="G352" s="27" t="n">
        <x:v>1</x:v>
      </x:c>
      <x:c r="H352" s="27" t="str">
        <x:v>Won</x:v>
      </x:c>
      <x:c r="I352" s="30" t="n">
        <x:v>2.2</x:v>
      </x:c>
      <x:c r="J352" s="30" t="n">
        <x:v>2.2</x:v>
      </x:c>
      <x:c r="K352" s="30"/>
      <x:c r="L352" s="30"/>
    </x:row>
    <x:row r="353">
      <x:c r="A353" s="61" t="n">
        <x:v>45157</x:v>
      </x:c>
      <x:c r="B353" s="59" t="str">
        <x:v>CAULFIELD</x:v>
      </x:c>
      <x:c r="C353" s="27" t="n">
        <x:v>2</x:v>
      </x:c>
      <x:c r="D353" s="27" t="n">
        <x:v>6</x:v>
      </x:c>
      <x:c r="E353" s="59" t="str">
        <x:v>BEOUR BAY</x:v>
      </x:c>
      <x:c r="F353" s="59" t="str">
        <x:v>SYS</x:v>
      </x:c>
      <x:c r="G353" s="27" t="n">
        <x:v>1</x:v>
      </x:c>
      <x:c r="H353" s="27" t="str">
        <x:v>Won</x:v>
      </x:c>
      <x:c r="I353" s="30" t="n">
        <x:v>3.7</x:v>
      </x:c>
      <x:c r="J353" s="30" t="n">
        <x:v>3.7</x:v>
      </x:c>
      <x:c r="K353" s="30" t="n">
        <x:v>0</x:v>
      </x:c>
      <x:c r="L353" s="30" t="n">
        <x:v>0</x:v>
      </x:c>
    </x:row>
    <x:row r="354">
      <x:c r="A354" s="61" t="n">
        <x:v>45157</x:v>
      </x:c>
      <x:c r="B354" s="59" t="str">
        <x:v>CAULFIELD</x:v>
      </x:c>
      <x:c r="C354" s="27" t="n">
        <x:v>3</x:v>
      </x:c>
      <x:c r="D354" s="27" t="n">
        <x:v>9</x:v>
      </x:c>
      <x:c r="E354" s="59" t="str">
        <x:v>CLIMBING STAR</x:v>
      </x:c>
      <x:c r="F354" s="59" t="str">
        <x:v>SYS</x:v>
      </x:c>
      <x:c r="G354" s="27" t="n">
        <x:v>1</x:v>
      </x:c>
      <x:c r="H354" s="27" t="str">
        <x:v>2nd</x:v>
      </x:c>
      <x:c r="I354" s="30"/>
      <x:c r="J354" s="30" t="n">
        <x:v>0</x:v>
      </x:c>
      <x:c r="K354" s="30" t="n">
        <x:v>0</x:v>
      </x:c>
      <x:c r="L354" s="30" t="n">
        <x:v>0</x:v>
      </x:c>
    </x:row>
    <x:row r="355">
      <x:c r="A355" s="61" t="n">
        <x:v>45157</x:v>
      </x:c>
      <x:c r="B355" s="59" t="str">
        <x:v>CAULFIELD</x:v>
      </x:c>
      <x:c r="C355" s="27" t="n">
        <x:v>3</x:v>
      </x:c>
      <x:c r="D355" s="27" t="n">
        <x:v>10</x:v>
      </x:c>
      <x:c r="E355" s="59" t="str">
        <x:v>VA VIA</x:v>
      </x:c>
      <x:c r="F355" s="59" t="str">
        <x:v>LSW / SYS</x:v>
      </x:c>
      <x:c r="G355" s="27" t="n">
        <x:v>2</x:v>
      </x:c>
      <x:c r="H355" s="27" t="str">
        <x:v>Won</x:v>
      </x:c>
      <x:c r="I355" s="30" t="n">
        <x:v>3</x:v>
      </x:c>
      <x:c r="J355" s="30" t="n">
        <x:v>3</x:v>
      </x:c>
      <x:c r="K355" s="30" t="n">
        <x:v>26.700000000000003</x:v>
      </x:c>
      <x:c r="L355" s="30" t="n">
        <x:v>141.51000000000002</x:v>
      </x:c>
    </x:row>
    <x:row r="356">
      <x:c r="A356" s="61" t="n">
        <x:v>45157</x:v>
      </x:c>
      <x:c r="B356" s="59" t="str">
        <x:v>CAULFIELD</x:v>
      </x:c>
      <x:c r="C356" s="27" t="n">
        <x:v>4</x:v>
      </x:c>
      <x:c r="D356" s="27" t="n">
        <x:v>3</x:v>
      </x:c>
      <x:c r="E356" s="59" t="str">
        <x:v>VIVIANE</x:v>
      </x:c>
      <x:c r="F356" s="59" t="str">
        <x:v>LSW / SYS</x:v>
      </x:c>
      <x:c r="G356" s="27" t="n">
        <x:v>2</x:v>
      </x:c>
      <x:c r="H356" s="27" t="str">
        <x:v>Won</x:v>
      </x:c>
      <x:c r="I356" s="30" t="n">
        <x:v>8.9</x:v>
      </x:c>
      <x:c r="J356" s="30" t="n">
        <x:v>8.9</x:v>
      </x:c>
      <x:c r="K356" s="30" t="n">
        <x:v>47.17</x:v>
      </x:c>
      <x:c r="L356" s="30" t="n">
        <x:v>174.52900000000002</x:v>
      </x:c>
    </x:row>
    <x:row r="357">
      <x:c r="A357" s="61" t="n">
        <x:v>45157</x:v>
      </x:c>
      <x:c r="B357" s="59" t="str">
        <x:v>CAULFIELD</x:v>
      </x:c>
      <x:c r="C357" s="27" t="n">
        <x:v>5</x:v>
      </x:c>
      <x:c r="D357" s="27" t="n">
        <x:v>4</x:v>
      </x:c>
      <x:c r="E357" s="59" t="str">
        <x:v>AMENABLE</x:v>
      </x:c>
      <x:c r="F357" s="59" t="str">
        <x:v>SYS</x:v>
      </x:c>
      <x:c r="G357" s="27" t="n">
        <x:v>1</x:v>
      </x:c>
      <x:c r="H357" s="27" t="str">
        <x:v>Won</x:v>
      </x:c>
      <x:c r="I357" s="30" t="n">
        <x:v>5.3</x:v>
      </x:c>
      <x:c r="J357" s="30" t="n">
        <x:v>5.3</x:v>
      </x:c>
      <x:c r="K357" s="30" t="n">
        <x:v>19.61</x:v>
      </x:c>
      <x:c r="L357" s="30" t="n">
        <x:v>29.415</x:v>
      </x:c>
    </x:row>
    <x:row r="358">
      <x:c r="A358" s="61" t="n">
        <x:v>45157</x:v>
      </x:c>
      <x:c r="B358" s="59" t="str">
        <x:v>CAULFIELD</x:v>
      </x:c>
      <x:c r="C358" s="27" t="n">
        <x:v>7</x:v>
      </x:c>
      <x:c r="D358" s="27" t="n">
        <x:v>3</x:v>
      </x:c>
      <x:c r="E358" s="59" t="str">
        <x:v>CHARM STONE</x:v>
      </x:c>
      <x:c r="F358" s="59" t="str">
        <x:v>SYS</x:v>
      </x:c>
      <x:c r="G358" s="27" t="n">
        <x:v>1</x:v>
      </x:c>
      <x:c r="H358" s="27" t="str">
        <x:v>Won</x:v>
      </x:c>
      <x:c r="I358" s="30" t="n">
        <x:v>3.7</x:v>
      </x:c>
      <x:c r="J358" s="30" t="n">
        <x:v>3.7</x:v>
      </x:c>
      <x:c r="K358" s="30" t="n">
        <x:v>5.550000000000001</x:v>
      </x:c>
      <x:c r="L358" s="30" t="n">
        <x:v>13.320000000000002</x:v>
      </x:c>
    </x:row>
    <x:row r="359">
      <x:c r="A359" s="61" t="n">
        <x:v>45157</x:v>
      </x:c>
      <x:c r="B359" s="59" t="str">
        <x:v>CAULFIELD</x:v>
      </x:c>
      <x:c r="C359" s="27" t="n">
        <x:v>7</x:v>
      </x:c>
      <x:c r="D359" s="27" t="n">
        <x:v>8</x:v>
      </x:c>
      <x:c r="E359" s="59" t="str">
        <x:v>SHESALLSHENANIGANS</x:v>
      </x:c>
      <x:c r="F359" s="59" t="str">
        <x:v>SYS</x:v>
      </x:c>
      <x:c r="G359" s="27" t="n">
        <x:v>1</x:v>
      </x:c>
      <x:c r="H359" s="27" t="str"/>
      <x:c r="I359" s="30"/>
      <x:c r="J359" s="30" t="n">
        <x:v>0</x:v>
      </x:c>
      <x:c r="K359" s="30" t="n">
        <x:v>0</x:v>
      </x:c>
      <x:c r="L359" s="30" t="n">
        <x:v>0</x:v>
      </x:c>
    </x:row>
    <x:row r="360">
      <x:c r="A360" s="61" t="n">
        <x:v>45157</x:v>
      </x:c>
      <x:c r="B360" s="59" t="str">
        <x:v>CAULFIELD</x:v>
      </x:c>
      <x:c r="C360" s="27" t="n">
        <x:v>8</x:v>
      </x:c>
      <x:c r="D360" s="27" t="n">
        <x:v>2</x:v>
      </x:c>
      <x:c r="E360" s="59" t="str">
        <x:v>CYLINDER</x:v>
      </x:c>
      <x:c r="F360" s="59" t="str">
        <x:v>SYS</x:v>
      </x:c>
      <x:c r="G360" s="27" t="n">
        <x:v>1</x:v>
      </x:c>
      <x:c r="H360" s="27" t="str">
        <x:v>Won</x:v>
      </x:c>
      <x:c r="I360" s="30" t="n">
        <x:v>1.5</x:v>
      </x:c>
      <x:c r="J360" s="30" t="n">
        <x:v>1.5</x:v>
      </x:c>
      <x:c r="K360" s="30" t="n">
        <x:v>3.5999999999999996</x:v>
      </x:c>
      <x:c r="L360" s="30" t="n">
        <x:v>19.439999999999998</x:v>
      </x:c>
    </x:row>
    <x:row r="361">
      <x:c r="A361" s="61" t="n">
        <x:v>45157</x:v>
      </x:c>
      <x:c r="B361" s="59" t="str">
        <x:v>CAULFIELD</x:v>
      </x:c>
      <x:c r="C361" s="27" t="n">
        <x:v>9</x:v>
      </x:c>
      <x:c r="D361" s="27" t="n">
        <x:v>1</x:v>
      </x:c>
      <x:c r="E361" s="59" t="str">
        <x:v>MR BRIGHTSIDE</x:v>
      </x:c>
      <x:c r="F361" s="59" t="str">
        <x:v>SYS</x:v>
      </x:c>
      <x:c r="G361" s="27" t="n">
        <x:v>1</x:v>
      </x:c>
      <x:c r="H361" s="27" t="str">
        <x:v>Won</x:v>
      </x:c>
      <x:c r="I361" s="30" t="n">
        <x:v>2.4</x:v>
      </x:c>
      <x:c r="J361" s="30" t="n">
        <x:v>2.4</x:v>
      </x:c>
      <x:c r="K361" s="30" t="n">
        <x:v>12.96</x:v>
      </x:c>
      <x:c r="L361" s="30"/>
    </x:row>
    <x:row r="362">
      <x:c r="A362" s="61" t="n">
        <x:v>45157</x:v>
      </x:c>
      <x:c r="B362" s="59" t="str">
        <x:v>CAULFIELD</x:v>
      </x:c>
      <x:c r="C362" s="27" t="n">
        <x:v>10</x:v>
      </x:c>
      <x:c r="D362" s="27" t="n">
        <x:v>12</x:v>
      </x:c>
      <x:c r="E362" s="59" t="str">
        <x:v>JIMMY THE BEAR</x:v>
      </x:c>
      <x:c r="F362" s="59" t="str">
        <x:v>SYS</x:v>
      </x:c>
      <x:c r="G362" s="27" t="n">
        <x:v>1</x:v>
      </x:c>
      <x:c r="H362" s="27" t="str">
        <x:v>Won</x:v>
      </x:c>
      <x:c r="I362" s="30" t="n">
        <x:v>5.4</x:v>
      </x:c>
      <x:c r="J362" s="30" t="n">
        <x:v>5.4</x:v>
      </x:c>
      <x:c r="K362" s="30"/>
      <x:c r="L362" s="30"/>
    </x:row>
    <x:row r="363">
      <x:c r="A363" s="61" t="n">
        <x:v>45164</x:v>
      </x:c>
      <x:c r="B363" s="59" t="str">
        <x:v>MOONEE VALLEY</x:v>
      </x:c>
      <x:c r="C363" s="27" t="n">
        <x:v>2</x:v>
      </x:c>
      <x:c r="D363" s="27" t="n">
        <x:v>14</x:v>
      </x:c>
      <x:c r="E363" s="59" t="str">
        <x:v>MAWALLOCK</x:v>
      </x:c>
      <x:c r="F363" s="59" t="str">
        <x:v>SYS</x:v>
      </x:c>
      <x:c r="G363" s="27" t="n">
        <x:v>1</x:v>
      </x:c>
      <x:c r="H363" s="27" t="str">
        <x:v>Won</x:v>
      </x:c>
      <x:c r="I363" s="30" t="n">
        <x:v>3.1</x:v>
      </x:c>
      <x:c r="J363" s="30" t="n">
        <x:v>3.1</x:v>
      </x:c>
      <x:c r="K363" s="30" t="n">
        <x:v>56.11000000000001</x:v>
      </x:c>
      <x:c r="L363" s="30" t="n">
        <x:v>0</x:v>
      </x:c>
    </x:row>
    <x:row r="364">
      <x:c r="A364" s="61" t="n">
        <x:v>45164</x:v>
      </x:c>
      <x:c r="B364" s="59" t="str">
        <x:v>MOONEE VALLEY</x:v>
      </x:c>
      <x:c r="C364" s="27" t="n">
        <x:v>3</x:v>
      </x:c>
      <x:c r="D364" s="27" t="n">
        <x:v>4</x:v>
      </x:c>
      <x:c r="E364" s="59" t="str">
        <x:v>AMBASSADORIAL</x:v>
      </x:c>
      <x:c r="F364" s="59" t="str">
        <x:v>LSW / SYS</x:v>
      </x:c>
      <x:c r="G364" s="27" t="n">
        <x:v>2</x:v>
      </x:c>
      <x:c r="H364" s="27" t="str">
        <x:v>Won</x:v>
      </x:c>
      <x:c r="I364" s="30" t="n">
        <x:v>18.1</x:v>
      </x:c>
      <x:c r="J364" s="30" t="n">
        <x:v>18.1</x:v>
      </x:c>
      <x:c r="K364" s="30" t="n">
        <x:v>0</x:v>
      </x:c>
      <x:c r="L364" s="30" t="n">
        <x:v>0</x:v>
      </x:c>
    </x:row>
    <x:row r="365">
      <x:c r="A365" s="61" t="n">
        <x:v>45164</x:v>
      </x:c>
      <x:c r="B365" s="59" t="str">
        <x:v>MOONEE VALLEY</x:v>
      </x:c>
      <x:c r="C365" s="27" t="n">
        <x:v>4</x:v>
      </x:c>
      <x:c r="D365" s="27" t="n">
        <x:v>1</x:v>
      </x:c>
      <x:c r="E365" s="59" t="str">
        <x:v>IMA SHELBY</x:v>
      </x:c>
      <x:c r="F365" s="59" t="str">
        <x:v>LSW</x:v>
      </x:c>
      <x:c r="G365" s="27" t="n">
        <x:v>1</x:v>
      </x:c>
      <x:c r="H365" s="27" t="str">
        <x:v>3rd</x:v>
      </x:c>
      <x:c r="I365" s="30"/>
      <x:c r="J365" s="30" t="n">
        <x:v>0</x:v>
      </x:c>
      <x:c r="K365" s="30" t="n">
        <x:v>0</x:v>
      </x:c>
      <x:c r="L365" s="30" t="n">
        <x:v>0</x:v>
      </x:c>
    </x:row>
    <x:row r="366">
      <x:c r="A366" s="61" t="n">
        <x:v>45164</x:v>
      </x:c>
      <x:c r="B366" s="59" t="str">
        <x:v>MOONEE VALLEY</x:v>
      </x:c>
      <x:c r="C366" s="27" t="n">
        <x:v>4</x:v>
      </x:c>
      <x:c r="D366" s="27" t="n">
        <x:v>7</x:v>
      </x:c>
      <x:c r="E366" s="59" t="str">
        <x:v>HENNESSY LAD</x:v>
      </x:c>
      <x:c r="F366" s="59" t="str">
        <x:v>SYS</x:v>
      </x:c>
      <x:c r="G366" s="27" t="n">
        <x:v>1</x:v>
      </x:c>
      <x:c r="H366" s="27" t="str">
        <x:v>Won</x:v>
      </x:c>
      <x:c r="I366" s="30" t="n">
        <x:v>2.9</x:v>
      </x:c>
      <x:c r="J366" s="30" t="n">
        <x:v>2.9</x:v>
      </x:c>
      <x:c r="K366" s="30" t="n">
        <x:v>7.83</x:v>
      </x:c>
      <x:c r="L366" s="30" t="n">
        <x:v>0</x:v>
      </x:c>
    </x:row>
    <x:row r="367">
      <x:c r="A367" s="61" t="n">
        <x:v>45164</x:v>
      </x:c>
      <x:c r="B367" s="59" t="str">
        <x:v>MOONEE VALLEY</x:v>
      </x:c>
      <x:c r="C367" s="27" t="n">
        <x:v>6</x:v>
      </x:c>
      <x:c r="D367" s="27" t="n">
        <x:v>3</x:v>
      </x:c>
      <x:c r="E367" s="59" t="str">
        <x:v>INHIBITIONS</x:v>
      </x:c>
      <x:c r="F367" s="59" t="str">
        <x:v>SYS</x:v>
      </x:c>
      <x:c r="G367" s="27" t="n">
        <x:v>1</x:v>
      </x:c>
      <x:c r="H367" s="27" t="str">
        <x:v>Won</x:v>
      </x:c>
      <x:c r="I367" s="30" t="n">
        <x:v>2.7</x:v>
      </x:c>
      <x:c r="J367" s="30" t="n">
        <x:v>2.7</x:v>
      </x:c>
      <x:c r="K367" s="30" t="n">
        <x:v>0</x:v>
      </x:c>
      <x:c r="L367" s="30" t="n">
        <x:v>0</x:v>
      </x:c>
    </x:row>
    <x:row r="368">
      <x:c r="A368" s="61" t="n">
        <x:v>45164</x:v>
      </x:c>
      <x:c r="B368" s="59" t="str">
        <x:v>MOONEE VALLEY</x:v>
      </x:c>
      <x:c r="C368" s="27" t="n">
        <x:v>7</x:v>
      </x:c>
      <x:c r="D368" s="27" t="n">
        <x:v>6</x:v>
      </x:c>
      <x:c r="E368" s="59" t="str">
        <x:v>BRAYDEN STAR</x:v>
      </x:c>
      <x:c r="F368" s="59" t="str">
        <x:v>LSW</x:v>
      </x:c>
      <x:c r="G368" s="27" t="n">
        <x:v>1</x:v>
      </x:c>
      <x:c r="H368" s="27" t="str">
        <x:v>3rd</x:v>
      </x:c>
      <x:c r="I368" s="30"/>
      <x:c r="J368" s="30" t="n">
        <x:v>0</x:v>
      </x:c>
      <x:c r="K368" s="30" t="n">
        <x:v>0</x:v>
      </x:c>
      <x:c r="L368" s="30" t="n">
        <x:v>0</x:v>
      </x:c>
    </x:row>
    <x:row r="369">
      <x:c r="A369" s="61" t="n">
        <x:v>45164</x:v>
      </x:c>
      <x:c r="B369" s="59" t="str">
        <x:v>MOONEE VALLEY</x:v>
      </x:c>
      <x:c r="C369" s="27" t="n">
        <x:v>8</x:v>
      </x:c>
      <x:c r="D369" s="27" t="n">
        <x:v>7</x:v>
      </x:c>
      <x:c r="E369" s="59" t="str">
        <x:v>ACROMANTULA</x:v>
      </x:c>
      <x:c r="F369" s="59" t="str">
        <x:v>SYS</x:v>
      </x:c>
      <x:c r="G369" s="27" t="n">
        <x:v>1</x:v>
      </x:c>
      <x:c r="H369" s="27" t="str">
        <x:v>Won</x:v>
      </x:c>
      <x:c r="I369" s="30" t="n">
        <x:v>3.5</x:v>
      </x:c>
      <x:c r="J369" s="30" t="n">
        <x:v>3.5</x:v>
      </x:c>
      <x:c r="K369" s="30" t="n">
        <x:v>16.8</x:v>
      </x:c>
      <x:c r="L369" s="30" t="n">
        <x:v>72.24</x:v>
      </x:c>
    </x:row>
    <x:row r="370">
      <x:c r="A370" s="61" t="n">
        <x:v>45164</x:v>
      </x:c>
      <x:c r="B370" s="59" t="str">
        <x:v>MOONEE VALLEY</x:v>
      </x:c>
      <x:c r="C370" s="27" t="n">
        <x:v>9</x:v>
      </x:c>
      <x:c r="D370" s="27" t="n">
        <x:v>6</x:v>
      </x:c>
      <x:c r="E370" s="59" t="str">
        <x:v>DENY KNOWLEDGE</x:v>
      </x:c>
      <x:c r="F370" s="59" t="str">
        <x:v>SYS</x:v>
      </x:c>
      <x:c r="G370" s="27" t="n">
        <x:v>1</x:v>
      </x:c>
      <x:c r="H370" s="27" t="str">
        <x:v>Won</x:v>
      </x:c>
      <x:c r="I370" s="30" t="n">
        <x:v>4.8</x:v>
      </x:c>
      <x:c r="J370" s="30" t="n">
        <x:v>4.8</x:v>
      </x:c>
      <x:c r="K370" s="30" t="n">
        <x:v>20.639999999999997</x:v>
      </x:c>
      <x:c r="L370" s="30"/>
    </x:row>
    <x:row r="371">
      <x:c r="A371" s="61" t="n">
        <x:v>45164</x:v>
      </x:c>
      <x:c r="B371" s="59" t="str">
        <x:v>MOONEE VALLEY</x:v>
      </x:c>
      <x:c r="C371" s="27" t="n">
        <x:v>9</x:v>
      </x:c>
      <x:c r="D371" s="27" t="n">
        <x:v>7</x:v>
      </x:c>
      <x:c r="E371" s="59" t="str">
        <x:v>ST LAWRENCE</x:v>
      </x:c>
      <x:c r="F371" s="59" t="str">
        <x:v>LSW / SYS</x:v>
      </x:c>
      <x:c r="G371" s="27" t="n">
        <x:v>2</x:v>
      </x:c>
      <x:c r="H371" s="27" t="str"/>
      <x:c r="I371" s="30"/>
      <x:c r="J371" s="30" t="n">
        <x:v>0</x:v>
      </x:c>
      <x:c r="K371" s="30" t="n">
        <x:v>0</x:v>
      </x:c>
      <x:c r="L371" s="30"/>
    </x:row>
    <x:row r="372">
      <x:c r="A372" s="61" t="n">
        <x:v>45164</x:v>
      </x:c>
      <x:c r="B372" s="59" t="str">
        <x:v>MOONEE VALLEY</x:v>
      </x:c>
      <x:c r="C372" s="27" t="n">
        <x:v>9</x:v>
      </x:c>
      <x:c r="D372" s="27" t="n">
        <x:v>9</x:v>
      </x:c>
      <x:c r="E372" s="59" t="str">
        <x:v>ARRAN BAY</x:v>
      </x:c>
      <x:c r="F372" s="59" t="str">
        <x:v>SYS</x:v>
      </x:c>
      <x:c r="G372" s="27" t="n">
        <x:v>1</x:v>
      </x:c>
      <x:c r="H372" s="27" t="str"/>
      <x:c r="I372" s="30"/>
      <x:c r="J372" s="30" t="n">
        <x:v>0</x:v>
      </x:c>
      <x:c r="K372" s="30" t="n">
        <x:v>0</x:v>
      </x:c>
      <x:c r="L372" s="30"/>
    </x:row>
    <x:row r="373">
      <x:c r="A373" s="61" t="n">
        <x:v>45164</x:v>
      </x:c>
      <x:c r="B373" s="59" t="str">
        <x:v>MOONEE VALLEY</x:v>
      </x:c>
      <x:c r="C373" s="27" t="n">
        <x:v>10</x:v>
      </x:c>
      <x:c r="D373" s="27" t="n">
        <x:v>4</x:v>
      </x:c>
      <x:c r="E373" s="59" t="str">
        <x:v>NAJEM SUHAIL</x:v>
      </x:c>
      <x:c r="F373" s="59" t="str">
        <x:v>LSW / SYS</x:v>
      </x:c>
      <x:c r="G373" s="27" t="n">
        <x:v>2</x:v>
      </x:c>
      <x:c r="H373" s="27" t="str">
        <x:v>Won</x:v>
      </x:c>
      <x:c r="I373" s="30" t="n">
        <x:v>4.3</x:v>
      </x:c>
      <x:c r="J373" s="30" t="n">
        <x:v>4.3</x:v>
      </x:c>
      <x:c r="K373" s="30"/>
      <x:c r="L373" s="30"/>
    </x:row>
    <x:row r="374">
      <x:c r="A374" s="61" t="n">
        <x:v>45171</x:v>
      </x:c>
      <x:c r="B374" s="59" t="str">
        <x:v>CAULFIELD</x:v>
      </x:c>
      <x:c r="C374" s="27" t="n">
        <x:v>2</x:v>
      </x:c>
      <x:c r="D374" s="27" t="n">
        <x:v>14</x:v>
      </x:c>
      <x:c r="E374" s="59" t="str">
        <x:v>RHEINBERG</x:v>
      </x:c>
      <x:c r="F374" s="59" t="str">
        <x:v>LSW / SYS</x:v>
      </x:c>
      <x:c r="G374" s="27" t="n">
        <x:v>2</x:v>
      </x:c>
      <x:c r="H374" s="27" t="str">
        <x:v>Won</x:v>
      </x:c>
      <x:c r="I374" s="30" t="n">
        <x:v>2.3</x:v>
      </x:c>
      <x:c r="J374" s="30" t="n">
        <x:v>2.3</x:v>
      </x:c>
      <x:c r="K374" s="30" t="n">
        <x:v>0</x:v>
      </x:c>
      <x:c r="L374" s="30" t="n">
        <x:v>0</x:v>
      </x:c>
    </x:row>
    <x:row r="375">
      <x:c r="A375" s="61" t="n">
        <x:v>45171</x:v>
      </x:c>
      <x:c r="B375" s="59" t="str">
        <x:v>CAULFIELD</x:v>
      </x:c>
      <x:c r="C375" s="27" t="n">
        <x:v>3</x:v>
      </x:c>
      <x:c r="D375" s="27" t="n">
        <x:v>2</x:v>
      </x:c>
      <x:c r="E375" s="59" t="str">
        <x:v>BELLE ET RICHE</x:v>
      </x:c>
      <x:c r="F375" s="59" t="str">
        <x:v>SYS</x:v>
      </x:c>
      <x:c r="G375" s="27" t="n">
        <x:v>1</x:v>
      </x:c>
      <x:c r="H375" s="27" t="str">
        <x:v>4th</x:v>
      </x:c>
      <x:c r="I375" s="30"/>
      <x:c r="J375" s="30" t="n">
        <x:v>0</x:v>
      </x:c>
      <x:c r="K375" s="30" t="n">
        <x:v>0</x:v>
      </x:c>
      <x:c r="L375" s="30" t="n">
        <x:v>0</x:v>
      </x:c>
    </x:row>
    <x:row r="376">
      <x:c r="A376" s="61" t="n">
        <x:v>45171</x:v>
      </x:c>
      <x:c r="B376" s="59" t="str">
        <x:v>CAULFIELD</x:v>
      </x:c>
      <x:c r="C376" s="27" t="n">
        <x:v>3</x:v>
      </x:c>
      <x:c r="D376" s="27" t="n">
        <x:v>8</x:v>
      </x:c>
      <x:c r="E376" s="59" t="str">
        <x:v>NUNTHORPE</x:v>
      </x:c>
      <x:c r="F376" s="59" t="str">
        <x:v>SYS</x:v>
      </x:c>
      <x:c r="G376" s="27" t="n">
        <x:v>1</x:v>
      </x:c>
      <x:c r="H376" s="27" t="str">
        <x:v>Won</x:v>
      </x:c>
      <x:c r="I376" s="30" t="n">
        <x:v>3</x:v>
      </x:c>
      <x:c r="J376" s="30" t="n">
        <x:v>3</x:v>
      </x:c>
      <x:c r="K376" s="30" t="n">
        <x:v>13.200000000000001</x:v>
      </x:c>
      <x:c r="L376" s="30" t="n">
        <x:v>0</x:v>
      </x:c>
    </x:row>
    <x:row r="377">
      <x:c r="A377" s="61" t="n">
        <x:v>45171</x:v>
      </x:c>
      <x:c r="B377" s="59" t="str">
        <x:v>CAULFIELD</x:v>
      </x:c>
      <x:c r="C377" s="27" t="n">
        <x:v>4</x:v>
      </x:c>
      <x:c r="D377" s="27" t="n">
        <x:v>14</x:v>
      </x:c>
      <x:c r="E377" s="59" t="str">
        <x:v>FRIGID</x:v>
      </x:c>
      <x:c r="F377" s="59" t="str">
        <x:v>LSW / SYS</x:v>
      </x:c>
      <x:c r="G377" s="27" t="n">
        <x:v>2</x:v>
      </x:c>
      <x:c r="H377" s="27" t="str">
        <x:v>Won</x:v>
      </x:c>
      <x:c r="I377" s="30" t="n">
        <x:v>4.4</x:v>
      </x:c>
      <x:c r="J377" s="30" t="n">
        <x:v>4.4</x:v>
      </x:c>
      <x:c r="K377" s="30" t="n">
        <x:v>0</x:v>
      </x:c>
      <x:c r="L377" s="30" t="n">
        <x:v>0</x:v>
      </x:c>
    </x:row>
    <x:row r="378">
      <x:c r="A378" s="61" t="n">
        <x:v>45171</x:v>
      </x:c>
      <x:c r="B378" s="59" t="str">
        <x:v>CAULFIELD</x:v>
      </x:c>
      <x:c r="C378" s="27" t="n">
        <x:v>5</x:v>
      </x:c>
      <x:c r="D378" s="27" t="n">
        <x:v>1</x:v>
      </x:c>
      <x:c r="E378" s="59" t="str">
        <x:v>LITTLE BROSE</x:v>
      </x:c>
      <x:c r="F378" s="59" t="str">
        <x:v>SYS</x:v>
      </x:c>
      <x:c r="G378" s="27" t="n">
        <x:v>1</x:v>
      </x:c>
      <x:c r="H378" s="27" t="str">
        <x:v>3rd</x:v>
      </x:c>
      <x:c r="I378" s="30"/>
      <x:c r="J378" s="30" t="n">
        <x:v>0</x:v>
      </x:c>
      <x:c r="K378" s="30" t="n">
        <x:v>0</x:v>
      </x:c>
      <x:c r="L378" s="30" t="n">
        <x:v>0</x:v>
      </x:c>
    </x:row>
    <x:row r="379">
      <x:c r="A379" s="61" t="n">
        <x:v>45171</x:v>
      </x:c>
      <x:c r="B379" s="59" t="str">
        <x:v>CAULFIELD</x:v>
      </x:c>
      <x:c r="C379" s="27" t="n">
        <x:v>5</x:v>
      </x:c>
      <x:c r="D379" s="27" t="n">
        <x:v>3</x:v>
      </x:c>
      <x:c r="E379" s="59" t="str">
        <x:v>VEIGHT</x:v>
      </x:c>
      <x:c r="F379" s="59" t="str">
        <x:v>SYS</x:v>
      </x:c>
      <x:c r="G379" s="27" t="n">
        <x:v>1</x:v>
      </x:c>
      <x:c r="H379" s="27" t="str">
        <x:v>Won</x:v>
      </x:c>
      <x:c r="I379" s="30" t="n">
        <x:v>5.2</x:v>
      </x:c>
      <x:c r="J379" s="30" t="n">
        <x:v>5.2</x:v>
      </x:c>
      <x:c r="K379" s="30" t="n">
        <x:v>0</x:v>
      </x:c>
      <x:c r="L379" s="30" t="n">
        <x:v>0</x:v>
      </x:c>
    </x:row>
    <x:row r="380">
      <x:c r="A380" s="61" t="n">
        <x:v>45171</x:v>
      </x:c>
      <x:c r="B380" s="59" t="str">
        <x:v>CAULFIELD</x:v>
      </x:c>
      <x:c r="C380" s="27" t="n">
        <x:v>6</x:v>
      </x:c>
      <x:c r="D380" s="27" t="n">
        <x:v>18</x:v>
      </x:c>
      <x:c r="E380" s="59" t="str">
        <x:v>FLASH FLOOD</x:v>
      </x:c>
      <x:c r="F380" s="59" t="str">
        <x:v>SYS</x:v>
      </x:c>
      <x:c r="G380" s="27" t="n">
        <x:v>1</x:v>
      </x:c>
      <x:c r="H380" s="27" t="str">
        <x:v>2nd</x:v>
      </x:c>
      <x:c r="I380" s="30"/>
      <x:c r="J380" s="30" t="n">
        <x:v>0</x:v>
      </x:c>
      <x:c r="K380" s="30" t="n">
        <x:v>0</x:v>
      </x:c>
      <x:c r="L380" s="30" t="n">
        <x:v>0</x:v>
      </x:c>
    </x:row>
    <x:row r="381">
      <x:c r="A381" s="61" t="n">
        <x:v>45171</x:v>
      </x:c>
      <x:c r="B381" s="59" t="str">
        <x:v>CAULFIELD</x:v>
      </x:c>
      <x:c r="C381" s="27" t="n">
        <x:v>7</x:v>
      </x:c>
      <x:c r="D381" s="27" t="n">
        <x:v>2</x:v>
      </x:c>
      <x:c r="E381" s="59" t="str">
        <x:v>PARISAL</x:v>
      </x:c>
      <x:c r="F381" s="59" t="str">
        <x:v>LSW / SYS</x:v>
      </x:c>
      <x:c r="G381" s="27" t="n">
        <x:v>2</x:v>
      </x:c>
      <x:c r="H381" s="27" t="str">
        <x:v>2nd</x:v>
      </x:c>
      <x:c r="I381" s="30"/>
      <x:c r="J381" s="30" t="n">
        <x:v>0</x:v>
      </x:c>
      <x:c r="K381" s="30" t="n">
        <x:v>0</x:v>
      </x:c>
      <x:c r="L381" s="30" t="n">
        <x:v>0</x:v>
      </x:c>
    </x:row>
    <x:row r="382">
      <x:c r="A382" s="61" t="n">
        <x:v>45171</x:v>
      </x:c>
      <x:c r="B382" s="59" t="str">
        <x:v>CAULFIELD</x:v>
      </x:c>
      <x:c r="C382" s="27" t="n">
        <x:v>7</x:v>
      </x:c>
      <x:c r="D382" s="27" t="n">
        <x:v>7</x:v>
      </x:c>
      <x:c r="E382" s="59" t="str">
        <x:v>BENEDETTA</x:v>
      </x:c>
      <x:c r="F382" s="59" t="str">
        <x:v>LSW / SYS</x:v>
      </x:c>
      <x:c r="G382" s="27" t="n">
        <x:v>2</x:v>
      </x:c>
      <x:c r="H382" s="27" t="str">
        <x:v>Won</x:v>
      </x:c>
      <x:c r="I382" s="30" t="n">
        <x:v>3.1</x:v>
      </x:c>
      <x:c r="J382" s="30" t="n">
        <x:v>3.1</x:v>
      </x:c>
      <x:c r="K382" s="30" t="n">
        <x:v>8.68</x:v>
      </x:c>
      <x:c r="L382" s="30" t="n">
        <x:v>21.7</x:v>
      </x:c>
    </x:row>
    <x:row r="383">
      <x:c r="A383" s="61" t="n">
        <x:v>45171</x:v>
      </x:c>
      <x:c r="B383" s="59" t="str">
        <x:v>CAULFIELD</x:v>
      </x:c>
      <x:c r="C383" s="27" t="n">
        <x:v>8</x:v>
      </x:c>
      <x:c r="D383" s="27" t="n">
        <x:v>6</x:v>
      </x:c>
      <x:c r="E383" s="59" t="str">
        <x:v>ASFOORA</x:v>
      </x:c>
      <x:c r="F383" s="59" t="str">
        <x:v>SYS</x:v>
      </x:c>
      <x:c r="G383" s="27" t="n">
        <x:v>1</x:v>
      </x:c>
      <x:c r="H383" s="27" t="str">
        <x:v>Won</x:v>
      </x:c>
      <x:c r="I383" s="30" t="n">
        <x:v>2.8</x:v>
      </x:c>
      <x:c r="J383" s="30" t="n">
        <x:v>2.8</x:v>
      </x:c>
      <x:c r="K383" s="30" t="n">
        <x:v>7</x:v>
      </x:c>
      <x:c r="L383" s="30" t="n">
        <x:v>16.8</x:v>
      </x:c>
    </x:row>
    <x:row r="384">
      <x:c r="A384" s="61" t="n">
        <x:v>45171</x:v>
      </x:c>
      <x:c r="B384" s="59" t="str">
        <x:v>CAULFIELD</x:v>
      </x:c>
      <x:c r="C384" s="27" t="n">
        <x:v>9</x:v>
      </x:c>
      <x:c r="D384" s="27" t="n">
        <x:v>1</x:v>
      </x:c>
      <x:c r="E384" s="59" t="str">
        <x:v>MR BRIGHTSIDE</x:v>
      </x:c>
      <x:c r="F384" s="59" t="str">
        <x:v>LSW</x:v>
      </x:c>
      <x:c r="G384" s="27" t="n">
        <x:v>1</x:v>
      </x:c>
      <x:c r="H384" s="27" t="str">
        <x:v>Won</x:v>
      </x:c>
      <x:c r="I384" s="30" t="n">
        <x:v>2.5</x:v>
      </x:c>
      <x:c r="J384" s="30" t="n">
        <x:v>2.5</x:v>
      </x:c>
      <x:c r="K384" s="30" t="n">
        <x:v>6</x:v>
      </x:c>
      <x:c r="L384" s="30"/>
    </x:row>
    <x:row r="385">
      <x:c r="A385" s="61" t="n">
        <x:v>45171</x:v>
      </x:c>
      <x:c r="B385" s="59" t="str">
        <x:v>CAULFIELD</x:v>
      </x:c>
      <x:c r="C385" s="27" t="n">
        <x:v>10</x:v>
      </x:c>
      <x:c r="D385" s="27" t="n">
        <x:v>14</x:v>
      </x:c>
      <x:c r="E385" s="59" t="str">
        <x:v>DEVOTED</x:v>
      </x:c>
      <x:c r="F385" s="59" t="str">
        <x:v>SYS</x:v>
      </x:c>
      <x:c r="G385" s="27" t="n">
        <x:v>1</x:v>
      </x:c>
      <x:c r="H385" s="27" t="str">
        <x:v>Won</x:v>
      </x:c>
      <x:c r="I385" s="30" t="n">
        <x:v>2.4</x:v>
      </x:c>
      <x:c r="J385" s="30" t="n">
        <x:v>2.4</x:v>
      </x:c>
      <x:c r="K385" s="30"/>
      <x:c r="L385" s="30"/>
    </x:row>
    <x:row r="386">
      <x:c r="A386" s="61" t="n">
        <x:v>45178</x:v>
      </x:c>
      <x:c r="B386" s="59" t="str">
        <x:v>MOONEE VALLEY</x:v>
      </x:c>
      <x:c r="C386" s="27" t="n">
        <x:v>1</x:v>
      </x:c>
      <x:c r="D386" s="27" t="n">
        <x:v>1</x:v>
      </x:c>
      <x:c r="E386" s="59" t="str">
        <x:v>APULIA</x:v>
      </x:c>
      <x:c r="F386" s="59" t="str">
        <x:v>LSW</x:v>
      </x:c>
      <x:c r="G386" s="27" t="n">
        <x:v>1</x:v>
      </x:c>
      <x:c r="H386" s="27" t="str">
        <x:v>2nd</x:v>
      </x:c>
      <x:c r="I386" s="30"/>
      <x:c r="J386" s="30" t="n">
        <x:v>0</x:v>
      </x:c>
      <x:c r="K386" s="30" t="n">
        <x:v>0</x:v>
      </x:c>
      <x:c r="L386" s="30" t="n">
        <x:v>0</x:v>
      </x:c>
    </x:row>
    <x:row r="387">
      <x:c r="A387" s="61" t="n">
        <x:v>45178</x:v>
      </x:c>
      <x:c r="B387" s="59" t="str">
        <x:v>MOONEE VALLEY</x:v>
      </x:c>
      <x:c r="C387" s="27" t="n">
        <x:v>2</x:v>
      </x:c>
      <x:c r="D387" s="27" t="n">
        <x:v>7</x:v>
      </x:c>
      <x:c r="E387" s="59" t="str">
        <x:v>PLACE OF GOLD</x:v>
      </x:c>
      <x:c r="F387" s="59" t="str">
        <x:v>SYS</x:v>
      </x:c>
      <x:c r="G387" s="27" t="n">
        <x:v>1</x:v>
      </x:c>
      <x:c r="H387" s="27" t="str">
        <x:v>Won</x:v>
      </x:c>
      <x:c r="I387" s="30" t="n">
        <x:v>5</x:v>
      </x:c>
      <x:c r="J387" s="30" t="n">
        <x:v>5</x:v>
      </x:c>
      <x:c r="K387" s="30" t="n">
        <x:v>0</x:v>
      </x:c>
      <x:c r="L387" s="30" t="n">
        <x:v>0</x:v>
      </x:c>
    </x:row>
    <x:row r="388">
      <x:c r="A388" s="61" t="n">
        <x:v>45178</x:v>
      </x:c>
      <x:c r="B388" s="59" t="str">
        <x:v>MOONEE VALLEY</x:v>
      </x:c>
      <x:c r="C388" s="27" t="n">
        <x:v>3</x:v>
      </x:c>
      <x:c r="D388" s="27" t="n">
        <x:v>4</x:v>
      </x:c>
      <x:c r="E388" s="59" t="str">
        <x:v>MAGNASPIN</x:v>
      </x:c>
      <x:c r="F388" s="59" t="str">
        <x:v>SYS</x:v>
      </x:c>
      <x:c r="G388" s="27" t="n">
        <x:v>1</x:v>
      </x:c>
      <x:c r="H388" s="27" t="str"/>
      <x:c r="I388" s="30"/>
      <x:c r="J388" s="30" t="n">
        <x:v>0</x:v>
      </x:c>
      <x:c r="K388" s="30" t="n">
        <x:v>0</x:v>
      </x:c>
      <x:c r="L388" s="30" t="n">
        <x:v>0</x:v>
      </x:c>
    </x:row>
    <x:row r="389">
      <x:c r="A389" s="61" t="n">
        <x:v>45178</x:v>
      </x:c>
      <x:c r="B389" s="59" t="str">
        <x:v>MOONEE VALLEY</x:v>
      </x:c>
      <x:c r="C389" s="27" t="n">
        <x:v>4</x:v>
      </x:c>
      <x:c r="D389" s="27" t="n">
        <x:v>5</x:v>
      </x:c>
      <x:c r="E389" s="59" t="str">
        <x:v>RECOMMENDATION</x:v>
      </x:c>
      <x:c r="F389" s="59" t="str">
        <x:v>SYS</x:v>
      </x:c>
      <x:c r="G389" s="27" t="n">
        <x:v>1</x:v>
      </x:c>
      <x:c r="H389" s="27" t="str">
        <x:v>Won</x:v>
      </x:c>
      <x:c r="I389" s="30" t="n">
        <x:v>1.5</x:v>
      </x:c>
      <x:c r="J389" s="30" t="n">
        <x:v>1.5</x:v>
      </x:c>
      <x:c r="K389" s="30" t="n">
        <x:v>3.75</x:v>
      </x:c>
      <x:c r="L389" s="30" t="n">
        <x:v>10.125</x:v>
      </x:c>
    </x:row>
    <x:row r="390">
      <x:c r="A390" s="61" t="n">
        <x:v>45178</x:v>
      </x:c>
      <x:c r="B390" s="59" t="str">
        <x:v>MOONEE VALLEY</x:v>
      </x:c>
      <x:c r="C390" s="27" t="n">
        <x:v>5</x:v>
      </x:c>
      <x:c r="D390" s="27" t="n">
        <x:v>4</x:v>
      </x:c>
      <x:c r="E390" s="59" t="str">
        <x:v>STEPARTY</x:v>
      </x:c>
      <x:c r="F390" s="59" t="str">
        <x:v>SYS</x:v>
      </x:c>
      <x:c r="G390" s="27" t="n">
        <x:v>1</x:v>
      </x:c>
      <x:c r="H390" s="27" t="str">
        <x:v>Won</x:v>
      </x:c>
      <x:c r="I390" s="30" t="n">
        <x:v>2.5</x:v>
      </x:c>
      <x:c r="J390" s="30" t="n">
        <x:v>2.5</x:v>
      </x:c>
      <x:c r="K390" s="30" t="n">
        <x:v>6.75</x:v>
      </x:c>
      <x:c r="L390" s="30" t="n">
        <x:v>73.575</x:v>
      </x:c>
    </x:row>
    <x:row r="391">
      <x:c r="A391" s="61" t="n">
        <x:v>45178</x:v>
      </x:c>
      <x:c r="B391" s="59" t="str">
        <x:v>MOONEE VALLEY</x:v>
      </x:c>
      <x:c r="C391" s="27" t="n">
        <x:v>5</x:v>
      </x:c>
      <x:c r="D391" s="27" t="n">
        <x:v>5</x:v>
      </x:c>
      <x:c r="E391" s="59" t="str">
        <x:v>SCENTIFY</x:v>
      </x:c>
      <x:c r="F391" s="59" t="str">
        <x:v>LSW</x:v>
      </x:c>
      <x:c r="G391" s="27" t="n">
        <x:v>1</x:v>
      </x:c>
      <x:c r="H391" s="27" t="str">
        <x:v>2nd</x:v>
      </x:c>
      <x:c r="I391" s="30"/>
      <x:c r="J391" s="30" t="n">
        <x:v>0</x:v>
      </x:c>
      <x:c r="K391" s="30" t="n">
        <x:v>0</x:v>
      </x:c>
      <x:c r="L391" s="30" t="n">
        <x:v>0</x:v>
      </x:c>
    </x:row>
    <x:row r="392">
      <x:c r="A392" s="61" t="n">
        <x:v>45178</x:v>
      </x:c>
      <x:c r="B392" s="59" t="str">
        <x:v>MOONEE VALLEY</x:v>
      </x:c>
      <x:c r="C392" s="27" t="n">
        <x:v>6</x:v>
      </x:c>
      <x:c r="D392" s="27" t="n">
        <x:v>1</x:v>
      </x:c>
      <x:c r="E392" s="59" t="str">
        <x:v>CHARM STONE</x:v>
      </x:c>
      <x:c r="F392" s="59" t="str">
        <x:v>LSW / SYS</x:v>
      </x:c>
      <x:c r="G392" s="27" t="n">
        <x:v>2</x:v>
      </x:c>
      <x:c r="H392" s="27" t="str">
        <x:v>Won</x:v>
      </x:c>
      <x:c r="I392" s="30" t="n">
        <x:v>2.7</x:v>
      </x:c>
      <x:c r="J392" s="30" t="n">
        <x:v>2.7</x:v>
      </x:c>
      <x:c r="K392" s="30" t="n">
        <x:v>29.430000000000003</x:v>
      </x:c>
      <x:c r="L392" s="30" t="n">
        <x:v>123.60600000000002</x:v>
      </x:c>
    </x:row>
    <x:row r="393">
      <x:c r="A393" s="61" t="n">
        <x:v>45178</x:v>
      </x:c>
      <x:c r="B393" s="59" t="str">
        <x:v>MOONEE VALLEY</x:v>
      </x:c>
      <x:c r="C393" s="27" t="n">
        <x:v>7</x:v>
      </x:c>
      <x:c r="D393" s="27" t="n">
        <x:v>3</x:v>
      </x:c>
      <x:c r="E393" s="59" t="str">
        <x:v>YOUNG WERTHER</x:v>
      </x:c>
      <x:c r="F393" s="59" t="str">
        <x:v>LSW / SYS</x:v>
      </x:c>
      <x:c r="G393" s="27" t="n">
        <x:v>2</x:v>
      </x:c>
      <x:c r="H393" s="27" t="str">
        <x:v>Won</x:v>
      </x:c>
      <x:c r="I393" s="30" t="n">
        <x:v>10.9</x:v>
      </x:c>
      <x:c r="J393" s="30" t="n">
        <x:v>10.9</x:v>
      </x:c>
      <x:c r="K393" s="30" t="n">
        <x:v>45.78</x:v>
      </x:c>
      <x:c r="L393" s="30" t="n">
        <x:v>0</x:v>
      </x:c>
    </x:row>
    <x:row r="394">
      <x:c r="A394" s="61" t="n">
        <x:v>45178</x:v>
      </x:c>
      <x:c r="B394" s="59" t="str">
        <x:v>MOONEE VALLEY</x:v>
      </x:c>
      <x:c r="C394" s="27" t="n">
        <x:v>8</x:v>
      </x:c>
      <x:c r="D394" s="27" t="n">
        <x:v>5</x:v>
      </x:c>
      <x:c r="E394" s="59" t="str">
        <x:v>IMPERATRIZ</x:v>
      </x:c>
      <x:c r="F394" s="59" t="str">
        <x:v>SYS</x:v>
      </x:c>
      <x:c r="G394" s="27" t="n">
        <x:v>1</x:v>
      </x:c>
      <x:c r="H394" s="27" t="str">
        <x:v>Won</x:v>
      </x:c>
      <x:c r="I394" s="30" t="n">
        <x:v>4.2</x:v>
      </x:c>
      <x:c r="J394" s="30" t="n">
        <x:v>4.2</x:v>
      </x:c>
      <x:c r="K394" s="30" t="n">
        <x:v>0</x:v>
      </x:c>
      <x:c r="L394" s="30"/>
    </x:row>
    <x:row r="395">
      <x:c r="A395" s="61" t="n">
        <x:v>45178</x:v>
      </x:c>
      <x:c r="B395" s="59" t="str">
        <x:v>MOONEE VALLEY</x:v>
      </x:c>
      <x:c r="C395" s="27" t="n">
        <x:v>9</x:v>
      </x:c>
      <x:c r="D395" s="27" t="n">
        <x:v>1</x:v>
      </x:c>
      <x:c r="E395" s="59" t="str">
        <x:v>TUVALU</x:v>
      </x:c>
      <x:c r="F395" s="59" t="str">
        <x:v>SYS</x:v>
      </x:c>
      <x:c r="G395" s="27" t="n">
        <x:v>1</x:v>
      </x:c>
      <x:c r="H395" s="27" t="str">
        <x:v>3rd</x:v>
      </x:c>
      <x:c r="I395" s="30"/>
      <x:c r="J395" s="30" t="n">
        <x:v>0</x:v>
      </x:c>
      <x:c r="K395" s="30"/>
      <x:c r="L395" s="30"/>
    </x:row>
    <x:row r="396">
      <x:c r="A396" s="61" t="n">
        <x:v>45178</x:v>
      </x:c>
      <x:c r="B396" s="59" t="str">
        <x:v>MOONEE VALLEY</x:v>
      </x:c>
      <x:c r="C396" s="27" t="n">
        <x:v>9</x:v>
      </x:c>
      <x:c r="D396" s="27" t="n">
        <x:v>7</x:v>
      </x:c>
      <x:c r="E396" s="59" t="str">
        <x:v>PINSTRIPED</x:v>
      </x:c>
      <x:c r="F396" s="59" t="str">
        <x:v>SYS</x:v>
      </x:c>
      <x:c r="G396" s="27" t="n">
        <x:v>1</x:v>
      </x:c>
      <x:c r="H396" s="27" t="str">
        <x:v>Won</x:v>
      </x:c>
      <x:c r="I396" s="30" t="n">
        <x:v>7.2</x:v>
      </x:c>
      <x:c r="J396" s="30" t="n">
        <x:v>7.2</x:v>
      </x:c>
      <x:c r="K396" s="30"/>
      <x:c r="L396" s="30"/>
    </x:row>
    <x:row r="397">
      <x:c r="A397" s="61" t="n">
        <x:v>45185</x:v>
      </x:c>
      <x:c r="B397" s="59" t="str">
        <x:v>FLEMINGTON</x:v>
      </x:c>
      <x:c r="C397" s="27" t="n">
        <x:v>1</x:v>
      </x:c>
      <x:c r="D397" s="27" t="n">
        <x:v>5</x:v>
      </x:c>
      <x:c r="E397" s="59" t="str">
        <x:v>OUR LAST CASH</x:v>
      </x:c>
      <x:c r="F397" s="59" t="str">
        <x:v>SYS</x:v>
      </x:c>
      <x:c r="G397" s="27" t="n">
        <x:v>1</x:v>
      </x:c>
      <x:c r="H397" s="27" t="str">
        <x:v>Won</x:v>
      </x:c>
      <x:c r="I397" s="30" t="n">
        <x:v>8.1</x:v>
      </x:c>
      <x:c r="J397" s="30" t="n">
        <x:v>8.1</x:v>
      </x:c>
      <x:c r="K397" s="30" t="n">
        <x:v>0</x:v>
      </x:c>
      <x:c r="L397" s="30" t="n">
        <x:v>0</x:v>
      </x:c>
    </x:row>
    <x:row r="398">
      <x:c r="A398" s="61" t="n">
        <x:v>45185</x:v>
      </x:c>
      <x:c r="B398" s="59" t="str">
        <x:v>FLEMINGTON</x:v>
      </x:c>
      <x:c r="C398" s="27" t="n">
        <x:v>1</x:v>
      </x:c>
      <x:c r="D398" s="27" t="n">
        <x:v>18</x:v>
      </x:c>
      <x:c r="E398" s="59" t="str">
        <x:v>SKIDAMARINK</x:v>
      </x:c>
      <x:c r="F398" s="59" t="str">
        <x:v>LSW</x:v>
      </x:c>
      <x:c r="G398" s="27" t="n">
        <x:v>1</x:v>
      </x:c>
      <x:c r="H398" s="27" t="str"/>
      <x:c r="I398" s="30"/>
      <x:c r="J398" s="30" t="n">
        <x:v>0</x:v>
      </x:c>
      <x:c r="K398" s="30" t="n">
        <x:v>0</x:v>
      </x:c>
      <x:c r="L398" s="30" t="n">
        <x:v>0</x:v>
      </x:c>
    </x:row>
    <x:row r="399">
      <x:c r="A399" s="61" t="n">
        <x:v>45185</x:v>
      </x:c>
      <x:c r="B399" s="59" t="str">
        <x:v>FLEMINGTON</x:v>
      </x:c>
      <x:c r="C399" s="27" t="n">
        <x:v>3</x:v>
      </x:c>
      <x:c r="D399" s="27" t="n">
        <x:v>2</x:v>
      </x:c>
      <x:c r="E399" s="59" t="str">
        <x:v>ANTINO</x:v>
      </x:c>
      <x:c r="F399" s="59" t="str">
        <x:v>SYS</x:v>
      </x:c>
      <x:c r="G399" s="27" t="n">
        <x:v>1</x:v>
      </x:c>
      <x:c r="H399" s="27" t="str">
        <x:v>4th</x:v>
      </x:c>
      <x:c r="I399" s="30"/>
      <x:c r="J399" s="30" t="n">
        <x:v>0</x:v>
      </x:c>
      <x:c r="K399" s="30" t="n">
        <x:v>0</x:v>
      </x:c>
      <x:c r="L399" s="30" t="n">
        <x:v>0</x:v>
      </x:c>
    </x:row>
    <x:row r="400">
      <x:c r="A400" s="61" t="n">
        <x:v>45185</x:v>
      </x:c>
      <x:c r="B400" s="59" t="str">
        <x:v>FLEMINGTON</x:v>
      </x:c>
      <x:c r="C400" s="27" t="n">
        <x:v>3</x:v>
      </x:c>
      <x:c r="D400" s="27" t="n">
        <x:v>3</x:v>
      </x:c>
      <x:c r="E400" s="59" t="str">
        <x:v>DETONATOR JACK</x:v>
      </x:c>
      <x:c r="F400" s="59" t="str">
        <x:v>SYS</x:v>
      </x:c>
      <x:c r="G400" s="27" t="n">
        <x:v>1</x:v>
      </x:c>
      <x:c r="H400" s="27" t="str">
        <x:v>3rd</x:v>
      </x:c>
      <x:c r="I400" s="30"/>
      <x:c r="J400" s="30" t="n">
        <x:v>0</x:v>
      </x:c>
      <x:c r="K400" s="30" t="n">
        <x:v>0</x:v>
      </x:c>
      <x:c r="L400" s="30" t="n">
        <x:v>0</x:v>
      </x:c>
    </x:row>
    <x:row r="401">
      <x:c r="A401" s="61" t="n">
        <x:v>45185</x:v>
      </x:c>
      <x:c r="B401" s="59" t="str">
        <x:v>FLEMINGTON</x:v>
      </x:c>
      <x:c r="C401" s="27" t="n">
        <x:v>3</x:v>
      </x:c>
      <x:c r="D401" s="27" t="n">
        <x:v>4</x:v>
      </x:c>
      <x:c r="E401" s="59" t="str">
        <x:v>KALINO</x:v>
      </x:c>
      <x:c r="F401" s="59" t="str">
        <x:v>SYS</x:v>
      </x:c>
      <x:c r="G401" s="27" t="n">
        <x:v>1</x:v>
      </x:c>
      <x:c r="H401" s="27" t="str">
        <x:v>Won</x:v>
      </x:c>
      <x:c r="I401" s="30" t="n">
        <x:v>7</x:v>
      </x:c>
      <x:c r="J401" s="30" t="n">
        <x:v>7</x:v>
      </x:c>
      <x:c r="K401" s="30" t="n">
        <x:v>0</x:v>
      </x:c>
      <x:c r="L401" s="30" t="n">
        <x:v>0</x:v>
      </x:c>
    </x:row>
    <x:row r="402">
      <x:c r="A402" s="61" t="n">
        <x:v>45185</x:v>
      </x:c>
      <x:c r="B402" s="59" t="str">
        <x:v>FLEMINGTON</x:v>
      </x:c>
      <x:c r="C402" s="27" t="n">
        <x:v>5</x:v>
      </x:c>
      <x:c r="D402" s="27" t="n">
        <x:v>3</x:v>
      </x:c>
      <x:c r="E402" s="59" t="str">
        <x:v>INTRODUCING</x:v>
      </x:c>
      <x:c r="F402" s="59" t="str">
        <x:v>SYS</x:v>
      </x:c>
      <x:c r="G402" s="27" t="n">
        <x:v>1</x:v>
      </x:c>
      <x:c r="H402" s="27" t="str"/>
      <x:c r="I402" s="30"/>
      <x:c r="J402" s="30" t="n">
        <x:v>0</x:v>
      </x:c>
      <x:c r="K402" s="30" t="n">
        <x:v>0</x:v>
      </x:c>
      <x:c r="L402" s="30" t="n">
        <x:v>0</x:v>
      </x:c>
    </x:row>
    <x:row r="403">
      <x:c r="A403" s="61" t="n">
        <x:v>45185</x:v>
      </x:c>
      <x:c r="B403" s="59" t="str">
        <x:v>FLEMINGTON</x:v>
      </x:c>
      <x:c r="C403" s="27" t="n">
        <x:v>5</x:v>
      </x:c>
      <x:c r="D403" s="27" t="n">
        <x:v>15</x:v>
      </x:c>
      <x:c r="E403" s="59" t="str">
        <x:v>LEGACIES</x:v>
      </x:c>
      <x:c r="F403" s="59" t="str">
        <x:v>SYS</x:v>
      </x:c>
      <x:c r="G403" s="27" t="n">
        <x:v>1</x:v>
      </x:c>
      <x:c r="H403" s="27" t="str"/>
      <x:c r="I403" s="30"/>
      <x:c r="J403" s="30" t="n">
        <x:v>0</x:v>
      </x:c>
      <x:c r="K403" s="30" t="n">
        <x:v>0</x:v>
      </x:c>
      <x:c r="L403" s="30" t="n">
        <x:v>0</x:v>
      </x:c>
    </x:row>
    <x:row r="404">
      <x:c r="A404" s="61" t="n">
        <x:v>45185</x:v>
      </x:c>
      <x:c r="B404" s="59" t="str">
        <x:v>FLEMINGTON</x:v>
      </x:c>
      <x:c r="C404" s="27" t="n">
        <x:v>6</x:v>
      </x:c>
      <x:c r="D404" s="27" t="n">
        <x:v>3</x:v>
      </x:c>
      <x:c r="E404" s="59" t="str">
        <x:v>SKIRT THE LAW</x:v>
      </x:c>
      <x:c r="F404" s="59" t="str">
        <x:v>SYS</x:v>
      </x:c>
      <x:c r="G404" s="27" t="n">
        <x:v>1</x:v>
      </x:c>
      <x:c r="H404" s="27" t="str">
        <x:v>3rd</x:v>
      </x:c>
      <x:c r="I404" s="30"/>
      <x:c r="J404" s="30" t="n">
        <x:v>0</x:v>
      </x:c>
      <x:c r="K404" s="30" t="n">
        <x:v>0</x:v>
      </x:c>
      <x:c r="L404" s="30" t="n">
        <x:v>0</x:v>
      </x:c>
    </x:row>
    <x:row r="405">
      <x:c r="A405" s="61" t="n">
        <x:v>45185</x:v>
      </x:c>
      <x:c r="B405" s="59" t="str">
        <x:v>FLEMINGTON</x:v>
      </x:c>
      <x:c r="C405" s="27" t="n">
        <x:v>7</x:v>
      </x:c>
      <x:c r="D405" s="27" t="n">
        <x:v>1</x:v>
      </x:c>
      <x:c r="E405" s="59" t="str">
        <x:v>MR BRIGHTSIDE</x:v>
      </x:c>
      <x:c r="F405" s="59" t="str">
        <x:v>LSW / SYS</x:v>
      </x:c>
      <x:c r="G405" s="27" t="n">
        <x:v>2</x:v>
      </x:c>
      <x:c r="H405" s="27" t="str">
        <x:v>Won</x:v>
      </x:c>
      <x:c r="I405" s="30" t="n">
        <x:v>1.8</x:v>
      </x:c>
      <x:c r="J405" s="30" t="n">
        <x:v>1.8</x:v>
      </x:c>
      <x:c r="K405" s="30" t="n">
        <x:v>3.42</x:v>
      </x:c>
      <x:c r="L405" s="30" t="n">
        <x:v>15.732</x:v>
      </x:c>
    </x:row>
    <x:row r="406">
      <x:c r="A406" s="61" t="n">
        <x:v>45185</x:v>
      </x:c>
      <x:c r="B406" s="59" t="str">
        <x:v>FLEMINGTON</x:v>
      </x:c>
      <x:c r="C406" s="27" t="n">
        <x:v>8</x:v>
      </x:c>
      <x:c r="D406" s="27" t="n">
        <x:v>1</x:v>
      </x:c>
      <x:c r="E406" s="59" t="str">
        <x:v>AMELIA'S JEWEL</x:v>
      </x:c>
      <x:c r="F406" s="59" t="str">
        <x:v>SYS</x:v>
      </x:c>
      <x:c r="G406" s="27" t="n">
        <x:v>1</x:v>
      </x:c>
      <x:c r="H406" s="27" t="str">
        <x:v>Won</x:v>
      </x:c>
      <x:c r="I406" s="30" t="n">
        <x:v>1.9</x:v>
      </x:c>
      <x:c r="J406" s="30" t="n">
        <x:v>1.9</x:v>
      </x:c>
      <x:c r="K406" s="30" t="n">
        <x:v>8.739999999999998</x:v>
      </x:c>
      <x:c r="L406" s="30" t="n">
        <x:v>25.345999999999993</x:v>
      </x:c>
    </x:row>
    <x:row r="407">
      <x:c r="A407" s="61" t="n">
        <x:v>45185</x:v>
      </x:c>
      <x:c r="B407" s="59" t="str">
        <x:v>FLEMINGTON</x:v>
      </x:c>
      <x:c r="C407" s="27" t="n">
        <x:v>9</x:v>
      </x:c>
      <x:c r="D407" s="27" t="n">
        <x:v>5</x:v>
      </x:c>
      <x:c r="E407" s="59" t="str">
        <x:v>STAR PATROL</x:v>
      </x:c>
      <x:c r="F407" s="59" t="str">
        <x:v>SYS</x:v>
      </x:c>
      <x:c r="G407" s="27" t="n">
        <x:v>1</x:v>
      </x:c>
      <x:c r="H407" s="27" t="str">
        <x:v>Won</x:v>
      </x:c>
      <x:c r="I407" s="30" t="n">
        <x:v>4.6</x:v>
      </x:c>
      <x:c r="J407" s="30" t="n">
        <x:v>4.6</x:v>
      </x:c>
      <x:c r="K407" s="30" t="n">
        <x:v>13.339999999999998</x:v>
      </x:c>
      <x:c r="L407" s="30"/>
    </x:row>
    <x:row r="408">
      <x:c r="A408" s="61" t="n">
        <x:v>45185</x:v>
      </x:c>
      <x:c r="B408" s="59" t="str">
        <x:v>FLEMINGTON</x:v>
      </x:c>
      <x:c r="C408" s="27" t="n">
        <x:v>10</x:v>
      </x:c>
      <x:c r="D408" s="27" t="n">
        <x:v>16</x:v>
      </x:c>
      <x:c r="E408" s="59" t="str">
        <x:v>CARINI</x:v>
      </x:c>
      <x:c r="F408" s="59" t="str">
        <x:v>SYS</x:v>
      </x:c>
      <x:c r="G408" s="27" t="n">
        <x:v>1</x:v>
      </x:c>
      <x:c r="H408" s="27" t="str">
        <x:v>Won</x:v>
      </x:c>
      <x:c r="I408" s="30" t="n">
        <x:v>2.9</x:v>
      </x:c>
      <x:c r="J408" s="30" t="n">
        <x:v>2.9</x:v>
      </x:c>
      <x:c r="K408" s="30"/>
      <x:c r="L408" s="30"/>
    </x:row>
    <x:row r="409">
      <x:c r="A409" s="61" t="n">
        <x:v>45192</x:v>
      </x:c>
      <x:c r="B409" s="59" t="str">
        <x:v>CAULFIELD</x:v>
      </x:c>
      <x:c r="C409" s="27" t="n">
        <x:v>1</x:v>
      </x:c>
      <x:c r="D409" s="27" t="n">
        <x:v>3</x:v>
      </x:c>
      <x:c r="E409" s="59" t="str">
        <x:v>SHOCK 'EM OVA</x:v>
      </x:c>
      <x:c r="F409" s="59" t="str">
        <x:v>SYS</x:v>
      </x:c>
      <x:c r="G409" s="27" t="n">
        <x:v>1</x:v>
      </x:c>
      <x:c r="H409" s="27" t="str">
        <x:v>Won</x:v>
      </x:c>
      <x:c r="I409" s="30" t="n">
        <x:v>1.9</x:v>
      </x:c>
      <x:c r="J409" s="30" t="n">
        <x:v>1.9</x:v>
      </x:c>
      <x:c r="K409" s="30" t="n">
        <x:v>4.18</x:v>
      </x:c>
      <x:c r="L409" s="30" t="n">
        <x:v>15.883999999999999</x:v>
      </x:c>
    </x:row>
    <x:row r="410">
      <x:c r="A410" s="61" t="n">
        <x:v>45192</x:v>
      </x:c>
      <x:c r="B410" s="59" t="str">
        <x:v>CAULFIELD</x:v>
      </x:c>
      <x:c r="C410" s="27" t="n">
        <x:v>2</x:v>
      </x:c>
      <x:c r="D410" s="27" t="n">
        <x:v>2</x:v>
      </x:c>
      <x:c r="E410" s="59" t="str">
        <x:v>FIRST IMMORTAL</x:v>
      </x:c>
      <x:c r="F410" s="59" t="str">
        <x:v>SYS</x:v>
      </x:c>
      <x:c r="G410" s="27" t="n">
        <x:v>1</x:v>
      </x:c>
      <x:c r="H410" s="27" t="str">
        <x:v>Won</x:v>
      </x:c>
      <x:c r="I410" s="30" t="n">
        <x:v>2.2</x:v>
      </x:c>
      <x:c r="J410" s="30" t="n">
        <x:v>2.2</x:v>
      </x:c>
      <x:c r="K410" s="30" t="n">
        <x:v>8.36</x:v>
      </x:c>
      <x:c r="L410" s="30" t="n">
        <x:v>0</x:v>
      </x:c>
    </x:row>
    <x:row r="411">
      <x:c r="A411" s="61" t="n">
        <x:v>45192</x:v>
      </x:c>
      <x:c r="B411" s="59" t="str">
        <x:v>CAULFIELD</x:v>
      </x:c>
      <x:c r="C411" s="27" t="n">
        <x:v>4</x:v>
      </x:c>
      <x:c r="D411" s="27" t="n">
        <x:v>4</x:v>
      </x:c>
      <x:c r="E411" s="59" t="str">
        <x:v>NUNTHORPE</x:v>
      </x:c>
      <x:c r="F411" s="59" t="str">
        <x:v>LSW / SYS</x:v>
      </x:c>
      <x:c r="G411" s="27" t="n">
        <x:v>2</x:v>
      </x:c>
      <x:c r="H411" s="27" t="str">
        <x:v>Won</x:v>
      </x:c>
      <x:c r="I411" s="30" t="n">
        <x:v>3.8</x:v>
      </x:c>
      <x:c r="J411" s="30" t="n">
        <x:v>3.8</x:v>
      </x:c>
      <x:c r="K411" s="30" t="n">
        <x:v>0</x:v>
      </x:c>
      <x:c r="L411" s="30" t="n">
        <x:v>0</x:v>
      </x:c>
    </x:row>
    <x:row r="412">
      <x:c r="A412" s="61" t="n">
        <x:v>45192</x:v>
      </x:c>
      <x:c r="B412" s="59" t="str">
        <x:v>CAULFIELD</x:v>
      </x:c>
      <x:c r="C412" s="27" t="n">
        <x:v>5</x:v>
      </x:c>
      <x:c r="D412" s="27" t="n">
        <x:v>4</x:v>
      </x:c>
      <x:c r="E412" s="59" t="str">
        <x:v>ZOUKERETTE</x:v>
      </x:c>
      <x:c r="F412" s="59" t="str">
        <x:v>SYS</x:v>
      </x:c>
      <x:c r="G412" s="27" t="n">
        <x:v>1</x:v>
      </x:c>
      <x:c r="H412" s="27" t="str"/>
      <x:c r="I412" s="30"/>
      <x:c r="J412" s="30" t="n">
        <x:v>0</x:v>
      </x:c>
      <x:c r="K412" s="30" t="n">
        <x:v>0</x:v>
      </x:c>
      <x:c r="L412" s="30" t="n">
        <x:v>0</x:v>
      </x:c>
    </x:row>
    <x:row r="413">
      <x:c r="A413" s="61" t="n">
        <x:v>45192</x:v>
      </x:c>
      <x:c r="B413" s="59" t="str">
        <x:v>CAULFIELD</x:v>
      </x:c>
      <x:c r="C413" s="27" t="n">
        <x:v>6</x:v>
      </x:c>
      <x:c r="D413" s="27" t="n">
        <x:v>10</x:v>
      </x:c>
      <x:c r="E413" s="59" t="str">
        <x:v>AMENABLE</x:v>
      </x:c>
      <x:c r="F413" s="59" t="str">
        <x:v>SYS</x:v>
      </x:c>
      <x:c r="G413" s="27" t="n">
        <x:v>1</x:v>
      </x:c>
      <x:c r="H413" s="27" t="str"/>
      <x:c r="I413" s="30"/>
      <x:c r="J413" s="30" t="n">
        <x:v>0</x:v>
      </x:c>
      <x:c r="K413" s="30" t="n">
        <x:v>0</x:v>
      </x:c>
      <x:c r="L413" s="30" t="n">
        <x:v>0</x:v>
      </x:c>
    </x:row>
    <x:row r="414">
      <x:c r="A414" s="61" t="n">
        <x:v>45192</x:v>
      </x:c>
      <x:c r="B414" s="59" t="str">
        <x:v>CAULFIELD</x:v>
      </x:c>
      <x:c r="C414" s="27" t="n">
        <x:v>7</x:v>
      </x:c>
      <x:c r="D414" s="27" t="n">
        <x:v>3</x:v>
      </x:c>
      <x:c r="E414" s="59" t="str">
        <x:v>STEPARTY</x:v>
      </x:c>
      <x:c r="F414" s="59" t="str">
        <x:v>LSW / SYS</x:v>
      </x:c>
      <x:c r="G414" s="27" t="n">
        <x:v>2</x:v>
      </x:c>
      <x:c r="H414" s="27" t="str">
        <x:v>Won</x:v>
      </x:c>
      <x:c r="I414" s="30" t="n">
        <x:v>2.9</x:v>
      </x:c>
      <x:c r="J414" s="30" t="n">
        <x:v>2.9</x:v>
      </x:c>
      <x:c r="K414" s="30" t="n">
        <x:v>9.569999999999999</x:v>
      </x:c>
      <x:c r="L414" s="30" t="n">
        <x:v>31.580999999999992</x:v>
      </x:c>
    </x:row>
    <x:row r="415">
      <x:c r="A415" s="61" t="n">
        <x:v>45192</x:v>
      </x:c>
      <x:c r="B415" s="59" t="str">
        <x:v>CAULFIELD</x:v>
      </x:c>
      <x:c r="C415" s="27" t="n">
        <x:v>9</x:v>
      </x:c>
      <x:c r="D415" s="27" t="n">
        <x:v>2</x:v>
      </x:c>
      <x:c r="E415" s="59" t="str">
        <x:v>ALLIGATOR BLOOD</x:v>
      </x:c>
      <x:c r="F415" s="59" t="str">
        <x:v>SYS</x:v>
      </x:c>
      <x:c r="G415" s="27" t="n">
        <x:v>1</x:v>
      </x:c>
      <x:c r="H415" s="27" t="str">
        <x:v>Won</x:v>
      </x:c>
      <x:c r="I415" s="30" t="n">
        <x:v>3.3</x:v>
      </x:c>
      <x:c r="J415" s="30" t="n">
        <x:v>3.3</x:v>
      </x:c>
      <x:c r="K415" s="30" t="n">
        <x:v>10.889999999999999</x:v>
      </x:c>
      <x:c r="L415" s="30"/>
    </x:row>
    <x:row r="416">
      <x:c r="A416" s="61" t="n">
        <x:v>45192</x:v>
      </x:c>
      <x:c r="B416" s="59" t="str">
        <x:v>CAULFIELD</x:v>
      </x:c>
      <x:c r="C416" s="27" t="n">
        <x:v>10</x:v>
      </x:c>
      <x:c r="D416" s="27" t="n">
        <x:v>12</x:v>
      </x:c>
      <x:c r="E416" s="59" t="str">
        <x:v>VIVIANE</x:v>
      </x:c>
      <x:c r="F416" s="59" t="str">
        <x:v>LSW / SYS</x:v>
      </x:c>
      <x:c r="G416" s="27" t="n">
        <x:v>2</x:v>
      </x:c>
      <x:c r="H416" s="27" t="str">
        <x:v>Won</x:v>
      </x:c>
      <x:c r="I416" s="30" t="n">
        <x:v>3.3</x:v>
      </x:c>
      <x:c r="J416" s="30" t="n">
        <x:v>3.3</x:v>
      </x:c>
      <x:c r="K416" s="30"/>
      <x:c r="L416" s="30"/>
    </x:row>
    <x:row r="417">
      <x:c r="A417" s="61" t="n">
        <x:v>45198</x:v>
      </x:c>
      <x:c r="B417" s="59" t="str">
        <x:v>MOONEE VALLEY</x:v>
      </x:c>
      <x:c r="C417" s="27" t="n">
        <x:v>1</x:v>
      </x:c>
      <x:c r="D417" s="27" t="n">
        <x:v>8</x:v>
      </x:c>
      <x:c r="E417" s="59" t="str">
        <x:v>FARHH FLUNG</x:v>
      </x:c>
      <x:c r="F417" s="59" t="str">
        <x:v>SYS</x:v>
      </x:c>
      <x:c r="G417" s="27" t="n">
        <x:v>1</x:v>
      </x:c>
      <x:c r="H417" s="27" t="str">
        <x:v>Won</x:v>
      </x:c>
      <x:c r="I417" s="30" t="n">
        <x:v>7.4</x:v>
      </x:c>
      <x:c r="J417" s="30" t="n">
        <x:v>7.4</x:v>
      </x:c>
      <x:c r="K417" s="30" t="n">
        <x:v>44.400000000000006</x:v>
      </x:c>
      <x:c r="L417" s="30" t="n">
        <x:v>0</x:v>
      </x:c>
    </x:row>
    <x:row r="418">
      <x:c r="A418" s="61" t="n">
        <x:v>45198</x:v>
      </x:c>
      <x:c r="B418" s="59" t="str">
        <x:v>MOONEE VALLEY</x:v>
      </x:c>
      <x:c r="C418" s="27" t="n">
        <x:v>1</x:v>
      </x:c>
      <x:c r="D418" s="27" t="n">
        <x:v>10</x:v>
      </x:c>
      <x:c r="E418" s="59" t="str">
        <x:v>THE MARG FACTOR</x:v>
      </x:c>
      <x:c r="F418" s="59" t="str">
        <x:v>LSW</x:v>
      </x:c>
      <x:c r="G418" s="27" t="n">
        <x:v>1</x:v>
      </x:c>
      <x:c r="H418" s="27" t="str">
        <x:v>2nd</x:v>
      </x:c>
      <x:c r="I418" s="30"/>
      <x:c r="J418" s="30" t="n">
        <x:v>0</x:v>
      </x:c>
      <x:c r="K418" s="30" t="n">
        <x:v>0</x:v>
      </x:c>
      <x:c r="L418" s="30" t="n">
        <x:v>0</x:v>
      </x:c>
    </x:row>
    <x:row r="419">
      <x:c r="A419" s="61" t="n">
        <x:v>45198</x:v>
      </x:c>
      <x:c r="B419" s="59" t="str">
        <x:v>MOONEE VALLEY</x:v>
      </x:c>
      <x:c r="C419" s="27" t="n">
        <x:v>1</x:v>
      </x:c>
      <x:c r="D419" s="27" t="n">
        <x:v>11</x:v>
      </x:c>
      <x:c r="E419" s="59" t="str">
        <x:v>BOOGNISH</x:v>
      </x:c>
      <x:c r="F419" s="59" t="str">
        <x:v>SYS</x:v>
      </x:c>
      <x:c r="G419" s="27" t="n">
        <x:v>1</x:v>
      </x:c>
      <x:c r="H419" s="27" t="str">
        <x:v>3rd</x:v>
      </x:c>
      <x:c r="I419" s="30"/>
      <x:c r="J419" s="30" t="n">
        <x:v>0</x:v>
      </x:c>
      <x:c r="K419" s="30" t="n">
        <x:v>0</x:v>
      </x:c>
      <x:c r="L419" s="30" t="n">
        <x:v>0</x:v>
      </x:c>
    </x:row>
    <x:row r="420">
      <x:c r="A420" s="61" t="n">
        <x:v>45198</x:v>
      </x:c>
      <x:c r="B420" s="59" t="str">
        <x:v>MOONEE VALLEY</x:v>
      </x:c>
      <x:c r="C420" s="27" t="n">
        <x:v>2</x:v>
      </x:c>
      <x:c r="D420" s="27" t="n">
        <x:v>2</x:v>
      </x:c>
      <x:c r="E420" s="59" t="str">
        <x:v>MAHARBA</x:v>
      </x:c>
      <x:c r="F420" s="59" t="str">
        <x:v>SYS</x:v>
      </x:c>
      <x:c r="G420" s="27" t="n">
        <x:v>1</x:v>
      </x:c>
      <x:c r="H420" s="27" t="str">
        <x:v>Won</x:v>
      </x:c>
      <x:c r="I420" s="30" t="n">
        <x:v>6</x:v>
      </x:c>
      <x:c r="J420" s="30" t="n">
        <x:v>6</x:v>
      </x:c>
      <x:c r="K420" s="30" t="n">
        <x:v>0</x:v>
      </x:c>
      <x:c r="L420" s="30" t="n">
        <x:v>0</x:v>
      </x:c>
    </x:row>
    <x:row r="421">
      <x:c r="A421" s="61" t="n">
        <x:v>45198</x:v>
      </x:c>
      <x:c r="B421" s="59" t="str">
        <x:v>MOONEE VALLEY</x:v>
      </x:c>
      <x:c r="C421" s="27" t="n">
        <x:v>4</x:v>
      </x:c>
      <x:c r="D421" s="27" t="n">
        <x:v>1</x:v>
      </x:c>
      <x:c r="E421" s="59" t="str">
        <x:v>UNFLINCHING</x:v>
      </x:c>
      <x:c r="F421" s="59" t="str">
        <x:v>SYS</x:v>
      </x:c>
      <x:c r="G421" s="27" t="n">
        <x:v>1</x:v>
      </x:c>
      <x:c r="H421" s="27" t="str">
        <x:v>4th</x:v>
      </x:c>
      <x:c r="I421" s="30"/>
      <x:c r="J421" s="30" t="n">
        <x:v>0</x:v>
      </x:c>
      <x:c r="K421" s="30" t="n">
        <x:v>0</x:v>
      </x:c>
      <x:c r="L421" s="30" t="n">
        <x:v>0</x:v>
      </x:c>
    </x:row>
    <x:row r="422">
      <x:c r="A422" s="61" t="n">
        <x:v>45198</x:v>
      </x:c>
      <x:c r="B422" s="59" t="str">
        <x:v>MOONEE VALLEY</x:v>
      </x:c>
      <x:c r="C422" s="27" t="n">
        <x:v>5</x:v>
      </x:c>
      <x:c r="D422" s="27" t="n">
        <x:v>1</x:v>
      </x:c>
      <x:c r="E422" s="59" t="str">
        <x:v>GRIFF</x:v>
      </x:c>
      <x:c r="F422" s="59" t="str">
        <x:v>LSW / SYS</x:v>
      </x:c>
      <x:c r="G422" s="27" t="n">
        <x:v>2</x:v>
      </x:c>
      <x:c r="H422" s="27" t="str">
        <x:v>Won</x:v>
      </x:c>
      <x:c r="I422" s="30" t="n">
        <x:v>4.6</x:v>
      </x:c>
      <x:c r="J422" s="30" t="n">
        <x:v>4.6</x:v>
      </x:c>
      <x:c r="K422" s="30" t="n">
        <x:v>5.9799999999999995</x:v>
      </x:c>
      <x:c r="L422" s="30" t="n">
        <x:v>0</x:v>
      </x:c>
    </x:row>
    <x:row r="423">
      <x:c r="A423" s="61" t="n">
        <x:v>45198</x:v>
      </x:c>
      <x:c r="B423" s="59" t="str">
        <x:v>MOONEE VALLEY</x:v>
      </x:c>
      <x:c r="C423" s="27" t="n">
        <x:v>5</x:v>
      </x:c>
      <x:c r="D423" s="27" t="n">
        <x:v>11</x:v>
      </x:c>
      <x:c r="E423" s="59" t="str">
        <x:v>AUTUMN ANGEL</x:v>
      </x:c>
      <x:c r="F423" s="59" t="str">
        <x:v>SYS</x:v>
      </x:c>
      <x:c r="G423" s="27" t="n">
        <x:v>1</x:v>
      </x:c>
      <x:c r="H423" s="27" t="str">
        <x:v>3rd</x:v>
      </x:c>
      <x:c r="I423" s="30"/>
      <x:c r="J423" s="30" t="n">
        <x:v>0</x:v>
      </x:c>
      <x:c r="K423" s="30" t="n">
        <x:v>0</x:v>
      </x:c>
      <x:c r="L423" s="30" t="n">
        <x:v>0</x:v>
      </x:c>
    </x:row>
    <x:row r="424">
      <x:c r="A424" s="61" t="n">
        <x:v>45198</x:v>
      </x:c>
      <x:c r="B424" s="59" t="str">
        <x:v>MOONEE VALLEY</x:v>
      </x:c>
      <x:c r="C424" s="27" t="n">
        <x:v>6</x:v>
      </x:c>
      <x:c r="D424" s="27" t="n">
        <x:v>8</x:v>
      </x:c>
      <x:c r="E424" s="59" t="str">
        <x:v>AMELIA'S JEWEL</x:v>
      </x:c>
      <x:c r="F424" s="59" t="str">
        <x:v>LSW / SYS</x:v>
      </x:c>
      <x:c r="G424" s="27" t="n">
        <x:v>2</x:v>
      </x:c>
      <x:c r="H424" s="27" t="str">
        <x:v>Won</x:v>
      </x:c>
      <x:c r="I424" s="30" t="n">
        <x:v>1.3</x:v>
      </x:c>
      <x:c r="J424" s="30" t="n">
        <x:v>1.3</x:v>
      </x:c>
      <x:c r="K424" s="30" t="n">
        <x:v>0</x:v>
      </x:c>
      <x:c r="L424" s="30"/>
    </x:row>
    <x:row r="425">
      <x:c r="A425" s="61" t="n">
        <x:v>45198</x:v>
      </x:c>
      <x:c r="B425" s="59" t="str">
        <x:v>MOONEE VALLEY</x:v>
      </x:c>
      <x:c r="C425" s="27" t="n">
        <x:v>7</x:v>
      </x:c>
      <x:c r="D425" s="27" t="n">
        <x:v>1</x:v>
      </x:c>
      <x:c r="E425" s="59" t="str">
        <x:v>ROTHFIRE</x:v>
      </x:c>
      <x:c r="F425" s="59" t="str">
        <x:v>SYS</x:v>
      </x:c>
      <x:c r="G425" s="27" t="n">
        <x:v>1</x:v>
      </x:c>
      <x:c r="H425" s="27" t="str"/>
      <x:c r="I425" s="30"/>
      <x:c r="J425" s="30" t="n">
        <x:v>0</x:v>
      </x:c>
      <x:c r="K425" s="30"/>
      <x:c r="L425" s="30"/>
    </x:row>
    <x:row r="426">
      <x:c r="A426" s="61" t="n">
        <x:v>45198</x:v>
      </x:c>
      <x:c r="B426" s="59" t="str">
        <x:v>MOONEE VALLEY</x:v>
      </x:c>
      <x:c r="C426" s="27" t="n">
        <x:v>7</x:v>
      </x:c>
      <x:c r="D426" s="27" t="n">
        <x:v>7</x:v>
      </x:c>
      <x:c r="E426" s="59" t="str">
        <x:v>IMPERATRIZ</x:v>
      </x:c>
      <x:c r="F426" s="59" t="str">
        <x:v>LSW / SYS</x:v>
      </x:c>
      <x:c r="G426" s="27" t="n">
        <x:v>2</x:v>
      </x:c>
      <x:c r="H426" s="27" t="str">
        <x:v>Won</x:v>
      </x:c>
      <x:c r="I426" s="30" t="n">
        <x:v>1.5</x:v>
      </x:c>
      <x:c r="J426" s="30" t="n">
        <x:v>1.5</x:v>
      </x:c>
      <x:c r="K426" s="30"/>
      <x:c r="L426" s="30"/>
    </x:row>
    <x:row r="427">
      <x:c r="A427" s="61" t="n">
        <x:v>45206</x:v>
      </x:c>
      <x:c r="B427" s="59" t="str">
        <x:v>FLEMINGTON</x:v>
      </x:c>
      <x:c r="C427" s="27" t="n">
        <x:v>3</x:v>
      </x:c>
      <x:c r="D427" s="27" t="n">
        <x:v>6</x:v>
      </x:c>
      <x:c r="E427" s="59" t="str">
        <x:v>RIFF ROCKET</x:v>
      </x:c>
      <x:c r="F427" s="59" t="str">
        <x:v>SYS</x:v>
      </x:c>
      <x:c r="G427" s="27" t="n">
        <x:v>1</x:v>
      </x:c>
      <x:c r="H427" s="27" t="str">
        <x:v>Won</x:v>
      </x:c>
      <x:c r="I427" s="30" t="n">
        <x:v>3.7</x:v>
      </x:c>
      <x:c r="J427" s="30" t="n">
        <x:v>3.7</x:v>
      </x:c>
      <x:c r="K427" s="30" t="n">
        <x:v>0</x:v>
      </x:c>
      <x:c r="L427" s="30" t="n">
        <x:v>0</x:v>
      </x:c>
    </x:row>
    <x:row r="428">
      <x:c r="A428" s="61" t="n">
        <x:v>45206</x:v>
      </x:c>
      <x:c r="B428" s="59" t="str">
        <x:v>FLEMINGTON</x:v>
      </x:c>
      <x:c r="C428" s="27" t="n">
        <x:v>4</x:v>
      </x:c>
      <x:c r="D428" s="27" t="n">
        <x:v>2</x:v>
      </x:c>
      <x:c r="E428" s="59" t="str">
        <x:v>LEGACIES</x:v>
      </x:c>
      <x:c r="F428" s="59" t="str">
        <x:v>SYS</x:v>
      </x:c>
      <x:c r="G428" s="27" t="n">
        <x:v>1</x:v>
      </x:c>
      <x:c r="H428" s="27" t="str"/>
      <x:c r="I428" s="30"/>
      <x:c r="J428" s="30" t="n">
        <x:v>0</x:v>
      </x:c>
      <x:c r="K428" s="30" t="n">
        <x:v>0</x:v>
      </x:c>
      <x:c r="L428" s="30" t="n">
        <x:v>0</x:v>
      </x:c>
    </x:row>
    <x:row r="429">
      <x:c r="A429" s="61" t="n">
        <x:v>45206</x:v>
      </x:c>
      <x:c r="B429" s="59" t="str">
        <x:v>FLEMINGTON</x:v>
      </x:c>
      <x:c r="C429" s="27" t="n">
        <x:v>5</x:v>
      </x:c>
      <x:c r="D429" s="27" t="n">
        <x:v>9</x:v>
      </x:c>
      <x:c r="E429" s="59" t="str">
        <x:v>STRETAN ANGEL</x:v>
      </x:c>
      <x:c r="F429" s="59" t="str">
        <x:v>SYS</x:v>
      </x:c>
      <x:c r="G429" s="27" t="n">
        <x:v>1</x:v>
      </x:c>
      <x:c r="H429" s="27" t="str">
        <x:v>Won</x:v>
      </x:c>
      <x:c r="I429" s="30" t="n">
        <x:v>7.1</x:v>
      </x:c>
      <x:c r="J429" s="30" t="n">
        <x:v>7.1</x:v>
      </x:c>
      <x:c r="K429" s="30" t="n">
        <x:v>0</x:v>
      </x:c>
      <x:c r="L429" s="30" t="n">
        <x:v>0</x:v>
      </x:c>
    </x:row>
    <x:row r="430">
      <x:c r="A430" s="61" t="n">
        <x:v>45206</x:v>
      </x:c>
      <x:c r="B430" s="59" t="str">
        <x:v>FLEMINGTON</x:v>
      </x:c>
      <x:c r="C430" s="27" t="n">
        <x:v>6</x:v>
      </x:c>
      <x:c r="D430" s="27" t="n">
        <x:v>3</x:v>
      </x:c>
      <x:c r="E430" s="59" t="str">
        <x:v>PRINCESS GRACE</x:v>
      </x:c>
      <x:c r="F430" s="59" t="str">
        <x:v>SYS</x:v>
      </x:c>
      <x:c r="G430" s="27" t="n">
        <x:v>1</x:v>
      </x:c>
      <x:c r="H430" s="27" t="str">
        <x:v>2nd</x:v>
      </x:c>
      <x:c r="I430" s="30"/>
      <x:c r="J430" s="30" t="n">
        <x:v>0</x:v>
      </x:c>
      <x:c r="K430" s="30" t="n">
        <x:v>0</x:v>
      </x:c>
      <x:c r="L430" s="30" t="n">
        <x:v>0</x:v>
      </x:c>
    </x:row>
    <x:row r="431">
      <x:c r="A431" s="61" t="n">
        <x:v>45206</x:v>
      </x:c>
      <x:c r="B431" s="59" t="str">
        <x:v>FLEMINGTON</x:v>
      </x:c>
      <x:c r="C431" s="27" t="n">
        <x:v>6</x:v>
      </x:c>
      <x:c r="D431" s="27" t="n">
        <x:v>10</x:v>
      </x:c>
      <x:c r="E431" s="59" t="str">
        <x:v>LIFE LESSONS</x:v>
      </x:c>
      <x:c r="F431" s="59" t="str">
        <x:v>SYS</x:v>
      </x:c>
      <x:c r="G431" s="27" t="n">
        <x:v>1</x:v>
      </x:c>
      <x:c r="H431" s="27" t="str">
        <x:v>Won</x:v>
      </x:c>
      <x:c r="I431" s="30" t="n">
        <x:v>6.4</x:v>
      </x:c>
      <x:c r="J431" s="30" t="n">
        <x:v>6.4</x:v>
      </x:c>
      <x:c r="K431" s="30" t="n">
        <x:v>0</x:v>
      </x:c>
      <x:c r="L431" s="30" t="n">
        <x:v>0</x:v>
      </x:c>
    </x:row>
    <x:row r="432">
      <x:c r="A432" s="61" t="n">
        <x:v>45206</x:v>
      </x:c>
      <x:c r="B432" s="59" t="str">
        <x:v>FLEMINGTON</x:v>
      </x:c>
      <x:c r="C432" s="27" t="n">
        <x:v>7</x:v>
      </x:c>
      <x:c r="D432" s="27" t="n">
        <x:v>18</x:v>
      </x:c>
      <x:c r="E432" s="59" t="str">
        <x:v>FIRST IMMORTAL</x:v>
      </x:c>
      <x:c r="F432" s="59" t="str">
        <x:v>LSW</x:v>
      </x:c>
      <x:c r="G432" s="27" t="n">
        <x:v>1</x:v>
      </x:c>
      <x:c r="H432" s="27" t="str">
        <x:v>2nd</x:v>
      </x:c>
      <x:c r="I432" s="30"/>
      <x:c r="J432" s="30" t="n">
        <x:v>0</x:v>
      </x:c>
      <x:c r="K432" s="30" t="n">
        <x:v>0</x:v>
      </x:c>
      <x:c r="L432" s="30" t="n">
        <x:v>0</x:v>
      </x:c>
    </x:row>
    <x:row r="433">
      <x:c r="A433" s="61" t="n">
        <x:v>45206</x:v>
      </x:c>
      <x:c r="B433" s="59" t="str">
        <x:v>FLEMINGTON</x:v>
      </x:c>
      <x:c r="C433" s="27" t="n">
        <x:v>8</x:v>
      </x:c>
      <x:c r="D433" s="27" t="n">
        <x:v>2</x:v>
      </x:c>
      <x:c r="E433" s="59" t="str">
        <x:v>GOLD TRIP</x:v>
      </x:c>
      <x:c r="F433" s="59" t="str">
        <x:v>SYS</x:v>
      </x:c>
      <x:c r="G433" s="27" t="n">
        <x:v>1</x:v>
      </x:c>
      <x:c r="H433" s="27" t="str">
        <x:v>Won</x:v>
      </x:c>
      <x:c r="I433" s="30" t="n">
        <x:v>30.5</x:v>
      </x:c>
      <x:c r="J433" s="30" t="n">
        <x:v>30.5</x:v>
      </x:c>
      <x:c r="K433" s="30" t="n">
        <x:v>71.675</x:v>
      </x:c>
      <x:c r="L433" s="30" t="n">
        <x:v>146.93374999999997</x:v>
      </x:c>
    </x:row>
    <x:row r="434">
      <x:c r="A434" s="61" t="n">
        <x:v>45206</x:v>
      </x:c>
      <x:c r="B434" s="59" t="str">
        <x:v>FLEMINGTON</x:v>
      </x:c>
      <x:c r="C434" s="27" t="n">
        <x:v>9</x:v>
      </x:c>
      <x:c r="D434" s="27" t="n">
        <x:v>2</x:v>
      </x:c>
      <x:c r="E434" s="59" t="str">
        <x:v>STAR PATROL</x:v>
      </x:c>
      <x:c r="F434" s="59" t="str">
        <x:v>LSW / SYS</x:v>
      </x:c>
      <x:c r="G434" s="27" t="n">
        <x:v>2</x:v>
      </x:c>
      <x:c r="H434" s="27" t="str">
        <x:v>Won</x:v>
      </x:c>
      <x:c r="I434" s="30" t="n">
        <x:v>2.35</x:v>
      </x:c>
      <x:c r="J434" s="30" t="n">
        <x:v>2.35</x:v>
      </x:c>
      <x:c r="K434" s="30" t="n">
        <x:v>4.8175</x:v>
      </x:c>
      <x:c r="L434" s="30"/>
    </x:row>
    <x:row r="435">
      <x:c r="A435" s="61" t="n">
        <x:v>45206</x:v>
      </x:c>
      <x:c r="B435" s="59" t="str">
        <x:v>FLEMINGTON</x:v>
      </x:c>
      <x:c r="C435" s="27" t="n">
        <x:v>10</x:v>
      </x:c>
      <x:c r="D435" s="27" t="n">
        <x:v>5</x:v>
      </x:c>
      <x:c r="E435" s="59" t="str">
        <x:v>TAMERLANE</x:v>
      </x:c>
      <x:c r="F435" s="59" t="str">
        <x:v>SYS</x:v>
      </x:c>
      <x:c r="G435" s="27" t="n">
        <x:v>1</x:v>
      </x:c>
      <x:c r="H435" s="27" t="str">
        <x:v>Won</x:v>
      </x:c>
      <x:c r="I435" s="30" t="n">
        <x:v>2.05</x:v>
      </x:c>
      <x:c r="J435" s="30" t="n">
        <x:v>2.05</x:v>
      </x:c>
      <x:c r="K435" s="30"/>
      <x:c r="L435" s="30"/>
    </x:row>
    <x:row r="436">
      <x:c r="A436" s="61" t="n">
        <x:v>45213</x:v>
      </x:c>
      <x:c r="B436" s="59" t="str">
        <x:v>CAULFIELD</x:v>
      </x:c>
      <x:c r="C436" s="27" t="n">
        <x:v>2</x:v>
      </x:c>
      <x:c r="D436" s="27" t="n">
        <x:v>2</x:v>
      </x:c>
      <x:c r="E436" s="59" t="str">
        <x:v>APPIN GIRL</x:v>
      </x:c>
      <x:c r="F436" s="59" t="str">
        <x:v>SYS</x:v>
      </x:c>
      <x:c r="G436" s="27" t="n">
        <x:v>1</x:v>
      </x:c>
      <x:c r="H436" s="27" t="str"/>
      <x:c r="I436" s="30"/>
      <x:c r="J436" s="30" t="n">
        <x:v>0</x:v>
      </x:c>
      <x:c r="K436" s="30" t="n">
        <x:v>0</x:v>
      </x:c>
      <x:c r="L436" s="30" t="n">
        <x:v>0</x:v>
      </x:c>
    </x:row>
    <x:row r="437">
      <x:c r="A437" s="61" t="n">
        <x:v>45213</x:v>
      </x:c>
      <x:c r="B437" s="59" t="str">
        <x:v>CAULFIELD</x:v>
      </x:c>
      <x:c r="C437" s="27" t="n">
        <x:v>3</x:v>
      </x:c>
      <x:c r="D437" s="27" t="n">
        <x:v>4</x:v>
      </x:c>
      <x:c r="E437" s="59" t="str">
        <x:v>MILITARY MISSION</x:v>
      </x:c>
      <x:c r="F437" s="59" t="str">
        <x:v>SYS</x:v>
      </x:c>
      <x:c r="G437" s="27" t="n">
        <x:v>1</x:v>
      </x:c>
      <x:c r="H437" s="27" t="str">
        <x:v>Won</x:v>
      </x:c>
      <x:c r="I437" s="30" t="n">
        <x:v>7.4</x:v>
      </x:c>
      <x:c r="J437" s="30" t="n">
        <x:v>7.4</x:v>
      </x:c>
      <x:c r="K437" s="30" t="n">
        <x:v>67.34</x:v>
      </x:c>
      <x:c r="L437" s="30" t="n">
        <x:v>0</x:v>
      </x:c>
    </x:row>
    <x:row r="438">
      <x:c r="A438" s="61" t="n">
        <x:v>45213</x:v>
      </x:c>
      <x:c r="B438" s="59" t="str">
        <x:v>CAULFIELD</x:v>
      </x:c>
      <x:c r="C438" s="27" t="n">
        <x:v>4</x:v>
      </x:c>
      <x:c r="D438" s="27" t="n">
        <x:v>7</x:v>
      </x:c>
      <x:c r="E438" s="59" t="str">
        <x:v>SHE DANCES</x:v>
      </x:c>
      <x:c r="F438" s="59" t="str">
        <x:v>SYS</x:v>
      </x:c>
      <x:c r="G438" s="27" t="n">
        <x:v>1</x:v>
      </x:c>
      <x:c r="H438" s="27" t="str">
        <x:v>Won</x:v>
      </x:c>
      <x:c r="I438" s="30" t="n">
        <x:v>9.1</x:v>
      </x:c>
      <x:c r="J438" s="30" t="n">
        <x:v>9.1</x:v>
      </x:c>
      <x:c r="K438" s="30" t="n">
        <x:v>0</x:v>
      </x:c>
      <x:c r="L438" s="30" t="n">
        <x:v>0</x:v>
      </x:c>
    </x:row>
    <x:row r="439">
      <x:c r="A439" s="61" t="n">
        <x:v>45213</x:v>
      </x:c>
      <x:c r="B439" s="59" t="str">
        <x:v>CAULFIELD</x:v>
      </x:c>
      <x:c r="C439" s="27" t="n">
        <x:v>5</x:v>
      </x:c>
      <x:c r="D439" s="27" t="n">
        <x:v>2</x:v>
      </x:c>
      <x:c r="E439" s="59" t="str">
        <x:v>UNCOMMON JAMES</x:v>
      </x:c>
      <x:c r="F439" s="59" t="str">
        <x:v>SYS</x:v>
      </x:c>
      <x:c r="G439" s="27" t="n">
        <x:v>1</x:v>
      </x:c>
      <x:c r="H439" s="27" t="str">
        <x:v>2nd</x:v>
      </x:c>
      <x:c r="I439" s="30"/>
      <x:c r="J439" s="30" t="n">
        <x:v>0</x:v>
      </x:c>
      <x:c r="K439" s="30" t="n">
        <x:v>0</x:v>
      </x:c>
      <x:c r="L439" s="30" t="n">
        <x:v>0</x:v>
      </x:c>
    </x:row>
    <x:row r="440">
      <x:c r="A440" s="61" t="n">
        <x:v>45213</x:v>
      </x:c>
      <x:c r="B440" s="59" t="str">
        <x:v>CAULFIELD</x:v>
      </x:c>
      <x:c r="C440" s="27" t="n">
        <x:v>6</x:v>
      </x:c>
      <x:c r="D440" s="27" t="n">
        <x:v>1</x:v>
      </x:c>
      <x:c r="E440" s="59" t="str">
        <x:v>AYRTON</x:v>
      </x:c>
      <x:c r="F440" s="59" t="str">
        <x:v>SYS</x:v>
      </x:c>
      <x:c r="G440" s="27" t="n">
        <x:v>1</x:v>
      </x:c>
      <x:c r="H440" s="27" t="str">
        <x:v>Won</x:v>
      </x:c>
      <x:c r="I440" s="30" t="n">
        <x:v>5.3</x:v>
      </x:c>
      <x:c r="J440" s="30" t="n">
        <x:v>5.3</x:v>
      </x:c>
      <x:c r="K440" s="30" t="n">
        <x:v>15.899999999999999</x:v>
      </x:c>
      <x:c r="L440" s="30" t="n">
        <x:v>31.799999999999997</x:v>
      </x:c>
    </x:row>
    <x:row r="441">
      <x:c r="A441" s="61" t="n">
        <x:v>45213</x:v>
      </x:c>
      <x:c r="B441" s="59" t="str">
        <x:v>CAULFIELD</x:v>
      </x:c>
      <x:c r="C441" s="27" t="n">
        <x:v>7</x:v>
      </x:c>
      <x:c r="D441" s="27" t="n">
        <x:v>1</x:v>
      </x:c>
      <x:c r="E441" s="59" t="str">
        <x:v>ALLIGATOR BLOOD</x:v>
      </x:c>
      <x:c r="F441" s="59" t="str">
        <x:v>LSW / SYS</x:v>
      </x:c>
      <x:c r="G441" s="27" t="n">
        <x:v>2</x:v>
      </x:c>
      <x:c r="H441" s="27" t="str">
        <x:v>Won</x:v>
      </x:c>
      <x:c r="I441" s="30" t="n">
        <x:v>3</x:v>
      </x:c>
      <x:c r="J441" s="30" t="n">
        <x:v>3</x:v>
      </x:c>
      <x:c r="K441" s="30" t="n">
        <x:v>6</x:v>
      </x:c>
      <x:c r="L441" s="30"/>
    </x:row>
    <x:row r="442">
      <x:c r="A442" s="61" t="n">
        <x:v>45213</x:v>
      </x:c>
      <x:c r="B442" s="59" t="str">
        <x:v>CAULFIELD</x:v>
      </x:c>
      <x:c r="C442" s="27" t="n">
        <x:v>8</x:v>
      </x:c>
      <x:c r="D442" s="27" t="n">
        <x:v>10</x:v>
      </x:c>
      <x:c r="E442" s="59" t="str">
        <x:v>WISHLOR LASS</x:v>
      </x:c>
      <x:c r="F442" s="59" t="str">
        <x:v>LSW / SYS</x:v>
      </x:c>
      <x:c r="G442" s="27" t="n">
        <x:v>2</x:v>
      </x:c>
      <x:c r="H442" s="27" t="str">
        <x:v>Won</x:v>
      </x:c>
      <x:c r="I442" s="30" t="n">
        <x:v>2</x:v>
      </x:c>
      <x:c r="J442" s="30" t="n">
        <x:v>2</x:v>
      </x:c>
      <x:c r="K442" s="30"/>
      <x:c r="L442" s="30"/>
    </x:row>
    <x:row r="443">
      <x:c r="A443" s="61" t="n">
        <x:v>45220</x:v>
      </x:c>
      <x:c r="B443" s="59" t="str">
        <x:v>CAULFIELD</x:v>
      </x:c>
      <x:c r="C443" s="27" t="n">
        <x:v>1</x:v>
      </x:c>
      <x:c r="D443" s="27" t="n">
        <x:v>2</x:v>
      </x:c>
      <x:c r="E443" s="59" t="str">
        <x:v>BRAVE MEAD</x:v>
      </x:c>
      <x:c r="F443" s="59" t="str">
        <x:v>SYS</x:v>
      </x:c>
      <x:c r="G443" s="27" t="n">
        <x:v>1</x:v>
      </x:c>
      <x:c r="H443" s="27" t="str">
        <x:v>Won</x:v>
      </x:c>
      <x:c r="I443" s="30" t="n">
        <x:v>2.2</x:v>
      </x:c>
      <x:c r="J443" s="30" t="n">
        <x:v>2.2</x:v>
      </x:c>
      <x:c r="K443" s="30" t="n">
        <x:v>0</x:v>
      </x:c>
      <x:c r="L443" s="30" t="n">
        <x:v>0</x:v>
      </x:c>
    </x:row>
    <x:row r="444">
      <x:c r="A444" s="61" t="n">
        <x:v>45220</x:v>
      </x:c>
      <x:c r="B444" s="59" t="str">
        <x:v>CAULFIELD</x:v>
      </x:c>
      <x:c r="C444" s="27" t="n">
        <x:v>1</x:v>
      </x:c>
      <x:c r="D444" s="27" t="n">
        <x:v>3</x:v>
      </x:c>
      <x:c r="E444" s="59" t="str">
        <x:v>KAIZAD</x:v>
      </x:c>
      <x:c r="F444" s="59" t="str">
        <x:v>LSW / SYS</x:v>
      </x:c>
      <x:c r="G444" s="27" t="n">
        <x:v>2</x:v>
      </x:c>
      <x:c r="H444" s="27" t="str">
        <x:v>3rd</x:v>
      </x:c>
      <x:c r="I444" s="30"/>
      <x:c r="J444" s="30" t="n">
        <x:v>0</x:v>
      </x:c>
      <x:c r="K444" s="30" t="n">
        <x:v>0</x:v>
      </x:c>
      <x:c r="L444" s="30" t="n">
        <x:v>0</x:v>
      </x:c>
    </x:row>
    <x:row r="445">
      <x:c r="A445" s="61" t="n">
        <x:v>45220</x:v>
      </x:c>
      <x:c r="B445" s="59" t="str">
        <x:v>CAULFIELD</x:v>
      </x:c>
      <x:c r="C445" s="27" t="n">
        <x:v>2</x:v>
      </x:c>
      <x:c r="D445" s="27" t="n">
        <x:v>2</x:v>
      </x:c>
      <x:c r="E445" s="59" t="str">
        <x:v>RIFF ROCKET</x:v>
      </x:c>
      <x:c r="F445" s="59" t="str">
        <x:v>LSW / SYS</x:v>
      </x:c>
      <x:c r="G445" s="27" t="n">
        <x:v>2</x:v>
      </x:c>
      <x:c r="H445" s="27" t="str">
        <x:v>2nd</x:v>
      </x:c>
      <x:c r="I445" s="30"/>
      <x:c r="J445" s="30" t="n">
        <x:v>0</x:v>
      </x:c>
      <x:c r="K445" s="30" t="n">
        <x:v>0</x:v>
      </x:c>
      <x:c r="L445" s="30" t="n">
        <x:v>0</x:v>
      </x:c>
    </x:row>
    <x:row r="446">
      <x:c r="A446" s="61" t="n">
        <x:v>45220</x:v>
      </x:c>
      <x:c r="B446" s="59" t="str">
        <x:v>CAULFIELD</x:v>
      </x:c>
      <x:c r="C446" s="27" t="n">
        <x:v>2</x:v>
      </x:c>
      <x:c r="D446" s="27" t="n">
        <x:v>5</x:v>
      </x:c>
      <x:c r="E446" s="59" t="str">
        <x:v>SUNSETS</x:v>
      </x:c>
      <x:c r="F446" s="59" t="str">
        <x:v>SYS</x:v>
      </x:c>
      <x:c r="G446" s="27" t="n">
        <x:v>1</x:v>
      </x:c>
      <x:c r="H446" s="27" t="str">
        <x:v>Won</x:v>
      </x:c>
      <x:c r="I446" s="30" t="n">
        <x:v>16</x:v>
      </x:c>
      <x:c r="J446" s="30" t="n">
        <x:v>16</x:v>
      </x:c>
      <x:c r="K446" s="30" t="n">
        <x:v>104</x:v>
      </x:c>
      <x:c r="L446" s="30" t="n">
        <x:v>863.2</x:v>
      </x:c>
    </x:row>
    <x:row r="447">
      <x:c r="A447" s="61" t="n">
        <x:v>45220</x:v>
      </x:c>
      <x:c r="B447" s="59" t="str">
        <x:v>CAULFIELD</x:v>
      </x:c>
      <x:c r="C447" s="27" t="n">
        <x:v>3</x:v>
      </x:c>
      <x:c r="D447" s="27" t="n">
        <x:v>4</x:v>
      </x:c>
      <x:c r="E447" s="59" t="str">
        <x:v>AUTUMN ANGEL</x:v>
      </x:c>
      <x:c r="F447" s="59" t="str">
        <x:v>SYS</x:v>
      </x:c>
      <x:c r="G447" s="27" t="n">
        <x:v>1</x:v>
      </x:c>
      <x:c r="H447" s="27" t="str">
        <x:v>Won</x:v>
      </x:c>
      <x:c r="I447" s="30" t="n">
        <x:v>6.5</x:v>
      </x:c>
      <x:c r="J447" s="30" t="n">
        <x:v>6.5</x:v>
      </x:c>
      <x:c r="K447" s="30" t="n">
        <x:v>53.95</x:v>
      </x:c>
      <x:c r="L447" s="30" t="n">
        <x:v>221.195</x:v>
      </x:c>
    </x:row>
    <x:row r="448">
      <x:c r="A448" s="61" t="n">
        <x:v>45220</x:v>
      </x:c>
      <x:c r="B448" s="59" t="str">
        <x:v>CAULFIELD</x:v>
      </x:c>
      <x:c r="C448" s="27" t="n">
        <x:v>4</x:v>
      </x:c>
      <x:c r="D448" s="27" t="n">
        <x:v>1</x:v>
      </x:c>
      <x:c r="E448" s="59" t="str">
        <x:v>ARKANSAW KID</x:v>
      </x:c>
      <x:c r="F448" s="59" t="str">
        <x:v>SYS</x:v>
      </x:c>
      <x:c r="G448" s="27" t="n">
        <x:v>1</x:v>
      </x:c>
      <x:c r="H448" s="27" t="str">
        <x:v>Won</x:v>
      </x:c>
      <x:c r="I448" s="30" t="n">
        <x:v>8.3</x:v>
      </x:c>
      <x:c r="J448" s="30" t="n">
        <x:v>8.3</x:v>
      </x:c>
      <x:c r="K448" s="30" t="n">
        <x:v>34.03</x:v>
      </x:c>
      <x:c r="L448" s="30" t="n">
        <x:v>0</x:v>
      </x:c>
    </x:row>
    <x:row r="449">
      <x:c r="A449" s="61" t="n">
        <x:v>45220</x:v>
      </x:c>
      <x:c r="B449" s="59" t="str">
        <x:v>CAULFIELD</x:v>
      </x:c>
      <x:c r="C449" s="27" t="n">
        <x:v>4</x:v>
      </x:c>
      <x:c r="D449" s="27" t="n">
        <x:v>8</x:v>
      </x:c>
      <x:c r="E449" s="59" t="str">
        <x:v>FACILE</x:v>
      </x:c>
      <x:c r="F449" s="59" t="str">
        <x:v>LSW / SYS</x:v>
      </x:c>
      <x:c r="G449" s="27" t="n">
        <x:v>2</x:v>
      </x:c>
      <x:c r="H449" s="27" t="str">
        <x:v>2nd</x:v>
      </x:c>
      <x:c r="I449" s="30"/>
      <x:c r="J449" s="30" t="n">
        <x:v>0</x:v>
      </x:c>
      <x:c r="K449" s="30" t="n">
        <x:v>0</x:v>
      </x:c>
      <x:c r="L449" s="30" t="n">
        <x:v>0</x:v>
      </x:c>
    </x:row>
    <x:row r="450">
      <x:c r="A450" s="61" t="n">
        <x:v>45220</x:v>
      </x:c>
      <x:c r="B450" s="59" t="str">
        <x:v>CAULFIELD</x:v>
      </x:c>
      <x:c r="C450" s="27" t="n">
        <x:v>5</x:v>
      </x:c>
      <x:c r="D450" s="27" t="n">
        <x:v>3</x:v>
      </x:c>
      <x:c r="E450" s="59" t="str">
        <x:v>COEUR VOLANTE</x:v>
      </x:c>
      <x:c r="F450" s="59" t="str">
        <x:v>SYS</x:v>
      </x:c>
      <x:c r="G450" s="27" t="n">
        <x:v>1</x:v>
      </x:c>
      <x:c r="H450" s="27" t="str">
        <x:v>Won</x:v>
      </x:c>
      <x:c r="I450" s="30" t="n">
        <x:v>4.1</x:v>
      </x:c>
      <x:c r="J450" s="30" t="n">
        <x:v>4.1</x:v>
      </x:c>
      <x:c r="K450" s="30" t="n">
        <x:v>0</x:v>
      </x:c>
      <x:c r="L450" s="30" t="n">
        <x:v>0</x:v>
      </x:c>
    </x:row>
    <x:row r="451">
      <x:c r="A451" s="61" t="n">
        <x:v>45220</x:v>
      </x:c>
      <x:c r="B451" s="59" t="str">
        <x:v>CAULFIELD</x:v>
      </x:c>
      <x:c r="C451" s="27" t="n">
        <x:v>5</x:v>
      </x:c>
      <x:c r="D451" s="27" t="n">
        <x:v>8</x:v>
      </x:c>
      <x:c r="E451" s="59" t="str">
        <x:v>INHIBITIONS</x:v>
      </x:c>
      <x:c r="F451" s="59" t="str">
        <x:v>SYS</x:v>
      </x:c>
      <x:c r="G451" s="27" t="n">
        <x:v>1</x:v>
      </x:c>
      <x:c r="H451" s="27" t="str"/>
      <x:c r="I451" s="30"/>
      <x:c r="J451" s="30" t="n">
        <x:v>0</x:v>
      </x:c>
      <x:c r="K451" s="30" t="n">
        <x:v>0</x:v>
      </x:c>
      <x:c r="L451" s="30" t="n">
        <x:v>0</x:v>
      </x:c>
    </x:row>
    <x:row r="452">
      <x:c r="A452" s="61" t="n">
        <x:v>45220</x:v>
      </x:c>
      <x:c r="B452" s="59" t="str">
        <x:v>CAULFIELD</x:v>
      </x:c>
      <x:c r="C452" s="27" t="n">
        <x:v>6</x:v>
      </x:c>
      <x:c r="D452" s="27" t="n">
        <x:v>2</x:v>
      </x:c>
      <x:c r="E452" s="59" t="str">
        <x:v>GENERATION</x:v>
      </x:c>
      <x:c r="F452" s="59" t="str">
        <x:v>SYS</x:v>
      </x:c>
      <x:c r="G452" s="27" t="n">
        <x:v>1</x:v>
      </x:c>
      <x:c r="H452" s="27" t="str">
        <x:v>3rd</x:v>
      </x:c>
      <x:c r="I452" s="30"/>
      <x:c r="J452" s="30" t="n">
        <x:v>0</x:v>
      </x:c>
      <x:c r="K452" s="30" t="n">
        <x:v>0</x:v>
      </x:c>
      <x:c r="L452" s="30"/>
    </x:row>
    <x:row r="453">
      <x:c r="A453" s="61" t="n">
        <x:v>45220</x:v>
      </x:c>
      <x:c r="B453" s="59" t="str">
        <x:v>CAULFIELD</x:v>
      </x:c>
      <x:c r="C453" s="27" t="n">
        <x:v>6</x:v>
      </x:c>
      <x:c r="D453" s="27" t="n">
        <x:v>6</x:v>
      </x:c>
      <x:c r="E453" s="59" t="str">
        <x:v>SPACEWALK</x:v>
      </x:c>
      <x:c r="F453" s="59" t="str">
        <x:v>LSW</x:v>
      </x:c>
      <x:c r="G453" s="27" t="n">
        <x:v>1</x:v>
      </x:c>
      <x:c r="H453" s="27" t="str">
        <x:v>2nd</x:v>
      </x:c>
      <x:c r="I453" s="30"/>
      <x:c r="J453" s="30" t="n">
        <x:v>0</x:v>
      </x:c>
      <x:c r="K453" s="30" t="n">
        <x:v>0</x:v>
      </x:c>
      <x:c r="L453" s="30"/>
    </x:row>
    <x:row r="454">
      <x:c r="A454" s="61" t="n">
        <x:v>45220</x:v>
      </x:c>
      <x:c r="B454" s="59" t="str">
        <x:v>CAULFIELD</x:v>
      </x:c>
      <x:c r="C454" s="27" t="n">
        <x:v>6</x:v>
      </x:c>
      <x:c r="D454" s="27" t="n">
        <x:v>7</x:v>
      </x:c>
      <x:c r="E454" s="59" t="str">
        <x:v>DOULL</x:v>
      </x:c>
      <x:c r="F454" s="59" t="str">
        <x:v>SYS</x:v>
      </x:c>
      <x:c r="G454" s="27" t="n">
        <x:v>1</x:v>
      </x:c>
      <x:c r="H454" s="27" t="str">
        <x:v>Won</x:v>
      </x:c>
      <x:c r="I454" s="30" t="n">
        <x:v>12.6</x:v>
      </x:c>
      <x:c r="J454" s="30" t="n">
        <x:v>12.6</x:v>
      </x:c>
      <x:c r="K454" s="30" t="n">
        <x:v>47.879999999999995</x:v>
      </x:c>
      <x:c r="L454" s="30"/>
    </x:row>
    <x:row r="455">
      <x:c r="A455" s="61" t="n">
        <x:v>45220</x:v>
      </x:c>
      <x:c r="B455" s="59" t="str">
        <x:v>CAULFIELD</x:v>
      </x:c>
      <x:c r="C455" s="27" t="n">
        <x:v>8</x:v>
      </x:c>
      <x:c r="D455" s="27" t="n">
        <x:v>3</x:v>
      </x:c>
      <x:c r="E455" s="59" t="str">
        <x:v>BUFFALO RIVER</x:v>
      </x:c>
      <x:c r="F455" s="59" t="str">
        <x:v>SYS</x:v>
      </x:c>
      <x:c r="G455" s="27" t="n">
        <x:v>1</x:v>
      </x:c>
      <x:c r="H455" s="27" t="str">
        <x:v>Won</x:v>
      </x:c>
      <x:c r="I455" s="30" t="n">
        <x:v>3.8</x:v>
      </x:c>
      <x:c r="J455" s="30" t="n">
        <x:v>3.8</x:v>
      </x:c>
      <x:c r="K455" s="30"/>
      <x:c r="L455" s="30"/>
    </x:row>
    <x:row r="456">
      <x:c r="A456" s="61" t="n">
        <x:v>45227</x:v>
      </x:c>
      <x:c r="B456" s="59" t="str">
        <x:v>MOONEE VALLEY</x:v>
      </x:c>
      <x:c r="C456" s="27" t="n">
        <x:v>1</x:v>
      </x:c>
      <x:c r="D456" s="27" t="n">
        <x:v>1</x:v>
      </x:c>
      <x:c r="E456" s="59" t="str">
        <x:v>ASHFORD STREET</x:v>
      </x:c>
      <x:c r="F456" s="59" t="str">
        <x:v>SYS</x:v>
      </x:c>
      <x:c r="G456" s="27" t="n">
        <x:v>1</x:v>
      </x:c>
      <x:c r="H456" s="27" t="str">
        <x:v>Won</x:v>
      </x:c>
      <x:c r="I456" s="30" t="n">
        <x:v>7.7</x:v>
      </x:c>
      <x:c r="J456" s="30" t="n">
        <x:v>7.7</x:v>
      </x:c>
      <x:c r="K456" s="30" t="n">
        <x:v>14.629999999999999</x:v>
      </x:c>
      <x:c r="L456" s="30" t="n">
        <x:v>75.3445</x:v>
      </x:c>
    </x:row>
    <x:row r="457">
      <x:c r="A457" s="61" t="n">
        <x:v>45227</x:v>
      </x:c>
      <x:c r="B457" s="59" t="str">
        <x:v>MOONEE VALLEY</x:v>
      </x:c>
      <x:c r="C457" s="27" t="n">
        <x:v>1</x:v>
      </x:c>
      <x:c r="D457" s="27" t="n">
        <x:v>3</x:v>
      </x:c>
      <x:c r="E457" s="59" t="str">
        <x:v>TAUNTING</x:v>
      </x:c>
      <x:c r="F457" s="59" t="str">
        <x:v>LSW</x:v>
      </x:c>
      <x:c r="G457" s="27" t="n">
        <x:v>1</x:v>
      </x:c>
      <x:c r="H457" s="27" t="str">
        <x:v>2nd</x:v>
      </x:c>
      <x:c r="I457" s="30"/>
      <x:c r="J457" s="30" t="n">
        <x:v>0</x:v>
      </x:c>
      <x:c r="K457" s="30" t="n">
        <x:v>0</x:v>
      </x:c>
      <x:c r="L457" s="30" t="n">
        <x:v>0</x:v>
      </x:c>
    </x:row>
    <x:row r="458">
      <x:c r="A458" s="61" t="n">
        <x:v>45227</x:v>
      </x:c>
      <x:c r="B458" s="59" t="str">
        <x:v>MOONEE VALLEY</x:v>
      </x:c>
      <x:c r="C458" s="27" t="n">
        <x:v>3</x:v>
      </x:c>
      <x:c r="D458" s="27" t="n">
        <x:v>2</x:v>
      </x:c>
      <x:c r="E458" s="59" t="str">
        <x:v>WISHLOR LASS</x:v>
      </x:c>
      <x:c r="F458" s="59" t="str">
        <x:v>LSW</x:v>
      </x:c>
      <x:c r="G458" s="27" t="n">
        <x:v>1</x:v>
      </x:c>
      <x:c r="H458" s="27" t="str">
        <x:v>Won</x:v>
      </x:c>
      <x:c r="I458" s="30" t="n">
        <x:v>1.9</x:v>
      </x:c>
      <x:c r="J458" s="30" t="n">
        <x:v>1.9</x:v>
      </x:c>
      <x:c r="K458" s="30" t="n">
        <x:v>9.785</x:v>
      </x:c>
      <x:c r="L458" s="30" t="n">
        <x:v>0</x:v>
      </x:c>
    </x:row>
    <x:row r="459">
      <x:c r="A459" s="61" t="n">
        <x:v>45227</x:v>
      </x:c>
      <x:c r="B459" s="59" t="str">
        <x:v>MOONEE VALLEY</x:v>
      </x:c>
      <x:c r="C459" s="27" t="n">
        <x:v>4</x:v>
      </x:c>
      <x:c r="D459" s="27" t="n">
        <x:v>14</x:v>
      </x:c>
      <x:c r="E459" s="59" t="str">
        <x:v>GUMDROPS</x:v>
      </x:c>
      <x:c r="F459" s="59" t="str">
        <x:v>LSW / SYS</x:v>
      </x:c>
      <x:c r="G459" s="27" t="n">
        <x:v>2</x:v>
      </x:c>
      <x:c r="H459" s="27" t="str">
        <x:v>Won</x:v>
      </x:c>
      <x:c r="I459" s="30" t="n">
        <x:v>5.15</x:v>
      </x:c>
      <x:c r="J459" s="30" t="n">
        <x:v>5.15</x:v>
      </x:c>
      <x:c r="K459" s="30" t="n">
        <x:v>0</x:v>
      </x:c>
      <x:c r="L459" s="30" t="n">
        <x:v>0</x:v>
      </x:c>
    </x:row>
    <x:row r="460">
      <x:c r="A460" s="61" t="n">
        <x:v>45227</x:v>
      </x:c>
      <x:c r="B460" s="59" t="str">
        <x:v>MOONEE VALLEY</x:v>
      </x:c>
      <x:c r="C460" s="27" t="n">
        <x:v>5</x:v>
      </x:c>
      <x:c r="D460" s="27" t="n">
        <x:v>4</x:v>
      </x:c>
      <x:c r="E460" s="59" t="str">
        <x:v>ANTINO</x:v>
      </x:c>
      <x:c r="F460" s="59" t="str">
        <x:v>SYS</x:v>
      </x:c>
      <x:c r="G460" s="27" t="n">
        <x:v>1</x:v>
      </x:c>
      <x:c r="H460" s="27" t="str">
        <x:v>3rd</x:v>
      </x:c>
      <x:c r="I460" s="30"/>
      <x:c r="J460" s="30" t="n">
        <x:v>0</x:v>
      </x:c>
      <x:c r="K460" s="30" t="n">
        <x:v>0</x:v>
      </x:c>
      <x:c r="L460" s="30" t="n">
        <x:v>0</x:v>
      </x:c>
    </x:row>
    <x:row r="461">
      <x:c r="A461" s="61" t="n">
        <x:v>45227</x:v>
      </x:c>
      <x:c r="B461" s="59" t="str">
        <x:v>MOONEE VALLEY</x:v>
      </x:c>
      <x:c r="C461" s="27" t="n">
        <x:v>5</x:v>
      </x:c>
      <x:c r="D461" s="27" t="n">
        <x:v>6</x:v>
      </x:c>
      <x:c r="E461" s="59" t="str">
        <x:v>PROWESS</x:v>
      </x:c>
      <x:c r="F461" s="59" t="str">
        <x:v>SYS</x:v>
      </x:c>
      <x:c r="G461" s="27" t="n">
        <x:v>1</x:v>
      </x:c>
      <x:c r="H461" s="27" t="str">
        <x:v>Won</x:v>
      </x:c>
      <x:c r="I461" s="30" t="n">
        <x:v>4.85</x:v>
      </x:c>
      <x:c r="J461" s="30" t="n">
        <x:v>4.85</x:v>
      </x:c>
      <x:c r="K461" s="30" t="n">
        <x:v>0</x:v>
      </x:c>
      <x:c r="L461" s="30" t="n">
        <x:v>0</x:v>
      </x:c>
    </x:row>
    <x:row r="462">
      <x:c r="A462" s="61" t="n">
        <x:v>45227</x:v>
      </x:c>
      <x:c r="B462" s="59" t="str">
        <x:v>MOONEE VALLEY</x:v>
      </x:c>
      <x:c r="C462" s="27" t="n">
        <x:v>6</x:v>
      </x:c>
      <x:c r="D462" s="27" t="n">
        <x:v>4</x:v>
      </x:c>
      <x:c r="E462" s="59" t="str">
        <x:v>CAPTAIN AMELIA</x:v>
      </x:c>
      <x:c r="F462" s="59" t="str">
        <x:v>SYS</x:v>
      </x:c>
      <x:c r="G462" s="27" t="n">
        <x:v>1</x:v>
      </x:c>
      <x:c r="H462" s="27" t="str"/>
      <x:c r="I462" s="30"/>
      <x:c r="J462" s="30" t="n">
        <x:v>0</x:v>
      </x:c>
      <x:c r="K462" s="30" t="n">
        <x:v>0</x:v>
      </x:c>
      <x:c r="L462" s="30" t="n">
        <x:v>0</x:v>
      </x:c>
    </x:row>
    <x:row r="463">
      <x:c r="A463" s="61" t="n">
        <x:v>45227</x:v>
      </x:c>
      <x:c r="B463" s="59" t="str">
        <x:v>MOONEE VALLEY</x:v>
      </x:c>
      <x:c r="C463" s="27" t="n">
        <x:v>6</x:v>
      </x:c>
      <x:c r="D463" s="27" t="n">
        <x:v>8</x:v>
      </x:c>
      <x:c r="E463" s="59" t="str">
        <x:v>SKYBIRD</x:v>
      </x:c>
      <x:c r="F463" s="59" t="str">
        <x:v>LSW / SYS</x:v>
      </x:c>
      <x:c r="G463" s="27" t="n">
        <x:v>2</x:v>
      </x:c>
      <x:c r="H463" s="27" t="str">
        <x:v>Won</x:v>
      </x:c>
      <x:c r="I463" s="30" t="n">
        <x:v>3</x:v>
      </x:c>
      <x:c r="J463" s="30" t="n">
        <x:v>3</x:v>
      </x:c>
      <x:c r="K463" s="30" t="n">
        <x:v>0</x:v>
      </x:c>
      <x:c r="L463" s="30" t="n">
        <x:v>0</x:v>
      </x:c>
    </x:row>
    <x:row r="464">
      <x:c r="A464" s="61" t="n">
        <x:v>45227</x:v>
      </x:c>
      <x:c r="B464" s="59" t="str">
        <x:v>MOONEE VALLEY</x:v>
      </x:c>
      <x:c r="C464" s="27" t="n">
        <x:v>7</x:v>
      </x:c>
      <x:c r="D464" s="27" t="n">
        <x:v>2</x:v>
      </x:c>
      <x:c r="E464" s="59" t="str">
        <x:v>AIR ASSAULT</x:v>
      </x:c>
      <x:c r="F464" s="59" t="str">
        <x:v>LSW</x:v>
      </x:c>
      <x:c r="G464" s="27" t="n">
        <x:v>1</x:v>
      </x:c>
      <x:c r="H464" s="27" t="str">
        <x:v>3rd</x:v>
      </x:c>
      <x:c r="I464" s="30"/>
      <x:c r="J464" s="30" t="n">
        <x:v>0</x:v>
      </x:c>
      <x:c r="K464" s="30" t="n">
        <x:v>0</x:v>
      </x:c>
      <x:c r="L464" s="30" t="n">
        <x:v>0</x:v>
      </x:c>
    </x:row>
    <x:row r="465">
      <x:c r="A465" s="61" t="n">
        <x:v>45227</x:v>
      </x:c>
      <x:c r="B465" s="59" t="str">
        <x:v>MOONEE VALLEY</x:v>
      </x:c>
      <x:c r="C465" s="27" t="n">
        <x:v>8</x:v>
      </x:c>
      <x:c r="D465" s="27" t="n">
        <x:v>6</x:v>
      </x:c>
      <x:c r="E465" s="59" t="str">
        <x:v>IMPERATRIZ</x:v>
      </x:c>
      <x:c r="F465" s="59" t="str">
        <x:v>LSW</x:v>
      </x:c>
      <x:c r="G465" s="27" t="n">
        <x:v>1</x:v>
      </x:c>
      <x:c r="H465" s="27" t="str">
        <x:v>Won</x:v>
      </x:c>
      <x:c r="I465" s="30" t="n">
        <x:v>1.25</x:v>
      </x:c>
      <x:c r="J465" s="30" t="n">
        <x:v>1.25</x:v>
      </x:c>
      <x:c r="K465" s="30" t="n">
        <x:v>2.75</x:v>
      </x:c>
      <x:c r="L465" s="30"/>
    </x:row>
    <x:row r="466">
      <x:c r="A466" s="61" t="n">
        <x:v>45227</x:v>
      </x:c>
      <x:c r="B466" s="59" t="str">
        <x:v>MOONEE VALLEY</x:v>
      </x:c>
      <x:c r="C466" s="27" t="n">
        <x:v>10</x:v>
      </x:c>
      <x:c r="D466" s="27" t="n">
        <x:v>3</x:v>
      </x:c>
      <x:c r="E466" s="59" t="str">
        <x:v>ARCHO NACHO</x:v>
      </x:c>
      <x:c r="F466" s="59" t="str">
        <x:v>SYS</x:v>
      </x:c>
      <x:c r="G466" s="27" t="n">
        <x:v>1</x:v>
      </x:c>
      <x:c r="H466" s="27" t="str">
        <x:v>Won</x:v>
      </x:c>
      <x:c r="I466" s="30" t="n">
        <x:v>2.2</x:v>
      </x:c>
      <x:c r="J466" s="30" t="n">
        <x:v>2.2</x:v>
      </x:c>
      <x:c r="K466" s="30"/>
      <x:c r="L466" s="30"/>
    </x:row>
    <x:row r="467">
      <x:c r="A467" s="61" t="n">
        <x:v>45234</x:v>
      </x:c>
      <x:c r="B467" s="59" t="str">
        <x:v>FLEMINGTON</x:v>
      </x:c>
      <x:c r="C467" s="27" t="n">
        <x:v>1</x:v>
      </x:c>
      <x:c r="D467" s="27" t="n">
        <x:v>1</x:v>
      </x:c>
      <x:c r="E467" s="59" t="str">
        <x:v>BRAVE MEAD</x:v>
      </x:c>
      <x:c r="F467" s="59" t="str">
        <x:v>LSW / SYS</x:v>
      </x:c>
      <x:c r="G467" s="27" t="n">
        <x:v>2</x:v>
      </x:c>
      <x:c r="H467" s="27" t="str">
        <x:v>3rd</x:v>
      </x:c>
      <x:c r="I467" s="30"/>
      <x:c r="J467" s="30" t="n">
        <x:v>0</x:v>
      </x:c>
      <x:c r="K467" s="30" t="n">
        <x:v>0</x:v>
      </x:c>
      <x:c r="L467" s="30" t="n">
        <x:v>0</x:v>
      </x:c>
    </x:row>
    <x:row r="468">
      <x:c r="A468" s="61" t="n">
        <x:v>45234</x:v>
      </x:c>
      <x:c r="B468" s="59" t="str">
        <x:v>FLEMINGTON</x:v>
      </x:c>
      <x:c r="C468" s="27" t="n">
        <x:v>1</x:v>
      </x:c>
      <x:c r="D468" s="27" t="n">
        <x:v>3</x:v>
      </x:c>
      <x:c r="E468" s="59" t="str">
        <x:v>KAIZAD</x:v>
      </x:c>
      <x:c r="F468" s="59" t="str">
        <x:v>SYS</x:v>
      </x:c>
      <x:c r="G468" s="27" t="n">
        <x:v>1</x:v>
      </x:c>
      <x:c r="H468" s="27" t="str">
        <x:v>Won</x:v>
      </x:c>
      <x:c r="I468" s="30" t="n">
        <x:v>14.05</x:v>
      </x:c>
      <x:c r="J468" s="30" t="n">
        <x:v>14.05</x:v>
      </x:c>
      <x:c r="K468" s="30" t="n">
        <x:v>62.52250000000001</x:v>
      </x:c>
      <x:c r="L468" s="30" t="n">
        <x:v>0</x:v>
      </x:c>
    </x:row>
    <x:row r="469">
      <x:c r="A469" s="61" t="n">
        <x:v>45234</x:v>
      </x:c>
      <x:c r="B469" s="59" t="str">
        <x:v>FLEMINGTON</x:v>
      </x:c>
      <x:c r="C469" s="27" t="n">
        <x:v>2</x:v>
      </x:c>
      <x:c r="D469" s="27" t="n">
        <x:v>2</x:v>
      </x:c>
      <x:c r="E469" s="59" t="str">
        <x:v>KALAPOUR</x:v>
      </x:c>
      <x:c r="F469" s="59" t="str">
        <x:v>LSW / SYS</x:v>
      </x:c>
      <x:c r="G469" s="27" t="n">
        <x:v>2</x:v>
      </x:c>
      <x:c r="H469" s="27" t="str">
        <x:v>Won</x:v>
      </x:c>
      <x:c r="I469" s="30" t="n">
        <x:v>4.45</x:v>
      </x:c>
      <x:c r="J469" s="30" t="n">
        <x:v>4.45</x:v>
      </x:c>
      <x:c r="K469" s="30" t="n">
        <x:v>0</x:v>
      </x:c>
      <x:c r="L469" s="30" t="n">
        <x:v>0</x:v>
      </x:c>
    </x:row>
    <x:row r="470">
      <x:c r="A470" s="61" t="n">
        <x:v>45234</x:v>
      </x:c>
      <x:c r="B470" s="59" t="str">
        <x:v>FLEMINGTON</x:v>
      </x:c>
      <x:c r="C470" s="27" t="n">
        <x:v>4</x:v>
      </x:c>
      <x:c r="D470" s="27" t="n">
        <x:v>5</x:v>
      </x:c>
      <x:c r="E470" s="59" t="str">
        <x:v>TRIPLE MISSILE</x:v>
      </x:c>
      <x:c r="F470" s="59" t="str">
        <x:v>SYS</x:v>
      </x:c>
      <x:c r="G470" s="27" t="n">
        <x:v>1</x:v>
      </x:c>
      <x:c r="H470" s="27" t="str"/>
      <x:c r="I470" s="30"/>
      <x:c r="J470" s="30" t="n">
        <x:v>0</x:v>
      </x:c>
      <x:c r="K470" s="30" t="n">
        <x:v>0</x:v>
      </x:c>
      <x:c r="L470" s="30" t="n">
        <x:v>0</x:v>
      </x:c>
    </x:row>
    <x:row r="471">
      <x:c r="A471" s="61" t="n">
        <x:v>45234</x:v>
      </x:c>
      <x:c r="B471" s="59" t="str">
        <x:v>FLEMINGTON</x:v>
      </x:c>
      <x:c r="C471" s="27" t="n">
        <x:v>4</x:v>
      </x:c>
      <x:c r="D471" s="27" t="n">
        <x:v>7</x:v>
      </x:c>
      <x:c r="E471" s="59" t="str">
        <x:v>SPACEWALK</x:v>
      </x:c>
      <x:c r="F471" s="59" t="str">
        <x:v>SYS</x:v>
      </x:c>
      <x:c r="G471" s="27" t="n">
        <x:v>1</x:v>
      </x:c>
      <x:c r="H471" s="27" t="str">
        <x:v>Won</x:v>
      </x:c>
      <x:c r="I471" s="30" t="n">
        <x:v>5</x:v>
      </x:c>
      <x:c r="J471" s="30" t="n">
        <x:v>5</x:v>
      </x:c>
      <x:c r="K471" s="30" t="n">
        <x:v>10.5</x:v>
      </x:c>
      <x:c r="L471" s="30" t="n">
        <x:v>0</x:v>
      </x:c>
    </x:row>
    <x:row r="472">
      <x:c r="A472" s="61" t="n">
        <x:v>45234</x:v>
      </x:c>
      <x:c r="B472" s="59" t="str">
        <x:v>FLEMINGTON</x:v>
      </x:c>
      <x:c r="C472" s="27" t="n">
        <x:v>7</x:v>
      </x:c>
      <x:c r="D472" s="27" t="n">
        <x:v>4</x:v>
      </x:c>
      <x:c r="E472" s="59" t="str">
        <x:v>RIFF ROCKET</x:v>
      </x:c>
      <x:c r="F472" s="59" t="str">
        <x:v>SYS</x:v>
      </x:c>
      <x:c r="G472" s="27" t="n">
        <x:v>1</x:v>
      </x:c>
      <x:c r="H472" s="27" t="str">
        <x:v>Won</x:v>
      </x:c>
      <x:c r="I472" s="30" t="n">
        <x:v>2.1</x:v>
      </x:c>
      <x:c r="J472" s="30" t="n">
        <x:v>2.1</x:v>
      </x:c>
      <x:c r="K472" s="30" t="n">
        <x:v>0</x:v>
      </x:c>
      <x:c r="L472" s="30"/>
    </x:row>
    <x:row r="473">
      <x:c r="A473" s="61" t="n">
        <x:v>45234</x:v>
      </x:c>
      <x:c r="B473" s="59" t="str">
        <x:v>FLEMINGTON</x:v>
      </x:c>
      <x:c r="C473" s="27" t="n">
        <x:v>8</x:v>
      </x:c>
      <x:c r="D473" s="27" t="n">
        <x:v>3</x:v>
      </x:c>
      <x:c r="E473" s="59" t="str">
        <x:v>HOPE IN YOUR HEART</x:v>
      </x:c>
      <x:c r="F473" s="59" t="str">
        <x:v>SYS</x:v>
      </x:c>
      <x:c r="G473" s="27" t="n">
        <x:v>1</x:v>
      </x:c>
      <x:c r="H473" s="27" t="str"/>
      <x:c r="I473" s="30"/>
      <x:c r="J473" s="30" t="n">
        <x:v>0</x:v>
      </x:c>
      <x:c r="K473" s="30"/>
      <x:c r="L473" s="30"/>
    </x:row>
    <x:row r="474">
      <x:c r="A474" s="61" t="n">
        <x:v>45237</x:v>
      </x:c>
      <x:c r="B474" s="59" t="str">
        <x:v>FLEMINGTON</x:v>
      </x:c>
      <x:c r="C474" s="27" t="n">
        <x:v>1</x:v>
      </x:c>
      <x:c r="D474" s="27" t="n">
        <x:v>1</x:v>
      </x:c>
      <x:c r="E474" s="59" t="str">
        <x:v>ADMITTED</x:v>
      </x:c>
      <x:c r="F474" s="59" t="str">
        <x:v>LSW / SYS</x:v>
      </x:c>
      <x:c r="G474" s="27" t="n">
        <x:v>2</x:v>
      </x:c>
      <x:c r="H474" s="27" t="str"/>
      <x:c r="I474" s="30"/>
      <x:c r="J474" s="30" t="n">
        <x:v>0</x:v>
      </x:c>
      <x:c r="K474" s="30" t="n">
        <x:v>0</x:v>
      </x:c>
      <x:c r="L474" s="30" t="n">
        <x:v>0</x:v>
      </x:c>
    </x:row>
    <x:row r="475">
      <x:c r="A475" s="61" t="n">
        <x:v>45237</x:v>
      </x:c>
      <x:c r="B475" s="59" t="str">
        <x:v>FLEMINGTON</x:v>
      </x:c>
      <x:c r="C475" s="27" t="n">
        <x:v>1</x:v>
      </x:c>
      <x:c r="D475" s="27" t="n">
        <x:v>2</x:v>
      </x:c>
      <x:c r="E475" s="59" t="str">
        <x:v>DUBLIN DOWN</x:v>
      </x:c>
      <x:c r="F475" s="59" t="str">
        <x:v>SYS</x:v>
      </x:c>
      <x:c r="G475" s="27" t="n">
        <x:v>1</x:v>
      </x:c>
      <x:c r="H475" s="27" t="str">
        <x:v>Won</x:v>
      </x:c>
      <x:c r="I475" s="30" t="n">
        <x:v>10.8</x:v>
      </x:c>
      <x:c r="J475" s="30" t="n">
        <x:v>10.8</x:v>
      </x:c>
      <x:c r="K475" s="30" t="n">
        <x:v>0</x:v>
      </x:c>
      <x:c r="L475" s="30" t="n">
        <x:v>0</x:v>
      </x:c>
    </x:row>
    <x:row r="476">
      <x:c r="A476" s="61" t="n">
        <x:v>45237</x:v>
      </x:c>
      <x:c r="B476" s="59" t="str">
        <x:v>FLEMINGTON</x:v>
      </x:c>
      <x:c r="C476" s="27" t="n">
        <x:v>1</x:v>
      </x:c>
      <x:c r="D476" s="27" t="n">
        <x:v>4</x:v>
      </x:c>
      <x:c r="E476" s="59" t="str">
        <x:v>BLUE STRATUM</x:v>
      </x:c>
      <x:c r="F476" s="59" t="str">
        <x:v>SYS</x:v>
      </x:c>
      <x:c r="G476" s="27" t="n">
        <x:v>1</x:v>
      </x:c>
      <x:c r="H476" s="27" t="str">
        <x:v>2nd</x:v>
      </x:c>
      <x:c r="I476" s="30"/>
      <x:c r="J476" s="30" t="n">
        <x:v>0</x:v>
      </x:c>
      <x:c r="K476" s="30" t="n">
        <x:v>0</x:v>
      </x:c>
      <x:c r="L476" s="30" t="n">
        <x:v>0</x:v>
      </x:c>
    </x:row>
    <x:row r="477">
      <x:c r="A477" s="61" t="n">
        <x:v>45237</x:v>
      </x:c>
      <x:c r="B477" s="59" t="str">
        <x:v>FLEMINGTON</x:v>
      </x:c>
      <x:c r="C477" s="27" t="n">
        <x:v>1</x:v>
      </x:c>
      <x:c r="D477" s="27" t="n">
        <x:v>7</x:v>
      </x:c>
      <x:c r="E477" s="59" t="str">
        <x:v>ODINSON</x:v>
      </x:c>
      <x:c r="F477" s="59" t="str">
        <x:v>SYS</x:v>
      </x:c>
      <x:c r="G477" s="27" t="n">
        <x:v>1</x:v>
      </x:c>
      <x:c r="H477" s="27" t="str">
        <x:v>3rd</x:v>
      </x:c>
      <x:c r="I477" s="30"/>
      <x:c r="J477" s="30" t="n">
        <x:v>0</x:v>
      </x:c>
      <x:c r="K477" s="30" t="n">
        <x:v>0</x:v>
      </x:c>
      <x:c r="L477" s="30" t="n">
        <x:v>0</x:v>
      </x:c>
    </x:row>
    <x:row r="478">
      <x:c r="A478" s="61" t="n">
        <x:v>45237</x:v>
      </x:c>
      <x:c r="B478" s="59" t="str">
        <x:v>FLEMINGTON</x:v>
      </x:c>
      <x:c r="C478" s="27" t="n">
        <x:v>2</x:v>
      </x:c>
      <x:c r="D478" s="27" t="n">
        <x:v>3</x:v>
      </x:c>
      <x:c r="E478" s="59" t="str">
        <x:v>SIBAAQ</x:v>
      </x:c>
      <x:c r="F478" s="59" t="str">
        <x:v>SYS</x:v>
      </x:c>
      <x:c r="G478" s="27" t="n">
        <x:v>1</x:v>
      </x:c>
      <x:c r="H478" s="27" t="str">
        <x:v>3rd</x:v>
      </x:c>
      <x:c r="I478" s="30"/>
      <x:c r="J478" s="30" t="n">
        <x:v>0</x:v>
      </x:c>
      <x:c r="K478" s="30" t="n">
        <x:v>0</x:v>
      </x:c>
      <x:c r="L478" s="30" t="n">
        <x:v>0</x:v>
      </x:c>
    </x:row>
    <x:row r="479">
      <x:c r="A479" s="61" t="n">
        <x:v>45237</x:v>
      </x:c>
      <x:c r="B479" s="59" t="str">
        <x:v>FLEMINGTON</x:v>
      </x:c>
      <x:c r="C479" s="27" t="n">
        <x:v>2</x:v>
      </x:c>
      <x:c r="D479" s="27" t="n">
        <x:v>4</x:v>
      </x:c>
      <x:c r="E479" s="59" t="str">
        <x:v>FORGOT YOU</x:v>
      </x:c>
      <x:c r="F479" s="59" t="str">
        <x:v>SYS</x:v>
      </x:c>
      <x:c r="G479" s="27" t="n">
        <x:v>1</x:v>
      </x:c>
      <x:c r="H479" s="27" t="str">
        <x:v>Won</x:v>
      </x:c>
      <x:c r="I479" s="30" t="n">
        <x:v>3.7</x:v>
      </x:c>
      <x:c r="J479" s="30" t="n">
        <x:v>3.7</x:v>
      </x:c>
      <x:c r="K479" s="30" t="n">
        <x:v>21.46</x:v>
      </x:c>
      <x:c r="L479" s="30" t="n">
        <x:v>182.41</x:v>
      </x:c>
    </x:row>
    <x:row r="480">
      <x:c r="A480" s="61" t="n">
        <x:v>45237</x:v>
      </x:c>
      <x:c r="B480" s="59" t="str">
        <x:v>FLEMINGTON</x:v>
      </x:c>
      <x:c r="C480" s="27" t="n">
        <x:v>3</x:v>
      </x:c>
      <x:c r="D480" s="27" t="n">
        <x:v>7</x:v>
      </x:c>
      <x:c r="E480" s="59" t="str">
        <x:v>WARMONGER</x:v>
      </x:c>
      <x:c r="F480" s="59" t="str">
        <x:v>LSW / SYS</x:v>
      </x:c>
      <x:c r="G480" s="27" t="n">
        <x:v>2</x:v>
      </x:c>
      <x:c r="H480" s="27" t="str">
        <x:v>Won</x:v>
      </x:c>
      <x:c r="I480" s="30" t="n">
        <x:v>5.8</x:v>
      </x:c>
      <x:c r="J480" s="30" t="n">
        <x:v>5.8</x:v>
      </x:c>
      <x:c r="K480" s="30" t="n">
        <x:v>49.3</x:v>
      </x:c>
      <x:c r="L480" s="30" t="n">
        <x:v>325.37999999999994</x:v>
      </x:c>
    </x:row>
    <x:row r="481">
      <x:c r="A481" s="61" t="n">
        <x:v>45237</x:v>
      </x:c>
      <x:c r="B481" s="59" t="str">
        <x:v>FLEMINGTON</x:v>
      </x:c>
      <x:c r="C481" s="27" t="n">
        <x:v>4</x:v>
      </x:c>
      <x:c r="D481" s="27" t="n">
        <x:v>5</x:v>
      </x:c>
      <x:c r="E481" s="59" t="str">
        <x:v>WIGGUM</x:v>
      </x:c>
      <x:c r="F481" s="59" t="str">
        <x:v>SYS</x:v>
      </x:c>
      <x:c r="G481" s="27" t="n">
        <x:v>1</x:v>
      </x:c>
      <x:c r="H481" s="27" t="str">
        <x:v>Won</x:v>
      </x:c>
      <x:c r="I481" s="30" t="n">
        <x:v>8.5</x:v>
      </x:c>
      <x:c r="J481" s="30" t="n">
        <x:v>8.5</x:v>
      </x:c>
      <x:c r="K481" s="30" t="n">
        <x:v>56.099999999999994</x:v>
      </x:c>
      <x:c r="L481" s="30" t="n">
        <x:v>504.9</x:v>
      </x:c>
    </x:row>
    <x:row r="482">
      <x:c r="A482" s="61" t="n">
        <x:v>45237</x:v>
      </x:c>
      <x:c r="B482" s="59" t="str">
        <x:v>FLEMINGTON</x:v>
      </x:c>
      <x:c r="C482" s="27" t="n">
        <x:v>5</x:v>
      </x:c>
      <x:c r="D482" s="27" t="n">
        <x:v>9</x:v>
      </x:c>
      <x:c r="E482" s="59" t="str">
        <x:v>THE MAP</x:v>
      </x:c>
      <x:c r="F482" s="59" t="str">
        <x:v>LSW / SYS</x:v>
      </x:c>
      <x:c r="G482" s="27" t="n">
        <x:v>2</x:v>
      </x:c>
      <x:c r="H482" s="27" t="str">
        <x:v>Won</x:v>
      </x:c>
      <x:c r="I482" s="30" t="n">
        <x:v>6.6</x:v>
      </x:c>
      <x:c r="J482" s="30" t="n">
        <x:v>6.6</x:v>
      </x:c>
      <x:c r="K482" s="30" t="n">
        <x:v>59.4</x:v>
      </x:c>
      <x:c r="L482" s="30" t="n">
        <x:v>0</x:v>
      </x:c>
    </x:row>
    <x:row r="483">
      <x:c r="A483" s="61" t="n">
        <x:v>45237</x:v>
      </x:c>
      <x:c r="B483" s="59" t="str">
        <x:v>FLEMINGTON</x:v>
      </x:c>
      <x:c r="C483" s="27" t="n">
        <x:v>7</x:v>
      </x:c>
      <x:c r="D483" s="27" t="n">
        <x:v>3</x:v>
      </x:c>
      <x:c r="E483" s="59" t="str">
        <x:v>WITHOUT A FIGHT</x:v>
      </x:c>
      <x:c r="F483" s="59" t="str">
        <x:v>SYS</x:v>
      </x:c>
      <x:c r="G483" s="27" t="n">
        <x:v>1</x:v>
      </x:c>
      <x:c r="H483" s="27" t="str">
        <x:v>Won</x:v>
      </x:c>
      <x:c r="I483" s="30" t="n">
        <x:v>9</x:v>
      </x:c>
      <x:c r="J483" s="30" t="n">
        <x:v>9</x:v>
      </x:c>
      <x:c r="K483" s="30" t="n">
        <x:v>0</x:v>
      </x:c>
      <x:c r="L483" s="30" t="n">
        <x:v>0</x:v>
      </x:c>
    </x:row>
    <x:row r="484">
      <x:c r="A484" s="61" t="n">
        <x:v>45237</x:v>
      </x:c>
      <x:c r="B484" s="59" t="str">
        <x:v>FLEMINGTON</x:v>
      </x:c>
      <x:c r="C484" s="27" t="n">
        <x:v>8</x:v>
      </x:c>
      <x:c r="D484" s="27" t="n">
        <x:v>3</x:v>
      </x:c>
      <x:c r="E484" s="59" t="str">
        <x:v>KIMOCHI</x:v>
      </x:c>
      <x:c r="F484" s="59" t="str">
        <x:v>SYS</x:v>
      </x:c>
      <x:c r="G484" s="27" t="n">
        <x:v>1</x:v>
      </x:c>
      <x:c r="H484" s="27" t="str">
        <x:v>2nd</x:v>
      </x:c>
      <x:c r="I484" s="30"/>
      <x:c r="J484" s="30" t="n">
        <x:v>0</x:v>
      </x:c>
      <x:c r="K484" s="30" t="n">
        <x:v>0</x:v>
      </x:c>
      <x:c r="L484" s="30"/>
    </x:row>
    <x:row r="485">
      <x:c r="A485" s="61" t="n">
        <x:v>45237</x:v>
      </x:c>
      <x:c r="B485" s="59" t="str">
        <x:v>FLEMINGTON</x:v>
      </x:c>
      <x:c r="C485" s="27" t="n">
        <x:v>9</x:v>
      </x:c>
      <x:c r="D485" s="27" t="n">
        <x:v>2</x:v>
      </x:c>
      <x:c r="E485" s="59" t="str">
        <x:v>SKEW WIFF</x:v>
      </x:c>
      <x:c r="F485" s="59" t="str">
        <x:v>SYS</x:v>
      </x:c>
      <x:c r="G485" s="27" t="n">
        <x:v>1</x:v>
      </x:c>
      <x:c r="H485" s="27" t="str">
        <x:v>Won</x:v>
      </x:c>
      <x:c r="I485" s="30" t="n">
        <x:v>6.6</x:v>
      </x:c>
      <x:c r="J485" s="30" t="n">
        <x:v>6.6</x:v>
      </x:c>
      <x:c r="K485" s="30"/>
      <x:c r="L485" s="30"/>
    </x:row>
    <x:row r="486">
      <x:c r="A486" s="61" t="n">
        <x:v>45239</x:v>
      </x:c>
      <x:c r="B486" s="59" t="str">
        <x:v>FLEMINGTON</x:v>
      </x:c>
      <x:c r="C486" s="27" t="n">
        <x:v>2</x:v>
      </x:c>
      <x:c r="D486" s="27" t="n">
        <x:v>1</x:v>
      </x:c>
      <x:c r="E486" s="59" t="str">
        <x:v>STARIANNE</x:v>
      </x:c>
      <x:c r="F486" s="59" t="str">
        <x:v>SYS</x:v>
      </x:c>
      <x:c r="G486" s="27" t="n">
        <x:v>1</x:v>
      </x:c>
      <x:c r="H486" s="27" t="str"/>
      <x:c r="I486" s="30"/>
      <x:c r="J486" s="30" t="n">
        <x:v>0</x:v>
      </x:c>
      <x:c r="K486" s="30" t="n">
        <x:v>0</x:v>
      </x:c>
      <x:c r="L486" s="30" t="n">
        <x:v>0</x:v>
      </x:c>
    </x:row>
    <x:row r="487">
      <x:c r="A487" s="61" t="n">
        <x:v>45239</x:v>
      </x:c>
      <x:c r="B487" s="59" t="str">
        <x:v>FLEMINGTON</x:v>
      </x:c>
      <x:c r="C487" s="27" t="n">
        <x:v>4</x:v>
      </x:c>
      <x:c r="D487" s="27" t="n">
        <x:v>2</x:v>
      </x:c>
      <x:c r="E487" s="59" t="str">
        <x:v>FOXY FRIDA</x:v>
      </x:c>
      <x:c r="F487" s="59" t="str">
        <x:v>SYS</x:v>
      </x:c>
      <x:c r="G487" s="27" t="n">
        <x:v>1</x:v>
      </x:c>
      <x:c r="H487" s="27" t="str">
        <x:v>Won</x:v>
      </x:c>
      <x:c r="I487" s="30" t="n">
        <x:v>2.4</x:v>
      </x:c>
      <x:c r="J487" s="30" t="n">
        <x:v>2.4</x:v>
      </x:c>
      <x:c r="K487" s="30" t="n">
        <x:v>0</x:v>
      </x:c>
      <x:c r="L487" s="30" t="n">
        <x:v>0</x:v>
      </x:c>
    </x:row>
    <x:row r="488">
      <x:c r="A488" s="61" t="n">
        <x:v>45239</x:v>
      </x:c>
      <x:c r="B488" s="59" t="str">
        <x:v>FLEMINGTON</x:v>
      </x:c>
      <x:c r="C488" s="27" t="n">
        <x:v>4</x:v>
      </x:c>
      <x:c r="D488" s="27" t="n">
        <x:v>6</x:v>
      </x:c>
      <x:c r="E488" s="59" t="str">
        <x:v>CLIMBING STAR</x:v>
      </x:c>
      <x:c r="F488" s="59" t="str">
        <x:v>SYS</x:v>
      </x:c>
      <x:c r="G488" s="27" t="n">
        <x:v>1</x:v>
      </x:c>
      <x:c r="H488" s="27" t="str"/>
      <x:c r="I488" s="30"/>
      <x:c r="J488" s="30" t="n">
        <x:v>0</x:v>
      </x:c>
      <x:c r="K488" s="30" t="n">
        <x:v>0</x:v>
      </x:c>
      <x:c r="L488" s="30" t="n">
        <x:v>0</x:v>
      </x:c>
    </x:row>
    <x:row r="489">
      <x:c r="A489" s="61" t="n">
        <x:v>45239</x:v>
      </x:c>
      <x:c r="B489" s="59" t="str">
        <x:v>FLEMINGTON</x:v>
      </x:c>
      <x:c r="C489" s="27" t="n">
        <x:v>5</x:v>
      </x:c>
      <x:c r="D489" s="27" t="n">
        <x:v>1</x:v>
      </x:c>
      <x:c r="E489" s="59" t="str">
        <x:v>SPACEWALK</x:v>
      </x:c>
      <x:c r="F489" s="59" t="str">
        <x:v>SYS</x:v>
      </x:c>
      <x:c r="G489" s="27" t="n">
        <x:v>1</x:v>
      </x:c>
      <x:c r="H489" s="27" t="str">
        <x:v>2nd</x:v>
      </x:c>
      <x:c r="I489" s="30"/>
      <x:c r="J489" s="30" t="n">
        <x:v>0</x:v>
      </x:c>
      <x:c r="K489" s="30" t="n">
        <x:v>0</x:v>
      </x:c>
      <x:c r="L489" s="30" t="n">
        <x:v>0</x:v>
      </x:c>
    </x:row>
    <x:row r="490">
      <x:c r="A490" s="61" t="n">
        <x:v>45239</x:v>
      </x:c>
      <x:c r="B490" s="59" t="str">
        <x:v>FLEMINGTON</x:v>
      </x:c>
      <x:c r="C490" s="27" t="n">
        <x:v>6</x:v>
      </x:c>
      <x:c r="D490" s="27" t="n">
        <x:v>2</x:v>
      </x:c>
      <x:c r="E490" s="59" t="str">
        <x:v>EUPHORIC</x:v>
      </x:c>
      <x:c r="F490" s="59" t="str">
        <x:v>SYS</x:v>
      </x:c>
      <x:c r="G490" s="27" t="n">
        <x:v>1</x:v>
      </x:c>
      <x:c r="H490" s="27" t="str">
        <x:v>2nd</x:v>
      </x:c>
      <x:c r="I490" s="30"/>
      <x:c r="J490" s="30" t="n">
        <x:v>0</x:v>
      </x:c>
      <x:c r="K490" s="30" t="n">
        <x:v>0</x:v>
      </x:c>
      <x:c r="L490" s="30" t="n">
        <x:v>0</x:v>
      </x:c>
    </x:row>
    <x:row r="491">
      <x:c r="A491" s="61" t="n">
        <x:v>45239</x:v>
      </x:c>
      <x:c r="B491" s="59" t="str">
        <x:v>FLEMINGTON</x:v>
      </x:c>
      <x:c r="C491" s="27" t="n">
        <x:v>8</x:v>
      </x:c>
      <x:c r="D491" s="27" t="n">
        <x:v>1</x:v>
      </x:c>
      <x:c r="E491" s="59" t="str">
        <x:v>TROPICAL SQUALL</x:v>
      </x:c>
      <x:c r="F491" s="59" t="str">
        <x:v>SYS</x:v>
      </x:c>
      <x:c r="G491" s="27" t="n">
        <x:v>1</x:v>
      </x:c>
      <x:c r="H491" s="27" t="str"/>
      <x:c r="I491" s="30"/>
      <x:c r="J491" s="30" t="n">
        <x:v>0</x:v>
      </x:c>
      <x:c r="K491" s="30" t="n">
        <x:v>0</x:v>
      </x:c>
      <x:c r="L491" s="30"/>
    </x:row>
    <x:row r="492">
      <x:c r="A492" s="61" t="n">
        <x:v>45239</x:v>
      </x:c>
      <x:c r="B492" s="59" t="str">
        <x:v>FLEMINGTON</x:v>
      </x:c>
      <x:c r="C492" s="27" t="n">
        <x:v>8</x:v>
      </x:c>
      <x:c r="D492" s="27" t="n">
        <x:v>2</x:v>
      </x:c>
      <x:c r="E492" s="59" t="str">
        <x:v>ZARDOZI</x:v>
      </x:c>
      <x:c r="F492" s="59" t="str">
        <x:v>SYS</x:v>
      </x:c>
      <x:c r="G492" s="27" t="n">
        <x:v>1</x:v>
      </x:c>
      <x:c r="H492" s="27" t="str">
        <x:v>Won</x:v>
      </x:c>
      <x:c r="I492" s="30" t="n">
        <x:v>2.4</x:v>
      </x:c>
      <x:c r="J492" s="30" t="n">
        <x:v>2.4</x:v>
      </x:c>
      <x:c r="K492" s="30" t="n">
        <x:v>0</x:v>
      </x:c>
      <x:c r="L492" s="30"/>
    </x:row>
    <x:row r="493">
      <x:c r="A493" s="61" t="n">
        <x:v>45239</x:v>
      </x:c>
      <x:c r="B493" s="59" t="str">
        <x:v>FLEMINGTON</x:v>
      </x:c>
      <x:c r="C493" s="27" t="n">
        <x:v>9</x:v>
      </x:c>
      <x:c r="D493" s="27" t="n">
        <x:v>4</x:v>
      </x:c>
      <x:c r="E493" s="59" t="str">
        <x:v>GREGOLIMO</x:v>
      </x:c>
      <x:c r="F493" s="59" t="str">
        <x:v>SYS</x:v>
      </x:c>
      <x:c r="G493" s="27" t="n">
        <x:v>1</x:v>
      </x:c>
      <x:c r="H493" s="27" t="str">
        <x:v>2nd</x:v>
      </x:c>
      <x:c r="I493" s="30"/>
      <x:c r="J493" s="30" t="n">
        <x:v>0</x:v>
      </x:c>
      <x:c r="K493" s="30"/>
      <x:c r="L493" s="30"/>
    </x:row>
    <x:row r="494">
      <x:c r="A494" s="61" t="n">
        <x:v>45239</x:v>
      </x:c>
      <x:c r="B494" s="59" t="str">
        <x:v>FLEMINGTON</x:v>
      </x:c>
      <x:c r="C494" s="27" t="n">
        <x:v>9</x:v>
      </x:c>
      <x:c r="D494" s="27" t="n">
        <x:v>8</x:v>
      </x:c>
      <x:c r="E494" s="59" t="str">
        <x:v>HOLYMANZ</x:v>
      </x:c>
      <x:c r="F494" s="59" t="str">
        <x:v>SYS</x:v>
      </x:c>
      <x:c r="G494" s="27" t="n">
        <x:v>1</x:v>
      </x:c>
      <x:c r="H494" s="27" t="str">
        <x:v>Won</x:v>
      </x:c>
      <x:c r="I494" s="30" t="n">
        <x:v>3.9</x:v>
      </x:c>
      <x:c r="J494" s="30" t="n">
        <x:v>3.9</x:v>
      </x:c>
      <x:c r="K494" s="30"/>
      <x:c r="L494" s="30"/>
    </x:row>
    <x:row r="495">
      <x:c r="A495" s="61" t="n">
        <x:v>45241</x:v>
      </x:c>
      <x:c r="B495" s="59" t="str">
        <x:v>FLEMINGTON</x:v>
      </x:c>
      <x:c r="C495" s="27" t="n">
        <x:v>1</x:v>
      </x:c>
      <x:c r="D495" s="27" t="n">
        <x:v>9</x:v>
      </x:c>
      <x:c r="E495" s="59" t="str">
        <x:v>WATADEEL</x:v>
      </x:c>
      <x:c r="F495" s="59" t="str">
        <x:v>SYS</x:v>
      </x:c>
      <x:c r="G495" s="27" t="n">
        <x:v>1</x:v>
      </x:c>
      <x:c r="H495" s="27" t="str">
        <x:v>Won</x:v>
      </x:c>
      <x:c r="I495" s="30" t="n">
        <x:v>5.1</x:v>
      </x:c>
      <x:c r="J495" s="30" t="n">
        <x:v>5.1</x:v>
      </x:c>
      <x:c r="K495" s="30" t="n">
        <x:v>32.129999999999995</x:v>
      </x:c>
      <x:c r="L495" s="30" t="n">
        <x:v>73.89899999999999</x:v>
      </x:c>
    </x:row>
    <x:row r="496">
      <x:c r="A496" s="61" t="n">
        <x:v>45241</x:v>
      </x:c>
      <x:c r="B496" s="59" t="str">
        <x:v>FLEMINGTON</x:v>
      </x:c>
      <x:c r="C496" s="27" t="n">
        <x:v>2</x:v>
      </x:c>
      <x:c r="D496" s="27" t="n">
        <x:v>4</x:v>
      </x:c>
      <x:c r="E496" s="59" t="str">
        <x:v>GENERAL BEAU</x:v>
      </x:c>
      <x:c r="F496" s="59" t="str">
        <x:v>SYS</x:v>
      </x:c>
      <x:c r="G496" s="27" t="n">
        <x:v>1</x:v>
      </x:c>
      <x:c r="H496" s="27" t="str">
        <x:v>Won</x:v>
      </x:c>
      <x:c r="I496" s="30" t="n">
        <x:v>6.3</x:v>
      </x:c>
      <x:c r="J496" s="30" t="n">
        <x:v>6.3</x:v>
      </x:c>
      <x:c r="K496" s="30" t="n">
        <x:v>14.489999999999998</x:v>
      </x:c>
      <x:c r="L496" s="30" t="n">
        <x:v>0</x:v>
      </x:c>
    </x:row>
    <x:row r="497">
      <x:c r="A497" s="61" t="n">
        <x:v>45241</x:v>
      </x:c>
      <x:c r="B497" s="59" t="str">
        <x:v>FLEMINGTON</x:v>
      </x:c>
      <x:c r="C497" s="27" t="n">
        <x:v>3</x:v>
      </x:c>
      <x:c r="D497" s="27" t="n">
        <x:v>6</x:v>
      </x:c>
      <x:c r="E497" s="59" t="str">
        <x:v>SCHWARZ</x:v>
      </x:c>
      <x:c r="F497" s="59" t="str">
        <x:v>SYS</x:v>
      </x:c>
      <x:c r="G497" s="27" t="n">
        <x:v>1</x:v>
      </x:c>
      <x:c r="H497" s="27" t="str">
        <x:v>Won</x:v>
      </x:c>
      <x:c r="I497" s="30" t="n">
        <x:v>2.3</x:v>
      </x:c>
      <x:c r="J497" s="30" t="n">
        <x:v>2.3</x:v>
      </x:c>
      <x:c r="K497" s="30" t="n">
        <x:v>0</x:v>
      </x:c>
      <x:c r="L497" s="30" t="n">
        <x:v>0</x:v>
      </x:c>
    </x:row>
    <x:row r="498">
      <x:c r="A498" s="61" t="n">
        <x:v>45241</x:v>
      </x:c>
      <x:c r="B498" s="59" t="str">
        <x:v>FLEMINGTON</x:v>
      </x:c>
      <x:c r="C498" s="27" t="n">
        <x:v>4</x:v>
      </x:c>
      <x:c r="D498" s="27" t="n">
        <x:v>5</x:v>
      </x:c>
      <x:c r="E498" s="59" t="str">
        <x:v>AMADE</x:v>
      </x:c>
      <x:c r="F498" s="59" t="str">
        <x:v>LSW</x:v>
      </x:c>
      <x:c r="G498" s="27" t="n">
        <x:v>1</x:v>
      </x:c>
      <x:c r="H498" s="27" t="str"/>
      <x:c r="I498" s="30"/>
      <x:c r="J498" s="30" t="n">
        <x:v>0</x:v>
      </x:c>
      <x:c r="K498" s="30" t="n">
        <x:v>0</x:v>
      </x:c>
      <x:c r="L498" s="30" t="n">
        <x:v>0</x:v>
      </x:c>
    </x:row>
    <x:row r="499">
      <x:c r="A499" s="61" t="n">
        <x:v>45241</x:v>
      </x:c>
      <x:c r="B499" s="59" t="str">
        <x:v>FLEMINGTON</x:v>
      </x:c>
      <x:c r="C499" s="27" t="n">
        <x:v>4</x:v>
      </x:c>
      <x:c r="D499" s="27" t="n">
        <x:v>9</x:v>
      </x:c>
      <x:c r="E499" s="59" t="str">
        <x:v>MURAMASA</x:v>
      </x:c>
      <x:c r="F499" s="59" t="str">
        <x:v>LSW / SYS</x:v>
      </x:c>
      <x:c r="G499" s="27" t="n">
        <x:v>2</x:v>
      </x:c>
      <x:c r="H499" s="27" t="str">
        <x:v>Won</x:v>
      </x:c>
      <x:c r="I499" s="30" t="n">
        <x:v>4.4</x:v>
      </x:c>
      <x:c r="J499" s="30" t="n">
        <x:v>4.4</x:v>
      </x:c>
      <x:c r="K499" s="30" t="n">
        <x:v>9.240000000000002</x:v>
      </x:c>
      <x:c r="L499" s="30" t="n">
        <x:v>120.12000000000003</x:v>
      </x:c>
    </x:row>
    <x:row r="500">
      <x:c r="A500" s="61" t="n">
        <x:v>45241</x:v>
      </x:c>
      <x:c r="B500" s="59" t="str">
        <x:v>FLEMINGTON</x:v>
      </x:c>
      <x:c r="C500" s="27" t="n">
        <x:v>6</x:v>
      </x:c>
      <x:c r="D500" s="27" t="n">
        <x:v>8</x:v>
      </x:c>
      <x:c r="E500" s="59" t="str">
        <x:v>IMPERATRIZ</x:v>
      </x:c>
      <x:c r="F500" s="59" t="str">
        <x:v>LSW / SYS</x:v>
      </x:c>
      <x:c r="G500" s="27" t="n">
        <x:v>2</x:v>
      </x:c>
      <x:c r="H500" s="27" t="str">
        <x:v>Won</x:v>
      </x:c>
      <x:c r="I500" s="30" t="n">
        <x:v>2.1</x:v>
      </x:c>
      <x:c r="J500" s="30" t="n">
        <x:v>2.1</x:v>
      </x:c>
      <x:c r="K500" s="30" t="n">
        <x:v>27.3</x:v>
      </x:c>
      <x:c r="L500" s="30" t="n">
        <x:v>0</x:v>
      </x:c>
    </x:row>
    <x:row r="501">
      <x:c r="A501" s="61" t="n">
        <x:v>45241</x:v>
      </x:c>
      <x:c r="B501" s="59" t="str">
        <x:v>FLEMINGTON</x:v>
      </x:c>
      <x:c r="C501" s="27" t="n">
        <x:v>7</x:v>
      </x:c>
      <x:c r="D501" s="27" t="n">
        <x:v>7</x:v>
      </x:c>
      <x:c r="E501" s="59" t="str">
        <x:v>PRIDE OF JENNI</x:v>
      </x:c>
      <x:c r="F501" s="59" t="str">
        <x:v>LSW</x:v>
      </x:c>
      <x:c r="G501" s="27" t="n">
        <x:v>1</x:v>
      </x:c>
      <x:c r="H501" s="27" t="str">
        <x:v>Won</x:v>
      </x:c>
      <x:c r="I501" s="30" t="n">
        <x:v>13</x:v>
      </x:c>
      <x:c r="J501" s="30" t="n">
        <x:v>13</x:v>
      </x:c>
      <x:c r="K501" s="30" t="n">
        <x:v>0</x:v>
      </x:c>
      <x:c r="L501" s="30" t="n">
        <x:v>0</x:v>
      </x:c>
    </x:row>
    <x:row r="502">
      <x:c r="A502" s="61" t="n">
        <x:v>45241</x:v>
      </x:c>
      <x:c r="B502" s="59" t="str">
        <x:v>FLEMINGTON</x:v>
      </x:c>
      <x:c r="C502" s="27" t="n">
        <x:v>8</x:v>
      </x:c>
      <x:c r="D502" s="27" t="n">
        <x:v>1</x:v>
      </x:c>
      <x:c r="E502" s="59" t="str">
        <x:v>ZAAKI</x:v>
      </x:c>
      <x:c r="F502" s="59" t="str">
        <x:v>SYS</x:v>
      </x:c>
      <x:c r="G502" s="27" t="n">
        <x:v>1</x:v>
      </x:c>
      <x:c r="H502" s="27" t="str">
        <x:v>4th</x:v>
      </x:c>
      <x:c r="I502" s="30"/>
      <x:c r="J502" s="30" t="n">
        <x:v>0</x:v>
      </x:c>
      <x:c r="K502" s="30" t="n">
        <x:v>0</x:v>
      </x:c>
      <x:c r="L502" s="30"/>
    </x:row>
    <x:row r="503">
      <x:c r="A503" s="61" t="n">
        <x:v>45241</x:v>
      </x:c>
      <x:c r="B503" s="59" t="str">
        <x:v>FLEMINGTON</x:v>
      </x:c>
      <x:c r="C503" s="27" t="n">
        <x:v>9</x:v>
      </x:c>
      <x:c r="D503" s="27" t="n">
        <x:v>10</x:v>
      </x:c>
      <x:c r="E503" s="59" t="str">
        <x:v>REY MAGNERIO</x:v>
      </x:c>
      <x:c r="F503" s="59" t="str">
        <x:v>LSW / SYS</x:v>
      </x:c>
      <x:c r="G503" s="27" t="n">
        <x:v>2</x:v>
      </x:c>
      <x:c r="H503" s="27" t="str">
        <x:v>Won</x:v>
      </x:c>
      <x:c r="I503" s="30" t="n">
        <x:v>4.4</x:v>
      </x:c>
      <x:c r="J503" s="30" t="n">
        <x:v>4.4</x:v>
      </x:c>
      <x:c r="K503" s="30"/>
      <x:c r="L503" s="30"/>
    </x:row>
    <x:row r="504">
      <x:c r="A504" s="61" t="n">
        <x:v>45248</x:v>
      </x:c>
      <x:c r="B504" s="59" t="str">
        <x:v>CAULFIELD</x:v>
      </x:c>
      <x:c r="C504" s="27" t="n">
        <x:v>1</x:v>
      </x:c>
      <x:c r="D504" s="27" t="n">
        <x:v>2</x:v>
      </x:c>
      <x:c r="E504" s="59" t="str">
        <x:v>AIN'TNODEELDUN</x:v>
      </x:c>
      <x:c r="F504" s="59" t="str">
        <x:v>LSW</x:v>
      </x:c>
      <x:c r="G504" s="27" t="n">
        <x:v>1</x:v>
      </x:c>
      <x:c r="H504" s="27" t="str"/>
      <x:c r="I504" s="30"/>
      <x:c r="J504" s="30" t="n">
        <x:v>0</x:v>
      </x:c>
      <x:c r="K504" s="30" t="n">
        <x:v>0</x:v>
      </x:c>
      <x:c r="L504" s="30" t="n">
        <x:v>0</x:v>
      </x:c>
    </x:row>
    <x:row r="505">
      <x:c r="A505" s="61" t="n">
        <x:v>45248</x:v>
      </x:c>
      <x:c r="B505" s="59" t="str">
        <x:v>CAULFIELD</x:v>
      </x:c>
      <x:c r="C505" s="27" t="n">
        <x:v>1</x:v>
      </x:c>
      <x:c r="D505" s="27" t="n">
        <x:v>4</x:v>
      </x:c>
      <x:c r="E505" s="59" t="str">
        <x:v>LET'SROLLTHEDICE</x:v>
      </x:c>
      <x:c r="F505" s="59" t="str">
        <x:v>SYS</x:v>
      </x:c>
      <x:c r="G505" s="27" t="n">
        <x:v>1</x:v>
      </x:c>
      <x:c r="H505" s="27" t="str">
        <x:v>Won</x:v>
      </x:c>
      <x:c r="I505" s="30" t="n">
        <x:v>2.9</x:v>
      </x:c>
      <x:c r="J505" s="30" t="n">
        <x:v>2.9</x:v>
      </x:c>
      <x:c r="K505" s="30" t="n">
        <x:v>0</x:v>
      </x:c>
      <x:c r="L505" s="30" t="n">
        <x:v>0</x:v>
      </x:c>
    </x:row>
    <x:row r="506">
      <x:c r="A506" s="61" t="n">
        <x:v>45248</x:v>
      </x:c>
      <x:c r="B506" s="59" t="str">
        <x:v>CAULFIELD</x:v>
      </x:c>
      <x:c r="C506" s="27" t="n">
        <x:v>2</x:v>
      </x:c>
      <x:c r="D506" s="27" t="n">
        <x:v>10</x:v>
      </x:c>
      <x:c r="E506" s="59" t="str">
        <x:v>FORBIDDEN CITY</x:v>
      </x:c>
      <x:c r="F506" s="59" t="str">
        <x:v>SYS</x:v>
      </x:c>
      <x:c r="G506" s="27" t="n">
        <x:v>1</x:v>
      </x:c>
      <x:c r="H506" s="27" t="str"/>
      <x:c r="I506" s="30"/>
      <x:c r="J506" s="30" t="n">
        <x:v>0</x:v>
      </x:c>
      <x:c r="K506" s="30" t="n">
        <x:v>0</x:v>
      </x:c>
      <x:c r="L506" s="30" t="n">
        <x:v>0</x:v>
      </x:c>
    </x:row>
    <x:row r="507">
      <x:c r="A507" s="61" t="n">
        <x:v>45248</x:v>
      </x:c>
      <x:c r="B507" s="59" t="str">
        <x:v>CAULFIELD</x:v>
      </x:c>
      <x:c r="C507" s="27" t="n">
        <x:v>3</x:v>
      </x:c>
      <x:c r="D507" s="27" t="n">
        <x:v>7</x:v>
      </x:c>
      <x:c r="E507" s="59" t="str">
        <x:v>PLACE OF GOLD</x:v>
      </x:c>
      <x:c r="F507" s="59" t="str">
        <x:v>SYS</x:v>
      </x:c>
      <x:c r="G507" s="27" t="n">
        <x:v>1</x:v>
      </x:c>
      <x:c r="H507" s="27" t="str">
        <x:v>Won</x:v>
      </x:c>
      <x:c r="I507" s="30" t="n">
        <x:v>7.9</x:v>
      </x:c>
      <x:c r="J507" s="30" t="n">
        <x:v>7.9</x:v>
      </x:c>
      <x:c r="K507" s="30" t="n">
        <x:v>0</x:v>
      </x:c>
      <x:c r="L507" s="30" t="n">
        <x:v>0</x:v>
      </x:c>
    </x:row>
    <x:row r="508">
      <x:c r="A508" s="61" t="n">
        <x:v>45248</x:v>
      </x:c>
      <x:c r="B508" s="59" t="str">
        <x:v>CAULFIELD</x:v>
      </x:c>
      <x:c r="C508" s="27" t="n">
        <x:v>4</x:v>
      </x:c>
      <x:c r="D508" s="27" t="n">
        <x:v>2</x:v>
      </x:c>
      <x:c r="E508" s="59" t="str">
        <x:v>SALTAIRE</x:v>
      </x:c>
      <x:c r="F508" s="59" t="str">
        <x:v>SYS</x:v>
      </x:c>
      <x:c r="G508" s="27" t="n">
        <x:v>1</x:v>
      </x:c>
      <x:c r="H508" s="27" t="str">
        <x:v>3rd</x:v>
      </x:c>
      <x:c r="I508" s="30"/>
      <x:c r="J508" s="30" t="n">
        <x:v>0</x:v>
      </x:c>
      <x:c r="K508" s="30" t="n">
        <x:v>0</x:v>
      </x:c>
      <x:c r="L508" s="30" t="n">
        <x:v>0</x:v>
      </x:c>
    </x:row>
    <x:row r="509">
      <x:c r="A509" s="61" t="n">
        <x:v>45248</x:v>
      </x:c>
      <x:c r="B509" s="59" t="str">
        <x:v>CAULFIELD</x:v>
      </x:c>
      <x:c r="C509" s="27" t="n">
        <x:v>4</x:v>
      </x:c>
      <x:c r="D509" s="27" t="n">
        <x:v>12</x:v>
      </x:c>
      <x:c r="E509" s="59" t="str">
        <x:v>MIRAVAL ROSE</x:v>
      </x:c>
      <x:c r="F509" s="59" t="str">
        <x:v>LSW / SYS</x:v>
      </x:c>
      <x:c r="G509" s="27" t="n">
        <x:v>2</x:v>
      </x:c>
      <x:c r="H509" s="27" t="str">
        <x:v>2nd</x:v>
      </x:c>
      <x:c r="I509" s="30"/>
      <x:c r="J509" s="30" t="n">
        <x:v>0</x:v>
      </x:c>
      <x:c r="K509" s="30" t="n">
        <x:v>0</x:v>
      </x:c>
      <x:c r="L509" s="30" t="n">
        <x:v>0</x:v>
      </x:c>
    </x:row>
    <x:row r="510">
      <x:c r="A510" s="61" t="n">
        <x:v>45248</x:v>
      </x:c>
      <x:c r="B510" s="59" t="str">
        <x:v>CAULFIELD</x:v>
      </x:c>
      <x:c r="C510" s="27" t="n">
        <x:v>5</x:v>
      </x:c>
      <x:c r="D510" s="27" t="n">
        <x:v>4</x:v>
      </x:c>
      <x:c r="E510" s="59" t="str">
        <x:v>HYPOTHETICAL</x:v>
      </x:c>
      <x:c r="F510" s="59" t="str">
        <x:v>SYS</x:v>
      </x:c>
      <x:c r="G510" s="27" t="n">
        <x:v>1</x:v>
      </x:c>
      <x:c r="H510" s="27" t="str">
        <x:v>Won</x:v>
      </x:c>
      <x:c r="I510" s="30" t="n">
        <x:v>3</x:v>
      </x:c>
      <x:c r="J510" s="30" t="n">
        <x:v>3</x:v>
      </x:c>
      <x:c r="K510" s="30" t="n">
        <x:v>0</x:v>
      </x:c>
      <x:c r="L510" s="30" t="n">
        <x:v>0</x:v>
      </x:c>
    </x:row>
    <x:row r="511">
      <x:c r="A511" s="61" t="n">
        <x:v>45248</x:v>
      </x:c>
      <x:c r="B511" s="59" t="str">
        <x:v>CAULFIELD</x:v>
      </x:c>
      <x:c r="C511" s="27" t="n">
        <x:v>6</x:v>
      </x:c>
      <x:c r="D511" s="27" t="n">
        <x:v>1</x:v>
      </x:c>
      <x:c r="E511" s="59" t="str">
        <x:v>ARKANSAW KID</x:v>
      </x:c>
      <x:c r="F511" s="59" t="str">
        <x:v>SYS</x:v>
      </x:c>
      <x:c r="G511" s="27" t="n">
        <x:v>1</x:v>
      </x:c>
      <x:c r="H511" s="27" t="str"/>
      <x:c r="I511" s="30"/>
      <x:c r="J511" s="30" t="n">
        <x:v>0</x:v>
      </x:c>
      <x:c r="K511" s="30" t="n">
        <x:v>0</x:v>
      </x:c>
      <x:c r="L511" s="30" t="n">
        <x:v>0</x:v>
      </x:c>
    </x:row>
    <x:row r="512">
      <x:c r="A512" s="61" t="n">
        <x:v>45248</x:v>
      </x:c>
      <x:c r="B512" s="59" t="str">
        <x:v>CAULFIELD</x:v>
      </x:c>
      <x:c r="C512" s="27" t="n">
        <x:v>7</x:v>
      </x:c>
      <x:c r="D512" s="27" t="n">
        <x:v>1</x:v>
      </x:c>
      <x:c r="E512" s="59" t="str">
        <x:v>KIMOCHI</x:v>
      </x:c>
      <x:c r="F512" s="59" t="str">
        <x:v>SYS</x:v>
      </x:c>
      <x:c r="G512" s="27" t="n">
        <x:v>1</x:v>
      </x:c>
      <x:c r="H512" s="27" t="str">
        <x:v>2nd</x:v>
      </x:c>
      <x:c r="I512" s="30"/>
      <x:c r="J512" s="30" t="n">
        <x:v>0</x:v>
      </x:c>
      <x:c r="K512" s="30" t="n">
        <x:v>0</x:v>
      </x:c>
      <x:c r="L512" s="30" t="n">
        <x:v>0</x:v>
      </x:c>
    </x:row>
    <x:row r="513">
      <x:c r="A513" s="61" t="n">
        <x:v>45248</x:v>
      </x:c>
      <x:c r="B513" s="59" t="str">
        <x:v>CAULFIELD</x:v>
      </x:c>
      <x:c r="C513" s="27" t="n">
        <x:v>8</x:v>
      </x:c>
      <x:c r="D513" s="27" t="n">
        <x:v>11</x:v>
      </x:c>
      <x:c r="E513" s="59" t="str">
        <x:v>MAGIC TIME</x:v>
      </x:c>
      <x:c r="F513" s="59" t="str">
        <x:v>SYS</x:v>
      </x:c>
      <x:c r="G513" s="27" t="n">
        <x:v>1</x:v>
      </x:c>
      <x:c r="H513" s="27" t="str">
        <x:v>Won</x:v>
      </x:c>
      <x:c r="I513" s="30" t="n">
        <x:v>4.4</x:v>
      </x:c>
      <x:c r="J513" s="30" t="n">
        <x:v>4.4</x:v>
      </x:c>
      <x:c r="K513" s="30" t="n">
        <x:v>0</x:v>
      </x:c>
      <x:c r="L513" s="30" t="n">
        <x:v>0</x:v>
      </x:c>
    </x:row>
    <x:row r="514">
      <x:c r="A514" s="61" t="n">
        <x:v>45248</x:v>
      </x:c>
      <x:c r="B514" s="59" t="str">
        <x:v>CAULFIELD</x:v>
      </x:c>
      <x:c r="C514" s="27" t="n">
        <x:v>9</x:v>
      </x:c>
      <x:c r="D514" s="27" t="n">
        <x:v>5</x:v>
      </x:c>
      <x:c r="E514" s="59" t="str">
        <x:v>MAKTOOB</x:v>
      </x:c>
      <x:c r="F514" s="59" t="str">
        <x:v>LSW / SYS</x:v>
      </x:c>
      <x:c r="G514" s="27" t="n">
        <x:v>2</x:v>
      </x:c>
      <x:c r="H514" s="27" t="str"/>
      <x:c r="I514" s="30"/>
      <x:c r="J514" s="30" t="n">
        <x:v>0</x:v>
      </x:c>
      <x:c r="K514" s="30" t="n">
        <x:v>0</x:v>
      </x:c>
      <x:c r="L514" s="30"/>
    </x:row>
    <x:row r="515">
      <x:c r="A515" s="61" t="n">
        <x:v>45248</x:v>
      </x:c>
      <x:c r="B515" s="59" t="str">
        <x:v>CAULFIELD</x:v>
      </x:c>
      <x:c r="C515" s="27" t="n">
        <x:v>10</x:v>
      </x:c>
      <x:c r="D515" s="27" t="n">
        <x:v>1</x:v>
      </x:c>
      <x:c r="E515" s="59" t="str">
        <x:v>QUEEN OF THE BALL</x:v>
      </x:c>
      <x:c r="F515" s="59" t="str">
        <x:v>LSW / SYS</x:v>
      </x:c>
      <x:c r="G515" s="27" t="n">
        <x:v>2</x:v>
      </x:c>
      <x:c r="H515" s="27" t="str"/>
      <x:c r="I515" s="30"/>
      <x:c r="J515" s="30" t="n">
        <x:v>0</x:v>
      </x:c>
      <x:c r="K515" s="30"/>
      <x:c r="L515" s="30"/>
    </x:row>
    <x:row r="516">
      <x:c r="A516" s="61" t="n">
        <x:v>45248</x:v>
      </x:c>
      <x:c r="B516" s="59" t="str">
        <x:v>CAULFIELD</x:v>
      </x:c>
      <x:c r="C516" s="27" t="n">
        <x:v>10</x:v>
      </x:c>
      <x:c r="D516" s="27" t="n">
        <x:v>2</x:v>
      </x:c>
      <x:c r="E516" s="59" t="str">
        <x:v>SHE DANCES</x:v>
      </x:c>
      <x:c r="F516" s="59" t="str">
        <x:v>LSW</x:v>
      </x:c>
      <x:c r="G516" s="27" t="n">
        <x:v>1</x:v>
      </x:c>
      <x:c r="H516" s="27" t="str">
        <x:v>3rd</x:v>
      </x:c>
      <x:c r="I516" s="30"/>
      <x:c r="J516" s="30" t="n">
        <x:v>0</x:v>
      </x:c>
      <x:c r="K516" s="30"/>
      <x:c r="L516" s="30"/>
    </x:row>
    <x:row r="517">
      <x:c r="A517" s="61" t="n">
        <x:v>45248</x:v>
      </x:c>
      <x:c r="B517" s="59" t="str">
        <x:v>CAULFIELD</x:v>
      </x:c>
      <x:c r="C517" s="27" t="n">
        <x:v>10</x:v>
      </x:c>
      <x:c r="D517" s="27" t="n">
        <x:v>3</x:v>
      </x:c>
      <x:c r="E517" s="59" t="str">
        <x:v>ROSE QUARTZ</x:v>
      </x:c>
      <x:c r="F517" s="59" t="str">
        <x:v>SYS</x:v>
      </x:c>
      <x:c r="G517" s="27" t="n">
        <x:v>1</x:v>
      </x:c>
      <x:c r="H517" s="27" t="str">
        <x:v>Won</x:v>
      </x:c>
      <x:c r="I517" s="30" t="n">
        <x:v>6.2</x:v>
      </x:c>
      <x:c r="J517" s="30" t="n">
        <x:v>6.2</x:v>
      </x:c>
      <x:c r="K517" s="30"/>
      <x:c r="L517" s="30"/>
    </x:row>
    <x:row r="518">
      <x:c r="A518" s="61" t="n">
        <x:v>45255</x:v>
      </x:c>
      <x:c r="B518" s="59" t="str">
        <x:v>CRANBOURNE</x:v>
      </x:c>
      <x:c r="C518" s="27" t="n">
        <x:v>1</x:v>
      </x:c>
      <x:c r="D518" s="27" t="n">
        <x:v>5</x:v>
      </x:c>
      <x:c r="E518" s="59" t="str">
        <x:v>MOTORACE</x:v>
      </x:c>
      <x:c r="F518" s="59" t="str">
        <x:v>LSW / SYS</x:v>
      </x:c>
      <x:c r="G518" s="27" t="n">
        <x:v>2</x:v>
      </x:c>
      <x:c r="H518" s="27" t="str">
        <x:v>Won</x:v>
      </x:c>
      <x:c r="I518" s="30" t="n">
        <x:v>17.4</x:v>
      </x:c>
      <x:c r="J518" s="30" t="n">
        <x:v>17.4</x:v>
      </x:c>
      <x:c r="K518" s="30" t="n">
        <x:v>78.3</x:v>
      </x:c>
      <x:c r="L518" s="30" t="n">
        <x:v>430.65</x:v>
      </x:c>
    </x:row>
    <x:row r="519">
      <x:c r="A519" s="61" t="n">
        <x:v>45255</x:v>
      </x:c>
      <x:c r="B519" s="59" t="str">
        <x:v>CRANBOURNE</x:v>
      </x:c>
      <x:c r="C519" s="27" t="n">
        <x:v>2</x:v>
      </x:c>
      <x:c r="D519" s="27" t="n">
        <x:v>6</x:v>
      </x:c>
      <x:c r="E519" s="59" t="str">
        <x:v>EXTREMELY ROWDY</x:v>
      </x:c>
      <x:c r="F519" s="59" t="str">
        <x:v>LSW</x:v>
      </x:c>
      <x:c r="G519" s="27" t="n">
        <x:v>1</x:v>
      </x:c>
      <x:c r="H519" s="27" t="str">
        <x:v>Won</x:v>
      </x:c>
      <x:c r="I519" s="30" t="n">
        <x:v>4.5</x:v>
      </x:c>
      <x:c r="J519" s="30" t="n">
        <x:v>4.5</x:v>
      </x:c>
      <x:c r="K519" s="30" t="n">
        <x:v>24.75</x:v>
      </x:c>
      <x:c r="L519" s="30" t="n">
        <x:v>168.29999999999998</x:v>
      </x:c>
    </x:row>
    <x:row r="520">
      <x:c r="A520" s="61" t="n">
        <x:v>45255</x:v>
      </x:c>
      <x:c r="B520" s="59" t="str">
        <x:v>CRANBOURNE</x:v>
      </x:c>
      <x:c r="C520" s="27" t="n">
        <x:v>3</x:v>
      </x:c>
      <x:c r="D520" s="27" t="n">
        <x:v>1</x:v>
      </x:c>
      <x:c r="E520" s="59" t="str">
        <x:v>REVOLUTIONARY MISS</x:v>
      </x:c>
      <x:c r="F520" s="59" t="str">
        <x:v>SYS</x:v>
      </x:c>
      <x:c r="G520" s="27" t="n">
        <x:v>1</x:v>
      </x:c>
      <x:c r="H520" s="27" t="str">
        <x:v>Won</x:v>
      </x:c>
      <x:c r="I520" s="30" t="n">
        <x:v>5.5</x:v>
      </x:c>
      <x:c r="J520" s="30" t="n">
        <x:v>5.5</x:v>
      </x:c>
      <x:c r="K520" s="30" t="n">
        <x:v>37.4</x:v>
      </x:c>
      <x:c r="L520" s="30" t="n">
        <x:v>198.22</x:v>
      </x:c>
    </x:row>
    <x:row r="521">
      <x:c r="A521" s="61" t="n">
        <x:v>45255</x:v>
      </x:c>
      <x:c r="B521" s="59" t="str">
        <x:v>CRANBOURNE</x:v>
      </x:c>
      <x:c r="C521" s="27" t="n">
        <x:v>3</x:v>
      </x:c>
      <x:c r="D521" s="27" t="n">
        <x:v>4</x:v>
      </x:c>
      <x:c r="E521" s="59" t="str">
        <x:v>KAZOU</x:v>
      </x:c>
      <x:c r="F521" s="59" t="str">
        <x:v>LSW</x:v>
      </x:c>
      <x:c r="G521" s="27" t="n">
        <x:v>1</x:v>
      </x:c>
      <x:c r="H521" s="27" t="str">
        <x:v>2nd</x:v>
      </x:c>
      <x:c r="I521" s="30"/>
      <x:c r="J521" s="30" t="n">
        <x:v>0</x:v>
      </x:c>
      <x:c r="K521" s="30" t="n">
        <x:v>0</x:v>
      </x:c>
      <x:c r="L521" s="30" t="n">
        <x:v>0</x:v>
      </x:c>
    </x:row>
    <x:row r="522">
      <x:c r="A522" s="61" t="n">
        <x:v>45255</x:v>
      </x:c>
      <x:c r="B522" s="59" t="str">
        <x:v>CRANBOURNE</x:v>
      </x:c>
      <x:c r="C522" s="27" t="n">
        <x:v>4</x:v>
      </x:c>
      <x:c r="D522" s="27" t="n">
        <x:v>6</x:v>
      </x:c>
      <x:c r="E522" s="59" t="str">
        <x:v>HAARACAINE</x:v>
      </x:c>
      <x:c r="F522" s="59" t="str">
        <x:v>LSW / SYS</x:v>
      </x:c>
      <x:c r="G522" s="27" t="n">
        <x:v>2</x:v>
      </x:c>
      <x:c r="H522" s="27" t="str">
        <x:v>Won</x:v>
      </x:c>
      <x:c r="I522" s="30" t="n">
        <x:v>6.8</x:v>
      </x:c>
      <x:c r="J522" s="30" t="n">
        <x:v>6.8</x:v>
      </x:c>
      <x:c r="K522" s="30" t="n">
        <x:v>36.04</x:v>
      </x:c>
      <x:c r="L522" s="30" t="n">
        <x:v>0</x:v>
      </x:c>
    </x:row>
    <x:row r="523">
      <x:c r="A523" s="61" t="n">
        <x:v>45255</x:v>
      </x:c>
      <x:c r="B523" s="59" t="str">
        <x:v>CRANBOURNE</x:v>
      </x:c>
      <x:c r="C523" s="27" t="n">
        <x:v>6</x:v>
      </x:c>
      <x:c r="D523" s="27" t="n">
        <x:v>6</x:v>
      </x:c>
      <x:c r="E523" s="59" t="str">
        <x:v>IS IT ME</x:v>
      </x:c>
      <x:c r="F523" s="59" t="str">
        <x:v>LSW / SYS</x:v>
      </x:c>
      <x:c r="G523" s="27" t="n">
        <x:v>2</x:v>
      </x:c>
      <x:c r="H523" s="27" t="str">
        <x:v>Won</x:v>
      </x:c>
      <x:c r="I523" s="30" t="n">
        <x:v>5.3</x:v>
      </x:c>
      <x:c r="J523" s="30" t="n">
        <x:v>5.3</x:v>
      </x:c>
      <x:c r="K523" s="30" t="n">
        <x:v>0</x:v>
      </x:c>
      <x:c r="L523" s="30" t="n">
        <x:v>0</x:v>
      </x:c>
    </x:row>
    <x:row r="524">
      <x:c r="A524" s="61" t="n">
        <x:v>45255</x:v>
      </x:c>
      <x:c r="B524" s="59" t="str">
        <x:v>CRANBOURNE</x:v>
      </x:c>
      <x:c r="C524" s="27" t="n">
        <x:v>7</x:v>
      </x:c>
      <x:c r="D524" s="27" t="n">
        <x:v>3</x:v>
      </x:c>
      <x:c r="E524" s="59" t="str">
        <x:v>HOLYMANZ</x:v>
      </x:c>
      <x:c r="F524" s="59" t="str">
        <x:v>LSW</x:v>
      </x:c>
      <x:c r="G524" s="27" t="n">
        <x:v>1</x:v>
      </x:c>
      <x:c r="H524" s="27" t="str"/>
      <x:c r="I524" s="30"/>
      <x:c r="J524" s="30" t="n">
        <x:v>0</x:v>
      </x:c>
      <x:c r="K524" s="30" t="n">
        <x:v>0</x:v>
      </x:c>
      <x:c r="L524" s="30" t="n">
        <x:v>0</x:v>
      </x:c>
    </x:row>
    <x:row r="525">
      <x:c r="A525" s="61" t="n">
        <x:v>45255</x:v>
      </x:c>
      <x:c r="B525" s="59" t="str">
        <x:v>CRANBOURNE</x:v>
      </x:c>
      <x:c r="C525" s="27" t="n">
        <x:v>8</x:v>
      </x:c>
      <x:c r="D525" s="27" t="n">
        <x:v>1</x:v>
      </x:c>
      <x:c r="E525" s="59" t="str">
        <x:v>JIGSAW</x:v>
      </x:c>
      <x:c r="F525" s="59" t="str">
        <x:v>SYS</x:v>
      </x:c>
      <x:c r="G525" s="27" t="n">
        <x:v>1</x:v>
      </x:c>
      <x:c r="H525" s="27" t="str"/>
      <x:c r="I525" s="30"/>
      <x:c r="J525" s="30" t="n">
        <x:v>0</x:v>
      </x:c>
      <x:c r="K525" s="30" t="n">
        <x:v>0</x:v>
      </x:c>
      <x:c r="L525" s="30"/>
    </x:row>
    <x:row r="526">
      <x:c r="A526" s="61" t="n">
        <x:v>45255</x:v>
      </x:c>
      <x:c r="B526" s="59" t="str">
        <x:v>CRANBOURNE</x:v>
      </x:c>
      <x:c r="C526" s="27" t="n">
        <x:v>8</x:v>
      </x:c>
      <x:c r="D526" s="27" t="n">
        <x:v>9</x:v>
      </x:c>
      <x:c r="E526" s="59" t="str">
        <x:v>TAUNTING</x:v>
      </x:c>
      <x:c r="F526" s="59" t="str">
        <x:v>SYS</x:v>
      </x:c>
      <x:c r="G526" s="27" t="n">
        <x:v>1</x:v>
      </x:c>
      <x:c r="H526" s="27" t="str">
        <x:v>Won</x:v>
      </x:c>
      <x:c r="I526" s="30" t="n">
        <x:v>6.5</x:v>
      </x:c>
      <x:c r="J526" s="30" t="n">
        <x:v>6.5</x:v>
      </x:c>
      <x:c r="K526" s="30" t="n">
        <x:v>14.95</x:v>
      </x:c>
      <x:c r="L526" s="30"/>
    </x:row>
    <x:row r="527">
      <x:c r="A527" s="61" t="n">
        <x:v>45255</x:v>
      </x:c>
      <x:c r="B527" s="59" t="str">
        <x:v>CRANBOURNE</x:v>
      </x:c>
      <x:c r="C527" s="27" t="n">
        <x:v>10</x:v>
      </x:c>
      <x:c r="D527" s="27" t="n">
        <x:v>5</x:v>
      </x:c>
      <x:c r="E527" s="59" t="str">
        <x:v>JIMMYSSTAR</x:v>
      </x:c>
      <x:c r="F527" s="59" t="str">
        <x:v>LSW / SYS</x:v>
      </x:c>
      <x:c r="G527" s="27" t="n">
        <x:v>2</x:v>
      </x:c>
      <x:c r="H527" s="27" t="str">
        <x:v>Won</x:v>
      </x:c>
      <x:c r="I527" s="30" t="n">
        <x:v>2.3</x:v>
      </x:c>
      <x:c r="J527" s="30" t="n">
        <x:v>2.3</x:v>
      </x:c>
      <x:c r="K527" s="30"/>
      <x:c r="L527" s="30"/>
    </x:row>
    <x:row r="528">
      <x:c r="A528" s="61" t="n">
        <x:v>45262</x:v>
      </x:c>
      <x:c r="B528" s="59" t="str">
        <x:v>CAULFIELD</x:v>
      </x:c>
      <x:c r="C528" s="27" t="n">
        <x:v>1</x:v>
      </x:c>
      <x:c r="D528" s="27" t="n">
        <x:v>4</x:v>
      </x:c>
      <x:c r="E528" s="59" t="str">
        <x:v>ENEEZA</x:v>
      </x:c>
      <x:c r="F528" s="59" t="str">
        <x:v>SYS</x:v>
      </x:c>
      <x:c r="G528" s="27" t="n">
        <x:v>1</x:v>
      </x:c>
      <x:c r="H528" s="27" t="str">
        <x:v>Won</x:v>
      </x:c>
      <x:c r="I528" s="30" t="n">
        <x:v>2.1</x:v>
      </x:c>
      <x:c r="J528" s="30" t="n">
        <x:v>2.1</x:v>
      </x:c>
      <x:c r="K528" s="30" t="n">
        <x:v>3.3600000000000003</x:v>
      </x:c>
      <x:c r="L528" s="30" t="n">
        <x:v>9.072000000000001</x:v>
      </x:c>
    </x:row>
    <x:row r="529">
      <x:c r="A529" s="61" t="n">
        <x:v>45262</x:v>
      </x:c>
      <x:c r="B529" s="59" t="str">
        <x:v>CAULFIELD</x:v>
      </x:c>
      <x:c r="C529" s="27" t="n">
        <x:v>4</x:v>
      </x:c>
      <x:c r="D529" s="27" t="n">
        <x:v>3</x:v>
      </x:c>
      <x:c r="E529" s="59" t="str">
        <x:v>MIRAVAL ROSE</x:v>
      </x:c>
      <x:c r="F529" s="59" t="str">
        <x:v>SYS</x:v>
      </x:c>
      <x:c r="G529" s="27" t="n">
        <x:v>1</x:v>
      </x:c>
      <x:c r="H529" s="27" t="str">
        <x:v>Won</x:v>
      </x:c>
      <x:c r="I529" s="30" t="n">
        <x:v>1.6</x:v>
      </x:c>
      <x:c r="J529" s="30" t="n">
        <x:v>1.6</x:v>
      </x:c>
      <x:c r="K529" s="30" t="n">
        <x:v>4.32</x:v>
      </x:c>
      <x:c r="L529" s="30" t="n">
        <x:v>0</x:v>
      </x:c>
    </x:row>
    <x:row r="530">
      <x:c r="A530" s="61" t="n">
        <x:v>45262</x:v>
      </x:c>
      <x:c r="B530" s="59" t="str">
        <x:v>CAULFIELD</x:v>
      </x:c>
      <x:c r="C530" s="27" t="n">
        <x:v>5</x:v>
      </x:c>
      <x:c r="D530" s="27" t="n">
        <x:v>1</x:v>
      </x:c>
      <x:c r="E530" s="59" t="str">
        <x:v>JUST FOLK</x:v>
      </x:c>
      <x:c r="F530" s="59" t="str">
        <x:v>LSW / SYS</x:v>
      </x:c>
      <x:c r="G530" s="27" t="n">
        <x:v>2</x:v>
      </x:c>
      <x:c r="H530" s="27" t="str">
        <x:v>Won</x:v>
      </x:c>
      <x:c r="I530" s="30" t="n">
        <x:v>2.7</x:v>
      </x:c>
      <x:c r="J530" s="30" t="n">
        <x:v>2.7</x:v>
      </x:c>
      <x:c r="K530" s="30" t="n">
        <x:v>0</x:v>
      </x:c>
      <x:c r="L530" s="30" t="n">
        <x:v>0</x:v>
      </x:c>
    </x:row>
    <x:row r="531">
      <x:c r="A531" s="61" t="n">
        <x:v>45262</x:v>
      </x:c>
      <x:c r="B531" s="59" t="str">
        <x:v>CAULFIELD</x:v>
      </x:c>
      <x:c r="C531" s="27" t="n">
        <x:v>6</x:v>
      </x:c>
      <x:c r="D531" s="27" t="n">
        <x:v>2</x:v>
      </x:c>
      <x:c r="E531" s="59" t="str">
        <x:v>VILANA</x:v>
      </x:c>
      <x:c r="F531" s="59" t="str">
        <x:v>SYS</x:v>
      </x:c>
      <x:c r="G531" s="27" t="n">
        <x:v>1</x:v>
      </x:c>
      <x:c r="H531" s="27" t="str">
        <x:v>3rd</x:v>
      </x:c>
      <x:c r="I531" s="30"/>
      <x:c r="J531" s="30" t="n">
        <x:v>0</x:v>
      </x:c>
      <x:c r="K531" s="30" t="n">
        <x:v>0</x:v>
      </x:c>
      <x:c r="L531" s="30" t="n">
        <x:v>0</x:v>
      </x:c>
    </x:row>
    <x:row r="532">
      <x:c r="A532" s="61" t="n">
        <x:v>45262</x:v>
      </x:c>
      <x:c r="B532" s="59" t="str">
        <x:v>CAULFIELD</x:v>
      </x:c>
      <x:c r="C532" s="27" t="n">
        <x:v>6</x:v>
      </x:c>
      <x:c r="D532" s="27" t="n">
        <x:v>3</x:v>
      </x:c>
      <x:c r="E532" s="59" t="str">
        <x:v>KING MAGNUS</x:v>
      </x:c>
      <x:c r="F532" s="59" t="str">
        <x:v>SYS</x:v>
      </x:c>
      <x:c r="G532" s="27" t="n">
        <x:v>1</x:v>
      </x:c>
      <x:c r="H532" s="27" t="str">
        <x:v>Won</x:v>
      </x:c>
      <x:c r="I532" s="30" t="n">
        <x:v>6</x:v>
      </x:c>
      <x:c r="J532" s="30" t="n">
        <x:v>6</x:v>
      </x:c>
      <x:c r="K532" s="30" t="n">
        <x:v>0</x:v>
      </x:c>
      <x:c r="L532" s="30" t="n">
        <x:v>0</x:v>
      </x:c>
    </x:row>
    <x:row r="533">
      <x:c r="A533" s="61" t="n">
        <x:v>45262</x:v>
      </x:c>
      <x:c r="B533" s="59" t="str">
        <x:v>CAULFIELD</x:v>
      </x:c>
      <x:c r="C533" s="27" t="n">
        <x:v>7</x:v>
      </x:c>
      <x:c r="D533" s="27" t="n">
        <x:v>1</x:v>
      </x:c>
      <x:c r="E533" s="59" t="str">
        <x:v>ARKANSAW KID</x:v>
      </x:c>
      <x:c r="F533" s="59" t="str">
        <x:v>SYS</x:v>
      </x:c>
      <x:c r="G533" s="27" t="n">
        <x:v>1</x:v>
      </x:c>
      <x:c r="H533" s="27" t="str">
        <x:v>2nd</x:v>
      </x:c>
      <x:c r="I533" s="30"/>
      <x:c r="J533" s="30" t="n">
        <x:v>0</x:v>
      </x:c>
      <x:c r="K533" s="30" t="n">
        <x:v>0</x:v>
      </x:c>
      <x:c r="L533" s="30" t="n">
        <x:v>0</x:v>
      </x:c>
    </x:row>
    <x:row r="534">
      <x:c r="A534" s="61" t="n">
        <x:v>45262</x:v>
      </x:c>
      <x:c r="B534" s="59" t="str">
        <x:v>CAULFIELD</x:v>
      </x:c>
      <x:c r="C534" s="27" t="n">
        <x:v>8</x:v>
      </x:c>
      <x:c r="D534" s="27" t="n">
        <x:v>10</x:v>
      </x:c>
      <x:c r="E534" s="59" t="str">
        <x:v>MURAMASA</x:v>
      </x:c>
      <x:c r="F534" s="59" t="str">
        <x:v>LSW / SYS</x:v>
      </x:c>
      <x:c r="G534" s="27" t="n">
        <x:v>2</x:v>
      </x:c>
      <x:c r="H534" s="27" t="str"/>
      <x:c r="I534" s="30"/>
      <x:c r="J534" s="30" t="n">
        <x:v>0</x:v>
      </x:c>
      <x:c r="K534" s="30" t="n">
        <x:v>0</x:v>
      </x:c>
      <x:c r="L534" s="30" t="n">
        <x:v>0</x:v>
      </x:c>
    </x:row>
    <x:row r="535">
      <x:c r="A535" s="61" t="n">
        <x:v>45262</x:v>
      </x:c>
      <x:c r="B535" s="59" t="str">
        <x:v>CAULFIELD</x:v>
      </x:c>
      <x:c r="C535" s="27" t="n">
        <x:v>9</x:v>
      </x:c>
      <x:c r="D535" s="27" t="n">
        <x:v>1</x:v>
      </x:c>
      <x:c r="E535" s="59" t="str">
        <x:v>REVOLUTIONARY MISS</x:v>
      </x:c>
      <x:c r="F535" s="59" t="str">
        <x:v>LSW / SYS</x:v>
      </x:c>
      <x:c r="G535" s="27" t="n">
        <x:v>2</x:v>
      </x:c>
      <x:c r="H535" s="27" t="str">
        <x:v>Won</x:v>
      </x:c>
      <x:c r="I535" s="30" t="n">
        <x:v>3.4</x:v>
      </x:c>
      <x:c r="J535" s="30" t="n">
        <x:v>3.4</x:v>
      </x:c>
      <x:c r="K535" s="30" t="n">
        <x:v>9.18</x:v>
      </x:c>
      <x:c r="L535" s="30"/>
    </x:row>
    <x:row r="536">
      <x:c r="A536" s="61" t="n">
        <x:v>45262</x:v>
      </x:c>
      <x:c r="B536" s="59" t="str">
        <x:v>CAULFIELD</x:v>
      </x:c>
      <x:c r="C536" s="27" t="n">
        <x:v>10</x:v>
      </x:c>
      <x:c r="D536" s="27" t="n">
        <x:v>8</x:v>
      </x:c>
      <x:c r="E536" s="59" t="str">
        <x:v>GHAANATI</x:v>
      </x:c>
      <x:c r="F536" s="59" t="str">
        <x:v>SYS</x:v>
      </x:c>
      <x:c r="G536" s="27" t="n">
        <x:v>1</x:v>
      </x:c>
      <x:c r="H536" s="27" t="str">
        <x:v>Won</x:v>
      </x:c>
      <x:c r="I536" s="30" t="n">
        <x:v>2.7</x:v>
      </x:c>
      <x:c r="J536" s="30" t="n">
        <x:v>2.7</x:v>
      </x:c>
      <x:c r="K536" s="30"/>
      <x:c r="L536" s="30"/>
    </x:row>
    <x:row r="537">
      <x:c r="A537" s="61" t="n">
        <x:v>45269</x:v>
      </x:c>
      <x:c r="B537" s="59" t="str">
        <x:v>BALLARAT</x:v>
      </x:c>
      <x:c r="C537" s="27" t="n">
        <x:v>1</x:v>
      </x:c>
      <x:c r="D537" s="27" t="n">
        <x:v>5</x:v>
      </x:c>
      <x:c r="E537" s="59" t="str">
        <x:v>SUNSET DREAMING</x:v>
      </x:c>
      <x:c r="F537" s="59" t="str">
        <x:v>SYS</x:v>
      </x:c>
      <x:c r="G537" s="27" t="n">
        <x:v>1</x:v>
      </x:c>
      <x:c r="H537" s="27" t="str">
        <x:v>Won</x:v>
      </x:c>
      <x:c r="I537" s="30" t="n">
        <x:v>1.4</x:v>
      </x:c>
      <x:c r="J537" s="30" t="n">
        <x:v>1.4</x:v>
      </x:c>
      <x:c r="K537" s="30" t="n">
        <x:v>3.6399999999999997</x:v>
      </x:c>
      <x:c r="L537" s="30" t="n">
        <x:v>0</x:v>
      </x:c>
    </x:row>
    <x:row r="538">
      <x:c r="A538" s="61" t="n">
        <x:v>45269</x:v>
      </x:c>
      <x:c r="B538" s="59" t="str">
        <x:v>BALLARAT</x:v>
      </x:c>
      <x:c r="C538" s="27" t="n">
        <x:v>2</x:v>
      </x:c>
      <x:c r="D538" s="27" t="n">
        <x:v>7</x:v>
      </x:c>
      <x:c r="E538" s="59" t="str">
        <x:v>ARABIAN SUMMER</x:v>
      </x:c>
      <x:c r="F538" s="59" t="str">
        <x:v>SYS</x:v>
      </x:c>
      <x:c r="G538" s="27" t="n">
        <x:v>1</x:v>
      </x:c>
      <x:c r="H538" s="27" t="str">
        <x:v>Won</x:v>
      </x:c>
      <x:c r="I538" s="30" t="n">
        <x:v>2.6</x:v>
      </x:c>
      <x:c r="J538" s="30" t="n">
        <x:v>2.6</x:v>
      </x:c>
      <x:c r="K538" s="30" t="n">
        <x:v>0</x:v>
      </x:c>
      <x:c r="L538" s="30" t="n">
        <x:v>0</x:v>
      </x:c>
    </x:row>
    <x:row r="539">
      <x:c r="A539" s="61" t="n">
        <x:v>45269</x:v>
      </x:c>
      <x:c r="B539" s="59" t="str">
        <x:v>BALLARAT</x:v>
      </x:c>
      <x:c r="C539" s="27" t="n">
        <x:v>3</x:v>
      </x:c>
      <x:c r="D539" s="27" t="n">
        <x:v>1</x:v>
      </x:c>
      <x:c r="E539" s="59" t="str">
        <x:v>SCREWED DOWN</x:v>
      </x:c>
      <x:c r="F539" s="59" t="str">
        <x:v>SYS</x:v>
      </x:c>
      <x:c r="G539" s="27" t="n">
        <x:v>1</x:v>
      </x:c>
      <x:c r="H539" s="27" t="str"/>
      <x:c r="I539" s="30"/>
      <x:c r="J539" s="30" t="n">
        <x:v>0</x:v>
      </x:c>
      <x:c r="K539" s="30" t="n">
        <x:v>0</x:v>
      </x:c>
      <x:c r="L539" s="30" t="n">
        <x:v>0</x:v>
      </x:c>
    </x:row>
    <x:row r="540">
      <x:c r="A540" s="61" t="n">
        <x:v>45269</x:v>
      </x:c>
      <x:c r="B540" s="59" t="str">
        <x:v>BALLARAT</x:v>
      </x:c>
      <x:c r="C540" s="27" t="n">
        <x:v>3</x:v>
      </x:c>
      <x:c r="D540" s="27" t="n">
        <x:v>12</x:v>
      </x:c>
      <x:c r="E540" s="59" t="str">
        <x:v>GIVE GIGGLES</x:v>
      </x:c>
      <x:c r="F540" s="59" t="str">
        <x:v>SYS</x:v>
      </x:c>
      <x:c r="G540" s="27" t="n">
        <x:v>1</x:v>
      </x:c>
      <x:c r="H540" s="27" t="str">
        <x:v>Won</x:v>
      </x:c>
      <x:c r="I540" s="30" t="n">
        <x:v>3.3</x:v>
      </x:c>
      <x:c r="J540" s="30" t="n">
        <x:v>3.3</x:v>
      </x:c>
      <x:c r="K540" s="30" t="n">
        <x:v>0</x:v>
      </x:c>
      <x:c r="L540" s="30" t="n">
        <x:v>0</x:v>
      </x:c>
    </x:row>
    <x:row r="541">
      <x:c r="A541" s="61" t="n">
        <x:v>45269</x:v>
      </x:c>
      <x:c r="B541" s="59" t="str">
        <x:v>BALLARAT</x:v>
      </x:c>
      <x:c r="C541" s="27" t="n">
        <x:v>4</x:v>
      </x:c>
      <x:c r="D541" s="27" t="n">
        <x:v>3</x:v>
      </x:c>
      <x:c r="E541" s="59" t="str">
        <x:v>JENNY JEROME</x:v>
      </x:c>
      <x:c r="F541" s="59" t="str">
        <x:v>SYS</x:v>
      </x:c>
      <x:c r="G541" s="27" t="n">
        <x:v>1</x:v>
      </x:c>
      <x:c r="H541" s="27" t="str"/>
      <x:c r="I541" s="30"/>
      <x:c r="J541" s="30" t="n">
        <x:v>0</x:v>
      </x:c>
      <x:c r="K541" s="30" t="n">
        <x:v>0</x:v>
      </x:c>
      <x:c r="L541" s="30" t="n">
        <x:v>0</x:v>
      </x:c>
    </x:row>
    <x:row r="542">
      <x:c r="A542" s="61" t="n">
        <x:v>45269</x:v>
      </x:c>
      <x:c r="B542" s="59" t="str">
        <x:v>BALLARAT</x:v>
      </x:c>
      <x:c r="C542" s="27" t="n">
        <x:v>4</x:v>
      </x:c>
      <x:c r="D542" s="27" t="n">
        <x:v>4</x:v>
      </x:c>
      <x:c r="E542" s="59" t="str">
        <x:v>MY YANKEE GIRL</x:v>
      </x:c>
      <x:c r="F542" s="59" t="str">
        <x:v>SYS</x:v>
      </x:c>
      <x:c r="G542" s="27" t="n">
        <x:v>1</x:v>
      </x:c>
      <x:c r="H542" s="27" t="str">
        <x:v>Won</x:v>
      </x:c>
      <x:c r="I542" s="30" t="n">
        <x:v>3.6</x:v>
      </x:c>
      <x:c r="J542" s="30" t="n">
        <x:v>3.6</x:v>
      </x:c>
      <x:c r="K542" s="30" t="n">
        <x:v>37.440000000000005</x:v>
      </x:c>
      <x:c r="L542" s="30" t="n">
        <x:v>0</x:v>
      </x:c>
    </x:row>
    <x:row r="543">
      <x:c r="A543" s="61" t="n">
        <x:v>45269</x:v>
      </x:c>
      <x:c r="B543" s="59" t="str">
        <x:v>BALLARAT</x:v>
      </x:c>
      <x:c r="C543" s="27" t="n">
        <x:v>5</x:v>
      </x:c>
      <x:c r="D543" s="27" t="n">
        <x:v>6</x:v>
      </x:c>
      <x:c r="E543" s="59" t="str">
        <x:v>INDEPENDENT ROAD</x:v>
      </x:c>
      <x:c r="F543" s="59" t="str">
        <x:v>LSW / SYS</x:v>
      </x:c>
      <x:c r="G543" s="27" t="n">
        <x:v>2</x:v>
      </x:c>
      <x:c r="H543" s="27" t="str">
        <x:v>Won</x:v>
      </x:c>
      <x:c r="I543" s="30" t="n">
        <x:v>10.4</x:v>
      </x:c>
      <x:c r="J543" s="30" t="n">
        <x:v>10.4</x:v>
      </x:c>
      <x:c r="K543" s="30" t="n">
        <x:v>0</x:v>
      </x:c>
      <x:c r="L543" s="30" t="n">
        <x:v>0</x:v>
      </x:c>
    </x:row>
    <x:row r="544">
      <x:c r="A544" s="61" t="n">
        <x:v>45269</x:v>
      </x:c>
      <x:c r="B544" s="59" t="str">
        <x:v>BALLARAT</x:v>
      </x:c>
      <x:c r="C544" s="27" t="n">
        <x:v>6</x:v>
      </x:c>
      <x:c r="D544" s="27" t="n">
        <x:v>16</x:v>
      </x:c>
      <x:c r="E544" s="59" t="str">
        <x:v>DIVINE PURPOSE</x:v>
      </x:c>
      <x:c r="F544" s="59" t="str">
        <x:v>SYS</x:v>
      </x:c>
      <x:c r="G544" s="27" t="n">
        <x:v>1</x:v>
      </x:c>
      <x:c r="H544" s="27" t="str"/>
      <x:c r="I544" s="30"/>
      <x:c r="J544" s="30" t="n">
        <x:v>0</x:v>
      </x:c>
      <x:c r="K544" s="30" t="n">
        <x:v>0</x:v>
      </x:c>
      <x:c r="L544" s="30" t="n">
        <x:v>0</x:v>
      </x:c>
    </x:row>
    <x:row r="545">
      <x:c r="A545" s="61" t="n">
        <x:v>45269</x:v>
      </x:c>
      <x:c r="B545" s="59" t="str">
        <x:v>BALLARAT</x:v>
      </x:c>
      <x:c r="C545" s="27" t="n">
        <x:v>7</x:v>
      </x:c>
      <x:c r="D545" s="27" t="n">
        <x:v>3</x:v>
      </x:c>
      <x:c r="E545" s="59" t="str">
        <x:v>BAROQUE ROAD</x:v>
      </x:c>
      <x:c r="F545" s="59" t="str">
        <x:v>SYS</x:v>
      </x:c>
      <x:c r="G545" s="27" t="n">
        <x:v>1</x:v>
      </x:c>
      <x:c r="H545" s="27" t="str">
        <x:v>Won</x:v>
      </x:c>
      <x:c r="I545" s="30" t="n">
        <x:v>4.7</x:v>
      </x:c>
      <x:c r="J545" s="30" t="n">
        <x:v>4.7</x:v>
      </x:c>
      <x:c r="K545" s="30" t="n">
        <x:v>9.4</x:v>
      </x:c>
      <x:c r="L545" s="30" t="n">
        <x:v>52.64</x:v>
      </x:c>
    </x:row>
    <x:row r="546">
      <x:c r="A546" s="61" t="n">
        <x:v>45269</x:v>
      </x:c>
      <x:c r="B546" s="59" t="str">
        <x:v>BALLARAT</x:v>
      </x:c>
      <x:c r="C546" s="27" t="n">
        <x:v>9</x:v>
      </x:c>
      <x:c r="D546" s="27" t="n">
        <x:v>3</x:v>
      </x:c>
      <x:c r="E546" s="59" t="str">
        <x:v>TAUNTING</x:v>
      </x:c>
      <x:c r="F546" s="59" t="str">
        <x:v>LSW / SYS</x:v>
      </x:c>
      <x:c r="G546" s="27" t="n">
        <x:v>2</x:v>
      </x:c>
      <x:c r="H546" s="27" t="str">
        <x:v>Won</x:v>
      </x:c>
      <x:c r="I546" s="30" t="n">
        <x:v>2</x:v>
      </x:c>
      <x:c r="J546" s="30" t="n">
        <x:v>2</x:v>
      </x:c>
      <x:c r="K546" s="30" t="n">
        <x:v>11.2</x:v>
      </x:c>
      <x:c r="L546" s="30"/>
    </x:row>
    <x:row r="547">
      <x:c r="A547" s="61" t="n">
        <x:v>45269</x:v>
      </x:c>
      <x:c r="B547" s="59" t="str">
        <x:v>BALLARAT</x:v>
      </x:c>
      <x:c r="C547" s="27" t="n">
        <x:v>10</x:v>
      </x:c>
      <x:c r="D547" s="27" t="n">
        <x:v>19</x:v>
      </x:c>
      <x:c r="E547" s="59" t="str">
        <x:v>BRUNG KING</x:v>
      </x:c>
      <x:c r="F547" s="59" t="str">
        <x:v>SYS</x:v>
      </x:c>
      <x:c r="G547" s="27" t="n">
        <x:v>1</x:v>
      </x:c>
      <x:c r="H547" s="27" t="str">
        <x:v>Won</x:v>
      </x:c>
      <x:c r="I547" s="30" t="n">
        <x:v>5.6</x:v>
      </x:c>
      <x:c r="J547" s="30" t="n">
        <x:v>5.6</x:v>
      </x:c>
      <x:c r="K547" s="30"/>
      <x:c r="L547" s="30"/>
    </x:row>
    <x:row r="548">
      <x:c r="A548" s="61" t="n">
        <x:v>45276</x:v>
      </x:c>
      <x:c r="B548" s="59" t="str">
        <x:v>CAULFIELD</x:v>
      </x:c>
      <x:c r="C548" s="27" t="n">
        <x:v>1</x:v>
      </x:c>
      <x:c r="D548" s="27" t="n">
        <x:v>1</x:v>
      </x:c>
      <x:c r="E548" s="59" t="str">
        <x:v>TRAFFIC WARDEN</x:v>
      </x:c>
      <x:c r="F548" s="59" t="str">
        <x:v>SYS</x:v>
      </x:c>
      <x:c r="G548" s="27" t="n">
        <x:v>1</x:v>
      </x:c>
      <x:c r="H548" s="27" t="str">
        <x:v>Won</x:v>
      </x:c>
      <x:c r="I548" s="30" t="n">
        <x:v>1.6</x:v>
      </x:c>
      <x:c r="J548" s="30" t="n">
        <x:v>1.6</x:v>
      </x:c>
      <x:c r="K548" s="30" t="n">
        <x:v>7.2</x:v>
      </x:c>
      <x:c r="L548" s="30" t="n">
        <x:v>23.759999999999998</x:v>
      </x:c>
    </x:row>
    <x:row r="549">
      <x:c r="A549" s="61" t="n">
        <x:v>45276</x:v>
      </x:c>
      <x:c r="B549" s="59" t="str">
        <x:v>CAULFIELD</x:v>
      </x:c>
      <x:c r="C549" s="27" t="n">
        <x:v>1</x:v>
      </x:c>
      <x:c r="D549" s="27" t="n">
        <x:v>5</x:v>
      </x:c>
      <x:c r="E549" s="59" t="str">
        <x:v>EXPRESS YO'SELF</x:v>
      </x:c>
      <x:c r="F549" s="59" t="str">
        <x:v>SYS</x:v>
      </x:c>
      <x:c r="G549" s="27" t="n">
        <x:v>1</x:v>
      </x:c>
      <x:c r="H549" s="27" t="str">
        <x:v>2nd</x:v>
      </x:c>
      <x:c r="I549" s="30"/>
      <x:c r="J549" s="30" t="n">
        <x:v>0</x:v>
      </x:c>
      <x:c r="K549" s="30" t="n">
        <x:v>0</x:v>
      </x:c>
      <x:c r="L549" s="30" t="n">
        <x:v>0</x:v>
      </x:c>
    </x:row>
    <x:row r="550">
      <x:c r="A550" s="61" t="n">
        <x:v>45276</x:v>
      </x:c>
      <x:c r="B550" s="59" t="str">
        <x:v>CAULFIELD</x:v>
      </x:c>
      <x:c r="C550" s="27" t="n">
        <x:v>2</x:v>
      </x:c>
      <x:c r="D550" s="27" t="n">
        <x:v>1</x:v>
      </x:c>
      <x:c r="E550" s="59" t="str">
        <x:v>REGAL POWER</x:v>
      </x:c>
      <x:c r="F550" s="59" t="str">
        <x:v>SYS</x:v>
      </x:c>
      <x:c r="G550" s="27" t="n">
        <x:v>1</x:v>
      </x:c>
      <x:c r="H550" s="27" t="str">
        <x:v>Won</x:v>
      </x:c>
      <x:c r="I550" s="30" t="n">
        <x:v>4.5</x:v>
      </x:c>
      <x:c r="J550" s="30" t="n">
        <x:v>4.5</x:v>
      </x:c>
      <x:c r="K550" s="30" t="n">
        <x:v>14.85</x:v>
      </x:c>
      <x:c r="L550" s="30" t="n">
        <x:v>0</x:v>
      </x:c>
    </x:row>
    <x:row r="551">
      <x:c r="A551" s="61" t="n">
        <x:v>45276</x:v>
      </x:c>
      <x:c r="B551" s="59" t="str">
        <x:v>CAULFIELD</x:v>
      </x:c>
      <x:c r="C551" s="27" t="n">
        <x:v>3</x:v>
      </x:c>
      <x:c r="D551" s="27" t="n">
        <x:v>3</x:v>
      </x:c>
      <x:c r="E551" s="59" t="str">
        <x:v>PIAGGIO</x:v>
      </x:c>
      <x:c r="F551" s="59" t="str">
        <x:v>SYS</x:v>
      </x:c>
      <x:c r="G551" s="27" t="n">
        <x:v>1</x:v>
      </x:c>
      <x:c r="H551" s="27" t="str">
        <x:v>Won</x:v>
      </x:c>
      <x:c r="I551" s="30" t="n">
        <x:v>3.3</x:v>
      </x:c>
      <x:c r="J551" s="30" t="n">
        <x:v>3.3</x:v>
      </x:c>
      <x:c r="K551" s="30" t="n">
        <x:v>0</x:v>
      </x:c>
      <x:c r="L551" s="30" t="n">
        <x:v>0</x:v>
      </x:c>
    </x:row>
    <x:row r="552">
      <x:c r="A552" s="61" t="n">
        <x:v>45276</x:v>
      </x:c>
      <x:c r="B552" s="59" t="str">
        <x:v>CAULFIELD</x:v>
      </x:c>
      <x:c r="C552" s="27" t="n">
        <x:v>3</x:v>
      </x:c>
      <x:c r="D552" s="27" t="n">
        <x:v>5</x:v>
      </x:c>
      <x:c r="E552" s="59" t="str">
        <x:v>FULLPROOF</x:v>
      </x:c>
      <x:c r="F552" s="59" t="str">
        <x:v>LSW / SYS</x:v>
      </x:c>
      <x:c r="G552" s="27" t="n">
        <x:v>2</x:v>
      </x:c>
      <x:c r="H552" s="27" t="str"/>
      <x:c r="I552" s="30"/>
      <x:c r="J552" s="30" t="n">
        <x:v>0</x:v>
      </x:c>
      <x:c r="K552" s="30" t="n">
        <x:v>0</x:v>
      </x:c>
      <x:c r="L552" s="30" t="n">
        <x:v>0</x:v>
      </x:c>
    </x:row>
    <x:row r="553">
      <x:c r="A553" s="61" t="n">
        <x:v>45276</x:v>
      </x:c>
      <x:c r="B553" s="59" t="str">
        <x:v>CAULFIELD</x:v>
      </x:c>
      <x:c r="C553" s="27" t="n">
        <x:v>3</x:v>
      </x:c>
      <x:c r="D553" s="27" t="n">
        <x:v>9</x:v>
      </x:c>
      <x:c r="E553" s="59" t="str">
        <x:v>EISHAA</x:v>
      </x:c>
      <x:c r="F553" s="59" t="str">
        <x:v>LSW</x:v>
      </x:c>
      <x:c r="G553" s="27" t="n">
        <x:v>1</x:v>
      </x:c>
      <x:c r="H553" s="27" t="str">
        <x:v>3rd</x:v>
      </x:c>
      <x:c r="I553" s="30"/>
      <x:c r="J553" s="30" t="n">
        <x:v>0</x:v>
      </x:c>
      <x:c r="K553" s="30" t="n">
        <x:v>0</x:v>
      </x:c>
      <x:c r="L553" s="30" t="n">
        <x:v>0</x:v>
      </x:c>
    </x:row>
    <x:row r="554">
      <x:c r="A554" s="61" t="n">
        <x:v>45276</x:v>
      </x:c>
      <x:c r="B554" s="59" t="str">
        <x:v>CAULFIELD</x:v>
      </x:c>
      <x:c r="C554" s="27" t="n">
        <x:v>4</x:v>
      </x:c>
      <x:c r="D554" s="27" t="n">
        <x:v>6</x:v>
      </x:c>
      <x:c r="E554" s="59" t="str">
        <x:v>RUMBLED AGAIN</x:v>
      </x:c>
      <x:c r="F554" s="59" t="str">
        <x:v>LSW / SYS</x:v>
      </x:c>
      <x:c r="G554" s="27" t="n">
        <x:v>2</x:v>
      </x:c>
      <x:c r="H554" s="27" t="str">
        <x:v>3rd</x:v>
      </x:c>
      <x:c r="I554" s="30"/>
      <x:c r="J554" s="30" t="n">
        <x:v>0</x:v>
      </x:c>
      <x:c r="K554" s="30" t="n">
        <x:v>0</x:v>
      </x:c>
      <x:c r="L554" s="30" t="n">
        <x:v>0</x:v>
      </x:c>
    </x:row>
    <x:row r="555">
      <x:c r="A555" s="61" t="n">
        <x:v>45276</x:v>
      </x:c>
      <x:c r="B555" s="59" t="str">
        <x:v>CAULFIELD</x:v>
      </x:c>
      <x:c r="C555" s="27" t="n">
        <x:v>4</x:v>
      </x:c>
      <x:c r="D555" s="27" t="n">
        <x:v>8</x:v>
      </x:c>
      <x:c r="E555" s="59" t="str">
        <x:v>RUNNING BY</x:v>
      </x:c>
      <x:c r="F555" s="59" t="str">
        <x:v>SYS</x:v>
      </x:c>
      <x:c r="G555" s="27" t="n">
        <x:v>1</x:v>
      </x:c>
      <x:c r="H555" s="27" t="str">
        <x:v>Won</x:v>
      </x:c>
      <x:c r="I555" s="30" t="n">
        <x:v>1.7</x:v>
      </x:c>
      <x:c r="J555" s="30" t="n">
        <x:v>1.7</x:v>
      </x:c>
      <x:c r="K555" s="30" t="n">
        <x:v>4.59</x:v>
      </x:c>
      <x:c r="L555" s="30" t="n">
        <x:v>0</x:v>
      </x:c>
    </x:row>
    <x:row r="556">
      <x:c r="A556" s="61" t="n">
        <x:v>45276</x:v>
      </x:c>
      <x:c r="B556" s="59" t="str">
        <x:v>CAULFIELD</x:v>
      </x:c>
      <x:c r="C556" s="27" t="n">
        <x:v>5</x:v>
      </x:c>
      <x:c r="D556" s="27" t="n">
        <x:v>1</x:v>
      </x:c>
      <x:c r="E556" s="59" t="str">
        <x:v>IS IT ME</x:v>
      </x:c>
      <x:c r="F556" s="59" t="str">
        <x:v>LSW / SYS</x:v>
      </x:c>
      <x:c r="G556" s="27" t="n">
        <x:v>2</x:v>
      </x:c>
      <x:c r="H556" s="27" t="str">
        <x:v>Won</x:v>
      </x:c>
      <x:c r="I556" s="30" t="n">
        <x:v>2.7</x:v>
      </x:c>
      <x:c r="J556" s="30" t="n">
        <x:v>2.7</x:v>
      </x:c>
      <x:c r="K556" s="30" t="n">
        <x:v>0</x:v>
      </x:c>
      <x:c r="L556" s="30" t="n">
        <x:v>0</x:v>
      </x:c>
    </x:row>
    <x:row r="557">
      <x:c r="A557" s="61" t="n">
        <x:v>45276</x:v>
      </x:c>
      <x:c r="B557" s="59" t="str">
        <x:v>CAULFIELD</x:v>
      </x:c>
      <x:c r="C557" s="27" t="n">
        <x:v>6</x:v>
      </x:c>
      <x:c r="D557" s="27" t="n">
        <x:v>1</x:v>
      </x:c>
      <x:c r="E557" s="59" t="str">
        <x:v>BLAZING REBEL</x:v>
      </x:c>
      <x:c r="F557" s="59" t="str">
        <x:v>LSW</x:v>
      </x:c>
      <x:c r="G557" s="27" t="n">
        <x:v>1</x:v>
      </x:c>
      <x:c r="H557" s="27" t="str"/>
      <x:c r="I557" s="30"/>
      <x:c r="J557" s="30" t="n">
        <x:v>0</x:v>
      </x:c>
      <x:c r="K557" s="30" t="n">
        <x:v>0</x:v>
      </x:c>
      <x:c r="L557" s="30" t="n">
        <x:v>0</x:v>
      </x:c>
    </x:row>
    <x:row r="558">
      <x:c r="A558" s="61" t="n">
        <x:v>45276</x:v>
      </x:c>
      <x:c r="B558" s="59" t="str">
        <x:v>CAULFIELD</x:v>
      </x:c>
      <x:c r="C558" s="27" t="n">
        <x:v>7</x:v>
      </x:c>
      <x:c r="D558" s="27" t="n">
        <x:v>2</x:v>
      </x:c>
      <x:c r="E558" s="59" t="str">
        <x:v>NATION STATE</x:v>
      </x:c>
      <x:c r="F558" s="59" t="str">
        <x:v>LSW / SYS</x:v>
      </x:c>
      <x:c r="G558" s="27" t="n">
        <x:v>2</x:v>
      </x:c>
      <x:c r="H558" s="27" t="str"/>
      <x:c r="I558" s="30"/>
      <x:c r="J558" s="30" t="n">
        <x:v>0</x:v>
      </x:c>
      <x:c r="K558" s="30" t="n">
        <x:v>0</x:v>
      </x:c>
      <x:c r="L558" s="30" t="n">
        <x:v>0</x:v>
      </x:c>
    </x:row>
    <x:row r="559">
      <x:c r="A559" s="61" t="n">
        <x:v>45276</x:v>
      </x:c>
      <x:c r="B559" s="59" t="str">
        <x:v>CAULFIELD</x:v>
      </x:c>
      <x:c r="C559" s="27" t="n">
        <x:v>7</x:v>
      </x:c>
      <x:c r="D559" s="27" t="n">
        <x:v>3</x:v>
      </x:c>
      <x:c r="E559" s="59" t="str">
        <x:v>JAMBALAYA</x:v>
      </x:c>
      <x:c r="F559" s="59" t="str">
        <x:v>LSW / SYS</x:v>
      </x:c>
      <x:c r="G559" s="27" t="n">
        <x:v>2</x:v>
      </x:c>
      <x:c r="H559" s="27" t="str">
        <x:v>4th</x:v>
      </x:c>
      <x:c r="I559" s="30"/>
      <x:c r="J559" s="30" t="n">
        <x:v>0</x:v>
      </x:c>
      <x:c r="K559" s="30" t="n">
        <x:v>0</x:v>
      </x:c>
      <x:c r="L559" s="30" t="n">
        <x:v>0</x:v>
      </x:c>
    </x:row>
    <x:row r="560">
      <x:c r="A560" s="61" t="n">
        <x:v>45276</x:v>
      </x:c>
      <x:c r="B560" s="59" t="str">
        <x:v>CAULFIELD</x:v>
      </x:c>
      <x:c r="C560" s="27" t="n">
        <x:v>7</x:v>
      </x:c>
      <x:c r="D560" s="27" t="n">
        <x:v>12</x:v>
      </x:c>
      <x:c r="E560" s="59" t="str">
        <x:v>GINGER 'N' PINK</x:v>
      </x:c>
      <x:c r="F560" s="59" t="str">
        <x:v>LSW / SYS</x:v>
      </x:c>
      <x:c r="G560" s="27" t="n">
        <x:v>2</x:v>
      </x:c>
      <x:c r="H560" s="27" t="str">
        <x:v>Won</x:v>
      </x:c>
      <x:c r="I560" s="30" t="n">
        <x:v>3.7</x:v>
      </x:c>
      <x:c r="J560" s="30" t="n">
        <x:v>3.7</x:v>
      </x:c>
      <x:c r="K560" s="30" t="n">
        <x:v>0</x:v>
      </x:c>
      <x:c r="L560" s="30" t="n">
        <x:v>0</x:v>
      </x:c>
    </x:row>
    <x:row r="561">
      <x:c r="A561" s="61" t="n">
        <x:v>45276</x:v>
      </x:c>
      <x:c r="B561" s="59" t="str">
        <x:v>CAULFIELD</x:v>
      </x:c>
      <x:c r="C561" s="27" t="n">
        <x:v>8</x:v>
      </x:c>
      <x:c r="D561" s="27" t="n">
        <x:v>3</x:v>
      </x:c>
      <x:c r="E561" s="59" t="str">
        <x:v>BEL AIR</x:v>
      </x:c>
      <x:c r="F561" s="59" t="str">
        <x:v>SYS</x:v>
      </x:c>
      <x:c r="G561" s="27" t="n">
        <x:v>1</x:v>
      </x:c>
      <x:c r="H561" s="27" t="str">
        <x:v>2nd</x:v>
      </x:c>
      <x:c r="I561" s="30"/>
      <x:c r="J561" s="30" t="n">
        <x:v>0</x:v>
      </x:c>
      <x:c r="K561" s="30" t="n">
        <x:v>0</x:v>
      </x:c>
      <x:c r="L561" s="30"/>
    </x:row>
    <x:row r="562">
      <x:c r="A562" s="61" t="n">
        <x:v>45276</x:v>
      </x:c>
      <x:c r="B562" s="59" t="str">
        <x:v>CAULFIELD</x:v>
      </x:c>
      <x:c r="C562" s="27" t="n">
        <x:v>9</x:v>
      </x:c>
      <x:c r="D562" s="27" t="n">
        <x:v>7</x:v>
      </x:c>
      <x:c r="E562" s="59" t="str">
        <x:v>PASCERO</x:v>
      </x:c>
      <x:c r="F562" s="59" t="str">
        <x:v>SYS</x:v>
      </x:c>
      <x:c r="G562" s="27" t="n">
        <x:v>1</x:v>
      </x:c>
      <x:c r="H562" s="27" t="str">
        <x:v>Won</x:v>
      </x:c>
      <x:c r="I562" s="30" t="n">
        <x:v>10.2</x:v>
      </x:c>
      <x:c r="J562" s="30" t="n">
        <x:v>10.2</x:v>
      </x:c>
      <x:c r="K562" s="30"/>
      <x:c r="L562" s="30"/>
    </x:row>
    <x:row r="563">
      <x:c r="A563" s="61" t="n">
        <x:v>45283</x:v>
      </x:c>
      <x:c r="B563" s="59" t="str">
        <x:v>MOONEE VALLEY</x:v>
      </x:c>
      <x:c r="C563" s="27" t="n">
        <x:v>1</x:v>
      </x:c>
      <x:c r="D563" s="27" t="n">
        <x:v>1</x:v>
      </x:c>
      <x:c r="E563" s="59" t="str">
        <x:v>GITALONG</x:v>
      </x:c>
      <x:c r="F563" s="59" t="str">
        <x:v>LSW / SYS</x:v>
      </x:c>
      <x:c r="G563" s="27" t="n">
        <x:v>2</x:v>
      </x:c>
      <x:c r="H563" s="27" t="str">
        <x:v>Won</x:v>
      </x:c>
      <x:c r="I563" s="30" t="n">
        <x:v>3.3</x:v>
      </x:c>
      <x:c r="J563" s="30" t="n">
        <x:v>3.3</x:v>
      </x:c>
      <x:c r="K563" s="30" t="n">
        <x:v>15.51</x:v>
      </x:c>
      <x:c r="L563" s="30" t="n">
        <x:v>65.142</x:v>
      </x:c>
    </x:row>
    <x:row r="564">
      <x:c r="A564" s="61" t="n">
        <x:v>45283</x:v>
      </x:c>
      <x:c r="B564" s="59" t="str">
        <x:v>MOONEE VALLEY</x:v>
      </x:c>
      <x:c r="C564" s="27" t="n">
        <x:v>3</x:v>
      </x:c>
      <x:c r="D564" s="27" t="n">
        <x:v>8</x:v>
      </x:c>
      <x:c r="E564" s="59" t="str">
        <x:v>RAETIHI</x:v>
      </x:c>
      <x:c r="F564" s="59" t="str">
        <x:v>LSW</x:v>
      </x:c>
      <x:c r="G564" s="27" t="n">
        <x:v>1</x:v>
      </x:c>
      <x:c r="H564" s="27" t="str">
        <x:v>Won</x:v>
      </x:c>
      <x:c r="I564" s="30" t="n">
        <x:v>4.7</x:v>
      </x:c>
      <x:c r="J564" s="30" t="n">
        <x:v>4.7</x:v>
      </x:c>
      <x:c r="K564" s="30" t="n">
        <x:v>19.740000000000002</x:v>
      </x:c>
      <x:c r="L564" s="30" t="n">
        <x:v>59.220000000000006</x:v>
      </x:c>
    </x:row>
    <x:row r="565">
      <x:c r="A565" s="61" t="n">
        <x:v>45283</x:v>
      </x:c>
      <x:c r="B565" s="59" t="str">
        <x:v>MOONEE VALLEY</x:v>
      </x:c>
      <x:c r="C565" s="27" t="n">
        <x:v>4</x:v>
      </x:c>
      <x:c r="D565" s="27" t="n">
        <x:v>10</x:v>
      </x:c>
      <x:c r="E565" s="59" t="str">
        <x:v>CALL THE UNION</x:v>
      </x:c>
      <x:c r="F565" s="59" t="str">
        <x:v>SYS</x:v>
      </x:c>
      <x:c r="G565" s="27" t="n">
        <x:v>1</x:v>
      </x:c>
      <x:c r="H565" s="27" t="str">
        <x:v>Won</x:v>
      </x:c>
      <x:c r="I565" s="30" t="n">
        <x:v>4.2</x:v>
      </x:c>
      <x:c r="J565" s="30" t="n">
        <x:v>4.2</x:v>
      </x:c>
      <x:c r="K565" s="30" t="n">
        <x:v>12.600000000000001</x:v>
      </x:c>
      <x:c r="L565" s="30" t="n">
        <x:v>0</x:v>
      </x:c>
    </x:row>
    <x:row r="566">
      <x:c r="A566" s="61" t="n">
        <x:v>45283</x:v>
      </x:c>
      <x:c r="B566" s="59" t="str">
        <x:v>MOONEE VALLEY</x:v>
      </x:c>
      <x:c r="C566" s="27" t="n">
        <x:v>5</x:v>
      </x:c>
      <x:c r="D566" s="27" t="n">
        <x:v>6</x:v>
      </x:c>
      <x:c r="E566" s="59" t="str">
        <x:v>PHILOSOPHER</x:v>
      </x:c>
      <x:c r="F566" s="59" t="str">
        <x:v>LSW / SYS</x:v>
      </x:c>
      <x:c r="G566" s="27" t="n">
        <x:v>2</x:v>
      </x:c>
      <x:c r="H566" s="27" t="str">
        <x:v>Won</x:v>
      </x:c>
      <x:c r="I566" s="30" t="n">
        <x:v>3</x:v>
      </x:c>
      <x:c r="J566" s="30" t="n">
        <x:v>3</x:v>
      </x:c>
      <x:c r="K566" s="30" t="n">
        <x:v>0</x:v>
      </x:c>
      <x:c r="L566" s="30" t="n">
        <x:v>0</x:v>
      </x:c>
    </x:row>
    <x:row r="567">
      <x:c r="A567" s="61" t="n">
        <x:v>45283</x:v>
      </x:c>
      <x:c r="B567" s="59" t="str">
        <x:v>MOONEE VALLEY</x:v>
      </x:c>
      <x:c r="C567" s="27" t="n">
        <x:v>6</x:v>
      </x:c>
      <x:c r="D567" s="27" t="n">
        <x:v>6</x:v>
      </x:c>
      <x:c r="E567" s="59" t="str">
        <x:v>SOUTH OF HOUSTON</x:v>
      </x:c>
      <x:c r="F567" s="59" t="str">
        <x:v>LSW / SYS</x:v>
      </x:c>
      <x:c r="G567" s="27" t="n">
        <x:v>2</x:v>
      </x:c>
      <x:c r="H567" s="27" t="str"/>
      <x:c r="I567" s="30"/>
      <x:c r="J567" s="30" t="n">
        <x:v>0</x:v>
      </x:c>
      <x:c r="K567" s="30" t="n">
        <x:v>0</x:v>
      </x:c>
      <x:c r="L567" s="30" t="n">
        <x:v>0</x:v>
      </x:c>
    </x:row>
    <x:row r="568">
      <x:c r="A568" s="61" t="n">
        <x:v>45283</x:v>
      </x:c>
      <x:c r="B568" s="59" t="str">
        <x:v>MOONEE VALLEY</x:v>
      </x:c>
      <x:c r="C568" s="27" t="n">
        <x:v>7</x:v>
      </x:c>
      <x:c r="D568" s="27" t="n">
        <x:v>2</x:v>
      </x:c>
      <x:c r="E568" s="59" t="str">
        <x:v>KETTLE HILL</x:v>
      </x:c>
      <x:c r="F568" s="59" t="str">
        <x:v>SYS</x:v>
      </x:c>
      <x:c r="G568" s="27" t="n">
        <x:v>1</x:v>
      </x:c>
      <x:c r="H568" s="27" t="str">
        <x:v>Won</x:v>
      </x:c>
      <x:c r="I568" s="30" t="n">
        <x:v>4.1</x:v>
      </x:c>
      <x:c r="J568" s="30" t="n">
        <x:v>4.1</x:v>
      </x:c>
      <x:c r="K568" s="30" t="n">
        <x:v>13.12</x:v>
      </x:c>
      <x:c r="L568" s="30"/>
    </x:row>
    <x:row r="569">
      <x:c r="A569" s="61" t="n">
        <x:v>45283</x:v>
      </x:c>
      <x:c r="B569" s="59" t="str">
        <x:v>MOONEE VALLEY</x:v>
      </x:c>
      <x:c r="C569" s="27" t="n">
        <x:v>8</x:v>
      </x:c>
      <x:c r="D569" s="27" t="n">
        <x:v>1</x:v>
      </x:c>
      <x:c r="E569" s="59" t="str">
        <x:v>GLENTANEOUS</x:v>
      </x:c>
      <x:c r="F569" s="59" t="str">
        <x:v>LSW / SYS</x:v>
      </x:c>
      <x:c r="G569" s="27" t="n">
        <x:v>2</x:v>
      </x:c>
      <x:c r="H569" s="27" t="str">
        <x:v>Won</x:v>
      </x:c>
      <x:c r="I569" s="30" t="n">
        <x:v>3.2</x:v>
      </x:c>
      <x:c r="J569" s="30" t="n">
        <x:v>3.2</x:v>
      </x:c>
      <x:c r="K569" s="30"/>
      <x:c r="L569" s="30"/>
    </x:row>
    <x:row r="570">
      <x:c r="A570" s="61" t="n">
        <x:v>45283</x:v>
      </x:c>
      <x:c r="B570" s="59" t="str">
        <x:v>MOONEE VALLEY</x:v>
      </x:c>
      <x:c r="C570" s="27" t="n">
        <x:v>8</x:v>
      </x:c>
      <x:c r="D570" s="27" t="n">
        <x:v>8</x:v>
      </x:c>
      <x:c r="E570" s="59" t="str">
        <x:v>THE GENIUS</x:v>
      </x:c>
      <x:c r="F570" s="59" t="str">
        <x:v>LSW</x:v>
      </x:c>
      <x:c r="G570" s="27" t="n">
        <x:v>1</x:v>
      </x:c>
      <x:c r="H570" s="27" t="str"/>
      <x:c r="I570" s="30"/>
      <x:c r="J570" s="30" t="n">
        <x:v>0</x:v>
      </x:c>
      <x:c r="K570" s="30"/>
      <x:c r="L570" s="30"/>
    </x:row>
    <x:row r="571">
      <x:c r="A571" s="61" t="n">
        <x:v>45286</x:v>
      </x:c>
      <x:c r="B571" s="59" t="str">
        <x:v>CAULFIELD</x:v>
      </x:c>
      <x:c r="C571" s="27" t="n">
        <x:v>1</x:v>
      </x:c>
      <x:c r="D571" s="27" t="n">
        <x:v>1</x:v>
      </x:c>
      <x:c r="E571" s="59" t="str">
        <x:v>BOLD SOUL</x:v>
      </x:c>
      <x:c r="F571" s="59" t="str">
        <x:v>SYS</x:v>
      </x:c>
      <x:c r="G571" s="27" t="n">
        <x:v>1</x:v>
      </x:c>
      <x:c r="H571" s="27" t="str">
        <x:v>3rd</x:v>
      </x:c>
      <x:c r="I571" s="30"/>
      <x:c r="J571" s="30" t="n">
        <x:v>0</x:v>
      </x:c>
      <x:c r="K571" s="30" t="n">
        <x:v>0</x:v>
      </x:c>
      <x:c r="L571" s="30" t="n">
        <x:v>0</x:v>
      </x:c>
    </x:row>
    <x:row r="572">
      <x:c r="A572" s="61" t="n">
        <x:v>45286</x:v>
      </x:c>
      <x:c r="B572" s="59" t="str">
        <x:v>CAULFIELD</x:v>
      </x:c>
      <x:c r="C572" s="27" t="n">
        <x:v>1</x:v>
      </x:c>
      <x:c r="D572" s="27" t="n">
        <x:v>6</x:v>
      </x:c>
      <x:c r="E572" s="59" t="str">
        <x:v>ANGEL DOWN</x:v>
      </x:c>
      <x:c r="F572" s="59" t="str">
        <x:v>SYS</x:v>
      </x:c>
      <x:c r="G572" s="27" t="n">
        <x:v>1</x:v>
      </x:c>
      <x:c r="H572" s="27" t="str">
        <x:v>Won</x:v>
      </x:c>
      <x:c r="I572" s="30" t="n">
        <x:v>4.1</x:v>
      </x:c>
      <x:c r="J572" s="30" t="n">
        <x:v>4.1</x:v>
      </x:c>
      <x:c r="K572" s="30" t="n">
        <x:v>30.34</x:v>
      </x:c>
      <x:c r="L572" s="30" t="n">
        <x:v>297.332</x:v>
      </x:c>
    </x:row>
    <x:row r="573">
      <x:c r="A573" s="61" t="n">
        <x:v>45286</x:v>
      </x:c>
      <x:c r="B573" s="59" t="str">
        <x:v>CAULFIELD</x:v>
      </x:c>
      <x:c r="C573" s="27" t="n">
        <x:v>2</x:v>
      </x:c>
      <x:c r="D573" s="27" t="n">
        <x:v>10</x:v>
      </x:c>
      <x:c r="E573" s="59" t="str">
        <x:v>VAGRANT</x:v>
      </x:c>
      <x:c r="F573" s="59" t="str">
        <x:v>SYS</x:v>
      </x:c>
      <x:c r="G573" s="27" t="n">
        <x:v>1</x:v>
      </x:c>
      <x:c r="H573" s="27" t="str">
        <x:v>Won</x:v>
      </x:c>
      <x:c r="I573" s="30" t="n">
        <x:v>7.4</x:v>
      </x:c>
      <x:c r="J573" s="30" t="n">
        <x:v>7.4</x:v>
      </x:c>
      <x:c r="K573" s="30" t="n">
        <x:v>72.52000000000001</x:v>
      </x:c>
      <x:c r="L573" s="30" t="n">
        <x:v>94.27600000000001</x:v>
      </x:c>
    </x:row>
    <x:row r="574">
      <x:c r="A574" s="61" t="n">
        <x:v>45286</x:v>
      </x:c>
      <x:c r="B574" s="59" t="str">
        <x:v>CAULFIELD</x:v>
      </x:c>
      <x:c r="C574" s="27" t="n">
        <x:v>3</x:v>
      </x:c>
      <x:c r="D574" s="27" t="n">
        <x:v>10</x:v>
      </x:c>
      <x:c r="E574" s="59" t="str">
        <x:v>BUBBLY LASS</x:v>
      </x:c>
      <x:c r="F574" s="59" t="str">
        <x:v>SYS</x:v>
      </x:c>
      <x:c r="G574" s="27" t="n">
        <x:v>1</x:v>
      </x:c>
      <x:c r="H574" s="27" t="str">
        <x:v>Won</x:v>
      </x:c>
      <x:c r="I574" s="30" t="n">
        <x:v>9.8</x:v>
      </x:c>
      <x:c r="J574" s="30" t="n">
        <x:v>9.8</x:v>
      </x:c>
      <x:c r="K574" s="30" t="n">
        <x:v>12.740000000000002</x:v>
      </x:c>
      <x:c r="L574" s="30" t="n">
        <x:v>33.12400000000001</x:v>
      </x:c>
    </x:row>
    <x:row r="575">
      <x:c r="A575" s="61" t="n">
        <x:v>45286</x:v>
      </x:c>
      <x:c r="B575" s="59" t="str">
        <x:v>CAULFIELD</x:v>
      </x:c>
      <x:c r="C575" s="27" t="n">
        <x:v>4</x:v>
      </x:c>
      <x:c r="D575" s="27" t="n">
        <x:v>6</x:v>
      </x:c>
      <x:c r="E575" s="59" t="str">
        <x:v>PLENTY OF AMMO</x:v>
      </x:c>
      <x:c r="F575" s="59" t="str">
        <x:v>LSW / SYS</x:v>
      </x:c>
      <x:c r="G575" s="27" t="n">
        <x:v>2</x:v>
      </x:c>
      <x:c r="H575" s="27" t="str">
        <x:v>Won</x:v>
      </x:c>
      <x:c r="I575" s="30" t="n">
        <x:v>1.3</x:v>
      </x:c>
      <x:c r="J575" s="30" t="n">
        <x:v>1.3</x:v>
      </x:c>
      <x:c r="K575" s="30" t="n">
        <x:v>3.3800000000000003</x:v>
      </x:c>
      <x:c r="L575" s="30" t="n">
        <x:v>9.126000000000001</x:v>
      </x:c>
    </x:row>
    <x:row r="576">
      <x:c r="A576" s="61" t="n">
        <x:v>45286</x:v>
      </x:c>
      <x:c r="B576" s="59" t="str">
        <x:v>CAULFIELD</x:v>
      </x:c>
      <x:c r="C576" s="27" t="n">
        <x:v>5</x:v>
      </x:c>
      <x:c r="D576" s="27" t="n">
        <x:v>13</x:v>
      </x:c>
      <x:c r="E576" s="59" t="str">
        <x:v>MRS CHRISSIE</x:v>
      </x:c>
      <x:c r="F576" s="59" t="str">
        <x:v>SYS</x:v>
      </x:c>
      <x:c r="G576" s="27" t="n">
        <x:v>1</x:v>
      </x:c>
      <x:c r="H576" s="27" t="str">
        <x:v>Won</x:v>
      </x:c>
      <x:c r="I576" s="30" t="n">
        <x:v>2.6</x:v>
      </x:c>
      <x:c r="J576" s="30" t="n">
        <x:v>2.6</x:v>
      </x:c>
      <x:c r="K576" s="30" t="n">
        <x:v>7.0200000000000005</x:v>
      </x:c>
      <x:c r="L576" s="30" t="n">
        <x:v>0</x:v>
      </x:c>
    </x:row>
    <x:row r="577">
      <x:c r="A577" s="61" t="n">
        <x:v>45286</x:v>
      </x:c>
      <x:c r="B577" s="59" t="str">
        <x:v>CAULFIELD</x:v>
      </x:c>
      <x:c r="C577" s="27" t="n">
        <x:v>6</x:v>
      </x:c>
      <x:c r="D577" s="27" t="n">
        <x:v>6</x:v>
      </x:c>
      <x:c r="E577" s="59" t="str">
        <x:v>ZENNZELLA</x:v>
      </x:c>
      <x:c r="F577" s="59" t="str">
        <x:v>SYS</x:v>
      </x:c>
      <x:c r="G577" s="27" t="n">
        <x:v>1</x:v>
      </x:c>
      <x:c r="H577" s="27" t="str">
        <x:v>Won</x:v>
      </x:c>
      <x:c r="I577" s="30" t="n">
        <x:v>2.7</x:v>
      </x:c>
      <x:c r="J577" s="30" t="n">
        <x:v>2.7</x:v>
      </x:c>
      <x:c r="K577" s="30" t="n">
        <x:v>0</x:v>
      </x:c>
      <x:c r="L577" s="30" t="n">
        <x:v>0</x:v>
      </x:c>
    </x:row>
    <x:row r="578">
      <x:c r="A578" s="61" t="n">
        <x:v>45286</x:v>
      </x:c>
      <x:c r="B578" s="59" t="str">
        <x:v>CAULFIELD</x:v>
      </x:c>
      <x:c r="C578" s="27" t="n">
        <x:v>7</x:v>
      </x:c>
      <x:c r="D578" s="27" t="n">
        <x:v>4</x:v>
      </x:c>
      <x:c r="E578" s="59" t="str">
        <x:v>ROSE QUARTZ</x:v>
      </x:c>
      <x:c r="F578" s="59" t="str">
        <x:v>LSW / SYS</x:v>
      </x:c>
      <x:c r="G578" s="27" t="n">
        <x:v>2</x:v>
      </x:c>
      <x:c r="H578" s="27" t="str"/>
      <x:c r="I578" s="30"/>
      <x:c r="J578" s="30" t="n">
        <x:v>0</x:v>
      </x:c>
      <x:c r="K578" s="30" t="n">
        <x:v>0</x:v>
      </x:c>
      <x:c r="L578" s="30"/>
    </x:row>
    <x:row r="579">
      <x:c r="A579" s="61" t="n">
        <x:v>45286</x:v>
      </x:c>
      <x:c r="B579" s="59" t="str">
        <x:v>CAULFIELD</x:v>
      </x:c>
      <x:c r="C579" s="27" t="n">
        <x:v>7</x:v>
      </x:c>
      <x:c r="D579" s="27" t="n">
        <x:v>12</x:v>
      </x:c>
      <x:c r="E579" s="59" t="str">
        <x:v>SGHIRRIPA</x:v>
      </x:c>
      <x:c r="F579" s="59" t="str">
        <x:v>SYS</x:v>
      </x:c>
      <x:c r="G579" s="27" t="n">
        <x:v>1</x:v>
      </x:c>
      <x:c r="H579" s="27" t="str">
        <x:v>Won</x:v>
      </x:c>
      <x:c r="I579" s="30" t="n">
        <x:v>6</x:v>
      </x:c>
      <x:c r="J579" s="30" t="n">
        <x:v>6</x:v>
      </x:c>
      <x:c r="K579" s="30" t="n">
        <x:v>51</x:v>
      </x:c>
      <x:c r="L579" s="30"/>
    </x:row>
    <x:row r="580">
      <x:c r="A580" s="61" t="n">
        <x:v>45286</x:v>
      </x:c>
      <x:c r="B580" s="59" t="str">
        <x:v>CAULFIELD</x:v>
      </x:c>
      <x:c r="C580" s="27" t="n">
        <x:v>8</x:v>
      </x:c>
      <x:c r="D580" s="27" t="n">
        <x:v>7</x:v>
      </x:c>
      <x:c r="E580" s="59" t="str">
        <x:v>LOUNGE BAR RUBI</x:v>
      </x:c>
      <x:c r="F580" s="59" t="str">
        <x:v>SYS</x:v>
      </x:c>
      <x:c r="G580" s="27" t="n">
        <x:v>1</x:v>
      </x:c>
      <x:c r="H580" s="27" t="str">
        <x:v>Won</x:v>
      </x:c>
      <x:c r="I580" s="30" t="n">
        <x:v>8.5</x:v>
      </x:c>
      <x:c r="J580" s="30" t="n">
        <x:v>8.5</x:v>
      </x:c>
      <x:c r="K580" s="30"/>
      <x:c r="L580" s="30"/>
    </x:row>
    <x:row r="581">
      <x:c r="A581" s="61" t="n">
        <x:v>45290</x:v>
      </x:c>
      <x:c r="B581" s="59" t="str">
        <x:v>MOONEE VALLEY</x:v>
      </x:c>
      <x:c r="C581" s="27" t="n">
        <x:v>1</x:v>
      </x:c>
      <x:c r="D581" s="27" t="n">
        <x:v>7</x:v>
      </x:c>
      <x:c r="E581" s="59" t="str">
        <x:v>JENNI'S MEADOW</x:v>
      </x:c>
      <x:c r="F581" s="59" t="str">
        <x:v>SYS</x:v>
      </x:c>
      <x:c r="G581" s="27" t="n">
        <x:v>1</x:v>
      </x:c>
      <x:c r="H581" s="27" t="str">
        <x:v>Won</x:v>
      </x:c>
      <x:c r="I581" s="30" t="n">
        <x:v>4.9</x:v>
      </x:c>
      <x:c r="J581" s="30" t="n">
        <x:v>4.9</x:v>
      </x:c>
      <x:c r="K581" s="30" t="n">
        <x:v>0</x:v>
      </x:c>
      <x:c r="L581" s="30" t="n">
        <x:v>0</x:v>
      </x:c>
    </x:row>
    <x:row r="582">
      <x:c r="A582" s="61" t="n">
        <x:v>45290</x:v>
      </x:c>
      <x:c r="B582" s="59" t="str">
        <x:v>MOONEE VALLEY</x:v>
      </x:c>
      <x:c r="C582" s="27" t="n">
        <x:v>3</x:v>
      </x:c>
      <x:c r="D582" s="27" t="n">
        <x:v>3</x:v>
      </x:c>
      <x:c r="E582" s="59" t="str">
        <x:v>AFTER THE IMPACT</x:v>
      </x:c>
      <x:c r="F582" s="59" t="str">
        <x:v>LSW / SYS</x:v>
      </x:c>
      <x:c r="G582" s="27" t="n">
        <x:v>2</x:v>
      </x:c>
      <x:c r="H582" s="27" t="str"/>
      <x:c r="I582" s="30"/>
      <x:c r="J582" s="30" t="n">
        <x:v>0</x:v>
      </x:c>
      <x:c r="K582" s="30" t="n">
        <x:v>0</x:v>
      </x:c>
      <x:c r="L582" s="30" t="n">
        <x:v>0</x:v>
      </x:c>
    </x:row>
    <x:row r="583">
      <x:c r="A583" s="61" t="n">
        <x:v>45290</x:v>
      </x:c>
      <x:c r="B583" s="59" t="str">
        <x:v>MOONEE VALLEY</x:v>
      </x:c>
      <x:c r="C583" s="27" t="n">
        <x:v>3</x:v>
      </x:c>
      <x:c r="D583" s="27" t="n">
        <x:v>5</x:v>
      </x:c>
      <x:c r="E583" s="59" t="str">
        <x:v>FEARENTLESS</x:v>
      </x:c>
      <x:c r="F583" s="59" t="str">
        <x:v>SYS</x:v>
      </x:c>
      <x:c r="G583" s="27" t="n">
        <x:v>1</x:v>
      </x:c>
      <x:c r="H583" s="27" t="str">
        <x:v>Won</x:v>
      </x:c>
      <x:c r="I583" s="30" t="n">
        <x:v>2.8</x:v>
      </x:c>
      <x:c r="J583" s="30" t="n">
        <x:v>2.8</x:v>
      </x:c>
      <x:c r="K583" s="30" t="n">
        <x:v>23.799999999999997</x:v>
      </x:c>
      <x:c r="L583" s="30" t="n">
        <x:v>85.67999999999999</x:v>
      </x:c>
    </x:row>
    <x:row r="584">
      <x:c r="A584" s="61" t="n">
        <x:v>45290</x:v>
      </x:c>
      <x:c r="B584" s="59" t="str">
        <x:v>MOONEE VALLEY</x:v>
      </x:c>
      <x:c r="C584" s="27" t="n">
        <x:v>4</x:v>
      </x:c>
      <x:c r="D584" s="27" t="n">
        <x:v>4</x:v>
      </x:c>
      <x:c r="E584" s="59" t="str">
        <x:v>INTREPID EAGLE</x:v>
      </x:c>
      <x:c r="F584" s="59" t="str">
        <x:v>SYS</x:v>
      </x:c>
      <x:c r="G584" s="27" t="n">
        <x:v>1</x:v>
      </x:c>
      <x:c r="H584" s="27" t="str">
        <x:v>Won</x:v>
      </x:c>
      <x:c r="I584" s="30" t="n">
        <x:v>8.5</x:v>
      </x:c>
      <x:c r="J584" s="30" t="n">
        <x:v>8.5</x:v>
      </x:c>
      <x:c r="K584" s="30" t="n">
        <x:v>30.6</x:v>
      </x:c>
      <x:c r="L584" s="30" t="n">
        <x:v>0</x:v>
      </x:c>
    </x:row>
    <x:row r="585">
      <x:c r="A585" s="61" t="n">
        <x:v>45290</x:v>
      </x:c>
      <x:c r="B585" s="59" t="str">
        <x:v>MOONEE VALLEY</x:v>
      </x:c>
      <x:c r="C585" s="27" t="n">
        <x:v>4</x:v>
      </x:c>
      <x:c r="D585" s="27" t="n">
        <x:v>13</x:v>
      </x:c>
      <x:c r="E585" s="59" t="str">
        <x:v>EXCEED THE DREAM</x:v>
      </x:c>
      <x:c r="F585" s="59" t="str">
        <x:v>LSW / SYS</x:v>
      </x:c>
      <x:c r="G585" s="27" t="n">
        <x:v>2</x:v>
      </x:c>
      <x:c r="H585" s="27" t="str">
        <x:v>2nd</x:v>
      </x:c>
      <x:c r="I585" s="30"/>
      <x:c r="J585" s="30" t="n">
        <x:v>0</x:v>
      </x:c>
      <x:c r="K585" s="30" t="n">
        <x:v>0</x:v>
      </x:c>
      <x:c r="L585" s="30" t="n">
        <x:v>0</x:v>
      </x:c>
    </x:row>
    <x:row r="586">
      <x:c r="A586" s="61" t="n">
        <x:v>45290</x:v>
      </x:c>
      <x:c r="B586" s="59" t="str">
        <x:v>MOONEE VALLEY</x:v>
      </x:c>
      <x:c r="C586" s="27" t="n">
        <x:v>5</x:v>
      </x:c>
      <x:c r="D586" s="27" t="n">
        <x:v>1</x:v>
      </x:c>
      <x:c r="E586" s="59" t="str">
        <x:v>DUNKEL</x:v>
      </x:c>
      <x:c r="F586" s="59" t="str">
        <x:v>SYS</x:v>
      </x:c>
      <x:c r="G586" s="27" t="n">
        <x:v>1</x:v>
      </x:c>
      <x:c r="H586" s="27" t="str">
        <x:v>Won</x:v>
      </x:c>
      <x:c r="I586" s="30" t="n">
        <x:v>3.6</x:v>
      </x:c>
      <x:c r="J586" s="30" t="n">
        <x:v>3.6</x:v>
      </x:c>
      <x:c r="K586" s="30" t="n">
        <x:v>0</x:v>
      </x:c>
      <x:c r="L586" s="30" t="n">
        <x:v>0</x:v>
      </x:c>
    </x:row>
    <x:row r="587">
      <x:c r="A587" s="61" t="n">
        <x:v>45290</x:v>
      </x:c>
      <x:c r="B587" s="59" t="str">
        <x:v>MOONEE VALLEY</x:v>
      </x:c>
      <x:c r="C587" s="27" t="n">
        <x:v>5</x:v>
      </x:c>
      <x:c r="D587" s="27" t="n">
        <x:v>5</x:v>
      </x:c>
      <x:c r="E587" s="59" t="str">
        <x:v>INDEPENDENT ROAD</x:v>
      </x:c>
      <x:c r="F587" s="59" t="str">
        <x:v>LSW</x:v>
      </x:c>
      <x:c r="G587" s="27" t="n">
        <x:v>1</x:v>
      </x:c>
      <x:c r="H587" s="27" t="str">
        <x:v>2nd</x:v>
      </x:c>
      <x:c r="I587" s="30"/>
      <x:c r="J587" s="30" t="n">
        <x:v>0</x:v>
      </x:c>
      <x:c r="K587" s="30" t="n">
        <x:v>0</x:v>
      </x:c>
      <x:c r="L587" s="30" t="n">
        <x:v>0</x:v>
      </x:c>
    </x:row>
    <x:row r="588">
      <x:c r="A588" s="61" t="n">
        <x:v>45290</x:v>
      </x:c>
      <x:c r="B588" s="59" t="str">
        <x:v>MOONEE VALLEY</x:v>
      </x:c>
      <x:c r="C588" s="27" t="n">
        <x:v>6</x:v>
      </x:c>
      <x:c r="D588" s="27" t="n">
        <x:v>1</x:v>
      </x:c>
      <x:c r="E588" s="59" t="str">
        <x:v>IMPERIAL LAD</x:v>
      </x:c>
      <x:c r="F588" s="59" t="str">
        <x:v>SYS</x:v>
      </x:c>
      <x:c r="G588" s="27" t="n">
        <x:v>1</x:v>
      </x:c>
      <x:c r="H588" s="27" t="str"/>
      <x:c r="I588" s="30"/>
      <x:c r="J588" s="30" t="n">
        <x:v>0</x:v>
      </x:c>
      <x:c r="K588" s="30" t="n">
        <x:v>0</x:v>
      </x:c>
      <x:c r="L588" s="30" t="n">
        <x:v>0</x:v>
      </x:c>
    </x:row>
    <x:row r="589">
      <x:c r="A589" s="61" t="n">
        <x:v>45290</x:v>
      </x:c>
      <x:c r="B589" s="59" t="str">
        <x:v>MOONEE VALLEY</x:v>
      </x:c>
      <x:c r="C589" s="27" t="n">
        <x:v>6</x:v>
      </x:c>
      <x:c r="D589" s="27" t="n">
        <x:v>9</x:v>
      </x:c>
      <x:c r="E589" s="59" t="str">
        <x:v>REAL SENSATION</x:v>
      </x:c>
      <x:c r="F589" s="59" t="str">
        <x:v>SYS</x:v>
      </x:c>
      <x:c r="G589" s="27" t="n">
        <x:v>1</x:v>
      </x:c>
      <x:c r="H589" s="27" t="str">
        <x:v>Won</x:v>
      </x:c>
      <x:c r="I589" s="30" t="n">
        <x:v>8.8</x:v>
      </x:c>
      <x:c r="J589" s="30" t="n">
        <x:v>8.8</x:v>
      </x:c>
      <x:c r="K589" s="30" t="n">
        <x:v>0</x:v>
      </x:c>
      <x:c r="L589" s="30" t="n">
        <x:v>0</x:v>
      </x:c>
    </x:row>
    <x:row r="590">
      <x:c r="A590" s="61" t="n">
        <x:v>45290</x:v>
      </x:c>
      <x:c r="B590" s="59" t="str">
        <x:v>MOONEE VALLEY</x:v>
      </x:c>
      <x:c r="C590" s="27" t="n">
        <x:v>7</x:v>
      </x:c>
      <x:c r="D590" s="27" t="n">
        <x:v>1</x:v>
      </x:c>
      <x:c r="E590" s="59" t="str">
        <x:v>ZAMBORGHINI</x:v>
      </x:c>
      <x:c r="F590" s="59" t="str">
        <x:v>LSW</x:v>
      </x:c>
      <x:c r="G590" s="27" t="n">
        <x:v>1</x:v>
      </x:c>
      <x:c r="H590" s="27" t="str">
        <x:v>3rd</x:v>
      </x:c>
      <x:c r="I590" s="30"/>
      <x:c r="J590" s="30" t="n">
        <x:v>0</x:v>
      </x:c>
      <x:c r="K590" s="30" t="n">
        <x:v>0</x:v>
      </x:c>
      <x:c r="L590" s="30" t="n">
        <x:v>0</x:v>
      </x:c>
    </x:row>
    <x:row r="591">
      <x:c r="A591" s="61" t="n">
        <x:v>45290</x:v>
      </x:c>
      <x:c r="B591" s="59" t="str">
        <x:v>MOONEE VALLEY</x:v>
      </x:c>
      <x:c r="C591" s="27" t="n">
        <x:v>7</x:v>
      </x:c>
      <x:c r="D591" s="27" t="n">
        <x:v>3</x:v>
      </x:c>
      <x:c r="E591" s="59" t="str">
        <x:v>MONTATHER</x:v>
      </x:c>
      <x:c r="F591" s="59" t="str">
        <x:v>SYS</x:v>
      </x:c>
      <x:c r="G591" s="27" t="n">
        <x:v>1</x:v>
      </x:c>
      <x:c r="H591" s="27" t="str">
        <x:v>Won</x:v>
      </x:c>
      <x:c r="I591" s="30" t="n">
        <x:v>6.9</x:v>
      </x:c>
      <x:c r="J591" s="30" t="n">
        <x:v>6.9</x:v>
      </x:c>
      <x:c r="K591" s="30" t="n">
        <x:v>25.53</x:v>
      </x:c>
      <x:c r="L591" s="30" t="n">
        <x:v>51.06</x:v>
      </x:c>
    </x:row>
    <x:row r="592">
      <x:c r="A592" s="61" t="n">
        <x:v>45290</x:v>
      </x:c>
      <x:c r="B592" s="59" t="str">
        <x:v>MOONEE VALLEY</x:v>
      </x:c>
      <x:c r="C592" s="27" t="n">
        <x:v>8</x:v>
      </x:c>
      <x:c r="D592" s="27" t="n">
        <x:v>12</x:v>
      </x:c>
      <x:c r="E592" s="59" t="str">
        <x:v>MISS TARZY</x:v>
      </x:c>
      <x:c r="F592" s="59" t="str">
        <x:v>LSW / SYS</x:v>
      </x:c>
      <x:c r="G592" s="27" t="n">
        <x:v>2</x:v>
      </x:c>
      <x:c r="H592" s="27" t="str">
        <x:v>Won</x:v>
      </x:c>
      <x:c r="I592" s="30" t="n">
        <x:v>3.7</x:v>
      </x:c>
      <x:c r="J592" s="30" t="n">
        <x:v>3.7</x:v>
      </x:c>
      <x:c r="K592" s="30" t="n">
        <x:v>7.4</x:v>
      </x:c>
      <x:c r="L592" s="30" t="n">
        <x:v>0</x:v>
      </x:c>
    </x:row>
    <x:row r="593">
      <x:c r="A593" s="61" t="n">
        <x:v>45290</x:v>
      </x:c>
      <x:c r="B593" s="59" t="str">
        <x:v>MOONEE VALLEY</x:v>
      </x:c>
      <x:c r="C593" s="27" t="n">
        <x:v>9</x:v>
      </x:c>
      <x:c r="D593" s="27" t="n">
        <x:v>6</x:v>
      </x:c>
      <x:c r="E593" s="59" t="str">
        <x:v>PEACE TREATY</x:v>
      </x:c>
      <x:c r="F593" s="59" t="str">
        <x:v>LSW / SYS</x:v>
      </x:c>
      <x:c r="G593" s="27" t="n">
        <x:v>2</x:v>
      </x:c>
      <x:c r="H593" s="27" t="str">
        <x:v>Won</x:v>
      </x:c>
      <x:c r="I593" s="30" t="n">
        <x:v>2</x:v>
      </x:c>
      <x:c r="J593" s="30" t="n">
        <x:v>2</x:v>
      </x:c>
      <x:c r="K593" s="30" t="n">
        <x:v>0</x:v>
      </x:c>
      <x:c r="L593" s="30"/>
    </x:row>
    <x:row r="594">
      <x:c r="A594" s="61" t="n">
        <x:v>45290</x:v>
      </x:c>
      <x:c r="B594" s="59" t="str">
        <x:v>MOONEE VALLEY</x:v>
      </x:c>
      <x:c r="C594" s="27" t="n">
        <x:v>10</x:v>
      </x:c>
      <x:c r="D594" s="27" t="n">
        <x:v>6</x:v>
      </x:c>
      <x:c r="E594" s="59" t="str">
        <x:v>KIN</x:v>
      </x:c>
      <x:c r="F594" s="59" t="str">
        <x:v>SYS</x:v>
      </x:c>
      <x:c r="G594" s="27" t="n">
        <x:v>1</x:v>
      </x:c>
      <x:c r="H594" s="27" t="str">
        <x:v>3rd</x:v>
      </x:c>
      <x:c r="I594" s="30"/>
      <x:c r="J594" s="30" t="n">
        <x:v>0</x:v>
      </x:c>
      <x:c r="K594" s="30"/>
      <x:c r="L594" s="30"/>
    </x:row>
    <x:row r="595">
      <x:c r="A595" s="61" t="n">
        <x:v>45290</x:v>
      </x:c>
      <x:c r="B595" s="59" t="str">
        <x:v>MOONEE VALLEY</x:v>
      </x:c>
      <x:c r="C595" s="27" t="n">
        <x:v>10</x:v>
      </x:c>
      <x:c r="D595" s="27" t="n">
        <x:v>12</x:v>
      </x:c>
      <x:c r="E595" s="59" t="str">
        <x:v>PINK BEAU TY</x:v>
      </x:c>
      <x:c r="F595" s="59" t="str">
        <x:v>SYS</x:v>
      </x:c>
      <x:c r="G595" s="27" t="n">
        <x:v>1</x:v>
      </x:c>
      <x:c r="H595" s="27" t="str">
        <x:v>Won</x:v>
      </x:c>
      <x:c r="I595" s="30" t="n">
        <x:v>9.5</x:v>
      </x:c>
      <x:c r="J595" s="30" t="n">
        <x:v>9.5</x:v>
      </x:c>
      <x:c r="K595" s="30"/>
      <x:c r="L595" s="30"/>
    </x:row>
    <x:row r="596">
      <x:c r="A596" s="61" t="n">
        <x:v>45292</x:v>
      </x:c>
      <x:c r="B596" s="59" t="str">
        <x:v>FLEMINGTON</x:v>
      </x:c>
      <x:c r="C596" s="27" t="n">
        <x:v>1</x:v>
      </x:c>
      <x:c r="D596" s="27" t="n">
        <x:v>1</x:v>
      </x:c>
      <x:c r="E596" s="59" t="str">
        <x:v>MIDTOWN BOSS</x:v>
      </x:c>
      <x:c r="F596" s="59" t="str">
        <x:v>SYS</x:v>
      </x:c>
      <x:c r="G596" s="27" t="n">
        <x:v>1</x:v>
      </x:c>
      <x:c r="H596" s="27" t="str">
        <x:v>Won</x:v>
      </x:c>
      <x:c r="I596" s="30" t="n">
        <x:v>2.1</x:v>
      </x:c>
      <x:c r="J596" s="30" t="n">
        <x:v>2.1</x:v>
      </x:c>
      <x:c r="K596" s="30" t="n">
        <x:v>0</x:v>
      </x:c>
      <x:c r="L596" s="30" t="n">
        <x:v>0</x:v>
      </x:c>
    </x:row>
    <x:row r="597">
      <x:c r="A597" s="61" t="n">
        <x:v>45292</x:v>
      </x:c>
      <x:c r="B597" s="59" t="str">
        <x:v>FLEMINGTON</x:v>
      </x:c>
      <x:c r="C597" s="27" t="n">
        <x:v>2</x:v>
      </x:c>
      <x:c r="D597" s="27" t="n">
        <x:v>3</x:v>
      </x:c>
      <x:c r="E597" s="59" t="str">
        <x:v>GINGER 'N' PINK</x:v>
      </x:c>
      <x:c r="F597" s="59" t="str">
        <x:v>LSW</x:v>
      </x:c>
      <x:c r="G597" s="27" t="n">
        <x:v>1</x:v>
      </x:c>
      <x:c r="H597" s="27" t="str">
        <x:v>2nd</x:v>
      </x:c>
      <x:c r="I597" s="30"/>
      <x:c r="J597" s="30" t="n">
        <x:v>0</x:v>
      </x:c>
      <x:c r="K597" s="30" t="n">
        <x:v>0</x:v>
      </x:c>
      <x:c r="L597" s="30" t="n">
        <x:v>0</x:v>
      </x:c>
    </x:row>
    <x:row r="598">
      <x:c r="A598" s="61" t="n">
        <x:v>45292</x:v>
      </x:c>
      <x:c r="B598" s="59" t="str">
        <x:v>FLEMINGTON</x:v>
      </x:c>
      <x:c r="C598" s="27" t="n">
        <x:v>2</x:v>
      </x:c>
      <x:c r="D598" s="27" t="n">
        <x:v>9</x:v>
      </x:c>
      <x:c r="E598" s="59" t="str">
        <x:v>KREMENTZ</x:v>
      </x:c>
      <x:c r="F598" s="59" t="str">
        <x:v>LSW / SYS</x:v>
      </x:c>
      <x:c r="G598" s="27" t="n">
        <x:v>2</x:v>
      </x:c>
      <x:c r="H598" s="27" t="str">
        <x:v>Won</x:v>
      </x:c>
      <x:c r="I598" s="30" t="n">
        <x:v>6.2</x:v>
      </x:c>
      <x:c r="J598" s="30" t="n">
        <x:v>6.2</x:v>
      </x:c>
      <x:c r="K598" s="30" t="n">
        <x:v>32.24</x:v>
      </x:c>
      <x:c r="L598" s="30" t="n">
        <x:v>151.52800000000002</x:v>
      </x:c>
    </x:row>
    <x:row r="599">
      <x:c r="A599" s="61" t="n">
        <x:v>45292</x:v>
      </x:c>
      <x:c r="B599" s="59" t="str">
        <x:v>FLEMINGTON</x:v>
      </x:c>
      <x:c r="C599" s="27" t="n">
        <x:v>3</x:v>
      </x:c>
      <x:c r="D599" s="27" t="n">
        <x:v>1</x:v>
      </x:c>
      <x:c r="E599" s="59" t="str">
        <x:v>MAGNUPUR</x:v>
      </x:c>
      <x:c r="F599" s="59" t="str">
        <x:v>LSW / SYS</x:v>
      </x:c>
      <x:c r="G599" s="27" t="n">
        <x:v>2</x:v>
      </x:c>
      <x:c r="H599" s="27" t="str">
        <x:v>Won</x:v>
      </x:c>
      <x:c r="I599" s="30" t="n">
        <x:v>5.2</x:v>
      </x:c>
      <x:c r="J599" s="30" t="n">
        <x:v>5.2</x:v>
      </x:c>
      <x:c r="K599" s="30" t="n">
        <x:v>24.44</x:v>
      </x:c>
      <x:c r="L599" s="30" t="n">
        <x:v>61.1</x:v>
      </x:c>
    </x:row>
    <x:row r="600">
      <x:c r="A600" s="61" t="n">
        <x:v>45292</x:v>
      </x:c>
      <x:c r="B600" s="59" t="str">
        <x:v>FLEMINGTON</x:v>
      </x:c>
      <x:c r="C600" s="27" t="n">
        <x:v>4</x:v>
      </x:c>
      <x:c r="D600" s="27" t="n">
        <x:v>8</x:v>
      </x:c>
      <x:c r="E600" s="59" t="str">
        <x:v>GRETA MOON</x:v>
      </x:c>
      <x:c r="F600" s="59" t="str">
        <x:v>LSW / SYS</x:v>
      </x:c>
      <x:c r="G600" s="27" t="n">
        <x:v>2</x:v>
      </x:c>
      <x:c r="H600" s="27" t="str">
        <x:v>Won</x:v>
      </x:c>
      <x:c r="I600" s="30" t="n">
        <x:v>4.7</x:v>
      </x:c>
      <x:c r="J600" s="30" t="n">
        <x:v>4.7</x:v>
      </x:c>
      <x:c r="K600" s="30" t="n">
        <x:v>11.75</x:v>
      </x:c>
      <x:c r="L600" s="30" t="n">
        <x:v>139.82500000000002</x:v>
      </x:c>
    </x:row>
    <x:row r="601">
      <x:c r="A601" s="61" t="n">
        <x:v>45292</x:v>
      </x:c>
      <x:c r="B601" s="59" t="str">
        <x:v>FLEMINGTON</x:v>
      </x:c>
      <x:c r="C601" s="27" t="n">
        <x:v>6</x:v>
      </x:c>
      <x:c r="D601" s="27" t="n">
        <x:v>8</x:v>
      </x:c>
      <x:c r="E601" s="59" t="str">
        <x:v>GLENTANEOUS</x:v>
      </x:c>
      <x:c r="F601" s="59" t="str">
        <x:v>LSW / SYS</x:v>
      </x:c>
      <x:c r="G601" s="27" t="n">
        <x:v>2</x:v>
      </x:c>
      <x:c r="H601" s="27" t="str">
        <x:v>Won</x:v>
      </x:c>
      <x:c r="I601" s="30" t="n">
        <x:v>2.5</x:v>
      </x:c>
      <x:c r="J601" s="30" t="n">
        <x:v>2.5</x:v>
      </x:c>
      <x:c r="K601" s="30" t="n">
        <x:v>29.75</x:v>
      </x:c>
      <x:c r="L601" s="30"/>
    </x:row>
    <x:row r="602">
      <x:c r="A602" s="61" t="n">
        <x:v>45292</x:v>
      </x:c>
      <x:c r="B602" s="59" t="str">
        <x:v>FLEMINGTON</x:v>
      </x:c>
      <x:c r="C602" s="27" t="n">
        <x:v>6</x:v>
      </x:c>
      <x:c r="D602" s="27" t="n">
        <x:v>9</x:v>
      </x:c>
      <x:c r="E602" s="59" t="str">
        <x:v>I'M A DIRTY RASCAL</x:v>
      </x:c>
      <x:c r="F602" s="59" t="str">
        <x:v>SYS</x:v>
      </x:c>
      <x:c r="G602" s="27" t="n">
        <x:v>1</x:v>
      </x:c>
      <x:c r="H602" s="27" t="str"/>
      <x:c r="I602" s="30"/>
      <x:c r="J602" s="30" t="n">
        <x:v>0</x:v>
      </x:c>
      <x:c r="K602" s="30" t="n">
        <x:v>0</x:v>
      </x:c>
      <x:c r="L602" s="30"/>
    </x:row>
    <x:row r="603">
      <x:c r="A603" s="61" t="n">
        <x:v>45292</x:v>
      </x:c>
      <x:c r="B603" s="59" t="str">
        <x:v>FLEMINGTON</x:v>
      </x:c>
      <x:c r="C603" s="27" t="n">
        <x:v>7</x:v>
      </x:c>
      <x:c r="D603" s="27" t="n">
        <x:v>1</x:v>
      </x:c>
      <x:c r="E603" s="59" t="str">
        <x:v>NOT AN OPTION</x:v>
      </x:c>
      <x:c r="F603" s="59" t="str">
        <x:v>SYS</x:v>
      </x:c>
      <x:c r="G603" s="27" t="n">
        <x:v>1</x:v>
      </x:c>
      <x:c r="H603" s="27" t="str">
        <x:v>Won</x:v>
      </x:c>
      <x:c r="I603" s="30" t="n">
        <x:v>11.9</x:v>
      </x:c>
      <x:c r="J603" s="30" t="n">
        <x:v>11.9</x:v>
      </x:c>
      <x:c r="K603" s="30"/>
      <x:c r="L603" s="30"/>
    </x:row>
    <x:row r="604">
      <x:c r="A604" s="61" t="n">
        <x:v>45292</x:v>
      </x:c>
      <x:c r="B604" s="59" t="str">
        <x:v>FLEMINGTON</x:v>
      </x:c>
      <x:c r="C604" s="27" t="n">
        <x:v>7</x:v>
      </x:c>
      <x:c r="D604" s="27" t="n">
        <x:v>3</x:v>
      </x:c>
      <x:c r="E604" s="59" t="str">
        <x:v>UNUSUAL CULTURE</x:v>
      </x:c>
      <x:c r="F604" s="59" t="str">
        <x:v>SYS</x:v>
      </x:c>
      <x:c r="G604" s="27" t="n">
        <x:v>1</x:v>
      </x:c>
      <x:c r="H604" s="27" t="str"/>
      <x:c r="I604" s="30"/>
      <x:c r="J604" s="30" t="n">
        <x:v>0</x:v>
      </x:c>
      <x:c r="K604" s="30"/>
      <x:c r="L604" s="30"/>
    </x:row>
    <x:row r="605">
      <x:c r="A605" s="61" t="n">
        <x:v>45297</x:v>
      </x:c>
      <x:c r="B605" s="59" t="str">
        <x:v>GEELONG</x:v>
      </x:c>
      <x:c r="C605" s="27" t="n">
        <x:v>1</x:v>
      </x:c>
      <x:c r="D605" s="27" t="n">
        <x:v>9</x:v>
      </x:c>
      <x:c r="E605" s="59" t="str">
        <x:v>REGAL ZEUS</x:v>
      </x:c>
      <x:c r="F605" s="59" t="str">
        <x:v>SYS</x:v>
      </x:c>
      <x:c r="G605" s="27" t="n">
        <x:v>1</x:v>
      </x:c>
      <x:c r="H605" s="27" t="str">
        <x:v>Won</x:v>
      </x:c>
      <x:c r="I605" s="30" t="n">
        <x:v>17.4</x:v>
      </x:c>
      <x:c r="J605" s="30" t="n">
        <x:v>17.4</x:v>
      </x:c>
      <x:c r="K605" s="30" t="n">
        <x:v>0</x:v>
      </x:c>
      <x:c r="L605" s="30" t="n">
        <x:v>0</x:v>
      </x:c>
    </x:row>
    <x:row r="606">
      <x:c r="A606" s="61" t="n">
        <x:v>45297</x:v>
      </x:c>
      <x:c r="B606" s="59" t="str">
        <x:v>GEELONG</x:v>
      </x:c>
      <x:c r="C606" s="27" t="n">
        <x:v>3</x:v>
      </x:c>
      <x:c r="D606" s="27" t="n">
        <x:v>2</x:v>
      </x:c>
      <x:c r="E606" s="59" t="str">
        <x:v>ZOU SENSATION</x:v>
      </x:c>
      <x:c r="F606" s="59" t="str">
        <x:v>LSW</x:v>
      </x:c>
      <x:c r="G606" s="27" t="n">
        <x:v>1</x:v>
      </x:c>
      <x:c r="H606" s="27" t="str">
        <x:v>2nd</x:v>
      </x:c>
      <x:c r="I606" s="30"/>
      <x:c r="J606" s="30" t="n">
        <x:v>0</x:v>
      </x:c>
      <x:c r="K606" s="30" t="n">
        <x:v>0</x:v>
      </x:c>
      <x:c r="L606" s="30" t="n">
        <x:v>0</x:v>
      </x:c>
    </x:row>
    <x:row r="607">
      <x:c r="A607" s="61" t="n">
        <x:v>45297</x:v>
      </x:c>
      <x:c r="B607" s="59" t="str">
        <x:v>GEELONG</x:v>
      </x:c>
      <x:c r="C607" s="27" t="n">
        <x:v>3</x:v>
      </x:c>
      <x:c r="D607" s="27" t="n">
        <x:v>19</x:v>
      </x:c>
      <x:c r="E607" s="59" t="str">
        <x:v>ELOUYOU</x:v>
      </x:c>
      <x:c r="F607" s="59" t="str">
        <x:v>LSW / SYS</x:v>
      </x:c>
      <x:c r="G607" s="27" t="n">
        <x:v>2</x:v>
      </x:c>
      <x:c r="H607" s="27" t="str">
        <x:v>Won</x:v>
      </x:c>
      <x:c r="I607" s="30" t="n">
        <x:v>4.8</x:v>
      </x:c>
      <x:c r="J607" s="30" t="n">
        <x:v>4.8</x:v>
      </x:c>
      <x:c r="K607" s="30" t="n">
        <x:v>21.599999999999998</x:v>
      </x:c>
      <x:c r="L607" s="30" t="n">
        <x:v>38.879999999999995</x:v>
      </x:c>
    </x:row>
    <x:row r="608">
      <x:c r="A608" s="61" t="n">
        <x:v>45297</x:v>
      </x:c>
      <x:c r="B608" s="59" t="str">
        <x:v>GEELONG</x:v>
      </x:c>
      <x:c r="C608" s="27" t="n">
        <x:v>5</x:v>
      </x:c>
      <x:c r="D608" s="27" t="n">
        <x:v>7</x:v>
      </x:c>
      <x:c r="E608" s="59" t="str">
        <x:v>CARBONADOS</x:v>
      </x:c>
      <x:c r="F608" s="59" t="str">
        <x:v>SYS</x:v>
      </x:c>
      <x:c r="G608" s="27" t="n">
        <x:v>1</x:v>
      </x:c>
      <x:c r="H608" s="27" t="str">
        <x:v>Won</x:v>
      </x:c>
      <x:c r="I608" s="30" t="n">
        <x:v>4.5</x:v>
      </x:c>
      <x:c r="J608" s="30" t="n">
        <x:v>4.5</x:v>
      </x:c>
      <x:c r="K608" s="30" t="n">
        <x:v>8.1</x:v>
      </x:c>
      <x:c r="L608" s="30" t="n">
        <x:v>0</x:v>
      </x:c>
    </x:row>
    <x:row r="609">
      <x:c r="A609" s="61" t="n">
        <x:v>45297</x:v>
      </x:c>
      <x:c r="B609" s="59" t="str">
        <x:v>GEELONG</x:v>
      </x:c>
      <x:c r="C609" s="27" t="n">
        <x:v>6</x:v>
      </x:c>
      <x:c r="D609" s="27" t="n">
        <x:v>9</x:v>
      </x:c>
      <x:c r="E609" s="59" t="str">
        <x:v>REY MAGNERIO</x:v>
      </x:c>
      <x:c r="F609" s="59" t="str">
        <x:v>LSW / SYS</x:v>
      </x:c>
      <x:c r="G609" s="27" t="n">
        <x:v>2</x:v>
      </x:c>
      <x:c r="H609" s="27" t="str">
        <x:v>Won</x:v>
      </x:c>
      <x:c r="I609" s="30" t="n">
        <x:v>1.8</x:v>
      </x:c>
      <x:c r="J609" s="30" t="n">
        <x:v>1.8</x:v>
      </x:c>
      <x:c r="K609" s="30" t="n">
        <x:v>0</x:v>
      </x:c>
      <x:c r="L609" s="30" t="n">
        <x:v>0</x:v>
      </x:c>
    </x:row>
    <x:row r="610">
      <x:c r="A610" s="61" t="n">
        <x:v>45297</x:v>
      </x:c>
      <x:c r="B610" s="59" t="str">
        <x:v>GEELONG</x:v>
      </x:c>
      <x:c r="C610" s="27" t="n">
        <x:v>7</x:v>
      </x:c>
      <x:c r="D610" s="27" t="n">
        <x:v>9</x:v>
      </x:c>
      <x:c r="E610" s="59" t="str">
        <x:v>TORONTO TERRIER</x:v>
      </x:c>
      <x:c r="F610" s="59" t="str">
        <x:v>SYS</x:v>
      </x:c>
      <x:c r="G610" s="27" t="n">
        <x:v>1</x:v>
      </x:c>
      <x:c r="H610" s="27" t="str">
        <x:v>2nd</x:v>
      </x:c>
      <x:c r="I610" s="30"/>
      <x:c r="J610" s="30" t="n">
        <x:v>0</x:v>
      </x:c>
      <x:c r="K610" s="30" t="n">
        <x:v>0</x:v>
      </x:c>
      <x:c r="L610" s="30" t="n">
        <x:v>0</x:v>
      </x:c>
    </x:row>
    <x:row r="611">
      <x:c r="A611" s="61" t="n">
        <x:v>45297</x:v>
      </x:c>
      <x:c r="B611" s="59" t="str">
        <x:v>GEELONG</x:v>
      </x:c>
      <x:c r="C611" s="27" t="n">
        <x:v>8</x:v>
      </x:c>
      <x:c r="D611" s="27" t="n">
        <x:v>2</x:v>
      </x:c>
      <x:c r="E611" s="59" t="str">
        <x:v>KEATS</x:v>
      </x:c>
      <x:c r="F611" s="59" t="str">
        <x:v>SYS</x:v>
      </x:c>
      <x:c r="G611" s="27" t="n">
        <x:v>1</x:v>
      </x:c>
      <x:c r="H611" s="27" t="str"/>
      <x:c r="I611" s="30"/>
      <x:c r="J611" s="30" t="n">
        <x:v>0</x:v>
      </x:c>
      <x:c r="K611" s="30" t="n">
        <x:v>0</x:v>
      </x:c>
      <x:c r="L611" s="30" t="n">
        <x:v>0</x:v>
      </x:c>
    </x:row>
    <x:row r="612">
      <x:c r="A612" s="61" t="n">
        <x:v>45297</x:v>
      </x:c>
      <x:c r="B612" s="59" t="str">
        <x:v>GEELONG</x:v>
      </x:c>
      <x:c r="C612" s="27" t="n">
        <x:v>9</x:v>
      </x:c>
      <x:c r="D612" s="27" t="n">
        <x:v>2</x:v>
      </x:c>
      <x:c r="E612" s="59" t="str">
        <x:v>VA VIA</x:v>
      </x:c>
      <x:c r="F612" s="59" t="str">
        <x:v>SYS</x:v>
      </x:c>
      <x:c r="G612" s="27" t="n">
        <x:v>1</x:v>
      </x:c>
      <x:c r="H612" s="27" t="str">
        <x:v>Won</x:v>
      </x:c>
      <x:c r="I612" s="30" t="n">
        <x:v>2.4</x:v>
      </x:c>
      <x:c r="J612" s="30" t="n">
        <x:v>2.4</x:v>
      </x:c>
      <x:c r="K612" s="30" t="n">
        <x:v>5.76</x:v>
      </x:c>
      <x:c r="L612" s="30"/>
    </x:row>
    <x:row r="613">
      <x:c r="A613" s="61" t="n">
        <x:v>45297</x:v>
      </x:c>
      <x:c r="B613" s="59" t="str">
        <x:v>GEELONG</x:v>
      </x:c>
      <x:c r="C613" s="27" t="n">
        <x:v>10</x:v>
      </x:c>
      <x:c r="D613" s="27" t="n">
        <x:v>4</x:v>
      </x:c>
      <x:c r="E613" s="59" t="str">
        <x:v>YELLOW SAM</x:v>
      </x:c>
      <x:c r="F613" s="59" t="str">
        <x:v>SYS</x:v>
      </x:c>
      <x:c r="G613" s="27" t="n">
        <x:v>1</x:v>
      </x:c>
      <x:c r="H613" s="27" t="str">
        <x:v>Won</x:v>
      </x:c>
      <x:c r="I613" s="30" t="n">
        <x:v>2.4</x:v>
      </x:c>
      <x:c r="J613" s="30" t="n">
        <x:v>2.4</x:v>
      </x:c>
      <x:c r="K613" s="30"/>
      <x:c r="L613" s="30"/>
    </x:row>
    <x:row r="614">
      <x:c r="A614" s="61" t="n">
        <x:v>45304</x:v>
      </x:c>
      <x:c r="B614" s="59" t="str">
        <x:v>FLEMINGTON</x:v>
      </x:c>
      <x:c r="C614" s="27" t="n">
        <x:v>2</x:v>
      </x:c>
      <x:c r="D614" s="27" t="n">
        <x:v>7</x:v>
      </x:c>
      <x:c r="E614" s="59" t="str">
        <x:v>ARUGAMAMA</x:v>
      </x:c>
      <x:c r="F614" s="59" t="str">
        <x:v>SYS</x:v>
      </x:c>
      <x:c r="G614" s="27" t="n">
        <x:v>1</x:v>
      </x:c>
      <x:c r="H614" s="27" t="str">
        <x:v>3rd</x:v>
      </x:c>
      <x:c r="I614" s="30"/>
      <x:c r="J614" s="30" t="n">
        <x:v>0</x:v>
      </x:c>
      <x:c r="K614" s="30" t="n">
        <x:v>0</x:v>
      </x:c>
      <x:c r="L614" s="30" t="n">
        <x:v>0</x:v>
      </x:c>
    </x:row>
    <x:row r="615">
      <x:c r="A615" s="61" t="n">
        <x:v>45304</x:v>
      </x:c>
      <x:c r="B615" s="59" t="str">
        <x:v>FLEMINGTON</x:v>
      </x:c>
      <x:c r="C615" s="27" t="n">
        <x:v>3</x:v>
      </x:c>
      <x:c r="D615" s="27" t="n">
        <x:v>3</x:v>
      </x:c>
      <x:c r="E615" s="59" t="str">
        <x:v>OTAGO</x:v>
      </x:c>
      <x:c r="F615" s="59" t="str">
        <x:v>SYS</x:v>
      </x:c>
      <x:c r="G615" s="27" t="n">
        <x:v>1</x:v>
      </x:c>
      <x:c r="H615" s="27" t="str">
        <x:v>Won</x:v>
      </x:c>
      <x:c r="I615" s="30" t="n">
        <x:v>1.6</x:v>
      </x:c>
      <x:c r="J615" s="30" t="n">
        <x:v>1.6</x:v>
      </x:c>
      <x:c r="K615" s="30" t="n">
        <x:v>8.48</x:v>
      </x:c>
      <x:c r="L615" s="30" t="n">
        <x:v>32.224</x:v>
      </x:c>
    </x:row>
    <x:row r="616">
      <x:c r="A616" s="61" t="n">
        <x:v>45304</x:v>
      </x:c>
      <x:c r="B616" s="59" t="str">
        <x:v>FLEMINGTON</x:v>
      </x:c>
      <x:c r="C616" s="27" t="n">
        <x:v>3</x:v>
      </x:c>
      <x:c r="D616" s="27" t="n">
        <x:v>8</x:v>
      </x:c>
      <x:c r="E616" s="59" t="str">
        <x:v>VERY SEWREEL</x:v>
      </x:c>
      <x:c r="F616" s="59" t="str">
        <x:v>SYS</x:v>
      </x:c>
      <x:c r="G616" s="27" t="n">
        <x:v>1</x:v>
      </x:c>
      <x:c r="H616" s="27" t="str">
        <x:v>3rd</x:v>
      </x:c>
      <x:c r="I616" s="30"/>
      <x:c r="J616" s="30" t="n">
        <x:v>0</x:v>
      </x:c>
      <x:c r="K616" s="30" t="n">
        <x:v>0</x:v>
      </x:c>
      <x:c r="L616" s="30" t="n">
        <x:v>0</x:v>
      </x:c>
    </x:row>
    <x:row r="617">
      <x:c r="A617" s="61" t="n">
        <x:v>45304</x:v>
      </x:c>
      <x:c r="B617" s="59" t="str">
        <x:v>FLEMINGTON</x:v>
      </x:c>
      <x:c r="C617" s="27" t="n">
        <x:v>4</x:v>
      </x:c>
      <x:c r="D617" s="27" t="n">
        <x:v>4</x:v>
      </x:c>
      <x:c r="E617" s="59" t="str">
        <x:v>CHESTER WARRIOR</x:v>
      </x:c>
      <x:c r="F617" s="59" t="str">
        <x:v>SYS</x:v>
      </x:c>
      <x:c r="G617" s="27" t="n">
        <x:v>1</x:v>
      </x:c>
      <x:c r="H617" s="27" t="str">
        <x:v>Won</x:v>
      </x:c>
      <x:c r="I617" s="30" t="n">
        <x:v>5.3</x:v>
      </x:c>
      <x:c r="J617" s="30" t="n">
        <x:v>5.3</x:v>
      </x:c>
      <x:c r="K617" s="30" t="n">
        <x:v>20.139999999999997</x:v>
      </x:c>
      <x:c r="L617" s="30" t="n">
        <x:v>175.21799999999996</x:v>
      </x:c>
    </x:row>
    <x:row r="618">
      <x:c r="A618" s="61" t="n">
        <x:v>45304</x:v>
      </x:c>
      <x:c r="B618" s="59" t="str">
        <x:v>FLEMINGTON</x:v>
      </x:c>
      <x:c r="C618" s="27" t="n">
        <x:v>5</x:v>
      </x:c>
      <x:c r="D618" s="27" t="n">
        <x:v>2</x:v>
      </x:c>
      <x:c r="E618" s="59" t="str">
        <x:v>BOLD SOUL</x:v>
      </x:c>
      <x:c r="F618" s="59" t="str">
        <x:v>SYS</x:v>
      </x:c>
      <x:c r="G618" s="27" t="n">
        <x:v>1</x:v>
      </x:c>
      <x:c r="H618" s="27" t="str">
        <x:v>Won</x:v>
      </x:c>
      <x:c r="I618" s="30" t="n">
        <x:v>3.8</x:v>
      </x:c>
      <x:c r="J618" s="30" t="n">
        <x:v>3.8</x:v>
      </x:c>
      <x:c r="K618" s="30" t="n">
        <x:v>33.059999999999995</x:v>
      </x:c>
      <x:c r="L618" s="30" t="n">
        <x:v>175.21799999999996</x:v>
      </x:c>
    </x:row>
    <x:row r="619">
      <x:c r="A619" s="61" t="n">
        <x:v>45304</x:v>
      </x:c>
      <x:c r="B619" s="59" t="str">
        <x:v>FLEMINGTON</x:v>
      </x:c>
      <x:c r="C619" s="27" t="n">
        <x:v>6</x:v>
      </x:c>
      <x:c r="D619" s="27" t="n">
        <x:v>4</x:v>
      </x:c>
      <x:c r="E619" s="59" t="str">
        <x:v>REGAL VOW</x:v>
      </x:c>
      <x:c r="F619" s="59" t="str">
        <x:v>LSW / SYS</x:v>
      </x:c>
      <x:c r="G619" s="27" t="n">
        <x:v>2</x:v>
      </x:c>
      <x:c r="H619" s="27" t="str">
        <x:v>Won</x:v>
      </x:c>
      <x:c r="I619" s="30" t="n">
        <x:v>8.7</x:v>
      </x:c>
      <x:c r="J619" s="30" t="n">
        <x:v>8.7</x:v>
      </x:c>
      <x:c r="K619" s="30" t="n">
        <x:v>46.10999999999999</x:v>
      </x:c>
      <x:c r="L619" s="30" t="n">
        <x:v>96.83099999999999</x:v>
      </x:c>
    </x:row>
    <x:row r="620">
      <x:c r="A620" s="61" t="n">
        <x:v>45304</x:v>
      </x:c>
      <x:c r="B620" s="59" t="str">
        <x:v>FLEMINGTON</x:v>
      </x:c>
      <x:c r="C620" s="27" t="n">
        <x:v>6</x:v>
      </x:c>
      <x:c r="D620" s="27" t="n">
        <x:v>9</x:v>
      </x:c>
      <x:c r="E620" s="59" t="str">
        <x:v>FIRE OF ETNA</x:v>
      </x:c>
      <x:c r="F620" s="59" t="str">
        <x:v>LSW</x:v>
      </x:c>
      <x:c r="G620" s="27" t="n">
        <x:v>1</x:v>
      </x:c>
      <x:c r="H620" s="27" t="str"/>
      <x:c r="I620" s="30"/>
      <x:c r="J620" s="30" t="n">
        <x:v>0</x:v>
      </x:c>
      <x:c r="K620" s="30" t="n">
        <x:v>0</x:v>
      </x:c>
      <x:c r="L620" s="30" t="n">
        <x:v>0</x:v>
      </x:c>
    </x:row>
    <x:row r="621">
      <x:c r="A621" s="61" t="n">
        <x:v>45304</x:v>
      </x:c>
      <x:c r="B621" s="59" t="str">
        <x:v>FLEMINGTON</x:v>
      </x:c>
      <x:c r="C621" s="27" t="n">
        <x:v>7</x:v>
      </x:c>
      <x:c r="D621" s="27" t="n">
        <x:v>12</x:v>
      </x:c>
      <x:c r="E621" s="59" t="str">
        <x:v>VAGRANT</x:v>
      </x:c>
      <x:c r="F621" s="59" t="str">
        <x:v>LSW / SYS</x:v>
      </x:c>
      <x:c r="G621" s="27" t="n">
        <x:v>2</x:v>
      </x:c>
      <x:c r="H621" s="27" t="str">
        <x:v>Won</x:v>
      </x:c>
      <x:c r="I621" s="30" t="n">
        <x:v>5.3</x:v>
      </x:c>
      <x:c r="J621" s="30" t="n">
        <x:v>5.3</x:v>
      </x:c>
      <x:c r="K621" s="30" t="n">
        <x:v>11.13</x:v>
      </x:c>
      <x:c r="L621" s="30" t="n">
        <x:v>165.83700000000002</x:v>
      </x:c>
    </x:row>
    <x:row r="622">
      <x:c r="A622" s="61" t="n">
        <x:v>45304</x:v>
      </x:c>
      <x:c r="B622" s="59" t="str">
        <x:v>FLEMINGTON</x:v>
      </x:c>
      <x:c r="C622" s="27" t="n">
        <x:v>8</x:v>
      </x:c>
      <x:c r="D622" s="27" t="n">
        <x:v>2</x:v>
      </x:c>
      <x:c r="E622" s="59" t="str">
        <x:v>SGHIRRIPA</x:v>
      </x:c>
      <x:c r="F622" s="59" t="str">
        <x:v>SYS</x:v>
      </x:c>
      <x:c r="G622" s="27" t="n">
        <x:v>1</x:v>
      </x:c>
      <x:c r="H622" s="27" t="str">
        <x:v>Won</x:v>
      </x:c>
      <x:c r="I622" s="30" t="n">
        <x:v>2.1</x:v>
      </x:c>
      <x:c r="J622" s="30" t="n">
        <x:v>2.1</x:v>
      </x:c>
      <x:c r="K622" s="30" t="n">
        <x:v>31.290000000000003</x:v>
      </x:c>
      <x:c r="L622" s="30" t="n">
        <x:v>75.096</x:v>
      </x:c>
    </x:row>
    <x:row r="623">
      <x:c r="A623" s="61" t="n">
        <x:v>45304</x:v>
      </x:c>
      <x:c r="B623" s="59" t="str">
        <x:v>FLEMINGTON</x:v>
      </x:c>
      <x:c r="C623" s="27" t="n">
        <x:v>9</x:v>
      </x:c>
      <x:c r="D623" s="27" t="n">
        <x:v>2</x:v>
      </x:c>
      <x:c r="E623" s="59" t="str">
        <x:v>SUPARAZI</x:v>
      </x:c>
      <x:c r="F623" s="59" t="str">
        <x:v>SYS</x:v>
      </x:c>
      <x:c r="G623" s="27" t="n">
        <x:v>1</x:v>
      </x:c>
      <x:c r="H623" s="27" t="str">
        <x:v>Won</x:v>
      </x:c>
      <x:c r="I623" s="30" t="n">
        <x:v>14.9</x:v>
      </x:c>
      <x:c r="J623" s="30" t="n">
        <x:v>14.9</x:v>
      </x:c>
      <x:c r="K623" s="30" t="n">
        <x:v>35.76</x:v>
      </x:c>
      <x:c r="L623" s="30"/>
    </x:row>
    <x:row r="624">
      <x:c r="A624" s="61" t="n">
        <x:v>45304</x:v>
      </x:c>
      <x:c r="B624" s="59" t="str">
        <x:v>FLEMINGTON</x:v>
      </x:c>
      <x:c r="C624" s="27" t="n">
        <x:v>10</x:v>
      </x:c>
      <x:c r="D624" s="27" t="n">
        <x:v>1</x:v>
      </x:c>
      <x:c r="E624" s="59" t="str">
        <x:v>JUNGLE JIM</x:v>
      </x:c>
      <x:c r="F624" s="59" t="str">
        <x:v>SYS</x:v>
      </x:c>
      <x:c r="G624" s="27" t="n">
        <x:v>1</x:v>
      </x:c>
      <x:c r="H624" s="27" t="str">
        <x:v>Won</x:v>
      </x:c>
      <x:c r="I624" s="30" t="n">
        <x:v>2.4</x:v>
      </x:c>
      <x:c r="J624" s="30" t="n">
        <x:v>2.4</x:v>
      </x:c>
      <x:c r="K624" s="30"/>
      <x:c r="L624" s="30"/>
    </x:row>
    <x:row r="625">
      <x:c r="A625" s="61" t="n">
        <x:v>45311</x:v>
      </x:c>
      <x:c r="B625" s="59" t="str">
        <x:v>FLEMINGTON</x:v>
      </x:c>
      <x:c r="C625" s="27" t="n">
        <x:v>1</x:v>
      </x:c>
      <x:c r="D625" s="27" t="n">
        <x:v>2</x:v>
      </x:c>
      <x:c r="E625" s="59" t="str">
        <x:v>BERMADEZ</x:v>
      </x:c>
      <x:c r="F625" s="59" t="str">
        <x:v>SYS</x:v>
      </x:c>
      <x:c r="G625" s="27" t="n">
        <x:v>1</x:v>
      </x:c>
      <x:c r="H625" s="27" t="str">
        <x:v>Won</x:v>
      </x:c>
      <x:c r="I625" s="30" t="n">
        <x:v>2.1</x:v>
      </x:c>
      <x:c r="J625" s="30" t="n">
        <x:v>2.1</x:v>
      </x:c>
      <x:c r="K625" s="30" t="n">
        <x:v>0</x:v>
      </x:c>
      <x:c r="L625" s="30" t="n">
        <x:v>0</x:v>
      </x:c>
    </x:row>
    <x:row r="626">
      <x:c r="A626" s="61" t="n">
        <x:v>45311</x:v>
      </x:c>
      <x:c r="B626" s="59" t="str">
        <x:v>FLEMINGTON</x:v>
      </x:c>
      <x:c r="C626" s="27" t="n">
        <x:v>2</x:v>
      </x:c>
      <x:c r="D626" s="27" t="n">
        <x:v>5</x:v>
      </x:c>
      <x:c r="E626" s="59" t="str">
        <x:v>WERTHEIMER</x:v>
      </x:c>
      <x:c r="F626" s="59" t="str">
        <x:v>LSW / SYS</x:v>
      </x:c>
      <x:c r="G626" s="27" t="n">
        <x:v>2</x:v>
      </x:c>
      <x:c r="H626" s="27" t="str">
        <x:v>4th</x:v>
      </x:c>
      <x:c r="I626" s="30"/>
      <x:c r="J626" s="30" t="n">
        <x:v>0</x:v>
      </x:c>
      <x:c r="K626" s="30" t="n">
        <x:v>0</x:v>
      </x:c>
      <x:c r="L626" s="30" t="n">
        <x:v>0</x:v>
      </x:c>
    </x:row>
    <x:row r="627">
      <x:c r="A627" s="61" t="n">
        <x:v>45311</x:v>
      </x:c>
      <x:c r="B627" s="59" t="str">
        <x:v>FLEMINGTON</x:v>
      </x:c>
      <x:c r="C627" s="27" t="n">
        <x:v>5</x:v>
      </x:c>
      <x:c r="D627" s="27" t="n">
        <x:v>2</x:v>
      </x:c>
      <x:c r="E627" s="59" t="str">
        <x:v>SANS DOUTE</x:v>
      </x:c>
      <x:c r="F627" s="59" t="str">
        <x:v>LSW / SYS</x:v>
      </x:c>
      <x:c r="G627" s="27" t="n">
        <x:v>2</x:v>
      </x:c>
      <x:c r="H627" s="27" t="str">
        <x:v>Won</x:v>
      </x:c>
      <x:c r="I627" s="30" t="n">
        <x:v>4.5</x:v>
      </x:c>
      <x:c r="J627" s="30" t="n">
        <x:v>4.5</x:v>
      </x:c>
      <x:c r="K627" s="30" t="n">
        <x:v>16.2</x:v>
      </x:c>
      <x:c r="L627" s="30" t="n">
        <x:v>123.11999999999999</x:v>
      </x:c>
    </x:row>
    <x:row r="628">
      <x:c r="A628" s="61" t="n">
        <x:v>45311</x:v>
      </x:c>
      <x:c r="B628" s="59" t="str">
        <x:v>FLEMINGTON</x:v>
      </x:c>
      <x:c r="C628" s="27" t="n">
        <x:v>7</x:v>
      </x:c>
      <x:c r="D628" s="27" t="n">
        <x:v>1</x:v>
      </x:c>
      <x:c r="E628" s="59" t="str">
        <x:v>JUNGLE JIM</x:v>
      </x:c>
      <x:c r="F628" s="59" t="str">
        <x:v>LSW / SYS</x:v>
      </x:c>
      <x:c r="G628" s="27" t="n">
        <x:v>2</x:v>
      </x:c>
      <x:c r="H628" s="27" t="str">
        <x:v>Won</x:v>
      </x:c>
      <x:c r="I628" s="30" t="n">
        <x:v>3.6</x:v>
      </x:c>
      <x:c r="J628" s="30" t="n">
        <x:v>3.6</x:v>
      </x:c>
      <x:c r="K628" s="30" t="n">
        <x:v>27.36</x:v>
      </x:c>
      <x:c r="L628" s="30" t="n">
        <x:v>440.49600000000004</x:v>
      </x:c>
    </x:row>
    <x:row r="629">
      <x:c r="A629" s="61" t="n">
        <x:v>45311</x:v>
      </x:c>
      <x:c r="B629" s="59" t="str">
        <x:v>FLEMINGTON</x:v>
      </x:c>
      <x:c r="C629" s="27" t="n">
        <x:v>7</x:v>
      </x:c>
      <x:c r="D629" s="27" t="n">
        <x:v>3</x:v>
      </x:c>
      <x:c r="E629" s="59" t="str">
        <x:v>REY MAGNERIO</x:v>
      </x:c>
      <x:c r="F629" s="59" t="str">
        <x:v>LSW / SYS</x:v>
      </x:c>
      <x:c r="G629" s="27" t="n">
        <x:v>2</x:v>
      </x:c>
      <x:c r="H629" s="27" t="str">
        <x:v>2nd</x:v>
      </x:c>
      <x:c r="I629" s="30"/>
      <x:c r="J629" s="30" t="n">
        <x:v>0</x:v>
      </x:c>
      <x:c r="K629" s="30" t="n">
        <x:v>0</x:v>
      </x:c>
      <x:c r="L629" s="30" t="n">
        <x:v>0</x:v>
      </x:c>
    </x:row>
    <x:row r="630">
      <x:c r="A630" s="61" t="n">
        <x:v>45311</x:v>
      </x:c>
      <x:c r="B630" s="59" t="str">
        <x:v>FLEMINGTON</x:v>
      </x:c>
      <x:c r="C630" s="27" t="n">
        <x:v>8</x:v>
      </x:c>
      <x:c r="D630" s="27" t="n">
        <x:v>11</x:v>
      </x:c>
      <x:c r="E630" s="59" t="str">
        <x:v>ARAMCO</x:v>
      </x:c>
      <x:c r="F630" s="59" t="str">
        <x:v>LSW</x:v>
      </x:c>
      <x:c r="G630" s="27" t="n">
        <x:v>1</x:v>
      </x:c>
      <x:c r="H630" s="27" t="str">
        <x:v>Won</x:v>
      </x:c>
      <x:c r="I630" s="30" t="n">
        <x:v>7.6</x:v>
      </x:c>
      <x:c r="J630" s="30" t="n">
        <x:v>7.6</x:v>
      </x:c>
      <x:c r="K630" s="30" t="n">
        <x:v>122.36</x:v>
      </x:c>
      <x:c r="L630" s="30" t="n">
        <x:v>0</x:v>
      </x:c>
    </x:row>
    <x:row r="631">
      <x:c r="A631" s="61" t="n">
        <x:v>45311</x:v>
      </x:c>
      <x:c r="B631" s="59" t="str">
        <x:v>FLEMINGTON</x:v>
      </x:c>
      <x:c r="C631" s="27" t="n">
        <x:v>9</x:v>
      </x:c>
      <x:c r="D631" s="27" t="n">
        <x:v>6</x:v>
      </x:c>
      <x:c r="E631" s="59" t="str">
        <x:v>SO RISQUE</x:v>
      </x:c>
      <x:c r="F631" s="59" t="str">
        <x:v>SYS</x:v>
      </x:c>
      <x:c r="G631" s="27" t="n">
        <x:v>1</x:v>
      </x:c>
      <x:c r="H631" s="27" t="str">
        <x:v>Won</x:v>
      </x:c>
      <x:c r="I631" s="30" t="n">
        <x:v>16.1</x:v>
      </x:c>
      <x:c r="J631" s="30" t="n">
        <x:v>16.1</x:v>
      </x:c>
      <x:c r="K631" s="30" t="n">
        <x:v>0</x:v>
      </x:c>
      <x:c r="L631" s="30"/>
    </x:row>
    <x:row r="632">
      <x:c r="A632" s="61" t="n">
        <x:v>45311</x:v>
      </x:c>
      <x:c r="B632" s="59" t="str">
        <x:v>FLEMINGTON</x:v>
      </x:c>
      <x:c r="C632" s="27" t="n">
        <x:v>10</x:v>
      </x:c>
      <x:c r="D632" s="27" t="n">
        <x:v>2</x:v>
      </x:c>
      <x:c r="E632" s="59" t="str">
        <x:v>WIGGUM</x:v>
      </x:c>
      <x:c r="F632" s="59" t="str">
        <x:v>SYS</x:v>
      </x:c>
      <x:c r="G632" s="27" t="n">
        <x:v>1</x:v>
      </x:c>
      <x:c r="H632" s="27" t="str"/>
      <x:c r="I632" s="30"/>
      <x:c r="J632" s="30" t="n">
        <x:v>0</x:v>
      </x:c>
      <x:c r="K632" s="30"/>
      <x:c r="L632" s="30"/>
    </x:row>
    <x:row r="633">
      <x:c r="A633" s="61" t="n">
        <x:v>45311</x:v>
      </x:c>
      <x:c r="B633" s="59" t="str">
        <x:v>FLEMINGTON</x:v>
      </x:c>
      <x:c r="C633" s="27" t="n">
        <x:v>10</x:v>
      </x:c>
      <x:c r="D633" s="27" t="n">
        <x:v>6</x:v>
      </x:c>
      <x:c r="E633" s="59" t="str">
        <x:v>MORNINGTON GLORY</x:v>
      </x:c>
      <x:c r="F633" s="59" t="str">
        <x:v>SYS</x:v>
      </x:c>
      <x:c r="G633" s="27" t="n">
        <x:v>1</x:v>
      </x:c>
      <x:c r="H633" s="27" t="str">
        <x:v>Won</x:v>
      </x:c>
      <x:c r="I633" s="30" t="n">
        <x:v>5.1</x:v>
      </x:c>
      <x:c r="J633" s="30" t="n">
        <x:v>5.1</x:v>
      </x:c>
      <x:c r="K633" s="30"/>
      <x:c r="L633" s="30"/>
    </x:row>
    <x:row r="634">
      <x:c r="A634" s="61" t="n">
        <x:v>45317</x:v>
      </x:c>
      <x:c r="B634" s="59" t="str">
        <x:v>CAULFIELD</x:v>
      </x:c>
      <x:c r="C634" s="27" t="n">
        <x:v>1</x:v>
      </x:c>
      <x:c r="D634" s="27" t="n">
        <x:v>2</x:v>
      </x:c>
      <x:c r="E634" s="59" t="str">
        <x:v>SPERANZOSO</x:v>
      </x:c>
      <x:c r="F634" s="59" t="str">
        <x:v>SYS</x:v>
      </x:c>
      <x:c r="G634" s="27" t="n">
        <x:v>1</x:v>
      </x:c>
      <x:c r="H634" s="27" t="str">
        <x:v>Won</x:v>
      </x:c>
      <x:c r="I634" s="30" t="n">
        <x:v>4.4</x:v>
      </x:c>
      <x:c r="J634" s="30" t="n">
        <x:v>4.4</x:v>
      </x:c>
      <x:c r="K634" s="30" t="n">
        <x:v>12.32</x:v>
      </x:c>
      <x:c r="L634" s="30" t="n">
        <x:v>62.831999999999994</x:v>
      </x:c>
    </x:row>
    <x:row r="635">
      <x:c r="A635" s="61" t="n">
        <x:v>45317</x:v>
      </x:c>
      <x:c r="B635" s="59" t="str">
        <x:v>CAULFIELD</x:v>
      </x:c>
      <x:c r="C635" s="27" t="n">
        <x:v>2</x:v>
      </x:c>
      <x:c r="D635" s="27" t="n">
        <x:v>3</x:v>
      </x:c>
      <x:c r="E635" s="59" t="str">
        <x:v>ETERNAL FLAME</x:v>
      </x:c>
      <x:c r="F635" s="59" t="str">
        <x:v>SYS</x:v>
      </x:c>
      <x:c r="G635" s="27" t="n">
        <x:v>1</x:v>
      </x:c>
      <x:c r="H635" s="27" t="str">
        <x:v>Won</x:v>
      </x:c>
      <x:c r="I635" s="30" t="n">
        <x:v>2.8</x:v>
      </x:c>
      <x:c r="J635" s="30" t="n">
        <x:v>2.8</x:v>
      </x:c>
      <x:c r="K635" s="30" t="n">
        <x:v>14.279999999999998</x:v>
      </x:c>
      <x:c r="L635" s="30" t="n">
        <x:v>44.267999999999994</x:v>
      </x:c>
    </x:row>
    <x:row r="636">
      <x:c r="A636" s="61" t="n">
        <x:v>45317</x:v>
      </x:c>
      <x:c r="B636" s="59" t="str">
        <x:v>CAULFIELD</x:v>
      </x:c>
      <x:c r="C636" s="27" t="n">
        <x:v>3</x:v>
      </x:c>
      <x:c r="D636" s="27" t="n">
        <x:v>1</x:v>
      </x:c>
      <x:c r="E636" s="59" t="str">
        <x:v>HAYASUGI</x:v>
      </x:c>
      <x:c r="F636" s="59" t="str">
        <x:v>SYS</x:v>
      </x:c>
      <x:c r="G636" s="27" t="n">
        <x:v>1</x:v>
      </x:c>
      <x:c r="H636" s="27" t="str">
        <x:v>Won</x:v>
      </x:c>
      <x:c r="I636" s="30" t="n">
        <x:v>5.1</x:v>
      </x:c>
      <x:c r="J636" s="30" t="n">
        <x:v>5.1</x:v>
      </x:c>
      <x:c r="K636" s="30" t="n">
        <x:v>15.809999999999999</x:v>
      </x:c>
      <x:c r="L636" s="30" t="n">
        <x:v>0</x:v>
      </x:c>
    </x:row>
    <x:row r="637">
      <x:c r="A637" s="61" t="n">
        <x:v>45317</x:v>
      </x:c>
      <x:c r="B637" s="59" t="str">
        <x:v>CAULFIELD</x:v>
      </x:c>
      <x:c r="C637" s="27" t="n">
        <x:v>4</x:v>
      </x:c>
      <x:c r="D637" s="27" t="n">
        <x:v>4</x:v>
      </x:c>
      <x:c r="E637" s="59" t="str">
        <x:v>HIGH OCTANE</x:v>
      </x:c>
      <x:c r="F637" s="59" t="str">
        <x:v>SYS</x:v>
      </x:c>
      <x:c r="G637" s="27" t="n">
        <x:v>1</x:v>
      </x:c>
      <x:c r="H637" s="27" t="str">
        <x:v>Won</x:v>
      </x:c>
      <x:c r="I637" s="30" t="n">
        <x:v>3.1</x:v>
      </x:c>
      <x:c r="J637" s="30" t="n">
        <x:v>3.1</x:v>
      </x:c>
      <x:c r="K637" s="30" t="n">
        <x:v>0</x:v>
      </x:c>
      <x:c r="L637" s="30" t="n">
        <x:v>0</x:v>
      </x:c>
    </x:row>
    <x:row r="638">
      <x:c r="A638" s="61" t="n">
        <x:v>45317</x:v>
      </x:c>
      <x:c r="B638" s="59" t="str">
        <x:v>CAULFIELD</x:v>
      </x:c>
      <x:c r="C638" s="27" t="n">
        <x:v>6</x:v>
      </x:c>
      <x:c r="D638" s="27" t="n">
        <x:v>2</x:v>
      </x:c>
      <x:c r="E638" s="59" t="str">
        <x:v>STEPARTY</x:v>
      </x:c>
      <x:c r="F638" s="59" t="str">
        <x:v>SYS</x:v>
      </x:c>
      <x:c r="G638" s="27" t="n">
        <x:v>1</x:v>
      </x:c>
      <x:c r="H638" s="27" t="str">
        <x:v>3rd</x:v>
      </x:c>
      <x:c r="I638" s="30"/>
      <x:c r="J638" s="30" t="n">
        <x:v>0</x:v>
      </x:c>
      <x:c r="K638" s="30" t="n">
        <x:v>0</x:v>
      </x:c>
      <x:c r="L638" s="30" t="n">
        <x:v>0</x:v>
      </x:c>
    </x:row>
    <x:row r="639">
      <x:c r="A639" s="61" t="n">
        <x:v>45317</x:v>
      </x:c>
      <x:c r="B639" s="59" t="str">
        <x:v>CAULFIELD</x:v>
      </x:c>
      <x:c r="C639" s="27" t="n">
        <x:v>6</x:v>
      </x:c>
      <x:c r="D639" s="27" t="n">
        <x:v>3</x:v>
      </x:c>
      <x:c r="E639" s="59" t="str">
        <x:v>BRAVE MEAD</x:v>
      </x:c>
      <x:c r="F639" s="59" t="str">
        <x:v>SYS</x:v>
      </x:c>
      <x:c r="G639" s="27" t="n">
        <x:v>1</x:v>
      </x:c>
      <x:c r="H639" s="27" t="str">
        <x:v>Won</x:v>
      </x:c>
      <x:c r="I639" s="30" t="n">
        <x:v>5.3</x:v>
      </x:c>
      <x:c r="J639" s="30" t="n">
        <x:v>5.3</x:v>
      </x:c>
      <x:c r="K639" s="30" t="n">
        <x:v>20.139999999999997</x:v>
      </x:c>
      <x:c r="L639" s="30" t="n">
        <x:v>0</x:v>
      </x:c>
    </x:row>
    <x:row r="640">
      <x:c r="A640" s="61" t="n">
        <x:v>45317</x:v>
      </x:c>
      <x:c r="B640" s="59" t="str">
        <x:v>CAULFIELD</x:v>
      </x:c>
      <x:c r="C640" s="27" t="n">
        <x:v>7</x:v>
      </x:c>
      <x:c r="D640" s="27" t="n">
        <x:v>1</x:v>
      </x:c>
      <x:c r="E640" s="59" t="str">
        <x:v>AYRTON</x:v>
      </x:c>
      <x:c r="F640" s="59" t="str">
        <x:v>SYS</x:v>
      </x:c>
      <x:c r="G640" s="27" t="n">
        <x:v>1</x:v>
      </x:c>
      <x:c r="H640" s="27" t="str">
        <x:v>Won</x:v>
      </x:c>
      <x:c r="I640" s="30" t="n">
        <x:v>3.8</x:v>
      </x:c>
      <x:c r="J640" s="30" t="n">
        <x:v>3.8</x:v>
      </x:c>
      <x:c r="K640" s="30" t="n">
        <x:v>0</x:v>
      </x:c>
      <x:c r="L640" s="30"/>
    </x:row>
    <x:row r="641">
      <x:c r="A641" s="61" t="n">
        <x:v>45317</x:v>
      </x:c>
      <x:c r="B641" s="59" t="str">
        <x:v>CAULFIELD</x:v>
      </x:c>
      <x:c r="C641" s="27" t="n">
        <x:v>8</x:v>
      </x:c>
      <x:c r="D641" s="27" t="n">
        <x:v>11</x:v>
      </x:c>
      <x:c r="E641" s="59" t="str">
        <x:v>JENNY JEROME</x:v>
      </x:c>
      <x:c r="F641" s="59" t="str">
        <x:v>SYS</x:v>
      </x:c>
      <x:c r="G641" s="27" t="n">
        <x:v>1</x:v>
      </x:c>
      <x:c r="H641" s="27" t="str">
        <x:v>3rd</x:v>
      </x:c>
      <x:c r="I641" s="30"/>
      <x:c r="J641" s="30" t="n">
        <x:v>0</x:v>
      </x:c>
      <x:c r="K641" s="30"/>
      <x:c r="L641" s="30"/>
    </x:row>
    <x:row r="642">
      <x:c r="A642" s="61" t="n">
        <x:v>45317</x:v>
      </x:c>
      <x:c r="B642" s="59" t="str">
        <x:v>CAULFIELD</x:v>
      </x:c>
      <x:c r="C642" s="27" t="n">
        <x:v>8</x:v>
      </x:c>
      <x:c r="D642" s="27" t="n">
        <x:v>15</x:v>
      </x:c>
      <x:c r="E642" s="59" t="str">
        <x:v>TASMAN PARK</x:v>
      </x:c>
      <x:c r="F642" s="59" t="str">
        <x:v>SYS</x:v>
      </x:c>
      <x:c r="G642" s="27" t="n">
        <x:v>1</x:v>
      </x:c>
      <x:c r="H642" s="27" t="str">
        <x:v>4th</x:v>
      </x:c>
      <x:c r="I642" s="30"/>
      <x:c r="J642" s="30" t="n">
        <x:v>0</x:v>
      </x:c>
      <x:c r="K642" s="30"/>
      <x:c r="L642" s="30"/>
    </x:row>
    <x:row r="643">
      <x:c r="A643" s="61" t="n">
        <x:v>45318</x:v>
      </x:c>
      <x:c r="B643" s="59" t="str">
        <x:v>MOONEE VALLEY</x:v>
      </x:c>
      <x:c r="C643" s="27" t="n">
        <x:v>1</x:v>
      </x:c>
      <x:c r="D643" s="27" t="n">
        <x:v>5</x:v>
      </x:c>
      <x:c r="E643" s="59" t="str">
        <x:v>MAWHERA</x:v>
      </x:c>
      <x:c r="F643" s="59" t="str">
        <x:v>LSW</x:v>
      </x:c>
      <x:c r="G643" s="27" t="n">
        <x:v>1</x:v>
      </x:c>
      <x:c r="H643" s="27" t="str">
        <x:v>3rd</x:v>
      </x:c>
      <x:c r="I643" s="30"/>
      <x:c r="J643" s="30" t="n">
        <x:v>0</x:v>
      </x:c>
      <x:c r="K643" s="30" t="n">
        <x:v>0</x:v>
      </x:c>
      <x:c r="L643" s="30" t="n">
        <x:v>0</x:v>
      </x:c>
    </x:row>
    <x:row r="644">
      <x:c r="A644" s="61" t="n">
        <x:v>45318</x:v>
      </x:c>
      <x:c r="B644" s="59" t="str">
        <x:v>MOONEE VALLEY</x:v>
      </x:c>
      <x:c r="C644" s="27" t="n">
        <x:v>2</x:v>
      </x:c>
      <x:c r="D644" s="27" t="n">
        <x:v>3</x:v>
      </x:c>
      <x:c r="E644" s="59" t="str">
        <x:v>BROOKLYN BOSS</x:v>
      </x:c>
      <x:c r="F644" s="59" t="str">
        <x:v>LSW / SYS</x:v>
      </x:c>
      <x:c r="G644" s="27" t="n">
        <x:v>2</x:v>
      </x:c>
      <x:c r="H644" s="27" t="str">
        <x:v>2nd</x:v>
      </x:c>
      <x:c r="I644" s="30"/>
      <x:c r="J644" s="30" t="n">
        <x:v>0</x:v>
      </x:c>
      <x:c r="K644" s="30" t="n">
        <x:v>0</x:v>
      </x:c>
      <x:c r="L644" s="30" t="n">
        <x:v>0</x:v>
      </x:c>
    </x:row>
    <x:row r="645">
      <x:c r="A645" s="61" t="n">
        <x:v>45318</x:v>
      </x:c>
      <x:c r="B645" s="59" t="str">
        <x:v>MOONEE VALLEY</x:v>
      </x:c>
      <x:c r="C645" s="27" t="n">
        <x:v>2</x:v>
      </x:c>
      <x:c r="D645" s="27" t="n">
        <x:v>4</x:v>
      </x:c>
      <x:c r="E645" s="59" t="str">
        <x:v>CEERSEVEN</x:v>
      </x:c>
      <x:c r="F645" s="59" t="str">
        <x:v>SYS</x:v>
      </x:c>
      <x:c r="G645" s="27" t="n">
        <x:v>1</x:v>
      </x:c>
      <x:c r="H645" s="27" t="str">
        <x:v>Won</x:v>
      </x:c>
      <x:c r="I645" s="30" t="n">
        <x:v>2.8</x:v>
      </x:c>
      <x:c r="J645" s="30" t="n">
        <x:v>2.8</x:v>
      </x:c>
      <x:c r="K645" s="30" t="n">
        <x:v>6.4399999999999995</x:v>
      </x:c>
      <x:c r="L645" s="30" t="n">
        <x:v>0</x:v>
      </x:c>
    </x:row>
    <x:row r="646">
      <x:c r="A646" s="61" t="n">
        <x:v>45318</x:v>
      </x:c>
      <x:c r="B646" s="59" t="str">
        <x:v>MOONEE VALLEY</x:v>
      </x:c>
      <x:c r="C646" s="27" t="n">
        <x:v>3</x:v>
      </x:c>
      <x:c r="D646" s="27" t="n">
        <x:v>9</x:v>
      </x:c>
      <x:c r="E646" s="59" t="str">
        <x:v>VERY SEWREEL</x:v>
      </x:c>
      <x:c r="F646" s="59" t="str">
        <x:v>SYS</x:v>
      </x:c>
      <x:c r="G646" s="27" t="n">
        <x:v>1</x:v>
      </x:c>
      <x:c r="H646" s="27" t="str">
        <x:v>Won</x:v>
      </x:c>
      <x:c r="I646" s="30" t="n">
        <x:v>2.3</x:v>
      </x:c>
      <x:c r="J646" s="30" t="n">
        <x:v>2.3</x:v>
      </x:c>
      <x:c r="K646" s="30" t="n">
        <x:v>0</x:v>
      </x:c>
      <x:c r="L646" s="30" t="n">
        <x:v>0</x:v>
      </x:c>
    </x:row>
    <x:row r="647">
      <x:c r="A647" s="61" t="n">
        <x:v>45318</x:v>
      </x:c>
      <x:c r="B647" s="59" t="str">
        <x:v>MOONEE VALLEY</x:v>
      </x:c>
      <x:c r="C647" s="27" t="n">
        <x:v>4</x:v>
      </x:c>
      <x:c r="D647" s="27" t="n">
        <x:v>2</x:v>
      </x:c>
      <x:c r="E647" s="59" t="str">
        <x:v>RUNNING BY</x:v>
      </x:c>
      <x:c r="F647" s="59" t="str">
        <x:v>SYS</x:v>
      </x:c>
      <x:c r="G647" s="27" t="n">
        <x:v>1</x:v>
      </x:c>
      <x:c r="H647" s="27" t="str">
        <x:v>4th</x:v>
      </x:c>
      <x:c r="I647" s="30"/>
      <x:c r="J647" s="30" t="n">
        <x:v>0</x:v>
      </x:c>
      <x:c r="K647" s="30" t="n">
        <x:v>0</x:v>
      </x:c>
      <x:c r="L647" s="30" t="n">
        <x:v>0</x:v>
      </x:c>
    </x:row>
    <x:row r="648">
      <x:c r="A648" s="61" t="n">
        <x:v>45318</x:v>
      </x:c>
      <x:c r="B648" s="59" t="str">
        <x:v>MOONEE VALLEY</x:v>
      </x:c>
      <x:c r="C648" s="27" t="n">
        <x:v>5</x:v>
      </x:c>
      <x:c r="D648" s="27" t="n">
        <x:v>2</x:v>
      </x:c>
      <x:c r="E648" s="59" t="str">
        <x:v>EXTRATWO</x:v>
      </x:c>
      <x:c r="F648" s="59" t="str">
        <x:v>SYS</x:v>
      </x:c>
      <x:c r="G648" s="27" t="n">
        <x:v>1</x:v>
      </x:c>
      <x:c r="H648" s="27" t="str"/>
      <x:c r="I648" s="30"/>
      <x:c r="J648" s="30" t="n">
        <x:v>0</x:v>
      </x:c>
      <x:c r="K648" s="30" t="n">
        <x:v>0</x:v>
      </x:c>
      <x:c r="L648" s="30" t="n">
        <x:v>0</x:v>
      </x:c>
    </x:row>
    <x:row r="649">
      <x:c r="A649" s="61" t="n">
        <x:v>45318</x:v>
      </x:c>
      <x:c r="B649" s="59" t="str">
        <x:v>MOONEE VALLEY</x:v>
      </x:c>
      <x:c r="C649" s="27" t="n">
        <x:v>5</x:v>
      </x:c>
      <x:c r="D649" s="27" t="n">
        <x:v>5</x:v>
      </x:c>
      <x:c r="E649" s="59" t="str">
        <x:v>LAZY SUSAN</x:v>
      </x:c>
      <x:c r="F649" s="59" t="str">
        <x:v>LSW / SYS</x:v>
      </x:c>
      <x:c r="G649" s="27" t="n">
        <x:v>2</x:v>
      </x:c>
      <x:c r="H649" s="27" t="str">
        <x:v>2nd</x:v>
      </x:c>
      <x:c r="I649" s="30"/>
      <x:c r="J649" s="30" t="n">
        <x:v>0</x:v>
      </x:c>
      <x:c r="K649" s="30" t="n">
        <x:v>0</x:v>
      </x:c>
      <x:c r="L649" s="30" t="n">
        <x:v>0</x:v>
      </x:c>
    </x:row>
    <x:row r="650">
      <x:c r="A650" s="61" t="n">
        <x:v>45318</x:v>
      </x:c>
      <x:c r="B650" s="59" t="str">
        <x:v>MOONEE VALLEY</x:v>
      </x:c>
      <x:c r="C650" s="27" t="n">
        <x:v>6</x:v>
      </x:c>
      <x:c r="D650" s="27" t="n">
        <x:v>3</x:v>
      </x:c>
      <x:c r="E650" s="59" t="str">
        <x:v>INDEPENDENT ROAD</x:v>
      </x:c>
      <x:c r="F650" s="59" t="str">
        <x:v>SYS</x:v>
      </x:c>
      <x:c r="G650" s="27" t="n">
        <x:v>1</x:v>
      </x:c>
      <x:c r="H650" s="27" t="str">
        <x:v>Won</x:v>
      </x:c>
      <x:c r="I650" s="30" t="n">
        <x:v>4.3</x:v>
      </x:c>
      <x:c r="J650" s="30" t="n">
        <x:v>4.3</x:v>
      </x:c>
      <x:c r="K650" s="30" t="n">
        <x:v>0</x:v>
      </x:c>
      <x:c r="L650" s="30" t="n">
        <x:v>0</x:v>
      </x:c>
    </x:row>
    <x:row r="651">
      <x:c r="A651" s="61" t="n">
        <x:v>45318</x:v>
      </x:c>
      <x:c r="B651" s="59" t="str">
        <x:v>MOONEE VALLEY</x:v>
      </x:c>
      <x:c r="C651" s="27" t="n">
        <x:v>6</x:v>
      </x:c>
      <x:c r="D651" s="27" t="n">
        <x:v>7</x:v>
      </x:c>
      <x:c r="E651" s="59" t="str">
        <x:v>MYSTERY ISLAND</x:v>
      </x:c>
      <x:c r="F651" s="59" t="str">
        <x:v>SYS</x:v>
      </x:c>
      <x:c r="G651" s="27" t="n">
        <x:v>1</x:v>
      </x:c>
      <x:c r="H651" s="27" t="str">
        <x:v>3rd</x:v>
      </x:c>
      <x:c r="I651" s="30"/>
      <x:c r="J651" s="30" t="n">
        <x:v>0</x:v>
      </x:c>
      <x:c r="K651" s="30" t="n">
        <x:v>0</x:v>
      </x:c>
      <x:c r="L651" s="30" t="n">
        <x:v>0</x:v>
      </x:c>
    </x:row>
    <x:row r="652">
      <x:c r="A652" s="61" t="n">
        <x:v>45318</x:v>
      </x:c>
      <x:c r="B652" s="59" t="str">
        <x:v>MOONEE VALLEY</x:v>
      </x:c>
      <x:c r="C652" s="27" t="n">
        <x:v>8</x:v>
      </x:c>
      <x:c r="D652" s="27" t="n">
        <x:v>1</x:v>
      </x:c>
      <x:c r="E652" s="59" t="str">
        <x:v>PHILOSOPHER</x:v>
      </x:c>
      <x:c r="F652" s="59" t="str">
        <x:v>LSW / SYS</x:v>
      </x:c>
      <x:c r="G652" s="27" t="n">
        <x:v>2</x:v>
      </x:c>
      <x:c r="H652" s="27" t="str">
        <x:v>2nd</x:v>
      </x:c>
      <x:c r="I652" s="30"/>
      <x:c r="J652" s="30" t="n">
        <x:v>0</x:v>
      </x:c>
      <x:c r="K652" s="30" t="n">
        <x:v>0</x:v>
      </x:c>
      <x:c r="L652" s="30" t="n">
        <x:v>0</x:v>
      </x:c>
    </x:row>
    <x:row r="653">
      <x:c r="A653" s="61" t="n">
        <x:v>45318</x:v>
      </x:c>
      <x:c r="B653" s="59" t="str">
        <x:v>MOONEE VALLEY</x:v>
      </x:c>
      <x:c r="C653" s="27" t="n">
        <x:v>8</x:v>
      </x:c>
      <x:c r="D653" s="27" t="n">
        <x:v>2</x:v>
      </x:c>
      <x:c r="E653" s="59" t="str">
        <x:v>SHIRSHOV</x:v>
      </x:c>
      <x:c r="F653" s="59" t="str">
        <x:v>SYS</x:v>
      </x:c>
      <x:c r="G653" s="27" t="n">
        <x:v>1</x:v>
      </x:c>
      <x:c r="H653" s="27" t="str"/>
      <x:c r="I653" s="30"/>
      <x:c r="J653" s="30" t="n">
        <x:v>0</x:v>
      </x:c>
      <x:c r="K653" s="30" t="n">
        <x:v>0</x:v>
      </x:c>
      <x:c r="L653" s="30" t="n">
        <x:v>0</x:v>
      </x:c>
    </x:row>
    <x:row r="654">
      <x:c r="A654" s="61" t="n">
        <x:v>45318</x:v>
      </x:c>
      <x:c r="B654" s="59" t="str">
        <x:v>MOONEE VALLEY</x:v>
      </x:c>
      <x:c r="C654" s="27" t="n">
        <x:v>8</x:v>
      </x:c>
      <x:c r="D654" s="27" t="n">
        <x:v>5</x:v>
      </x:c>
      <x:c r="E654" s="59" t="str">
        <x:v>MORNINGTON GLORY</x:v>
      </x:c>
      <x:c r="F654" s="59" t="str">
        <x:v>LSW / SYS</x:v>
      </x:c>
      <x:c r="G654" s="27" t="n">
        <x:v>2</x:v>
      </x:c>
      <x:c r="H654" s="27" t="str">
        <x:v>Won</x:v>
      </x:c>
      <x:c r="I654" s="30" t="n">
        <x:v>2.6</x:v>
      </x:c>
      <x:c r="J654" s="30" t="n">
        <x:v>2.6</x:v>
      </x:c>
      <x:c r="K654" s="30" t="n">
        <x:v>0</x:v>
      </x:c>
      <x:c r="L654" s="30" t="n">
        <x:v>0</x:v>
      </x:c>
    </x:row>
    <x:row r="655">
      <x:c r="A655" s="61" t="n">
        <x:v>45318</x:v>
      </x:c>
      <x:c r="B655" s="59" t="str">
        <x:v>MOONEE VALLEY</x:v>
      </x:c>
      <x:c r="C655" s="27" t="n">
        <x:v>9</x:v>
      </x:c>
      <x:c r="D655" s="27" t="n">
        <x:v>3</x:v>
      </x:c>
      <x:c r="E655" s="59" t="str">
        <x:v>RECOMMENDATION</x:v>
      </x:c>
      <x:c r="F655" s="59" t="str">
        <x:v>SYS</x:v>
      </x:c>
      <x:c r="G655" s="27" t="n">
        <x:v>1</x:v>
      </x:c>
      <x:c r="H655" s="27" t="str">
        <x:v>3rd</x:v>
      </x:c>
      <x:c r="I655" s="30"/>
      <x:c r="J655" s="30" t="n">
        <x:v>0</x:v>
      </x:c>
      <x:c r="K655" s="30" t="n">
        <x:v>0</x:v>
      </x:c>
      <x:c r="L655" s="30"/>
    </x:row>
    <x:row r="656">
      <x:c r="A656" s="61" t="n">
        <x:v>45318</x:v>
      </x:c>
      <x:c r="B656" s="59" t="str">
        <x:v>MOONEE VALLEY</x:v>
      </x:c>
      <x:c r="C656" s="27" t="n">
        <x:v>9</x:v>
      </x:c>
      <x:c r="D656" s="27" t="n">
        <x:v>8</x:v>
      </x:c>
      <x:c r="E656" s="59" t="str">
        <x:v>VEIGHT</x:v>
      </x:c>
      <x:c r="F656" s="59" t="str">
        <x:v>SYS</x:v>
      </x:c>
      <x:c r="G656" s="27" t="n">
        <x:v>1</x:v>
      </x:c>
      <x:c r="H656" s="27" t="str">
        <x:v>Won</x:v>
      </x:c>
      <x:c r="I656" s="30" t="n">
        <x:v>2.1</x:v>
      </x:c>
      <x:c r="J656" s="30" t="n">
        <x:v>2.1</x:v>
      </x:c>
      <x:c r="K656" s="30" t="n">
        <x:v>5.04</x:v>
      </x:c>
      <x:c r="L656" s="30"/>
    </x:row>
    <x:row r="657">
      <x:c r="A657" s="61" t="n">
        <x:v>45318</x:v>
      </x:c>
      <x:c r="B657" s="59" t="str">
        <x:v>MOONEE VALLEY</x:v>
      </x:c>
      <x:c r="C657" s="27" t="n">
        <x:v>10</x:v>
      </x:c>
      <x:c r="D657" s="27" t="n">
        <x:v>6</x:v>
      </x:c>
      <x:c r="E657" s="59" t="str">
        <x:v>PEREILLE</x:v>
      </x:c>
      <x:c r="F657" s="59" t="str">
        <x:v>SYS</x:v>
      </x:c>
      <x:c r="G657" s="27" t="n">
        <x:v>1</x:v>
      </x:c>
      <x:c r="H657" s="27" t="str">
        <x:v>Won</x:v>
      </x:c>
      <x:c r="I657" s="30" t="n">
        <x:v>2.4</x:v>
      </x:c>
      <x:c r="J657" s="30" t="n">
        <x:v>2.4</x:v>
      </x:c>
      <x:c r="K657" s="30"/>
      <x:c r="L657" s="30"/>
    </x:row>
    <x:row r="658">
      <x:c r="A658" s="61" t="n">
        <x:v>45318</x:v>
      </x:c>
      <x:c r="B658" s="59" t="str">
        <x:v>MOONEE VALLEY</x:v>
      </x:c>
      <x:c r="C658" s="27" t="n">
        <x:v>10</x:v>
      </x:c>
      <x:c r="D658" s="27" t="n">
        <x:v>10</x:v>
      </x:c>
      <x:c r="E658" s="59" t="str">
        <x:v>SHOVE OVER</x:v>
      </x:c>
      <x:c r="F658" s="59" t="str">
        <x:v>SYS</x:v>
      </x:c>
      <x:c r="G658" s="27" t="n">
        <x:v>1</x:v>
      </x:c>
      <x:c r="H658" s="27" t="str"/>
      <x:c r="I658" s="30"/>
      <x:c r="J658" s="30" t="n">
        <x:v>0</x:v>
      </x:c>
      <x:c r="K658" s="30"/>
      <x:c r="L658" s="30"/>
    </x:row>
    <x:row r="659">
      <x:c r="A659" s="61" t="n">
        <x:v>45325</x:v>
      </x:c>
      <x:c r="B659" s="59" t="str">
        <x:v>CAULFIELD</x:v>
      </x:c>
      <x:c r="C659" s="27" t="n">
        <x:v>1</x:v>
      </x:c>
      <x:c r="D659" s="27" t="n">
        <x:v>1</x:v>
      </x:c>
      <x:c r="E659" s="59" t="str">
        <x:v>LOST</x:v>
      </x:c>
      <x:c r="F659" s="59" t="str">
        <x:v>SYS</x:v>
      </x:c>
      <x:c r="G659" s="27" t="n">
        <x:v>1</x:v>
      </x:c>
      <x:c r="H659" s="27" t="str">
        <x:v>2nd</x:v>
      </x:c>
      <x:c r="I659" s="30"/>
      <x:c r="J659" s="30" t="n">
        <x:v>0</x:v>
      </x:c>
      <x:c r="K659" s="30" t="n">
        <x:v>0</x:v>
      </x:c>
      <x:c r="L659" s="30" t="n">
        <x:v>0</x:v>
      </x:c>
    </x:row>
    <x:row r="660">
      <x:c r="A660" s="61" t="n">
        <x:v>45325</x:v>
      </x:c>
      <x:c r="B660" s="59" t="str">
        <x:v>CAULFIELD</x:v>
      </x:c>
      <x:c r="C660" s="27" t="n">
        <x:v>1</x:v>
      </x:c>
      <x:c r="D660" s="27" t="n">
        <x:v>2</x:v>
      </x:c>
      <x:c r="E660" s="59" t="str">
        <x:v>DON'TDOUBTLAYLA</x:v>
      </x:c>
      <x:c r="F660" s="59" t="str">
        <x:v>LSW</x:v>
      </x:c>
      <x:c r="G660" s="27" t="n">
        <x:v>1</x:v>
      </x:c>
      <x:c r="H660" s="27" t="str"/>
      <x:c r="I660" s="30"/>
      <x:c r="J660" s="30" t="n">
        <x:v>0</x:v>
      </x:c>
      <x:c r="K660" s="30" t="n">
        <x:v>0</x:v>
      </x:c>
      <x:c r="L660" s="30" t="n">
        <x:v>0</x:v>
      </x:c>
    </x:row>
    <x:row r="661">
      <x:c r="A661" s="61" t="n">
        <x:v>45325</x:v>
      </x:c>
      <x:c r="B661" s="59" t="str">
        <x:v>CAULFIELD</x:v>
      </x:c>
      <x:c r="C661" s="27" t="n">
        <x:v>1</x:v>
      </x:c>
      <x:c r="D661" s="27" t="n">
        <x:v>7</x:v>
      </x:c>
      <x:c r="E661" s="59" t="str">
        <x:v>DIAMOND DECORATOR</x:v>
      </x:c>
      <x:c r="F661" s="59" t="str">
        <x:v>SYS</x:v>
      </x:c>
      <x:c r="G661" s="27" t="n">
        <x:v>1</x:v>
      </x:c>
      <x:c r="H661" s="27" t="str">
        <x:v>Won</x:v>
      </x:c>
      <x:c r="I661" s="30" t="n">
        <x:v>21.1</x:v>
      </x:c>
      <x:c r="J661" s="30" t="n">
        <x:v>21.1</x:v>
      </x:c>
      <x:c r="K661" s="30" t="n">
        <x:v>0</x:v>
      </x:c>
      <x:c r="L661" s="30" t="n">
        <x:v>0</x:v>
      </x:c>
    </x:row>
    <x:row r="662">
      <x:c r="A662" s="61" t="n">
        <x:v>45325</x:v>
      </x:c>
      <x:c r="B662" s="59" t="str">
        <x:v>CAULFIELD</x:v>
      </x:c>
      <x:c r="C662" s="27" t="n">
        <x:v>2</x:v>
      </x:c>
      <x:c r="D662" s="27" t="n">
        <x:v>2</x:v>
      </x:c>
      <x:c r="E662" s="59" t="str">
        <x:v>CROSSOVERKID</x:v>
      </x:c>
      <x:c r="F662" s="59" t="str">
        <x:v>SYS</x:v>
      </x:c>
      <x:c r="G662" s="27" t="n">
        <x:v>1</x:v>
      </x:c>
      <x:c r="H662" s="27" t="str"/>
      <x:c r="I662" s="30"/>
      <x:c r="J662" s="30" t="n">
        <x:v>0</x:v>
      </x:c>
      <x:c r="K662" s="30" t="n">
        <x:v>0</x:v>
      </x:c>
      <x:c r="L662" s="30" t="n">
        <x:v>0</x:v>
      </x:c>
    </x:row>
    <x:row r="663">
      <x:c r="A663" s="61" t="n">
        <x:v>45325</x:v>
      </x:c>
      <x:c r="B663" s="59" t="str">
        <x:v>CAULFIELD</x:v>
      </x:c>
      <x:c r="C663" s="27" t="n">
        <x:v>2</x:v>
      </x:c>
      <x:c r="D663" s="27" t="n">
        <x:v>9</x:v>
      </x:c>
      <x:c r="E663" s="59" t="str">
        <x:v>JUSTABOOM</x:v>
      </x:c>
      <x:c r="F663" s="59" t="str">
        <x:v>LSW / SYS</x:v>
      </x:c>
      <x:c r="G663" s="27" t="n">
        <x:v>2</x:v>
      </x:c>
      <x:c r="H663" s="27" t="str">
        <x:v>Won</x:v>
      </x:c>
      <x:c r="I663" s="30" t="n">
        <x:v>6.6</x:v>
      </x:c>
      <x:c r="J663" s="30" t="n">
        <x:v>6.6</x:v>
      </x:c>
      <x:c r="K663" s="30" t="n">
        <x:v>33</x:v>
      </x:c>
      <x:c r="L663" s="30" t="n">
        <x:v>69.3</x:v>
      </x:c>
    </x:row>
    <x:row r="664">
      <x:c r="A664" s="61" t="n">
        <x:v>45325</x:v>
      </x:c>
      <x:c r="B664" s="59" t="str">
        <x:v>CAULFIELD</x:v>
      </x:c>
      <x:c r="C664" s="27" t="n">
        <x:v>3</x:v>
      </x:c>
      <x:c r="D664" s="27" t="n">
        <x:v>4</x:v>
      </x:c>
      <x:c r="E664" s="59" t="str">
        <x:v>MISS ICELANDIC</x:v>
      </x:c>
      <x:c r="F664" s="59" t="str">
        <x:v>LSW / SYS</x:v>
      </x:c>
      <x:c r="G664" s="27" t="n">
        <x:v>2</x:v>
      </x:c>
      <x:c r="H664" s="27" t="str">
        <x:v>Won</x:v>
      </x:c>
      <x:c r="I664" s="30" t="n">
        <x:v>5</x:v>
      </x:c>
      <x:c r="J664" s="30" t="n">
        <x:v>5</x:v>
      </x:c>
      <x:c r="K664" s="30" t="n">
        <x:v>10.5</x:v>
      </x:c>
      <x:c r="L664" s="30" t="n">
        <x:v>19.95</x:v>
      </x:c>
    </x:row>
    <x:row r="665">
      <x:c r="A665" s="61" t="n">
        <x:v>45325</x:v>
      </x:c>
      <x:c r="B665" s="59" t="str">
        <x:v>CAULFIELD</x:v>
      </x:c>
      <x:c r="C665" s="27" t="n">
        <x:v>4</x:v>
      </x:c>
      <x:c r="D665" s="27" t="n">
        <x:v>1</x:v>
      </x:c>
      <x:c r="E665" s="59" t="str">
        <x:v>COLEMAN</x:v>
      </x:c>
      <x:c r="F665" s="59" t="str">
        <x:v>SYS</x:v>
      </x:c>
      <x:c r="G665" s="27" t="n">
        <x:v>1</x:v>
      </x:c>
      <x:c r="H665" s="27" t="str">
        <x:v>Won</x:v>
      </x:c>
      <x:c r="I665" s="30" t="n">
        <x:v>2.1</x:v>
      </x:c>
      <x:c r="J665" s="30" t="n">
        <x:v>2.1</x:v>
      </x:c>
      <x:c r="K665" s="30" t="n">
        <x:v>3.9899999999999998</x:v>
      </x:c>
      <x:c r="L665" s="30" t="n">
        <x:v>6.7829999999999995</x:v>
      </x:c>
    </x:row>
    <x:row r="666">
      <x:c r="A666" s="61" t="n">
        <x:v>45325</x:v>
      </x:c>
      <x:c r="B666" s="59" t="str">
        <x:v>CAULFIELD</x:v>
      </x:c>
      <x:c r="C666" s="27" t="n">
        <x:v>5</x:v>
      </x:c>
      <x:c r="D666" s="27" t="n">
        <x:v>7</x:v>
      </x:c>
      <x:c r="E666" s="59" t="str">
        <x:v>PUNCH LANE</x:v>
      </x:c>
      <x:c r="F666" s="59" t="str">
        <x:v>SYS</x:v>
      </x:c>
      <x:c r="G666" s="27" t="n">
        <x:v>1</x:v>
      </x:c>
      <x:c r="H666" s="27" t="str">
        <x:v>Won</x:v>
      </x:c>
      <x:c r="I666" s="30" t="n">
        <x:v>1.9</x:v>
      </x:c>
      <x:c r="J666" s="30" t="n">
        <x:v>1.9</x:v>
      </x:c>
      <x:c r="K666" s="30" t="n">
        <x:v>3.23</x:v>
      </x:c>
      <x:c r="L666" s="30" t="n">
        <x:v>35.853</x:v>
      </x:c>
    </x:row>
    <x:row r="667">
      <x:c r="A667" s="61" t="n">
        <x:v>45325</x:v>
      </x:c>
      <x:c r="B667" s="59" t="str">
        <x:v>CAULFIELD</x:v>
      </x:c>
      <x:c r="C667" s="27" t="n">
        <x:v>6</x:v>
      </x:c>
      <x:c r="D667" s="27" t="n">
        <x:v>5</x:v>
      </x:c>
      <x:c r="E667" s="59" t="str">
        <x:v>HERMAN HESSE</x:v>
      </x:c>
      <x:c r="F667" s="59" t="str">
        <x:v>SYS</x:v>
      </x:c>
      <x:c r="G667" s="27" t="n">
        <x:v>1</x:v>
      </x:c>
      <x:c r="H667" s="27" t="str">
        <x:v>Won</x:v>
      </x:c>
      <x:c r="I667" s="30" t="n">
        <x:v>1.7</x:v>
      </x:c>
      <x:c r="J667" s="30" t="n">
        <x:v>1.7</x:v>
      </x:c>
      <x:c r="K667" s="30" t="n">
        <x:v>18.869999999999997</x:v>
      </x:c>
      <x:c r="L667" s="30" t="n">
        <x:v>109.44599999999998</x:v>
      </x:c>
    </x:row>
    <x:row r="668">
      <x:c r="A668" s="61" t="n">
        <x:v>45325</x:v>
      </x:c>
      <x:c r="B668" s="59" t="str">
        <x:v>CAULFIELD</x:v>
      </x:c>
      <x:c r="C668" s="27" t="n">
        <x:v>7</x:v>
      </x:c>
      <x:c r="D668" s="27" t="n">
        <x:v>6</x:v>
      </x:c>
      <x:c r="E668" s="59" t="str">
        <x:v>EL SOLEADO</x:v>
      </x:c>
      <x:c r="F668" s="59" t="str">
        <x:v>LSW / SYS</x:v>
      </x:c>
      <x:c r="G668" s="27" t="n">
        <x:v>2</x:v>
      </x:c>
      <x:c r="H668" s="27" t="str">
        <x:v>Won</x:v>
      </x:c>
      <x:c r="I668" s="30" t="n">
        <x:v>11.1</x:v>
      </x:c>
      <x:c r="J668" s="30" t="n">
        <x:v>11.1</x:v>
      </x:c>
      <x:c r="K668" s="30" t="n">
        <x:v>64.38</x:v>
      </x:c>
      <x:c r="L668" s="30" t="n">
        <x:v>405.59399999999994</x:v>
      </x:c>
    </x:row>
    <x:row r="669">
      <x:c r="A669" s="61" t="n">
        <x:v>45325</x:v>
      </x:c>
      <x:c r="B669" s="59" t="str">
        <x:v>CAULFIELD</x:v>
      </x:c>
      <x:c r="C669" s="27" t="n">
        <x:v>7</x:v>
      </x:c>
      <x:c r="D669" s="27" t="n">
        <x:v>10</x:v>
      </x:c>
      <x:c r="E669" s="59" t="str">
        <x:v>MOVEFORLEX</x:v>
      </x:c>
      <x:c r="F669" s="59" t="str">
        <x:v>SYS</x:v>
      </x:c>
      <x:c r="G669" s="27" t="n">
        <x:v>1</x:v>
      </x:c>
      <x:c r="H669" s="27" t="str">
        <x:v>4th</x:v>
      </x:c>
      <x:c r="I669" s="30"/>
      <x:c r="J669" s="30" t="n">
        <x:v>0</x:v>
      </x:c>
      <x:c r="K669" s="30" t="n">
        <x:v>0</x:v>
      </x:c>
      <x:c r="L669" s="30" t="n">
        <x:v>0</x:v>
      </x:c>
    </x:row>
    <x:row r="670">
      <x:c r="A670" s="61" t="n">
        <x:v>45325</x:v>
      </x:c>
      <x:c r="B670" s="59" t="str">
        <x:v>CAULFIELD</x:v>
      </x:c>
      <x:c r="C670" s="27" t="n">
        <x:v>8</x:v>
      </x:c>
      <x:c r="D670" s="27" t="n">
        <x:v>6</x:v>
      </x:c>
      <x:c r="E670" s="59" t="str">
        <x:v>VAGRANT</x:v>
      </x:c>
      <x:c r="F670" s="59" t="str">
        <x:v>LSW / SYS</x:v>
      </x:c>
      <x:c r="G670" s="27" t="n">
        <x:v>2</x:v>
      </x:c>
      <x:c r="H670" s="27" t="str">
        <x:v>Won</x:v>
      </x:c>
      <x:c r="I670" s="30" t="n">
        <x:v>5.8</x:v>
      </x:c>
      <x:c r="J670" s="30" t="n">
        <x:v>5.8</x:v>
      </x:c>
      <x:c r="K670" s="30" t="n">
        <x:v>36.54</x:v>
      </x:c>
      <x:c r="L670" s="30" t="n">
        <x:v>62.117999999999995</x:v>
      </x:c>
    </x:row>
    <x:row r="671">
      <x:c r="A671" s="61" t="n">
        <x:v>45325</x:v>
      </x:c>
      <x:c r="B671" s="59" t="str">
        <x:v>CAULFIELD</x:v>
      </x:c>
      <x:c r="C671" s="27" t="n">
        <x:v>9</x:v>
      </x:c>
      <x:c r="D671" s="27" t="n">
        <x:v>3</x:v>
      </x:c>
      <x:c r="E671" s="59" t="str">
        <x:v>REY MAGNERIO</x:v>
      </x:c>
      <x:c r="F671" s="59" t="str">
        <x:v>SYS</x:v>
      </x:c>
      <x:c r="G671" s="27" t="n">
        <x:v>1</x:v>
      </x:c>
      <x:c r="H671" s="27" t="str">
        <x:v>Won</x:v>
      </x:c>
      <x:c r="I671" s="30" t="n">
        <x:v>6.3</x:v>
      </x:c>
      <x:c r="J671" s="30" t="n">
        <x:v>6.3</x:v>
      </x:c>
      <x:c r="K671" s="30" t="n">
        <x:v>10.709999999999999</x:v>
      </x:c>
      <x:c r="L671" s="30"/>
    </x:row>
    <x:row r="672">
      <x:c r="A672" s="61" t="n">
        <x:v>45325</x:v>
      </x:c>
      <x:c r="B672" s="59" t="str">
        <x:v>CAULFIELD</x:v>
      </x:c>
      <x:c r="C672" s="27" t="n">
        <x:v>10</x:v>
      </x:c>
      <x:c r="D672" s="27" t="n">
        <x:v>13</x:v>
      </x:c>
      <x:c r="E672" s="59" t="str">
        <x:v>JIMMYSSTAR</x:v>
      </x:c>
      <x:c r="F672" s="59" t="str">
        <x:v>SYS</x:v>
      </x:c>
      <x:c r="G672" s="27" t="n">
        <x:v>1</x:v>
      </x:c>
      <x:c r="H672" s="27" t="str">
        <x:v>Won</x:v>
      </x:c>
      <x:c r="I672" s="30" t="n">
        <x:v>1.7</x:v>
      </x:c>
      <x:c r="J672" s="30" t="n">
        <x:v>1.7</x:v>
      </x:c>
      <x:c r="K672" s="30"/>
      <x:c r="L672" s="30"/>
    </x:row>
    <x:row r="673">
      <x:c r="A673" s="61" t="n">
        <x:v>45332</x:v>
      </x:c>
      <x:c r="B673" s="59" t="str">
        <x:v>CAULFIELD</x:v>
      </x:c>
      <x:c r="C673" s="27" t="n">
        <x:v>1</x:v>
      </x:c>
      <x:c r="D673" s="27" t="n">
        <x:v>5</x:v>
      </x:c>
      <x:c r="E673" s="59" t="str">
        <x:v>DON'T DOUBT DORY</x:v>
      </x:c>
      <x:c r="F673" s="59" t="str">
        <x:v>SYS</x:v>
      </x:c>
      <x:c r="G673" s="27" t="n">
        <x:v>1</x:v>
      </x:c>
      <x:c r="H673" s="27" t="str">
        <x:v>Won</x:v>
      </x:c>
      <x:c r="I673" s="30" t="n">
        <x:v>13.5</x:v>
      </x:c>
      <x:c r="J673" s="30" t="n">
        <x:v>13.5</x:v>
      </x:c>
      <x:c r="K673" s="30" t="n">
        <x:v>0</x:v>
      </x:c>
      <x:c r="L673" s="30" t="n">
        <x:v>0</x:v>
      </x:c>
    </x:row>
    <x:row r="674">
      <x:c r="A674" s="61" t="n">
        <x:v>45332</x:v>
      </x:c>
      <x:c r="B674" s="59" t="str">
        <x:v>CAULFIELD</x:v>
      </x:c>
      <x:c r="C674" s="27" t="n">
        <x:v>2</x:v>
      </x:c>
      <x:c r="D674" s="27" t="n">
        <x:v>9</x:v>
      </x:c>
      <x:c r="E674" s="59" t="str">
        <x:v>DIVINE PURPOSE</x:v>
      </x:c>
      <x:c r="F674" s="59" t="str">
        <x:v>SYS</x:v>
      </x:c>
      <x:c r="G674" s="27" t="n">
        <x:v>1</x:v>
      </x:c>
      <x:c r="H674" s="27" t="str">
        <x:v>3rd</x:v>
      </x:c>
      <x:c r="I674" s="30"/>
      <x:c r="J674" s="30" t="n">
        <x:v>0</x:v>
      </x:c>
      <x:c r="K674" s="30" t="n">
        <x:v>0</x:v>
      </x:c>
      <x:c r="L674" s="30" t="n">
        <x:v>0</x:v>
      </x:c>
    </x:row>
    <x:row r="675">
      <x:c r="A675" s="61" t="n">
        <x:v>45332</x:v>
      </x:c>
      <x:c r="B675" s="59" t="str">
        <x:v>CAULFIELD</x:v>
      </x:c>
      <x:c r="C675" s="27" t="n">
        <x:v>3</x:v>
      </x:c>
      <x:c r="D675" s="27" t="n">
        <x:v>9</x:v>
      </x:c>
      <x:c r="E675" s="59" t="str">
        <x:v>ANOTHER WIL</x:v>
      </x:c>
      <x:c r="F675" s="59" t="str">
        <x:v>LSW / SYS</x:v>
      </x:c>
      <x:c r="G675" s="27" t="n">
        <x:v>2</x:v>
      </x:c>
      <x:c r="H675" s="27" t="str">
        <x:v>Won</x:v>
      </x:c>
      <x:c r="I675" s="30" t="n">
        <x:v>1.8</x:v>
      </x:c>
      <x:c r="J675" s="30" t="n">
        <x:v>1.8</x:v>
      </x:c>
      <x:c r="K675" s="30" t="n">
        <x:v>0</x:v>
      </x:c>
      <x:c r="L675" s="30" t="n">
        <x:v>0</x:v>
      </x:c>
    </x:row>
    <x:row r="676">
      <x:c r="A676" s="61" t="n">
        <x:v>45332</x:v>
      </x:c>
      <x:c r="B676" s="59" t="str">
        <x:v>CAULFIELD</x:v>
      </x:c>
      <x:c r="C676" s="27" t="n">
        <x:v>4</x:v>
      </x:c>
      <x:c r="D676" s="27" t="n">
        <x:v>4</x:v>
      </x:c>
      <x:c r="E676" s="59" t="str">
        <x:v>SOUTHPORT TYCOON</x:v>
      </x:c>
      <x:c r="F676" s="59" t="str">
        <x:v>SYS</x:v>
      </x:c>
      <x:c r="G676" s="27" t="n">
        <x:v>1</x:v>
      </x:c>
      <x:c r="H676" s="27" t="str">
        <x:v>2nd</x:v>
      </x:c>
      <x:c r="I676" s="30"/>
      <x:c r="J676" s="30" t="n">
        <x:v>0</x:v>
      </x:c>
      <x:c r="K676" s="30" t="n">
        <x:v>0</x:v>
      </x:c>
      <x:c r="L676" s="30" t="n">
        <x:v>0</x:v>
      </x:c>
    </x:row>
    <x:row r="677">
      <x:c r="A677" s="61" t="n">
        <x:v>45332</x:v>
      </x:c>
      <x:c r="B677" s="59" t="str">
        <x:v>CAULFIELD</x:v>
      </x:c>
      <x:c r="C677" s="27" t="n">
        <x:v>5</x:v>
      </x:c>
      <x:c r="D677" s="27" t="n">
        <x:v>4</x:v>
      </x:c>
      <x:c r="E677" s="59" t="str">
        <x:v>YONCE</x:v>
      </x:c>
      <x:c r="F677" s="59" t="str">
        <x:v>SYS</x:v>
      </x:c>
      <x:c r="G677" s="27" t="n">
        <x:v>1</x:v>
      </x:c>
      <x:c r="H677" s="27" t="str">
        <x:v>Won</x:v>
      </x:c>
      <x:c r="I677" s="30" t="n">
        <x:v>3.5</x:v>
      </x:c>
      <x:c r="J677" s="30" t="n">
        <x:v>3.5</x:v>
      </x:c>
      <x:c r="K677" s="30" t="n">
        <x:v>15.049999999999999</x:v>
      </x:c>
      <x:c r="L677" s="30" t="n">
        <x:v>135.45</x:v>
      </x:c>
    </x:row>
    <x:row r="678">
      <x:c r="A678" s="61" t="n">
        <x:v>45332</x:v>
      </x:c>
      <x:c r="B678" s="59" t="str">
        <x:v>CAULFIELD</x:v>
      </x:c>
      <x:c r="C678" s="27" t="n">
        <x:v>5</x:v>
      </x:c>
      <x:c r="D678" s="27" t="n">
        <x:v>5</x:v>
      </x:c>
      <x:c r="E678" s="59" t="str">
        <x:v>UNUSUAL CULTURE</x:v>
      </x:c>
      <x:c r="F678" s="59" t="str">
        <x:v>SYS</x:v>
      </x:c>
      <x:c r="G678" s="27" t="n">
        <x:v>1</x:v>
      </x:c>
      <x:c r="H678" s="27" t="str">
        <x:v>4th</x:v>
      </x:c>
      <x:c r="I678" s="30"/>
      <x:c r="J678" s="30" t="n">
        <x:v>0</x:v>
      </x:c>
      <x:c r="K678" s="30" t="n">
        <x:v>0</x:v>
      </x:c>
      <x:c r="L678" s="30" t="n">
        <x:v>0</x:v>
      </x:c>
    </x:row>
    <x:row r="679">
      <x:c r="A679" s="61" t="n">
        <x:v>45332</x:v>
      </x:c>
      <x:c r="B679" s="59" t="str">
        <x:v>CAULFIELD</x:v>
      </x:c>
      <x:c r="C679" s="27" t="n">
        <x:v>6</x:v>
      </x:c>
      <x:c r="D679" s="27" t="n">
        <x:v>3</x:v>
      </x:c>
      <x:c r="E679" s="59" t="str">
        <x:v>BODYGUARD</x:v>
      </x:c>
      <x:c r="F679" s="59" t="str">
        <x:v>SYS</x:v>
      </x:c>
      <x:c r="G679" s="27" t="n">
        <x:v>1</x:v>
      </x:c>
      <x:c r="H679" s="27" t="str">
        <x:v>Won</x:v>
      </x:c>
      <x:c r="I679" s="30" t="n">
        <x:v>4.3</x:v>
      </x:c>
      <x:c r="J679" s="30" t="n">
        <x:v>4.3</x:v>
      </x:c>
      <x:c r="K679" s="30" t="n">
        <x:v>38.699999999999996</x:v>
      </x:c>
      <x:c r="L679" s="30" t="n">
        <x:v>0</x:v>
      </x:c>
    </x:row>
    <x:row r="680">
      <x:c r="A680" s="61" t="n">
        <x:v>45332</x:v>
      </x:c>
      <x:c r="B680" s="59" t="str">
        <x:v>CAULFIELD</x:v>
      </x:c>
      <x:c r="C680" s="27" t="n">
        <x:v>7</x:v>
      </x:c>
      <x:c r="D680" s="27" t="n">
        <x:v>2</x:v>
      </x:c>
      <x:c r="E680" s="59" t="str">
        <x:v>HAYASUGI</x:v>
      </x:c>
      <x:c r="F680" s="59" t="str">
        <x:v>SYS</x:v>
      </x:c>
      <x:c r="G680" s="27" t="n">
        <x:v>1</x:v>
      </x:c>
      <x:c r="H680" s="27" t="str">
        <x:v>Won</x:v>
      </x:c>
      <x:c r="I680" s="30" t="n">
        <x:v>9</x:v>
      </x:c>
      <x:c r="J680" s="30" t="n">
        <x:v>9</x:v>
      </x:c>
      <x:c r="K680" s="30" t="n">
        <x:v>0</x:v>
      </x:c>
      <x:c r="L680" s="30" t="n">
        <x:v>0</x:v>
      </x:c>
    </x:row>
    <x:row r="681">
      <x:c r="A681" s="61" t="n">
        <x:v>45332</x:v>
      </x:c>
      <x:c r="B681" s="59" t="str">
        <x:v>CAULFIELD</x:v>
      </x:c>
      <x:c r="C681" s="27" t="n">
        <x:v>8</x:v>
      </x:c>
      <x:c r="D681" s="27" t="n">
        <x:v>4</x:v>
      </x:c>
      <x:c r="E681" s="59" t="str">
        <x:v>ASFOORA</x:v>
      </x:c>
      <x:c r="F681" s="59" t="str">
        <x:v>SYS</x:v>
      </x:c>
      <x:c r="G681" s="27" t="n">
        <x:v>1</x:v>
      </x:c>
      <x:c r="H681" s="27" t="str">
        <x:v>2nd</x:v>
      </x:c>
      <x:c r="I681" s="30"/>
      <x:c r="J681" s="30" t="n">
        <x:v>0</x:v>
      </x:c>
      <x:c r="K681" s="30" t="n">
        <x:v>0</x:v>
      </x:c>
      <x:c r="L681" s="30" t="n">
        <x:v>0</x:v>
      </x:c>
    </x:row>
    <x:row r="682">
      <x:c r="A682" s="61" t="n">
        <x:v>45332</x:v>
      </x:c>
      <x:c r="B682" s="59" t="str">
        <x:v>CAULFIELD</x:v>
      </x:c>
      <x:c r="C682" s="27" t="n">
        <x:v>8</x:v>
      </x:c>
      <x:c r="D682" s="27" t="n">
        <x:v>15</x:v>
      </x:c>
      <x:c r="E682" s="59" t="str">
        <x:v>VIVIANE</x:v>
      </x:c>
      <x:c r="F682" s="59" t="str">
        <x:v>SYS</x:v>
      </x:c>
      <x:c r="G682" s="27" t="n">
        <x:v>1</x:v>
      </x:c>
      <x:c r="H682" s="27" t="str"/>
      <x:c r="I682" s="30"/>
      <x:c r="J682" s="30" t="n">
        <x:v>0</x:v>
      </x:c>
      <x:c r="K682" s="30" t="n">
        <x:v>0</x:v>
      </x:c>
      <x:c r="L682" s="30" t="n">
        <x:v>0</x:v>
      </x:c>
    </x:row>
    <x:row r="683">
      <x:c r="A683" s="61" t="n">
        <x:v>45332</x:v>
      </x:c>
      <x:c r="B683" s="59" t="str">
        <x:v>CAULFIELD</x:v>
      </x:c>
      <x:c r="C683" s="27" t="n">
        <x:v>9</x:v>
      </x:c>
      <x:c r="D683" s="27" t="n">
        <x:v>1</x:v>
      </x:c>
      <x:c r="E683" s="59" t="str">
        <x:v>MR BRIGHTSIDE</x:v>
      </x:c>
      <x:c r="F683" s="59" t="str">
        <x:v>SYS</x:v>
      </x:c>
      <x:c r="G683" s="27" t="n">
        <x:v>1</x:v>
      </x:c>
      <x:c r="H683" s="27" t="str">
        <x:v>Won</x:v>
      </x:c>
      <x:c r="I683" s="30" t="n">
        <x:v>1.9</x:v>
      </x:c>
      <x:c r="J683" s="30" t="n">
        <x:v>1.9</x:v>
      </x:c>
      <x:c r="K683" s="30" t="n">
        <x:v>0</x:v>
      </x:c>
      <x:c r="L683" s="30"/>
    </x:row>
    <x:row r="684">
      <x:c r="A684" s="61" t="n">
        <x:v>45332</x:v>
      </x:c>
      <x:c r="B684" s="59" t="str">
        <x:v>CAULFIELD</x:v>
      </x:c>
      <x:c r="C684" s="27" t="n">
        <x:v>9</x:v>
      </x:c>
      <x:c r="D684" s="27" t="n">
        <x:v>8</x:v>
      </x:c>
      <x:c r="E684" s="59" t="str">
        <x:v>PRIDE OF JENNI</x:v>
      </x:c>
      <x:c r="F684" s="59" t="str">
        <x:v>SYS</x:v>
      </x:c>
      <x:c r="G684" s="27" t="n">
        <x:v>1</x:v>
      </x:c>
      <x:c r="H684" s="27" t="str">
        <x:v>2nd</x:v>
      </x:c>
      <x:c r="I684" s="30"/>
      <x:c r="J684" s="30" t="n">
        <x:v>0</x:v>
      </x:c>
      <x:c r="K684" s="30" t="n">
        <x:v>0</x:v>
      </x:c>
      <x:c r="L684" s="30"/>
    </x:row>
    <x:row r="685">
      <x:c r="A685" s="61" t="n">
        <x:v>45332</x:v>
      </x:c>
      <x:c r="B685" s="59" t="str">
        <x:v>CAULFIELD</x:v>
      </x:c>
      <x:c r="C685" s="27" t="n">
        <x:v>10</x:v>
      </x:c>
      <x:c r="D685" s="27" t="n">
        <x:v>7</x:v>
      </x:c>
      <x:c r="E685" s="59" t="str">
        <x:v>BLANC DE BLANC</x:v>
      </x:c>
      <x:c r="F685" s="59" t="str">
        <x:v>SYS</x:v>
      </x:c>
      <x:c r="G685" s="27" t="n">
        <x:v>1</x:v>
      </x:c>
      <x:c r="H685" s="27" t="str"/>
      <x:c r="I685" s="30"/>
      <x:c r="J685" s="30" t="n">
        <x:v>0</x:v>
      </x:c>
      <x:c r="K685" s="30"/>
      <x:c r="L685" s="30"/>
    </x:row>
    <x:row r="686">
      <x:c r="A686" s="61" t="n">
        <x:v>45332</x:v>
      </x:c>
      <x:c r="B686" s="59" t="str">
        <x:v>CAULFIELD</x:v>
      </x:c>
      <x:c r="C686" s="27" t="n">
        <x:v>10</x:v>
      </x:c>
      <x:c r="D686" s="27" t="n">
        <x:v>8</x:v>
      </x:c>
      <x:c r="E686" s="59" t="str">
        <x:v>ESTRIELLA</x:v>
      </x:c>
      <x:c r="F686" s="59" t="str">
        <x:v>SYS</x:v>
      </x:c>
      <x:c r="G686" s="27" t="n">
        <x:v>1</x:v>
      </x:c>
      <x:c r="H686" s="27" t="str">
        <x:v>Won</x:v>
      </x:c>
      <x:c r="I686" s="30" t="n">
        <x:v>3.5</x:v>
      </x:c>
      <x:c r="J686" s="30" t="n">
        <x:v>3.5</x:v>
      </x:c>
      <x:c r="K686" s="30"/>
      <x:c r="L686" s="30"/>
    </x:row>
    <x:row r="687">
      <x:c r="A687" s="61" t="n">
        <x:v>45339</x:v>
      </x:c>
      <x:c r="B687" s="59" t="str">
        <x:v>FLEMINGTON</x:v>
      </x:c>
      <x:c r="C687" s="27" t="n">
        <x:v>1</x:v>
      </x:c>
      <x:c r="D687" s="27" t="n">
        <x:v>2</x:v>
      </x:c>
      <x:c r="E687" s="59" t="str">
        <x:v>EL SOLEADO</x:v>
      </x:c>
      <x:c r="F687" s="59" t="str">
        <x:v>LSW / SYS</x:v>
      </x:c>
      <x:c r="G687" s="27" t="n">
        <x:v>2</x:v>
      </x:c>
      <x:c r="H687" s="27" t="str">
        <x:v>Won</x:v>
      </x:c>
      <x:c r="I687" s="30" t="n">
        <x:v>5.1</x:v>
      </x:c>
      <x:c r="J687" s="30" t="n">
        <x:v>5.1</x:v>
      </x:c>
      <x:c r="K687" s="30" t="n">
        <x:v>0</x:v>
      </x:c>
      <x:c r="L687" s="30" t="n">
        <x:v>0</x:v>
      </x:c>
    </x:row>
    <x:row r="688">
      <x:c r="A688" s="61" t="n">
        <x:v>45339</x:v>
      </x:c>
      <x:c r="B688" s="59" t="str">
        <x:v>FLEMINGTON</x:v>
      </x:c>
      <x:c r="C688" s="27" t="n">
        <x:v>1</x:v>
      </x:c>
      <x:c r="D688" s="27" t="n">
        <x:v>3</x:v>
      </x:c>
      <x:c r="E688" s="59" t="str">
        <x:v>ARAMCO</x:v>
      </x:c>
      <x:c r="F688" s="59" t="str">
        <x:v>LSW</x:v>
      </x:c>
      <x:c r="G688" s="27" t="n">
        <x:v>1</x:v>
      </x:c>
      <x:c r="H688" s="27" t="str">
        <x:v>2nd</x:v>
      </x:c>
      <x:c r="I688" s="30"/>
      <x:c r="J688" s="30" t="n">
        <x:v>0</x:v>
      </x:c>
      <x:c r="K688" s="30" t="n">
        <x:v>0</x:v>
      </x:c>
      <x:c r="L688" s="30" t="n">
        <x:v>0</x:v>
      </x:c>
    </x:row>
    <x:row r="689">
      <x:c r="A689" s="61" t="n">
        <x:v>45339</x:v>
      </x:c>
      <x:c r="B689" s="59" t="str">
        <x:v>FLEMINGTON</x:v>
      </x:c>
      <x:c r="C689" s="27" t="n">
        <x:v>2</x:v>
      </x:c>
      <x:c r="D689" s="27" t="n">
        <x:v>1</x:v>
      </x:c>
      <x:c r="E689" s="59" t="str">
        <x:v>OUROBOROS</x:v>
      </x:c>
      <x:c r="F689" s="59" t="str">
        <x:v>SYS</x:v>
      </x:c>
      <x:c r="G689" s="27" t="n">
        <x:v>1</x:v>
      </x:c>
      <x:c r="H689" s="27" t="str">
        <x:v>2nd</x:v>
      </x:c>
      <x:c r="I689" s="30"/>
      <x:c r="J689" s="30" t="n">
        <x:v>0</x:v>
      </x:c>
      <x:c r="K689" s="30" t="n">
        <x:v>0</x:v>
      </x:c>
      <x:c r="L689" s="30" t="n">
        <x:v>0</x:v>
      </x:c>
    </x:row>
    <x:row r="690">
      <x:c r="A690" s="61" t="n">
        <x:v>45339</x:v>
      </x:c>
      <x:c r="B690" s="59" t="str">
        <x:v>FLEMINGTON</x:v>
      </x:c>
      <x:c r="C690" s="27" t="n">
        <x:v>2</x:v>
      </x:c>
      <x:c r="D690" s="27" t="n">
        <x:v>3</x:v>
      </x:c>
      <x:c r="E690" s="59" t="str">
        <x:v>WIGGUM</x:v>
      </x:c>
      <x:c r="F690" s="59" t="str">
        <x:v>SYS</x:v>
      </x:c>
      <x:c r="G690" s="27" t="n">
        <x:v>1</x:v>
      </x:c>
      <x:c r="H690" s="27" t="str"/>
      <x:c r="I690" s="30"/>
      <x:c r="J690" s="30" t="n">
        <x:v>0</x:v>
      </x:c>
      <x:c r="K690" s="30" t="n">
        <x:v>0</x:v>
      </x:c>
      <x:c r="L690" s="30" t="n">
        <x:v>0</x:v>
      </x:c>
    </x:row>
    <x:row r="691">
      <x:c r="A691" s="61" t="n">
        <x:v>45339</x:v>
      </x:c>
      <x:c r="B691" s="59" t="str">
        <x:v>FLEMINGTON</x:v>
      </x:c>
      <x:c r="C691" s="27" t="n">
        <x:v>2</x:v>
      </x:c>
      <x:c r="D691" s="27" t="n">
        <x:v>9</x:v>
      </x:c>
      <x:c r="E691" s="59" t="str">
        <x:v>BIG WATCH</x:v>
      </x:c>
      <x:c r="F691" s="59" t="str">
        <x:v>SYS</x:v>
      </x:c>
      <x:c r="G691" s="27" t="n">
        <x:v>1</x:v>
      </x:c>
      <x:c r="H691" s="27" t="str">
        <x:v>Won</x:v>
      </x:c>
      <x:c r="I691" s="30" t="n">
        <x:v>6.8</x:v>
      </x:c>
      <x:c r="J691" s="30" t="n">
        <x:v>6.8</x:v>
      </x:c>
      <x:c r="K691" s="30" t="n">
        <x:v>33.32</x:v>
      </x:c>
      <x:c r="L691" s="30" t="n">
        <x:v>0</x:v>
      </x:c>
    </x:row>
    <x:row r="692">
      <x:c r="A692" s="61" t="n">
        <x:v>45339</x:v>
      </x:c>
      <x:c r="B692" s="59" t="str">
        <x:v>FLEMINGTON</x:v>
      </x:c>
      <x:c r="C692" s="27" t="n">
        <x:v>3</x:v>
      </x:c>
      <x:c r="D692" s="27" t="n">
        <x:v>3</x:v>
      </x:c>
      <x:c r="E692" s="59" t="str">
        <x:v>AARDVARK</x:v>
      </x:c>
      <x:c r="F692" s="59" t="str">
        <x:v>SYS</x:v>
      </x:c>
      <x:c r="G692" s="27" t="n">
        <x:v>1</x:v>
      </x:c>
      <x:c r="H692" s="27" t="str">
        <x:v>Won</x:v>
      </x:c>
      <x:c r="I692" s="30" t="n">
        <x:v>4.9</x:v>
      </x:c>
      <x:c r="J692" s="30" t="n">
        <x:v>4.9</x:v>
      </x:c>
      <x:c r="K692" s="30" t="n">
        <x:v>0</x:v>
      </x:c>
      <x:c r="L692" s="30" t="n">
        <x:v>0</x:v>
      </x:c>
    </x:row>
    <x:row r="693">
      <x:c r="A693" s="61" t="n">
        <x:v>45339</x:v>
      </x:c>
      <x:c r="B693" s="59" t="str">
        <x:v>FLEMINGTON</x:v>
      </x:c>
      <x:c r="C693" s="27" t="n">
        <x:v>4</x:v>
      </x:c>
      <x:c r="D693" s="27" t="n">
        <x:v>5</x:v>
      </x:c>
      <x:c r="E693" s="59" t="str">
        <x:v>CIRCLE OF FIRE</x:v>
      </x:c>
      <x:c r="F693" s="59" t="str">
        <x:v>SYS</x:v>
      </x:c>
      <x:c r="G693" s="27" t="n">
        <x:v>1</x:v>
      </x:c>
      <x:c r="H693" s="27" t="str">
        <x:v>4th</x:v>
      </x:c>
      <x:c r="I693" s="30"/>
      <x:c r="J693" s="30" t="n">
        <x:v>0</x:v>
      </x:c>
      <x:c r="K693" s="30" t="n">
        <x:v>0</x:v>
      </x:c>
      <x:c r="L693" s="30" t="n">
        <x:v>0</x:v>
      </x:c>
    </x:row>
    <x:row r="694">
      <x:c r="A694" s="61" t="n">
        <x:v>45339</x:v>
      </x:c>
      <x:c r="B694" s="59" t="str">
        <x:v>FLEMINGTON</x:v>
      </x:c>
      <x:c r="C694" s="27" t="n">
        <x:v>4</x:v>
      </x:c>
      <x:c r="D694" s="27" t="n">
        <x:v>6</x:v>
      </x:c>
      <x:c r="E694" s="59" t="str">
        <x:v>UP AND UNDER</x:v>
      </x:c>
      <x:c r="F694" s="59" t="str">
        <x:v>SYS</x:v>
      </x:c>
      <x:c r="G694" s="27" t="n">
        <x:v>1</x:v>
      </x:c>
      <x:c r="H694" s="27" t="str"/>
      <x:c r="I694" s="30"/>
      <x:c r="J694" s="30" t="n">
        <x:v>0</x:v>
      </x:c>
      <x:c r="K694" s="30" t="n">
        <x:v>0</x:v>
      </x:c>
      <x:c r="L694" s="30" t="n">
        <x:v>0</x:v>
      </x:c>
    </x:row>
    <x:row r="695">
      <x:c r="A695" s="61" t="n">
        <x:v>45339</x:v>
      </x:c>
      <x:c r="B695" s="59" t="str">
        <x:v>FLEMINGTON</x:v>
      </x:c>
      <x:c r="C695" s="27" t="n">
        <x:v>5</x:v>
      </x:c>
      <x:c r="D695" s="27" t="n">
        <x:v>1</x:v>
      </x:c>
      <x:c r="E695" s="59" t="str">
        <x:v>REVOLUTIONARY MISS</x:v>
      </x:c>
      <x:c r="F695" s="59" t="str">
        <x:v>SYS</x:v>
      </x:c>
      <x:c r="G695" s="27" t="n">
        <x:v>1</x:v>
      </x:c>
      <x:c r="H695" s="27" t="str">
        <x:v>Won</x:v>
      </x:c>
      <x:c r="I695" s="30" t="n">
        <x:v>5.5</x:v>
      </x:c>
      <x:c r="J695" s="30" t="n">
        <x:v>5.5</x:v>
      </x:c>
      <x:c r="K695" s="30" t="n">
        <x:v>0</x:v>
      </x:c>
      <x:c r="L695" s="30" t="n">
        <x:v>0</x:v>
      </x:c>
    </x:row>
    <x:row r="696">
      <x:c r="A696" s="61" t="n">
        <x:v>45339</x:v>
      </x:c>
      <x:c r="B696" s="59" t="str">
        <x:v>FLEMINGTON</x:v>
      </x:c>
      <x:c r="C696" s="27" t="n">
        <x:v>6</x:v>
      </x:c>
      <x:c r="D696" s="27" t="n">
        <x:v>2</x:v>
      </x:c>
      <x:c r="E696" s="59" t="str">
        <x:v>MOLLYNICKERS</x:v>
      </x:c>
      <x:c r="F696" s="59" t="str">
        <x:v>SYS</x:v>
      </x:c>
      <x:c r="G696" s="27" t="n">
        <x:v>1</x:v>
      </x:c>
      <x:c r="H696" s="27" t="str">
        <x:v>3rd</x:v>
      </x:c>
      <x:c r="I696" s="30"/>
      <x:c r="J696" s="30" t="n">
        <x:v>0</x:v>
      </x:c>
      <x:c r="K696" s="30" t="n">
        <x:v>0</x:v>
      </x:c>
      <x:c r="L696" s="30" t="n">
        <x:v>0</x:v>
      </x:c>
    </x:row>
    <x:row r="697">
      <x:c r="A697" s="61" t="n">
        <x:v>45339</x:v>
      </x:c>
      <x:c r="B697" s="59" t="str">
        <x:v>FLEMINGTON</x:v>
      </x:c>
      <x:c r="C697" s="27" t="n">
        <x:v>7</x:v>
      </x:c>
      <x:c r="D697" s="27" t="n">
        <x:v>2</x:v>
      </x:c>
      <x:c r="E697" s="59" t="str">
        <x:v>KING COLORADO</x:v>
      </x:c>
      <x:c r="F697" s="59" t="str">
        <x:v>SYS</x:v>
      </x:c>
      <x:c r="G697" s="27" t="n">
        <x:v>1</x:v>
      </x:c>
      <x:c r="H697" s="27" t="str">
        <x:v>2nd</x:v>
      </x:c>
      <x:c r="I697" s="30"/>
      <x:c r="J697" s="30" t="n">
        <x:v>0</x:v>
      </x:c>
      <x:c r="K697" s="30" t="n">
        <x:v>0</x:v>
      </x:c>
      <x:c r="L697" s="30" t="n">
        <x:v>0</x:v>
      </x:c>
    </x:row>
    <x:row r="698">
      <x:c r="A698" s="61" t="n">
        <x:v>45339</x:v>
      </x:c>
      <x:c r="B698" s="59" t="str">
        <x:v>FLEMINGTON</x:v>
      </x:c>
      <x:c r="C698" s="27" t="n">
        <x:v>8</x:v>
      </x:c>
      <x:c r="D698" s="27" t="n">
        <x:v>4</x:v>
      </x:c>
      <x:c r="E698" s="59" t="str">
        <x:v>IMPERATRIZ</x:v>
      </x:c>
      <x:c r="F698" s="59" t="str">
        <x:v>SYS</x:v>
      </x:c>
      <x:c r="G698" s="27" t="n">
        <x:v>1</x:v>
      </x:c>
      <x:c r="H698" s="27" t="str">
        <x:v>Won</x:v>
      </x:c>
      <x:c r="I698" s="30" t="n">
        <x:v>1.6</x:v>
      </x:c>
      <x:c r="J698" s="30" t="n">
        <x:v>1.6</x:v>
      </x:c>
      <x:c r="K698" s="30" t="n">
        <x:v>0</x:v>
      </x:c>
      <x:c r="L698" s="30"/>
    </x:row>
    <x:row r="699">
      <x:c r="A699" s="61" t="n">
        <x:v>45339</x:v>
      </x:c>
      <x:c r="B699" s="59" t="str">
        <x:v>FLEMINGTON</x:v>
      </x:c>
      <x:c r="C699" s="27" t="n">
        <x:v>9</x:v>
      </x:c>
      <x:c r="D699" s="27" t="n">
        <x:v>12</x:v>
      </x:c>
      <x:c r="E699" s="59" t="str">
        <x:v>JIMMYSSTAR</x:v>
      </x:c>
      <x:c r="F699" s="59" t="str">
        <x:v>LSW / SYS</x:v>
      </x:c>
      <x:c r="G699" s="27" t="n">
        <x:v>2</x:v>
      </x:c>
      <x:c r="H699" s="27" t="str">
        <x:v>2nd</x:v>
      </x:c>
      <x:c r="I699" s="30"/>
      <x:c r="J699" s="30" t="n">
        <x:v>0</x:v>
      </x:c>
      <x:c r="K699" s="30"/>
      <x:c r="L699" s="30"/>
    </x:row>
    <x:row r="700">
      <x:c r="A700" s="61" t="n">
        <x:v>45346</x:v>
      </x:c>
      <x:c r="B700" s="59" t="str">
        <x:v>CAULFIELD</x:v>
      </x:c>
      <x:c r="C700" s="27" t="n">
        <x:v>1</x:v>
      </x:c>
      <x:c r="D700" s="27" t="n">
        <x:v>1</x:v>
      </x:c>
      <x:c r="E700" s="59" t="str">
        <x:v>DUNKEL</x:v>
      </x:c>
      <x:c r="F700" s="59" t="str">
        <x:v>LSW / SYS</x:v>
      </x:c>
      <x:c r="G700" s="27" t="n">
        <x:v>2</x:v>
      </x:c>
      <x:c r="H700" s="27" t="str">
        <x:v>Won</x:v>
      </x:c>
      <x:c r="I700" s="30" t="n">
        <x:v>3.7</x:v>
      </x:c>
      <x:c r="J700" s="30" t="n">
        <x:v>3.7</x:v>
      </x:c>
      <x:c r="K700" s="30" t="n">
        <x:v>0</x:v>
      </x:c>
      <x:c r="L700" s="30" t="n">
        <x:v>0</x:v>
      </x:c>
    </x:row>
    <x:row r="701">
      <x:c r="A701" s="61" t="n">
        <x:v>45346</x:v>
      </x:c>
      <x:c r="B701" s="59" t="str">
        <x:v>CAULFIELD</x:v>
      </x:c>
      <x:c r="C701" s="27" t="n">
        <x:v>3</x:v>
      </x:c>
      <x:c r="D701" s="27" t="n">
        <x:v>1</x:v>
      </x:c>
      <x:c r="E701" s="59" t="str">
        <x:v>SERASANA</x:v>
      </x:c>
      <x:c r="F701" s="59" t="str">
        <x:v>SYS</x:v>
      </x:c>
      <x:c r="G701" s="27" t="n">
        <x:v>1</x:v>
      </x:c>
      <x:c r="H701" s="27" t="str">
        <x:v>3rd</x:v>
      </x:c>
      <x:c r="I701" s="30"/>
      <x:c r="J701" s="30" t="n">
        <x:v>0</x:v>
      </x:c>
      <x:c r="K701" s="30" t="n">
        <x:v>0</x:v>
      </x:c>
      <x:c r="L701" s="30" t="n">
        <x:v>0</x:v>
      </x:c>
    </x:row>
    <x:row r="702">
      <x:c r="A702" s="61" t="n">
        <x:v>45346</x:v>
      </x:c>
      <x:c r="B702" s="59" t="str">
        <x:v>CAULFIELD</x:v>
      </x:c>
      <x:c r="C702" s="27" t="n">
        <x:v>3</x:v>
      </x:c>
      <x:c r="D702" s="27" t="n">
        <x:v>5</x:v>
      </x:c>
      <x:c r="E702" s="59" t="str">
        <x:v>SASSY BOOM</x:v>
      </x:c>
      <x:c r="F702" s="59" t="str">
        <x:v>LSW / SYS</x:v>
      </x:c>
      <x:c r="G702" s="27" t="n">
        <x:v>2</x:v>
      </x:c>
      <x:c r="H702" s="27" t="str">
        <x:v>Won</x:v>
      </x:c>
      <x:c r="I702" s="30" t="n">
        <x:v>8.4</x:v>
      </x:c>
      <x:c r="J702" s="30" t="n">
        <x:v>8.4</x:v>
      </x:c>
      <x:c r="K702" s="30" t="n">
        <x:v>0</x:v>
      </x:c>
      <x:c r="L702" s="30" t="n">
        <x:v>0</x:v>
      </x:c>
    </x:row>
    <x:row r="703">
      <x:c r="A703" s="61" t="n">
        <x:v>45346</x:v>
      </x:c>
      <x:c r="B703" s="59" t="str">
        <x:v>CAULFIELD</x:v>
      </x:c>
      <x:c r="C703" s="27" t="n">
        <x:v>4</x:v>
      </x:c>
      <x:c r="D703" s="27" t="n">
        <x:v>1</x:v>
      </x:c>
      <x:c r="E703" s="59" t="str">
        <x:v>BRAVE MEAD</x:v>
      </x:c>
      <x:c r="F703" s="59" t="str">
        <x:v>LSW / SYS</x:v>
      </x:c>
      <x:c r="G703" s="27" t="n">
        <x:v>2</x:v>
      </x:c>
      <x:c r="H703" s="27" t="str">
        <x:v>2nd</x:v>
      </x:c>
      <x:c r="I703" s="30"/>
      <x:c r="J703" s="30" t="n">
        <x:v>0</x:v>
      </x:c>
      <x:c r="K703" s="30" t="n">
        <x:v>0</x:v>
      </x:c>
      <x:c r="L703" s="30" t="n">
        <x:v>0</x:v>
      </x:c>
    </x:row>
    <x:row r="704">
      <x:c r="A704" s="61" t="n">
        <x:v>45346</x:v>
      </x:c>
      <x:c r="B704" s="59" t="str">
        <x:v>CAULFIELD</x:v>
      </x:c>
      <x:c r="C704" s="27" t="n">
        <x:v>4</x:v>
      </x:c>
      <x:c r="D704" s="27" t="n">
        <x:v>9</x:v>
      </x:c>
      <x:c r="E704" s="59" t="str">
        <x:v>RAIKOKE</x:v>
      </x:c>
      <x:c r="F704" s="59" t="str">
        <x:v>LSW</x:v>
      </x:c>
      <x:c r="G704" s="27" t="n">
        <x:v>1</x:v>
      </x:c>
      <x:c r="H704" s="27" t="str">
        <x:v>Won</x:v>
      </x:c>
      <x:c r="I704" s="30" t="n">
        <x:v>10.9</x:v>
      </x:c>
      <x:c r="J704" s="30" t="n">
        <x:v>10.9</x:v>
      </x:c>
      <x:c r="K704" s="30" t="n">
        <x:v>52.32</x:v>
      </x:c>
      <x:c r="L704" s="30" t="n">
        <x:v>70.632</x:v>
      </x:c>
    </x:row>
    <x:row r="705">
      <x:c r="A705" s="61" t="n">
        <x:v>45346</x:v>
      </x:c>
      <x:c r="B705" s="59" t="str">
        <x:v>CAULFIELD</x:v>
      </x:c>
      <x:c r="C705" s="27" t="n">
        <x:v>5</x:v>
      </x:c>
      <x:c r="D705" s="27" t="n">
        <x:v>2</x:v>
      </x:c>
      <x:c r="E705" s="59" t="str">
        <x:v>IMMEDIACY</x:v>
      </x:c>
      <x:c r="F705" s="59" t="str">
        <x:v>LSW / SYS</x:v>
      </x:c>
      <x:c r="G705" s="27" t="n">
        <x:v>2</x:v>
      </x:c>
      <x:c r="H705" s="27" t="str">
        <x:v>Won</x:v>
      </x:c>
      <x:c r="I705" s="30" t="n">
        <x:v>4.8</x:v>
      </x:c>
      <x:c r="J705" s="30" t="n">
        <x:v>4.8</x:v>
      </x:c>
      <x:c r="K705" s="30" t="n">
        <x:v>6.48</x:v>
      </x:c>
      <x:c r="L705" s="30" t="n">
        <x:v>31.752000000000006</x:v>
      </x:c>
    </x:row>
    <x:row r="706">
      <x:c r="A706" s="61" t="n">
        <x:v>45346</x:v>
      </x:c>
      <x:c r="B706" s="59" t="str">
        <x:v>CAULFIELD</x:v>
      </x:c>
      <x:c r="C706" s="27" t="n">
        <x:v>7</x:v>
      </x:c>
      <x:c r="D706" s="27" t="n">
        <x:v>1</x:v>
      </x:c>
      <x:c r="E706" s="59" t="str">
        <x:v>MR BRIGHTSIDE</x:v>
      </x:c>
      <x:c r="F706" s="59" t="str">
        <x:v>LSW / SYS</x:v>
      </x:c>
      <x:c r="G706" s="27" t="n">
        <x:v>2</x:v>
      </x:c>
      <x:c r="H706" s="27" t="str">
        <x:v>Won</x:v>
      </x:c>
      <x:c r="I706" s="30" t="n">
        <x:v>1.35</x:v>
      </x:c>
      <x:c r="J706" s="30" t="n">
        <x:v>1.35</x:v>
      </x:c>
      <x:c r="K706" s="30" t="n">
        <x:v>6.615000000000001</x:v>
      </x:c>
      <x:c r="L706" s="30"/>
    </x:row>
    <x:row r="707">
      <x:c r="A707" s="61" t="n">
        <x:v>45346</x:v>
      </x:c>
      <x:c r="B707" s="59" t="str">
        <x:v>CAULFIELD</x:v>
      </x:c>
      <x:c r="C707" s="27" t="n">
        <x:v>10</x:v>
      </x:c>
      <x:c r="D707" s="27" t="n">
        <x:v>1</x:v>
      </x:c>
      <x:c r="E707" s="59" t="str">
        <x:v>REVOLUTIONARY MISS</x:v>
      </x:c>
      <x:c r="F707" s="59" t="str">
        <x:v>LSW / SYS</x:v>
      </x:c>
      <x:c r="G707" s="27" t="n">
        <x:v>2</x:v>
      </x:c>
      <x:c r="H707" s="27" t="str">
        <x:v>Won</x:v>
      </x:c>
      <x:c r="I707" s="30" t="n">
        <x:v>4.9</x:v>
      </x:c>
      <x:c r="J707" s="30" t="n">
        <x:v>4.9</x:v>
      </x:c>
      <x:c r="K707" s="30"/>
      <x:c r="L707" s="30"/>
    </x:row>
    <x:row r="708">
      <x:c r="A708" s="61" t="n">
        <x:v>45353</x:v>
      </x:c>
      <x:c r="B708" s="59" t="str">
        <x:v>FLEMINGTON</x:v>
      </x:c>
      <x:c r="C708" s="27" t="n">
        <x:v>1</x:v>
      </x:c>
      <x:c r="D708" s="27" t="n">
        <x:v>4</x:v>
      </x:c>
      <x:c r="E708" s="59" t="str">
        <x:v>SANS DOUTE</x:v>
      </x:c>
      <x:c r="F708" s="59" t="str">
        <x:v>LSW / SYS</x:v>
      </x:c>
      <x:c r="G708" s="27" t="n">
        <x:v>2</x:v>
      </x:c>
      <x:c r="H708" s="27" t="str">
        <x:v>Won</x:v>
      </x:c>
      <x:c r="I708" s="30" t="n">
        <x:v>2.3</x:v>
      </x:c>
      <x:c r="J708" s="30" t="n">
        <x:v>2.3</x:v>
      </x:c>
      <x:c r="K708" s="30" t="n">
        <x:v>4.83</x:v>
      </x:c>
      <x:c r="L708" s="30" t="n">
        <x:v>24.15</x:v>
      </x:c>
    </x:row>
    <x:row r="709">
      <x:c r="A709" s="61" t="n">
        <x:v>45353</x:v>
      </x:c>
      <x:c r="B709" s="59" t="str">
        <x:v>FLEMINGTON</x:v>
      </x:c>
      <x:c r="C709" s="27" t="n">
        <x:v>2</x:v>
      </x:c>
      <x:c r="D709" s="27" t="n">
        <x:v>7</x:v>
      </x:c>
      <x:c r="E709" s="59" t="str">
        <x:v>ARAMCO</x:v>
      </x:c>
      <x:c r="F709" s="59" t="str">
        <x:v>BF / SYS</x:v>
      </x:c>
      <x:c r="G709" s="27" t="n">
        <x:v>2</x:v>
      </x:c>
      <x:c r="H709" s="27" t="str">
        <x:v>Won</x:v>
      </x:c>
      <x:c r="I709" s="30" t="n">
        <x:v>2.1</x:v>
      </x:c>
      <x:c r="J709" s="30" t="n">
        <x:v>2.1</x:v>
      </x:c>
      <x:c r="K709" s="30" t="n">
        <x:v>10.5</x:v>
      </x:c>
      <x:c r="L709" s="30" t="n">
        <x:v>23.1</x:v>
      </x:c>
    </x:row>
    <x:row r="710">
      <x:c r="A710" s="61" t="n">
        <x:v>45353</x:v>
      </x:c>
      <x:c r="B710" s="59" t="str">
        <x:v>FLEMINGTON</x:v>
      </x:c>
      <x:c r="C710" s="27" t="n">
        <x:v>3</x:v>
      </x:c>
      <x:c r="D710" s="27" t="n">
        <x:v>6</x:v>
      </x:c>
      <x:c r="E710" s="59" t="str">
        <x:v>BIG WATCH</x:v>
      </x:c>
      <x:c r="F710" s="59" t="str">
        <x:v>LSW / SYS</x:v>
      </x:c>
      <x:c r="G710" s="27" t="n">
        <x:v>2</x:v>
      </x:c>
      <x:c r="H710" s="27" t="str">
        <x:v>Won</x:v>
      </x:c>
      <x:c r="I710" s="30" t="n">
        <x:v>5</x:v>
      </x:c>
      <x:c r="J710" s="30" t="n">
        <x:v>5</x:v>
      </x:c>
      <x:c r="K710" s="30" t="n">
        <x:v>11</x:v>
      </x:c>
      <x:c r="L710" s="30" t="n">
        <x:v>181.5</x:v>
      </x:c>
    </x:row>
    <x:row r="711">
      <x:c r="A711" s="61" t="n">
        <x:v>45353</x:v>
      </x:c>
      <x:c r="B711" s="59" t="str">
        <x:v>FLEMINGTON</x:v>
      </x:c>
      <x:c r="C711" s="27" t="n">
        <x:v>4</x:v>
      </x:c>
      <x:c r="D711" s="27" t="n">
        <x:v>1</x:v>
      </x:c>
      <x:c r="E711" s="59" t="str">
        <x:v>BOLD BASTILLE</x:v>
      </x:c>
      <x:c r="F711" s="59" t="str">
        <x:v>BFSR / SYS</x:v>
      </x:c>
      <x:c r="G711" s="27" t="n">
        <x:v>2</x:v>
      </x:c>
      <x:c r="H711" s="27" t="str">
        <x:v>Won</x:v>
      </x:c>
      <x:c r="I711" s="30" t="n">
        <x:v>2.2</x:v>
      </x:c>
      <x:c r="J711" s="30" t="n">
        <x:v>2.2</x:v>
      </x:c>
      <x:c r="K711" s="30" t="n">
        <x:v>36.300000000000004</x:v>
      </x:c>
      <x:c r="L711" s="30" t="n">
        <x:v>54.45</x:v>
      </x:c>
    </x:row>
    <x:row r="712">
      <x:c r="A712" s="61" t="n">
        <x:v>45353</x:v>
      </x:c>
      <x:c r="B712" s="59" t="str">
        <x:v>FLEMINGTON</x:v>
      </x:c>
      <x:c r="C712" s="27" t="n">
        <x:v>5</x:v>
      </x:c>
      <x:c r="D712" s="27" t="n">
        <x:v>4</x:v>
      </x:c>
      <x:c r="E712" s="59" t="str">
        <x:v>DIAMOND DECORATOR</x:v>
      </x:c>
      <x:c r="F712" s="59" t="str">
        <x:v>LSW / SYS</x:v>
      </x:c>
      <x:c r="G712" s="27" t="n">
        <x:v>2</x:v>
      </x:c>
      <x:c r="H712" s="27" t="str">
        <x:v>Won</x:v>
      </x:c>
      <x:c r="I712" s="30" t="n">
        <x:v>16.5</x:v>
      </x:c>
      <x:c r="J712" s="30" t="n">
        <x:v>16.5</x:v>
      </x:c>
      <x:c r="K712" s="30" t="n">
        <x:v>24.75</x:v>
      </x:c>
      <x:c r="L712" s="30" t="n">
        <x:v>86.625</x:v>
      </x:c>
    </x:row>
    <x:row r="713">
      <x:c r="A713" s="61" t="n">
        <x:v>45353</x:v>
      </x:c>
      <x:c r="B713" s="59" t="str">
        <x:v>FLEMINGTON</x:v>
      </x:c>
      <x:c r="C713" s="27" t="n">
        <x:v>6</x:v>
      </x:c>
      <x:c r="D713" s="27" t="n">
        <x:v>6</x:v>
      </x:c>
      <x:c r="E713" s="59" t="str">
        <x:v>ANOTHER WIL</x:v>
      </x:c>
      <x:c r="F713" s="59" t="str">
        <x:v>LSW / SYS</x:v>
      </x:c>
      <x:c r="G713" s="27" t="n">
        <x:v>2</x:v>
      </x:c>
      <x:c r="H713" s="27" t="str">
        <x:v>Won</x:v>
      </x:c>
      <x:c r="I713" s="30" t="n">
        <x:v>1.5</x:v>
      </x:c>
      <x:c r="J713" s="30" t="n">
        <x:v>1.5</x:v>
      </x:c>
      <x:c r="K713" s="30" t="n">
        <x:v>5.25</x:v>
      </x:c>
      <x:c r="L713" s="30" t="n">
        <x:v>87.675</x:v>
      </x:c>
    </x:row>
    <x:row r="714">
      <x:c r="A714" s="61" t="n">
        <x:v>45353</x:v>
      </x:c>
      <x:c r="B714" s="59" t="str">
        <x:v>FLEMINGTON</x:v>
      </x:c>
      <x:c r="C714" s="27" t="n">
        <x:v>7</x:v>
      </x:c>
      <x:c r="D714" s="27" t="n">
        <x:v>8</x:v>
      </x:c>
      <x:c r="E714" s="59" t="str">
        <x:v>ESTRIELLA</x:v>
      </x:c>
      <x:c r="F714" s="59" t="str">
        <x:v>LSW</x:v>
      </x:c>
      <x:c r="G714" s="27" t="n">
        <x:v>1</x:v>
      </x:c>
      <x:c r="H714" s="27" t="str">
        <x:v>Won</x:v>
      </x:c>
      <x:c r="I714" s="30" t="n">
        <x:v>3.5</x:v>
      </x:c>
      <x:c r="J714" s="30" t="n">
        <x:v>3.5</x:v>
      </x:c>
      <x:c r="K714" s="30" t="n">
        <x:v>58.449999999999996</x:v>
      </x:c>
      <x:c r="L714" s="30" t="n">
        <x:v>216.265</x:v>
      </x:c>
    </x:row>
    <x:row r="715">
      <x:c r="A715" s="61" t="n">
        <x:v>45353</x:v>
      </x:c>
      <x:c r="B715" s="59" t="str">
        <x:v>FLEMINGTON</x:v>
      </x:c>
      <x:c r="C715" s="27" t="n">
        <x:v>8</x:v>
      </x:c>
      <x:c r="D715" s="27" t="n">
        <x:v>12</x:v>
      </x:c>
      <x:c r="E715" s="59" t="str">
        <x:v>SOUTHPORT TYCOON</x:v>
      </x:c>
      <x:c r="F715" s="59" t="str">
        <x:v>BF</x:v>
      </x:c>
      <x:c r="G715" s="27" t="n">
        <x:v>1</x:v>
      </x:c>
      <x:c r="H715" s="27" t="str">
        <x:v>Won</x:v>
      </x:c>
      <x:c r="I715" s="30" t="n">
        <x:v>16.7</x:v>
      </x:c>
      <x:c r="J715" s="30" t="n">
        <x:v>16.7</x:v>
      </x:c>
      <x:c r="K715" s="30" t="n">
        <x:v>61.79</x:v>
      </x:c>
      <x:c r="L715" s="30" t="n">
        <x:v>271.87600000000003</x:v>
      </x:c>
    </x:row>
    <x:row r="716">
      <x:c r="A716" s="61" t="n">
        <x:v>45353</x:v>
      </x:c>
      <x:c r="B716" s="59" t="str">
        <x:v>FLEMINGTON</x:v>
      </x:c>
      <x:c r="C716" s="27" t="n">
        <x:v>9</x:v>
      </x:c>
      <x:c r="D716" s="27" t="n">
        <x:v>2</x:v>
      </x:c>
      <x:c r="E716" s="59" t="str">
        <x:v>ATISHU</x:v>
      </x:c>
      <x:c r="F716" s="59" t="str">
        <x:v>SYS</x:v>
      </x:c>
      <x:c r="G716" s="27" t="n">
        <x:v>1</x:v>
      </x:c>
      <x:c r="H716" s="27" t="str">
        <x:v>Won</x:v>
      </x:c>
      <x:c r="I716" s="30" t="n">
        <x:v>3.7</x:v>
      </x:c>
      <x:c r="J716" s="30" t="n">
        <x:v>3.7</x:v>
      </x:c>
      <x:c r="K716" s="30" t="n">
        <x:v>16.28</x:v>
      </x:c>
      <x:c r="L716" s="30"/>
    </x:row>
    <x:row r="717">
      <x:c r="A717" s="61" t="n">
        <x:v>45353</x:v>
      </x:c>
      <x:c r="B717" s="59" t="str">
        <x:v>FLEMINGTON</x:v>
      </x:c>
      <x:c r="C717" s="27" t="n">
        <x:v>10</x:v>
      </x:c>
      <x:c r="D717" s="27" t="n">
        <x:v>4</x:v>
      </x:c>
      <x:c r="E717" s="59" t="str">
        <x:v>ARRAN BAY</x:v>
      </x:c>
      <x:c r="F717" s="59" t="str">
        <x:v>SYS</x:v>
      </x:c>
      <x:c r="G717" s="27" t="n">
        <x:v>1</x:v>
      </x:c>
      <x:c r="H717" s="27" t="str">
        <x:v>Won</x:v>
      </x:c>
      <x:c r="I717" s="30" t="n">
        <x:v>4.4</x:v>
      </x:c>
      <x:c r="J717" s="30" t="n">
        <x:v>4.4</x:v>
      </x:c>
      <x:c r="K717" s="30"/>
      <x:c r="L717" s="30"/>
    </x:row>
    <x:row r="718">
      <x:c r="A718" s="61" t="n">
        <x:v>45360</x:v>
      </x:c>
      <x:c r="B718" s="59" t="str">
        <x:v>FLEMINGTON</x:v>
      </x:c>
      <x:c r="C718" s="27" t="n">
        <x:v>1</x:v>
      </x:c>
      <x:c r="D718" s="27" t="n">
        <x:v>3</x:v>
      </x:c>
      <x:c r="E718" s="59" t="str">
        <x:v>GUMDROPS</x:v>
      </x:c>
      <x:c r="F718" s="59" t="str">
        <x:v>SYS</x:v>
      </x:c>
      <x:c r="G718" s="27" t="n">
        <x:v>1</x:v>
      </x:c>
      <x:c r="H718" s="27" t="str">
        <x:v>4th</x:v>
      </x:c>
      <x:c r="I718" s="30"/>
      <x:c r="J718" s="30" t="n">
        <x:v>0</x:v>
      </x:c>
      <x:c r="K718" s="30" t="n">
        <x:v>0</x:v>
      </x:c>
      <x:c r="L718" s="30" t="n">
        <x:v>0</x:v>
      </x:c>
    </x:row>
    <x:row r="719">
      <x:c r="A719" s="61" t="n">
        <x:v>45360</x:v>
      </x:c>
      <x:c r="B719" s="59" t="str">
        <x:v>FLEMINGTON</x:v>
      </x:c>
      <x:c r="C719" s="27" t="n">
        <x:v>2</x:v>
      </x:c>
      <x:c r="D719" s="27" t="n">
        <x:v>2</x:v>
      </x:c>
      <x:c r="E719" s="59" t="str">
        <x:v>YOUNG WERTHER</x:v>
      </x:c>
      <x:c r="F719" s="59" t="str">
        <x:v>BFSR / SYS</x:v>
      </x:c>
      <x:c r="G719" s="27" t="n">
        <x:v>2</x:v>
      </x:c>
      <x:c r="H719" s="27" t="str">
        <x:v>Won</x:v>
      </x:c>
      <x:c r="I719" s="30" t="n">
        <x:v>2.2</x:v>
      </x:c>
      <x:c r="J719" s="30" t="n">
        <x:v>2.2</x:v>
      </x:c>
      <x:c r="K719" s="30" t="n">
        <x:v>12.100000000000001</x:v>
      </x:c>
      <x:c r="L719" s="30" t="n">
        <x:v>0</x:v>
      </x:c>
    </x:row>
    <x:row r="720">
      <x:c r="A720" s="61" t="n">
        <x:v>45360</x:v>
      </x:c>
      <x:c r="B720" s="59" t="str">
        <x:v>FLEMINGTON</x:v>
      </x:c>
      <x:c r="C720" s="27" t="n">
        <x:v>3</x:v>
      </x:c>
      <x:c r="D720" s="27" t="n">
        <x:v>3</x:v>
      </x:c>
      <x:c r="E720" s="59" t="str">
        <x:v>LEGACIES</x:v>
      </x:c>
      <x:c r="F720" s="59" t="str">
        <x:v>SYS</x:v>
      </x:c>
      <x:c r="G720" s="27" t="n">
        <x:v>1</x:v>
      </x:c>
      <x:c r="H720" s="27" t="str">
        <x:v>Won</x:v>
      </x:c>
      <x:c r="I720" s="30" t="n">
        <x:v>5.5</x:v>
      </x:c>
      <x:c r="J720" s="30" t="n">
        <x:v>5.5</x:v>
      </x:c>
      <x:c r="K720" s="30" t="n">
        <x:v>0</x:v>
      </x:c>
      <x:c r="L720" s="30" t="n">
        <x:v>0</x:v>
      </x:c>
    </x:row>
    <x:row r="721">
      <x:c r="A721" s="61" t="n">
        <x:v>45360</x:v>
      </x:c>
      <x:c r="B721" s="59" t="str">
        <x:v>FLEMINGTON</x:v>
      </x:c>
      <x:c r="C721" s="27" t="n">
        <x:v>5</x:v>
      </x:c>
      <x:c r="D721" s="27" t="n">
        <x:v>1</x:v>
      </x:c>
      <x:c r="E721" s="59" t="str">
        <x:v>IMPERATRIZ</x:v>
      </x:c>
      <x:c r="F721" s="59" t="str">
        <x:v>LSW / SYS</x:v>
      </x:c>
      <x:c r="G721" s="27" t="n">
        <x:v>2</x:v>
      </x:c>
      <x:c r="H721" s="27" t="str">
        <x:v>2nd</x:v>
      </x:c>
      <x:c r="I721" s="30"/>
      <x:c r="J721" s="30" t="n">
        <x:v>0</x:v>
      </x:c>
      <x:c r="K721" s="30" t="n">
        <x:v>0</x:v>
      </x:c>
      <x:c r="L721" s="30" t="n">
        <x:v>0</x:v>
      </x:c>
    </x:row>
    <x:row r="722">
      <x:c r="A722" s="61" t="n">
        <x:v>45360</x:v>
      </x:c>
      <x:c r="B722" s="59" t="str">
        <x:v>FLEMINGTON</x:v>
      </x:c>
      <x:c r="C722" s="27" t="n">
        <x:v>5</x:v>
      </x:c>
      <x:c r="D722" s="27" t="n">
        <x:v>14</x:v>
      </x:c>
      <x:c r="E722" s="59" t="str">
        <x:v>CYLINDER</x:v>
      </x:c>
      <x:c r="F722" s="59" t="str">
        <x:v>SYS</x:v>
      </x:c>
      <x:c r="G722" s="27" t="n">
        <x:v>1</x:v>
      </x:c>
      <x:c r="H722" s="27" t="str">
        <x:v>Won</x:v>
      </x:c>
      <x:c r="I722" s="30" t="n">
        <x:v>11.4</x:v>
      </x:c>
      <x:c r="J722" s="30" t="n">
        <x:v>11.4</x:v>
      </x:c>
      <x:c r="K722" s="30" t="n">
        <x:v>54.72</x:v>
      </x:c>
      <x:c r="L722" s="30" t="n">
        <x:v>0</x:v>
      </x:c>
    </x:row>
    <x:row r="723">
      <x:c r="A723" s="61" t="n">
        <x:v>45360</x:v>
      </x:c>
      <x:c r="B723" s="59" t="str">
        <x:v>FLEMINGTON</x:v>
      </x:c>
      <x:c r="C723" s="27" t="n">
        <x:v>6</x:v>
      </x:c>
      <x:c r="D723" s="27" t="n">
        <x:v>5</x:v>
      </x:c>
      <x:c r="E723" s="59" t="str">
        <x:v>AUTUMN ANGEL</x:v>
      </x:c>
      <x:c r="F723" s="59" t="str">
        <x:v>BFSR</x:v>
      </x:c>
      <x:c r="G723" s="27" t="n">
        <x:v>1</x:v>
      </x:c>
      <x:c r="H723" s="27" t="str">
        <x:v>Won</x:v>
      </x:c>
      <x:c r="I723" s="30" t="n">
        <x:v>4.8</x:v>
      </x:c>
      <x:c r="J723" s="30" t="n">
        <x:v>4.8</x:v>
      </x:c>
      <x:c r="K723" s="30" t="n">
        <x:v>0</x:v>
      </x:c>
      <x:c r="L723" s="30" t="n">
        <x:v>0</x:v>
      </x:c>
    </x:row>
    <x:row r="724">
      <x:c r="A724" s="61" t="n">
        <x:v>45360</x:v>
      </x:c>
      <x:c r="B724" s="59" t="str">
        <x:v>FLEMINGTON</x:v>
      </x:c>
      <x:c r="C724" s="27" t="n">
        <x:v>7</x:v>
      </x:c>
      <x:c r="D724" s="27" t="n">
        <x:v>3</x:v>
      </x:c>
      <x:c r="E724" s="59" t="str">
        <x:v>AMENABLE</x:v>
      </x:c>
      <x:c r="F724" s="59" t="str">
        <x:v>SYS</x:v>
      </x:c>
      <x:c r="G724" s="27" t="n">
        <x:v>1</x:v>
      </x:c>
      <x:c r="H724" s="27" t="str">
        <x:v>2nd</x:v>
      </x:c>
      <x:c r="I724" s="30"/>
      <x:c r="J724" s="30" t="n">
        <x:v>0</x:v>
      </x:c>
      <x:c r="K724" s="30" t="n">
        <x:v>0</x:v>
      </x:c>
      <x:c r="L724" s="30"/>
    </x:row>
    <x:row r="725">
      <x:c r="A725" s="61" t="n">
        <x:v>45360</x:v>
      </x:c>
      <x:c r="B725" s="59" t="str">
        <x:v>FLEMINGTON</x:v>
      </x:c>
      <x:c r="C725" s="27" t="n">
        <x:v>8</x:v>
      </x:c>
      <x:c r="D725" s="27" t="n">
        <x:v>3</x:v>
      </x:c>
      <x:c r="E725" s="59" t="str">
        <x:v>UNUSUAL CULTURE</x:v>
      </x:c>
      <x:c r="F725" s="59" t="str">
        <x:v>SYS</x:v>
      </x:c>
      <x:c r="G725" s="27" t="n">
        <x:v>1</x:v>
      </x:c>
      <x:c r="H725" s="27" t="str"/>
      <x:c r="I725" s="30"/>
      <x:c r="J725" s="30" t="n">
        <x:v>0</x:v>
      </x:c>
      <x:c r="K725" s="30"/>
      <x:c r="L725" s="30"/>
    </x:row>
    <x:row r="726">
      <x:c r="A726" s="61" t="n">
        <x:v>45367</x:v>
      </x:c>
      <x:c r="B726" s="59" t="str">
        <x:v>CAULFIELD</x:v>
      </x:c>
      <x:c r="C726" s="27" t="n">
        <x:v>1</x:v>
      </x:c>
      <x:c r="D726" s="27" t="n">
        <x:v>4</x:v>
      </x:c>
      <x:c r="E726" s="59" t="str">
        <x:v>GEAR UP</x:v>
      </x:c>
      <x:c r="F726" s="59" t="str">
        <x:v>SYS</x:v>
      </x:c>
      <x:c r="G726" s="27" t="n">
        <x:v>1</x:v>
      </x:c>
      <x:c r="H726" s="27" t="str">
        <x:v>Won</x:v>
      </x:c>
      <x:c r="I726" s="30" t="n">
        <x:v>15.8</x:v>
      </x:c>
      <x:c r="J726" s="30" t="n">
        <x:v>15.8</x:v>
      </x:c>
      <x:c r="K726" s="30" t="n">
        <x:v>45.82</x:v>
      </x:c>
      <x:c r="L726" s="30" t="n">
        <x:v>252.01</x:v>
      </x:c>
    </x:row>
    <x:row r="727">
      <x:c r="A727" s="61" t="n">
        <x:v>45367</x:v>
      </x:c>
      <x:c r="B727" s="59" t="str">
        <x:v>CAULFIELD</x:v>
      </x:c>
      <x:c r="C727" s="27" t="n">
        <x:v>1</x:v>
      </x:c>
      <x:c r="D727" s="27" t="n">
        <x:v>6</x:v>
      </x:c>
      <x:c r="E727" s="59" t="str">
        <x:v>CAPTAIN ENVIOUS</x:v>
      </x:c>
      <x:c r="F727" s="59" t="str">
        <x:v>SYS</x:v>
      </x:c>
      <x:c r="G727" s="27" t="n">
        <x:v>1</x:v>
      </x:c>
      <x:c r="H727" s="27" t="str"/>
      <x:c r="I727" s="30"/>
      <x:c r="J727" s="30" t="n">
        <x:v>0</x:v>
      </x:c>
      <x:c r="K727" s="30" t="n">
        <x:v>0</x:v>
      </x:c>
      <x:c r="L727" s="30" t="n">
        <x:v>0</x:v>
      </x:c>
    </x:row>
    <x:row r="728">
      <x:c r="A728" s="61" t="n">
        <x:v>45367</x:v>
      </x:c>
      <x:c r="B728" s="59" t="str">
        <x:v>CAULFIELD</x:v>
      </x:c>
      <x:c r="C728" s="27" t="n">
        <x:v>1</x:v>
      </x:c>
      <x:c r="D728" s="27" t="n">
        <x:v>7</x:v>
      </x:c>
      <x:c r="E728" s="59" t="str">
        <x:v>CARINI</x:v>
      </x:c>
      <x:c r="F728" s="59" t="str">
        <x:v>BF</x:v>
      </x:c>
      <x:c r="G728" s="27" t="n">
        <x:v>1</x:v>
      </x:c>
      <x:c r="H728" s="27" t="str">
        <x:v>3rd</x:v>
      </x:c>
      <x:c r="I728" s="30"/>
      <x:c r="J728" s="30" t="n">
        <x:v>0</x:v>
      </x:c>
      <x:c r="K728" s="30" t="n">
        <x:v>0</x:v>
      </x:c>
      <x:c r="L728" s="30" t="n">
        <x:v>0</x:v>
      </x:c>
    </x:row>
    <x:row r="729">
      <x:c r="A729" s="61" t="n">
        <x:v>45367</x:v>
      </x:c>
      <x:c r="B729" s="59" t="str">
        <x:v>CAULFIELD</x:v>
      </x:c>
      <x:c r="C729" s="27" t="n">
        <x:v>2</x:v>
      </x:c>
      <x:c r="D729" s="27" t="n">
        <x:v>1</x:v>
      </x:c>
      <x:c r="E729" s="59" t="str">
        <x:v>FISTSOFFURY</x:v>
      </x:c>
      <x:c r="F729" s="59" t="str">
        <x:v>SYS</x:v>
      </x:c>
      <x:c r="G729" s="27" t="n">
        <x:v>1</x:v>
      </x:c>
      <x:c r="H729" s="27" t="str">
        <x:v>Won</x:v>
      </x:c>
      <x:c r="I729" s="30" t="n">
        <x:v>2.9</x:v>
      </x:c>
      <x:c r="J729" s="30" t="n">
        <x:v>2.9</x:v>
      </x:c>
      <x:c r="K729" s="30" t="n">
        <x:v>15.95</x:v>
      </x:c>
      <x:c r="L729" s="30" t="n">
        <x:v>76.55999999999999</x:v>
      </x:c>
    </x:row>
    <x:row r="730">
      <x:c r="A730" s="61" t="n">
        <x:v>45367</x:v>
      </x:c>
      <x:c r="B730" s="59" t="str">
        <x:v>CAULFIELD</x:v>
      </x:c>
      <x:c r="C730" s="27" t="n">
        <x:v>2</x:v>
      </x:c>
      <x:c r="D730" s="27" t="n">
        <x:v>7</x:v>
      </x:c>
      <x:c r="E730" s="59" t="str">
        <x:v>SOCKS NATION</x:v>
      </x:c>
      <x:c r="F730" s="59" t="str">
        <x:v>FR / SYS</x:v>
      </x:c>
      <x:c r="G730" s="27" t="n">
        <x:v>2</x:v>
      </x:c>
      <x:c r="H730" s="27" t="str">
        <x:v>2nd</x:v>
      </x:c>
      <x:c r="I730" s="30"/>
      <x:c r="J730" s="30" t="n">
        <x:v>0</x:v>
      </x:c>
      <x:c r="K730" s="30" t="n">
        <x:v>0</x:v>
      </x:c>
      <x:c r="L730" s="30" t="n">
        <x:v>0</x:v>
      </x:c>
    </x:row>
    <x:row r="731">
      <x:c r="A731" s="61" t="n">
        <x:v>45367</x:v>
      </x:c>
      <x:c r="B731" s="59" t="str">
        <x:v>CAULFIELD</x:v>
      </x:c>
      <x:c r="C731" s="27" t="n">
        <x:v>4</x:v>
      </x:c>
      <x:c r="D731" s="27" t="n">
        <x:v>3</x:v>
      </x:c>
      <x:c r="E731" s="59" t="str">
        <x:v>LEMPICKA</x:v>
      </x:c>
      <x:c r="F731" s="59" t="str">
        <x:v>SYS</x:v>
      </x:c>
      <x:c r="G731" s="27" t="n">
        <x:v>1</x:v>
      </x:c>
      <x:c r="H731" s="27" t="str">
        <x:v>Won</x:v>
      </x:c>
      <x:c r="I731" s="30" t="n">
        <x:v>5.5</x:v>
      </x:c>
      <x:c r="J731" s="30" t="n">
        <x:v>5.5</x:v>
      </x:c>
      <x:c r="K731" s="30" t="n">
        <x:v>26.4</x:v>
      </x:c>
      <x:c r="L731" s="30" t="n">
        <x:v>39.599999999999994</x:v>
      </x:c>
    </x:row>
    <x:row r="732">
      <x:c r="A732" s="61" t="n">
        <x:v>45367</x:v>
      </x:c>
      <x:c r="B732" s="59" t="str">
        <x:v>CAULFIELD</x:v>
      </x:c>
      <x:c r="C732" s="27" t="n">
        <x:v>5</x:v>
      </x:c>
      <x:c r="D732" s="27" t="n">
        <x:v>4</x:v>
      </x:c>
      <x:c r="E732" s="59" t="str">
        <x:v>FIRST IMMORTAL</x:v>
      </x:c>
      <x:c r="F732" s="59" t="str">
        <x:v>BFSR / SYS</x:v>
      </x:c>
      <x:c r="G732" s="27" t="n">
        <x:v>2</x:v>
      </x:c>
      <x:c r="H732" s="27" t="str">
        <x:v>Won</x:v>
      </x:c>
      <x:c r="I732" s="30" t="n">
        <x:v>4.8</x:v>
      </x:c>
      <x:c r="J732" s="30" t="n">
        <x:v>4.8</x:v>
      </x:c>
      <x:c r="K732" s="30" t="n">
        <x:v>7.199999999999999</x:v>
      </x:c>
      <x:c r="L732" s="30" t="n">
        <x:v>43.199999999999996</x:v>
      </x:c>
    </x:row>
    <x:row r="733">
      <x:c r="A733" s="61" t="n">
        <x:v>45367</x:v>
      </x:c>
      <x:c r="B733" s="59" t="str">
        <x:v>CAULFIELD</x:v>
      </x:c>
      <x:c r="C733" s="27" t="n">
        <x:v>5</x:v>
      </x:c>
      <x:c r="D733" s="27" t="n">
        <x:v>6</x:v>
      </x:c>
      <x:c r="E733" s="59" t="str">
        <x:v>ARRAN BAY</x:v>
      </x:c>
      <x:c r="F733" s="59" t="str">
        <x:v>LSW / SYS</x:v>
      </x:c>
      <x:c r="G733" s="27" t="n">
        <x:v>2</x:v>
      </x:c>
      <x:c r="H733" s="27" t="str"/>
      <x:c r="I733" s="30"/>
      <x:c r="J733" s="30" t="n">
        <x:v>0</x:v>
      </x:c>
      <x:c r="K733" s="30" t="n">
        <x:v>0</x:v>
      </x:c>
      <x:c r="L733" s="30" t="n">
        <x:v>0</x:v>
      </x:c>
    </x:row>
    <x:row r="734">
      <x:c r="A734" s="61" t="n">
        <x:v>45367</x:v>
      </x:c>
      <x:c r="B734" s="59" t="str">
        <x:v>CAULFIELD</x:v>
      </x:c>
      <x:c r="C734" s="27" t="n">
        <x:v>6</x:v>
      </x:c>
      <x:c r="D734" s="27" t="n">
        <x:v>2</x:v>
      </x:c>
      <x:c r="E734" s="59" t="str">
        <x:v>BOLD BASTILLE</x:v>
      </x:c>
      <x:c r="F734" s="59" t="str">
        <x:v>LSW / SYS</x:v>
      </x:c>
      <x:c r="G734" s="27" t="n">
        <x:v>2</x:v>
      </x:c>
      <x:c r="H734" s="27" t="str">
        <x:v>Won</x:v>
      </x:c>
      <x:c r="I734" s="30" t="n">
        <x:v>1.5</x:v>
      </x:c>
      <x:c r="J734" s="30" t="n">
        <x:v>1.5</x:v>
      </x:c>
      <x:c r="K734" s="30" t="n">
        <x:v>9</x:v>
      </x:c>
      <x:c r="L734" s="30" t="n">
        <x:v>0</x:v>
      </x:c>
    </x:row>
    <x:row r="735">
      <x:c r="A735" s="61" t="n">
        <x:v>45367</x:v>
      </x:c>
      <x:c r="B735" s="59" t="str">
        <x:v>CAULFIELD</x:v>
      </x:c>
      <x:c r="C735" s="27" t="n">
        <x:v>7</x:v>
      </x:c>
      <x:c r="D735" s="27" t="n">
        <x:v>4</x:v>
      </x:c>
      <x:c r="E735" s="59" t="str">
        <x:v>WALTZ ON BY</x:v>
      </x:c>
      <x:c r="F735" s="59" t="str">
        <x:v>BFSR</x:v>
      </x:c>
      <x:c r="G735" s="27" t="n">
        <x:v>1</x:v>
      </x:c>
      <x:c r="H735" s="27" t="str">
        <x:v>Won</x:v>
      </x:c>
      <x:c r="I735" s="30" t="n">
        <x:v>6</x:v>
      </x:c>
      <x:c r="J735" s="30" t="n">
        <x:v>6</x:v>
      </x:c>
      <x:c r="K735" s="30" t="n">
        <x:v>0</x:v>
      </x:c>
      <x:c r="L735" s="30" t="n">
        <x:v>0</x:v>
      </x:c>
    </x:row>
    <x:row r="736">
      <x:c r="A736" s="61" t="n">
        <x:v>45367</x:v>
      </x:c>
      <x:c r="B736" s="59" t="str">
        <x:v>CAULFIELD</x:v>
      </x:c>
      <x:c r="C736" s="27" t="n">
        <x:v>8</x:v>
      </x:c>
      <x:c r="D736" s="27" t="n">
        <x:v>1</x:v>
      </x:c>
      <x:c r="E736" s="59" t="str">
        <x:v>MR BRIGHTSIDE</x:v>
      </x:c>
      <x:c r="F736" s="59" t="str">
        <x:v>LSW / SYS</x:v>
      </x:c>
      <x:c r="G736" s="27" t="n">
        <x:v>2</x:v>
      </x:c>
      <x:c r="H736" s="27" t="str">
        <x:v>2nd</x:v>
      </x:c>
      <x:c r="I736" s="30"/>
      <x:c r="J736" s="30" t="n">
        <x:v>0</x:v>
      </x:c>
      <x:c r="K736" s="30" t="n">
        <x:v>0</x:v>
      </x:c>
      <x:c r="L736" s="30"/>
    </x:row>
    <x:row r="737">
      <x:c r="A737" s="61" t="n">
        <x:v>45367</x:v>
      </x:c>
      <x:c r="B737" s="59" t="str">
        <x:v>CAULFIELD</x:v>
      </x:c>
      <x:c r="C737" s="27" t="n">
        <x:v>8</x:v>
      </x:c>
      <x:c r="D737" s="27" t="n">
        <x:v>12</x:v>
      </x:c>
      <x:c r="E737" s="59" t="str">
        <x:v>PRIDE OF JENNI</x:v>
      </x:c>
      <x:c r="F737" s="59" t="str">
        <x:v>SYS</x:v>
      </x:c>
      <x:c r="G737" s="27" t="n">
        <x:v>1</x:v>
      </x:c>
      <x:c r="H737" s="27" t="str">
        <x:v>Won</x:v>
      </x:c>
      <x:c r="I737" s="30" t="n">
        <x:v>4.1</x:v>
      </x:c>
      <x:c r="J737" s="30" t="n">
        <x:v>4.1</x:v>
      </x:c>
      <x:c r="K737" s="30" t="n">
        <x:v>0</x:v>
      </x:c>
      <x:c r="L737" s="30"/>
    </x:row>
    <x:row r="738">
      <x:c r="A738" s="61" t="n">
        <x:v>45367</x:v>
      </x:c>
      <x:c r="B738" s="59" t="str">
        <x:v>CAULFIELD</x:v>
      </x:c>
      <x:c r="C738" s="27" t="n">
        <x:v>9</x:v>
      </x:c>
      <x:c r="D738" s="27" t="n">
        <x:v>1</x:v>
      </x:c>
      <x:c r="E738" s="59" t="str">
        <x:v>SIR ATLAS</x:v>
      </x:c>
      <x:c r="F738" s="59" t="str">
        <x:v>LSW</x:v>
      </x:c>
      <x:c r="G738" s="27" t="n">
        <x:v>1</x:v>
      </x:c>
      <x:c r="H738" s="27" t="str">
        <x:v>2nd</x:v>
      </x:c>
      <x:c r="I738" s="30"/>
      <x:c r="J738" s="30" t="n">
        <x:v>0</x:v>
      </x:c>
      <x:c r="K738" s="30"/>
      <x:c r="L738" s="30"/>
    </x:row>
    <x:row r="739">
      <x:c r="A739" s="61" t="n">
        <x:v>45374</x:v>
      </x:c>
      <x:c r="B739" s="59" t="str">
        <x:v>MOONEE VALLEY</x:v>
      </x:c>
      <x:c r="C739" s="27" t="n">
        <x:v>1</x:v>
      </x:c>
      <x:c r="D739" s="27" t="n">
        <x:v>1</x:v>
      </x:c>
      <x:c r="E739" s="59" t="str">
        <x:v>MARQUESS</x:v>
      </x:c>
      <x:c r="F739" s="59" t="str">
        <x:v>SYS</x:v>
      </x:c>
      <x:c r="G739" s="27" t="n">
        <x:v>1</x:v>
      </x:c>
      <x:c r="H739" s="27" t="str"/>
      <x:c r="I739" s="30"/>
      <x:c r="J739" s="30" t="n">
        <x:v>0</x:v>
      </x:c>
      <x:c r="K739" s="30" t="n">
        <x:v>0</x:v>
      </x:c>
      <x:c r="L739" s="30" t="n">
        <x:v>0</x:v>
      </x:c>
    </x:row>
    <x:row r="740">
      <x:c r="A740" s="61" t="n">
        <x:v>45374</x:v>
      </x:c>
      <x:c r="B740" s="59" t="str">
        <x:v>MOONEE VALLEY</x:v>
      </x:c>
      <x:c r="C740" s="27" t="n">
        <x:v>1</x:v>
      </x:c>
      <x:c r="D740" s="27" t="n">
        <x:v>4</x:v>
      </x:c>
      <x:c r="E740" s="59" t="str">
        <x:v>MAGNASPIN</x:v>
      </x:c>
      <x:c r="F740" s="59" t="str">
        <x:v>SYS</x:v>
      </x:c>
      <x:c r="G740" s="27" t="n">
        <x:v>1</x:v>
      </x:c>
      <x:c r="H740" s="27" t="str">
        <x:v>Won</x:v>
      </x:c>
      <x:c r="I740" s="30" t="n">
        <x:v>3.1</x:v>
      </x:c>
      <x:c r="J740" s="30" t="n">
        <x:v>3.1</x:v>
      </x:c>
      <x:c r="K740" s="30" t="n">
        <x:v>0</x:v>
      </x:c>
      <x:c r="L740" s="30" t="n">
        <x:v>0</x:v>
      </x:c>
    </x:row>
    <x:row r="741">
      <x:c r="A741" s="61" t="n">
        <x:v>45374</x:v>
      </x:c>
      <x:c r="B741" s="59" t="str">
        <x:v>MOONEE VALLEY</x:v>
      </x:c>
      <x:c r="C741" s="27" t="n">
        <x:v>2</x:v>
      </x:c>
      <x:c r="D741" s="27" t="n">
        <x:v>1</x:v>
      </x:c>
      <x:c r="E741" s="59" t="str">
        <x:v>SPYWIRE</x:v>
      </x:c>
      <x:c r="F741" s="59" t="str">
        <x:v>SYS</x:v>
      </x:c>
      <x:c r="G741" s="27" t="n">
        <x:v>1</x:v>
      </x:c>
      <x:c r="H741" s="27" t="str">
        <x:v>4th</x:v>
      </x:c>
      <x:c r="I741" s="30"/>
      <x:c r="J741" s="30" t="n">
        <x:v>0</x:v>
      </x:c>
      <x:c r="K741" s="30" t="n">
        <x:v>0</x:v>
      </x:c>
      <x:c r="L741" s="30" t="n">
        <x:v>0</x:v>
      </x:c>
    </x:row>
    <x:row r="742">
      <x:c r="A742" s="61" t="n">
        <x:v>45374</x:v>
      </x:c>
      <x:c r="B742" s="59" t="str">
        <x:v>MOONEE VALLEY</x:v>
      </x:c>
      <x:c r="C742" s="27" t="n">
        <x:v>2</x:v>
      </x:c>
      <x:c r="D742" s="27" t="n">
        <x:v>5</x:v>
      </x:c>
      <x:c r="E742" s="59" t="str">
        <x:v>GROWING EMPIRE</x:v>
      </x:c>
      <x:c r="F742" s="59" t="str">
        <x:v>SYS</x:v>
      </x:c>
      <x:c r="G742" s="27" t="n">
        <x:v>1</x:v>
      </x:c>
      <x:c r="H742" s="27" t="str">
        <x:v>Won</x:v>
      </x:c>
      <x:c r="I742" s="30" t="n">
        <x:v>3.8</x:v>
      </x:c>
      <x:c r="J742" s="30" t="n">
        <x:v>3.8</x:v>
      </x:c>
      <x:c r="K742" s="30" t="n">
        <x:v>17.479999999999997</x:v>
      </x:c>
      <x:c r="L742" s="30" t="n">
        <x:v>180.04399999999998</x:v>
      </x:c>
    </x:row>
    <x:row r="743">
      <x:c r="A743" s="61" t="n">
        <x:v>45374</x:v>
      </x:c>
      <x:c r="B743" s="59" t="str">
        <x:v>MOONEE VALLEY</x:v>
      </x:c>
      <x:c r="C743" s="27" t="n">
        <x:v>3</x:v>
      </x:c>
      <x:c r="D743" s="27" t="n">
        <x:v>1</x:v>
      </x:c>
      <x:c r="E743" s="59" t="str">
        <x:v>STRAWBERRY ROCK</x:v>
      </x:c>
      <x:c r="F743" s="59" t="str">
        <x:v>BF / SYS</x:v>
      </x:c>
      <x:c r="G743" s="27" t="n">
        <x:v>2</x:v>
      </x:c>
      <x:c r="H743" s="27" t="str">
        <x:v>Won</x:v>
      </x:c>
      <x:c r="I743" s="30" t="n">
        <x:v>4.6</x:v>
      </x:c>
      <x:c r="J743" s="30" t="n">
        <x:v>4.6</x:v>
      </x:c>
      <x:c r="K743" s="30" t="n">
        <x:v>47.38</x:v>
      </x:c>
      <x:c r="L743" s="30" t="n">
        <x:v>0</x:v>
      </x:c>
    </x:row>
    <x:row r="744">
      <x:c r="A744" s="61" t="n">
        <x:v>45374</x:v>
      </x:c>
      <x:c r="B744" s="59" t="str">
        <x:v>MOONEE VALLEY</x:v>
      </x:c>
      <x:c r="C744" s="27" t="n">
        <x:v>5</x:v>
      </x:c>
      <x:c r="D744" s="27" t="n">
        <x:v>7</x:v>
      </x:c>
      <x:c r="E744" s="59" t="str">
        <x:v>ETERNAL FLAME</x:v>
      </x:c>
      <x:c r="F744" s="59" t="str">
        <x:v>LSW / SYS</x:v>
      </x:c>
      <x:c r="G744" s="27" t="n">
        <x:v>2</x:v>
      </x:c>
      <x:c r="H744" s="27" t="str">
        <x:v>Won</x:v>
      </x:c>
      <x:c r="I744" s="30" t="n">
        <x:v>10.3</x:v>
      </x:c>
      <x:c r="J744" s="30" t="n">
        <x:v>10.3</x:v>
      </x:c>
      <x:c r="K744" s="30" t="n">
        <x:v>0</x:v>
      </x:c>
      <x:c r="L744" s="30" t="n">
        <x:v>0</x:v>
      </x:c>
    </x:row>
    <x:row r="745">
      <x:c r="A745" s="61" t="n">
        <x:v>45374</x:v>
      </x:c>
      <x:c r="B745" s="59" t="str">
        <x:v>MOONEE VALLEY</x:v>
      </x:c>
      <x:c r="C745" s="27" t="n">
        <x:v>6</x:v>
      </x:c>
      <x:c r="D745" s="27" t="n">
        <x:v>4</x:v>
      </x:c>
      <x:c r="E745" s="59" t="str">
        <x:v>MOLLYNICKERS</x:v>
      </x:c>
      <x:c r="F745" s="59" t="str">
        <x:v>BFSR</x:v>
      </x:c>
      <x:c r="G745" s="27" t="n">
        <x:v>1</x:v>
      </x:c>
      <x:c r="H745" s="27" t="str"/>
      <x:c r="I745" s="30"/>
      <x:c r="J745" s="30" t="n">
        <x:v>0</x:v>
      </x:c>
      <x:c r="K745" s="30" t="n">
        <x:v>0</x:v>
      </x:c>
      <x:c r="L745" s="30" t="n">
        <x:v>0</x:v>
      </x:c>
    </x:row>
    <x:row r="746">
      <x:c r="A746" s="61" t="n">
        <x:v>45374</x:v>
      </x:c>
      <x:c r="B746" s="59" t="str">
        <x:v>MOONEE VALLEY</x:v>
      </x:c>
      <x:c r="C746" s="27" t="n">
        <x:v>6</x:v>
      </x:c>
      <x:c r="D746" s="27" t="n">
        <x:v>6</x:v>
      </x:c>
      <x:c r="E746" s="59" t="str">
        <x:v>VIVY AIR</x:v>
      </x:c>
      <x:c r="F746" s="59" t="str">
        <x:v>SYS</x:v>
      </x:c>
      <x:c r="G746" s="27" t="n">
        <x:v>1</x:v>
      </x:c>
      <x:c r="H746" s="27" t="str">
        <x:v>3rd</x:v>
      </x:c>
      <x:c r="I746" s="30"/>
      <x:c r="J746" s="30" t="n">
        <x:v>0</x:v>
      </x:c>
      <x:c r="K746" s="30" t="n">
        <x:v>0</x:v>
      </x:c>
      <x:c r="L746" s="30" t="n">
        <x:v>0</x:v>
      </x:c>
    </x:row>
    <x:row r="747">
      <x:c r="A747" s="61" t="n">
        <x:v>45374</x:v>
      </x:c>
      <x:c r="B747" s="59" t="str">
        <x:v>MOONEE VALLEY</x:v>
      </x:c>
      <x:c r="C747" s="27" t="n">
        <x:v>6</x:v>
      </x:c>
      <x:c r="D747" s="27" t="n">
        <x:v>9</x:v>
      </x:c>
      <x:c r="E747" s="59" t="str">
        <x:v>VIBRANT SUN</x:v>
      </x:c>
      <x:c r="F747" s="59" t="str">
        <x:v>BF</x:v>
      </x:c>
      <x:c r="G747" s="27" t="n">
        <x:v>1</x:v>
      </x:c>
      <x:c r="H747" s="27" t="str">
        <x:v>Won</x:v>
      </x:c>
      <x:c r="I747" s="30" t="n">
        <x:v>9.7</x:v>
      </x:c>
      <x:c r="J747" s="30" t="n">
        <x:v>9.7</x:v>
      </x:c>
      <x:c r="K747" s="30" t="n">
        <x:v>0</x:v>
      </x:c>
      <x:c r="L747" s="30" t="n">
        <x:v>0</x:v>
      </x:c>
    </x:row>
    <x:row r="748">
      <x:c r="A748" s="61" t="n">
        <x:v>45374</x:v>
      </x:c>
      <x:c r="B748" s="59" t="str">
        <x:v>MOONEE VALLEY</x:v>
      </x:c>
      <x:c r="C748" s="27" t="n">
        <x:v>7</x:v>
      </x:c>
      <x:c r="D748" s="27" t="n">
        <x:v>2</x:v>
      </x:c>
      <x:c r="E748" s="59" t="str">
        <x:v>ZIPAWAY</x:v>
      </x:c>
      <x:c r="F748" s="59" t="str">
        <x:v>SYS</x:v>
      </x:c>
      <x:c r="G748" s="27" t="n">
        <x:v>1</x:v>
      </x:c>
      <x:c r="H748" s="27" t="str">
        <x:v>3rd</x:v>
      </x:c>
      <x:c r="I748" s="30"/>
      <x:c r="J748" s="30" t="n">
        <x:v>0</x:v>
      </x:c>
      <x:c r="K748" s="30" t="n">
        <x:v>0</x:v>
      </x:c>
      <x:c r="L748" s="30" t="n">
        <x:v>0</x:v>
      </x:c>
    </x:row>
    <x:row r="749">
      <x:c r="A749" s="61" t="n">
        <x:v>45374</x:v>
      </x:c>
      <x:c r="B749" s="59" t="str">
        <x:v>MOONEE VALLEY</x:v>
      </x:c>
      <x:c r="C749" s="27" t="n">
        <x:v>7</x:v>
      </x:c>
      <x:c r="D749" s="27" t="n">
        <x:v>12</x:v>
      </x:c>
      <x:c r="E749" s="59" t="str">
        <x:v>QUINTESSA</x:v>
      </x:c>
      <x:c r="F749" s="59" t="str">
        <x:v>SYS</x:v>
      </x:c>
      <x:c r="G749" s="27" t="n">
        <x:v>1</x:v>
      </x:c>
      <x:c r="H749" s="27" t="str">
        <x:v>2nd</x:v>
      </x:c>
      <x:c r="I749" s="30"/>
      <x:c r="J749" s="30" t="n">
        <x:v>0</x:v>
      </x:c>
      <x:c r="K749" s="30" t="n">
        <x:v>0</x:v>
      </x:c>
      <x:c r="L749" s="30" t="n">
        <x:v>0</x:v>
      </x:c>
    </x:row>
    <x:row r="750">
      <x:c r="A750" s="61" t="n">
        <x:v>45374</x:v>
      </x:c>
      <x:c r="B750" s="59" t="str">
        <x:v>MOONEE VALLEY</x:v>
      </x:c>
      <x:c r="C750" s="27" t="n">
        <x:v>8</x:v>
      </x:c>
      <x:c r="D750" s="27" t="n">
        <x:v>3</x:v>
      </x:c>
      <x:c r="E750" s="59" t="str">
        <x:v>QUEMAN</x:v>
      </x:c>
      <x:c r="F750" s="59" t="str">
        <x:v>LSW</x:v>
      </x:c>
      <x:c r="G750" s="27" t="n">
        <x:v>1</x:v>
      </x:c>
      <x:c r="H750" s="27" t="str"/>
      <x:c r="I750" s="30"/>
      <x:c r="J750" s="30" t="n">
        <x:v>0</x:v>
      </x:c>
      <x:c r="K750" s="30" t="n">
        <x:v>0</x:v>
      </x:c>
      <x:c r="L750" s="30" t="n">
        <x:v>0</x:v>
      </x:c>
    </x:row>
    <x:row r="751">
      <x:c r="A751" s="61" t="n">
        <x:v>45374</x:v>
      </x:c>
      <x:c r="B751" s="59" t="str">
        <x:v>MOONEE VALLEY</x:v>
      </x:c>
      <x:c r="C751" s="27" t="n">
        <x:v>8</x:v>
      </x:c>
      <x:c r="D751" s="27" t="n">
        <x:v>5</x:v>
      </x:c>
      <x:c r="E751" s="59" t="str">
        <x:v>IMPERATRIZ</x:v>
      </x:c>
      <x:c r="F751" s="59" t="str">
        <x:v>BFSR / SYS</x:v>
      </x:c>
      <x:c r="G751" s="27" t="n">
        <x:v>2</x:v>
      </x:c>
      <x:c r="H751" s="27" t="str">
        <x:v>Won</x:v>
      </x:c>
      <x:c r="I751" s="30" t="n">
        <x:v>1.6</x:v>
      </x:c>
      <x:c r="J751" s="30" t="n">
        <x:v>1.6</x:v>
      </x:c>
      <x:c r="K751" s="30" t="n">
        <x:v>10.88</x:v>
      </x:c>
      <x:c r="L751" s="30" t="n">
        <x:v>42.432</x:v>
      </x:c>
    </x:row>
    <x:row r="752">
      <x:c r="A752" s="61" t="n">
        <x:v>45374</x:v>
      </x:c>
      <x:c r="B752" s="59" t="str">
        <x:v>MOONEE VALLEY</x:v>
      </x:c>
      <x:c r="C752" s="27" t="n">
        <x:v>9</x:v>
      </x:c>
      <x:c r="D752" s="27" t="n">
        <x:v>4</x:v>
      </x:c>
      <x:c r="E752" s="59" t="str">
        <x:v>GUMDROPS</x:v>
      </x:c>
      <x:c r="F752" s="59" t="str">
        <x:v>SYS</x:v>
      </x:c>
      <x:c r="G752" s="27" t="n">
        <x:v>1</x:v>
      </x:c>
      <x:c r="H752" s="27" t="str">
        <x:v>Won</x:v>
      </x:c>
      <x:c r="I752" s="30" t="n">
        <x:v>6.8</x:v>
      </x:c>
      <x:c r="J752" s="30" t="n">
        <x:v>6.8</x:v>
      </x:c>
      <x:c r="K752" s="30" t="n">
        <x:v>26.52</x:v>
      </x:c>
      <x:c r="L752" s="30"/>
    </x:row>
    <x:row r="753">
      <x:c r="A753" s="61" t="n">
        <x:v>45374</x:v>
      </x:c>
      <x:c r="B753" s="59" t="str">
        <x:v>MOONEE VALLEY</x:v>
      </x:c>
      <x:c r="C753" s="27" t="n">
        <x:v>10</x:v>
      </x:c>
      <x:c r="D753" s="27" t="n">
        <x:v>15</x:v>
      </x:c>
      <x:c r="E753" s="59" t="str">
        <x:v>EXTRATWO</x:v>
      </x:c>
      <x:c r="F753" s="59" t="str">
        <x:v>SYS</x:v>
      </x:c>
      <x:c r="G753" s="27" t="n">
        <x:v>1</x:v>
      </x:c>
      <x:c r="H753" s="27" t="str">
        <x:v>Won</x:v>
      </x:c>
      <x:c r="I753" s="30" t="n">
        <x:v>3.9</x:v>
      </x:c>
      <x:c r="J753" s="30" t="n">
        <x:v>3.9</x:v>
      </x:c>
      <x:c r="K753" s="30"/>
      <x:c r="L753" s="30"/>
    </x:row>
    <x:row r="754">
      <x:c r="A754" s="61" t="n">
        <x:v>45381</x:v>
      </x:c>
      <x:c r="B754" s="59" t="str">
        <x:v>FLEMINGTON</x:v>
      </x:c>
      <x:c r="C754" s="27" t="n">
        <x:v>2</x:v>
      </x:c>
      <x:c r="D754" s="27" t="n">
        <x:v>3</x:v>
      </x:c>
      <x:c r="E754" s="59" t="str">
        <x:v>MIDTOWN BOSS</x:v>
      </x:c>
      <x:c r="F754" s="59" t="str">
        <x:v>BFSR / SYS</x:v>
      </x:c>
      <x:c r="G754" s="27" t="n">
        <x:v>2</x:v>
      </x:c>
      <x:c r="H754" s="27" t="str">
        <x:v>Won</x:v>
      </x:c>
      <x:c r="I754" s="30" t="n">
        <x:v>2.3</x:v>
      </x:c>
      <x:c r="J754" s="30" t="n">
        <x:v>2.3</x:v>
      </x:c>
      <x:c r="K754" s="30" t="n">
        <x:v>7.819999999999999</x:v>
      </x:c>
      <x:c r="L754" s="30" t="n">
        <x:v>43.791999999999994</x:v>
      </x:c>
    </x:row>
    <x:row r="755">
      <x:c r="A755" s="61" t="n">
        <x:v>45381</x:v>
      </x:c>
      <x:c r="B755" s="59" t="str">
        <x:v>FLEMINGTON</x:v>
      </x:c>
      <x:c r="C755" s="27" t="n">
        <x:v>3</x:v>
      </x:c>
      <x:c r="D755" s="27" t="n">
        <x:v>7</x:v>
      </x:c>
      <x:c r="E755" s="59" t="str">
        <x:v>ARRAN BAY</x:v>
      </x:c>
      <x:c r="F755" s="59" t="str">
        <x:v>BF / SYS</x:v>
      </x:c>
      <x:c r="G755" s="27" t="n">
        <x:v>2</x:v>
      </x:c>
      <x:c r="H755" s="27" t="str">
        <x:v>Won</x:v>
      </x:c>
      <x:c r="I755" s="30" t="n">
        <x:v>3.4</x:v>
      </x:c>
      <x:c r="J755" s="30" t="n">
        <x:v>3.4</x:v>
      </x:c>
      <x:c r="K755" s="30" t="n">
        <x:v>19.04</x:v>
      </x:c>
      <x:c r="L755" s="30" t="n">
        <x:v>112.336</x:v>
      </x:c>
    </x:row>
    <x:row r="756">
      <x:c r="A756" s="61" t="n">
        <x:v>45381</x:v>
      </x:c>
      <x:c r="B756" s="59" t="str">
        <x:v>FLEMINGTON</x:v>
      </x:c>
      <x:c r="C756" s="27" t="n">
        <x:v>4</x:v>
      </x:c>
      <x:c r="D756" s="27" t="n">
        <x:v>3</x:v>
      </x:c>
      <x:c r="E756" s="59" t="str">
        <x:v>TOBEORNOTTOBE</x:v>
      </x:c>
      <x:c r="F756" s="59" t="str">
        <x:v>SYS</x:v>
      </x:c>
      <x:c r="G756" s="27" t="n">
        <x:v>1</x:v>
      </x:c>
      <x:c r="H756" s="27" t="str">
        <x:v>Won</x:v>
      </x:c>
      <x:c r="I756" s="30" t="n">
        <x:v>5.6</x:v>
      </x:c>
      <x:c r="J756" s="30" t="n">
        <x:v>5.6</x:v>
      </x:c>
      <x:c r="K756" s="30" t="n">
        <x:v>33.04</x:v>
      </x:c>
      <x:c r="L756" s="30" t="n">
        <x:v>0</x:v>
      </x:c>
    </x:row>
    <x:row r="757">
      <x:c r="A757" s="61" t="n">
        <x:v>45381</x:v>
      </x:c>
      <x:c r="B757" s="59" t="str">
        <x:v>FLEMINGTON</x:v>
      </x:c>
      <x:c r="C757" s="27" t="n">
        <x:v>5</x:v>
      </x:c>
      <x:c r="D757" s="27" t="n">
        <x:v>9</x:v>
      </x:c>
      <x:c r="E757" s="59" t="str">
        <x:v>SANS DOUTE</x:v>
      </x:c>
      <x:c r="F757" s="59" t="str">
        <x:v>LSW / SYS</x:v>
      </x:c>
      <x:c r="G757" s="27" t="n">
        <x:v>2</x:v>
      </x:c>
      <x:c r="H757" s="27" t="str">
        <x:v>Won</x:v>
      </x:c>
      <x:c r="I757" s="30" t="n">
        <x:v>5.9</x:v>
      </x:c>
      <x:c r="J757" s="30" t="n">
        <x:v>5.9</x:v>
      </x:c>
      <x:c r="K757" s="30" t="n">
        <x:v>0</x:v>
      </x:c>
      <x:c r="L757" s="30" t="n">
        <x:v>0</x:v>
      </x:c>
    </x:row>
    <x:row r="758">
      <x:c r="A758" s="61" t="n">
        <x:v>45381</x:v>
      </x:c>
      <x:c r="B758" s="59" t="str">
        <x:v>FLEMINGTON</x:v>
      </x:c>
      <x:c r="C758" s="27" t="n">
        <x:v>6</x:v>
      </x:c>
      <x:c r="D758" s="27" t="n">
        <x:v>7</x:v>
      </x:c>
      <x:c r="E758" s="59" t="str">
        <x:v>ARISTONOUS</x:v>
      </x:c>
      <x:c r="F758" s="59" t="str">
        <x:v>SYS</x:v>
      </x:c>
      <x:c r="G758" s="27" t="n">
        <x:v>1</x:v>
      </x:c>
      <x:c r="H758" s="27" t="str"/>
      <x:c r="I758" s="30"/>
      <x:c r="J758" s="30" t="n">
        <x:v>0</x:v>
      </x:c>
      <x:c r="K758" s="30" t="n">
        <x:v>0</x:v>
      </x:c>
      <x:c r="L758" s="30" t="n">
        <x:v>0</x:v>
      </x:c>
    </x:row>
    <x:row r="759">
      <x:c r="A759" s="61" t="n">
        <x:v>45381</x:v>
      </x:c>
      <x:c r="B759" s="59" t="str">
        <x:v>FLEMINGTON</x:v>
      </x:c>
      <x:c r="C759" s="27" t="n">
        <x:v>6</x:v>
      </x:c>
      <x:c r="D759" s="27" t="n">
        <x:v>12</x:v>
      </x:c>
      <x:c r="E759" s="59" t="str">
        <x:v>SEA WHAT I SEE</x:v>
      </x:c>
      <x:c r="F759" s="59" t="str">
        <x:v>LSW / SYS</x:v>
      </x:c>
      <x:c r="G759" s="27" t="n">
        <x:v>2</x:v>
      </x:c>
      <x:c r="H759" s="27" t="str">
        <x:v>Won</x:v>
      </x:c>
      <x:c r="I759" s="30" t="n">
        <x:v>3.1</x:v>
      </x:c>
      <x:c r="J759" s="30" t="n">
        <x:v>3.1</x:v>
      </x:c>
      <x:c r="K759" s="30" t="n">
        <x:v>0</x:v>
      </x:c>
      <x:c r="L759" s="30" t="n">
        <x:v>0</x:v>
      </x:c>
    </x:row>
    <x:row r="760">
      <x:c r="A760" s="61" t="n">
        <x:v>45381</x:v>
      </x:c>
      <x:c r="B760" s="59" t="str">
        <x:v>FLEMINGTON</x:v>
      </x:c>
      <x:c r="C760" s="27" t="n">
        <x:v>7</x:v>
      </x:c>
      <x:c r="D760" s="27" t="n">
        <x:v>6</x:v>
      </x:c>
      <x:c r="E760" s="59" t="str">
        <x:v>HEDGED</x:v>
      </x:c>
      <x:c r="F760" s="59" t="str">
        <x:v>LSW</x:v>
      </x:c>
      <x:c r="G760" s="27" t="n">
        <x:v>1</x:v>
      </x:c>
      <x:c r="H760" s="27" t="str"/>
      <x:c r="I760" s="30"/>
      <x:c r="J760" s="30" t="n">
        <x:v>0</x:v>
      </x:c>
      <x:c r="K760" s="30" t="n">
        <x:v>0</x:v>
      </x:c>
      <x:c r="L760" s="30" t="n">
        <x:v>0</x:v>
      </x:c>
    </x:row>
    <x:row r="761">
      <x:c r="A761" s="61" t="n">
        <x:v>45381</x:v>
      </x:c>
      <x:c r="B761" s="59" t="str">
        <x:v>FLEMINGTON</x:v>
      </x:c>
      <x:c r="C761" s="27" t="n">
        <x:v>7</x:v>
      </x:c>
      <x:c r="D761" s="27" t="n">
        <x:v>13</x:v>
      </x:c>
      <x:c r="E761" s="59" t="str">
        <x:v>ESTRIELLA</x:v>
      </x:c>
      <x:c r="F761" s="59" t="str">
        <x:v>LSW / SYS</x:v>
      </x:c>
      <x:c r="G761" s="27" t="n">
        <x:v>2</x:v>
      </x:c>
      <x:c r="H761" s="27" t="str">
        <x:v>Won</x:v>
      </x:c>
      <x:c r="I761" s="30" t="n">
        <x:v>1.95</x:v>
      </x:c>
      <x:c r="J761" s="30" t="n">
        <x:v>1.95</x:v>
      </x:c>
      <x:c r="K761" s="30" t="n">
        <x:v>0</x:v>
      </x:c>
      <x:c r="L761" s="30" t="n">
        <x:v>0</x:v>
      </x:c>
    </x:row>
    <x:row r="762">
      <x:c r="A762" s="61" t="n">
        <x:v>45381</x:v>
      </x:c>
      <x:c r="B762" s="59" t="str">
        <x:v>FLEMINGTON</x:v>
      </x:c>
      <x:c r="C762" s="27" t="n">
        <x:v>8</x:v>
      </x:c>
      <x:c r="D762" s="27" t="n">
        <x:v>1</x:v>
      </x:c>
      <x:c r="E762" s="59" t="str">
        <x:v>MR BRIGHTSIDE</x:v>
      </x:c>
      <x:c r="F762" s="59" t="str">
        <x:v>BFSR / SYS</x:v>
      </x:c>
      <x:c r="G762" s="27" t="n">
        <x:v>2</x:v>
      </x:c>
      <x:c r="H762" s="27" t="str"/>
      <x:c r="I762" s="30"/>
      <x:c r="J762" s="30" t="n">
        <x:v>0</x:v>
      </x:c>
      <x:c r="K762" s="30" t="n">
        <x:v>0</x:v>
      </x:c>
      <x:c r="L762" s="30"/>
    </x:row>
    <x:row r="763">
      <x:c r="A763" s="61" t="n">
        <x:v>45381</x:v>
      </x:c>
      <x:c r="B763" s="59" t="str">
        <x:v>FLEMINGTON</x:v>
      </x:c>
      <x:c r="C763" s="27" t="n">
        <x:v>8</x:v>
      </x:c>
      <x:c r="D763" s="27" t="n">
        <x:v>2</x:v>
      </x:c>
      <x:c r="E763" s="59" t="str">
        <x:v>CASCADIAN</x:v>
      </x:c>
      <x:c r="F763" s="59" t="str">
        <x:v>SYS</x:v>
      </x:c>
      <x:c r="G763" s="27" t="n">
        <x:v>1</x:v>
      </x:c>
      <x:c r="H763" s="27" t="str">
        <x:v>Won</x:v>
      </x:c>
      <x:c r="I763" s="30" t="n">
        <x:v>9</x:v>
      </x:c>
      <x:c r="J763" s="30" t="n">
        <x:v>9</x:v>
      </x:c>
      <x:c r="K763" s="30" t="n">
        <x:v>83.7</x:v>
      </x:c>
      <x:c r="L763" s="30"/>
    </x:row>
    <x:row r="764">
      <x:c r="A764" s="61" t="n">
        <x:v>45381</x:v>
      </x:c>
      <x:c r="B764" s="59" t="str">
        <x:v>FLEMINGTON</x:v>
      </x:c>
      <x:c r="C764" s="27" t="n">
        <x:v>9</x:v>
      </x:c>
      <x:c r="D764" s="27" t="n">
        <x:v>13</x:v>
      </x:c>
      <x:c r="E764" s="59" t="str">
        <x:v>MARK TWAIN</x:v>
      </x:c>
      <x:c r="F764" s="59" t="str">
        <x:v>SYS</x:v>
      </x:c>
      <x:c r="G764" s="27" t="n">
        <x:v>1</x:v>
      </x:c>
      <x:c r="H764" s="27" t="str">
        <x:v>Won</x:v>
      </x:c>
      <x:c r="I764" s="30" t="n">
        <x:v>9.3</x:v>
      </x:c>
      <x:c r="J764" s="30" t="n">
        <x:v>9.3</x:v>
      </x:c>
      <x:c r="K764" s="30"/>
      <x:c r="L764" s="30"/>
    </x:row>
    <x:row r="765">
      <x:c r="A765" s="61" t="n">
        <x:v>45388</x:v>
      </x:c>
      <x:c r="B765" s="59" t="str">
        <x:v>CAULFIELD</x:v>
      </x:c>
      <x:c r="C765" s="27" t="n">
        <x:v>1</x:v>
      </x:c>
      <x:c r="D765" s="27" t="n">
        <x:v>2</x:v>
      </x:c>
      <x:c r="E765" s="59" t="str">
        <x:v>FEROCE</x:v>
      </x:c>
      <x:c r="F765" s="59" t="str">
        <x:v>LSW</x:v>
      </x:c>
      <x:c r="G765" s="27" t="n">
        <x:v>1</x:v>
      </x:c>
      <x:c r="H765" s="27" t="str">
        <x:v>Won</x:v>
      </x:c>
      <x:c r="I765" s="30" t="n">
        <x:v>4</x:v>
      </x:c>
      <x:c r="J765" s="30" t="n">
        <x:v>4</x:v>
      </x:c>
      <x:c r="K765" s="30" t="n">
        <x:v>68.4</x:v>
      </x:c>
      <x:c r="L765" s="30" t="n">
        <x:v>519.84</x:v>
      </x:c>
    </x:row>
    <x:row r="766">
      <x:c r="A766" s="61" t="n">
        <x:v>45388</x:v>
      </x:c>
      <x:c r="B766" s="59" t="str">
        <x:v>CAULFIELD</x:v>
      </x:c>
      <x:c r="C766" s="27" t="n">
        <x:v>2</x:v>
      </x:c>
      <x:c r="D766" s="27" t="n">
        <x:v>3</x:v>
      </x:c>
      <x:c r="E766" s="59" t="str">
        <x:v>DESPERADO</x:v>
      </x:c>
      <x:c r="F766" s="59" t="str">
        <x:v>SYS</x:v>
      </x:c>
      <x:c r="G766" s="27" t="n">
        <x:v>1</x:v>
      </x:c>
      <x:c r="H766" s="27" t="str">
        <x:v>Won</x:v>
      </x:c>
      <x:c r="I766" s="30" t="n">
        <x:v>17.1</x:v>
      </x:c>
      <x:c r="J766" s="30" t="n">
        <x:v>17.1</x:v>
      </x:c>
      <x:c r="K766" s="30" t="n">
        <x:v>129.96</x:v>
      </x:c>
      <x:c r="L766" s="30" t="n">
        <x:v>0</x:v>
      </x:c>
    </x:row>
    <x:row r="767">
      <x:c r="A767" s="61" t="n">
        <x:v>45388</x:v>
      </x:c>
      <x:c r="B767" s="59" t="str">
        <x:v>CAULFIELD</x:v>
      </x:c>
      <x:c r="C767" s="27" t="n">
        <x:v>2</x:v>
      </x:c>
      <x:c r="D767" s="27" t="n">
        <x:v>6</x:v>
      </x:c>
      <x:c r="E767" s="59" t="str">
        <x:v>UNSEEN RULER</x:v>
      </x:c>
      <x:c r="F767" s="59" t="str">
        <x:v>SYS</x:v>
      </x:c>
      <x:c r="G767" s="27" t="n">
        <x:v>1</x:v>
      </x:c>
      <x:c r="H767" s="27" t="str">
        <x:v>4th</x:v>
      </x:c>
      <x:c r="I767" s="30"/>
      <x:c r="J767" s="30" t="n">
        <x:v>0</x:v>
      </x:c>
      <x:c r="K767" s="30" t="n">
        <x:v>0</x:v>
      </x:c>
      <x:c r="L767" s="30" t="n">
        <x:v>0</x:v>
      </x:c>
    </x:row>
    <x:row r="768">
      <x:c r="A768" s="61" t="n">
        <x:v>45388</x:v>
      </x:c>
      <x:c r="B768" s="59" t="str">
        <x:v>CAULFIELD</x:v>
      </x:c>
      <x:c r="C768" s="27" t="n">
        <x:v>4</x:v>
      </x:c>
      <x:c r="D768" s="27" t="n">
        <x:v>1</x:v>
      </x:c>
      <x:c r="E768" s="59" t="str">
        <x:v>INHIBITIONS</x:v>
      </x:c>
      <x:c r="F768" s="59" t="str">
        <x:v>BF / SYS</x:v>
      </x:c>
      <x:c r="G768" s="27" t="n">
        <x:v>2</x:v>
      </x:c>
      <x:c r="H768" s="27" t="str">
        <x:v>Won</x:v>
      </x:c>
      <x:c r="I768" s="30" t="n">
        <x:v>7.6</x:v>
      </x:c>
      <x:c r="J768" s="30" t="n">
        <x:v>7.6</x:v>
      </x:c>
      <x:c r="K768" s="30" t="n">
        <x:v>0</x:v>
      </x:c>
      <x:c r="L768" s="30" t="n">
        <x:v>0</x:v>
      </x:c>
    </x:row>
    <x:row r="769">
      <x:c r="A769" s="61" t="n">
        <x:v>45388</x:v>
      </x:c>
      <x:c r="B769" s="59" t="str">
        <x:v>CAULFIELD</x:v>
      </x:c>
      <x:c r="C769" s="27" t="n">
        <x:v>5</x:v>
      </x:c>
      <x:c r="D769" s="27" t="n">
        <x:v>7</x:v>
      </x:c>
      <x:c r="E769" s="59" t="str">
        <x:v>FURIOUS</x:v>
      </x:c>
      <x:c r="F769" s="59" t="str">
        <x:v>FRSR</x:v>
      </x:c>
      <x:c r="G769" s="27" t="n">
        <x:v>1</x:v>
      </x:c>
      <x:c r="H769" s="27" t="str">
        <x:v>4th</x:v>
      </x:c>
      <x:c r="I769" s="30"/>
      <x:c r="J769" s="30" t="n">
        <x:v>0</x:v>
      </x:c>
      <x:c r="K769" s="30" t="n">
        <x:v>0</x:v>
      </x:c>
      <x:c r="L769" s="30" t="n">
        <x:v>0</x:v>
      </x:c>
    </x:row>
    <x:row r="770">
      <x:c r="A770" s="61" t="n">
        <x:v>45388</x:v>
      </x:c>
      <x:c r="B770" s="59" t="str">
        <x:v>CAULFIELD</x:v>
      </x:c>
      <x:c r="C770" s="27" t="n">
        <x:v>6</x:v>
      </x:c>
      <x:c r="D770" s="27" t="n">
        <x:v>2</x:v>
      </x:c>
      <x:c r="E770" s="59" t="str">
        <x:v>LEGACIES</x:v>
      </x:c>
      <x:c r="F770" s="59" t="str">
        <x:v>SYS</x:v>
      </x:c>
      <x:c r="G770" s="27" t="n">
        <x:v>1</x:v>
      </x:c>
      <x:c r="H770" s="27" t="str">
        <x:v>Won</x:v>
      </x:c>
      <x:c r="I770" s="30" t="n">
        <x:v>7.7</x:v>
      </x:c>
      <x:c r="J770" s="30" t="n">
        <x:v>7.7</x:v>
      </x:c>
      <x:c r="K770" s="30" t="n">
        <x:v>0</x:v>
      </x:c>
      <x:c r="L770" s="30" t="n">
        <x:v>0</x:v>
      </x:c>
    </x:row>
    <x:row r="771">
      <x:c r="A771" s="61" t="n">
        <x:v>45388</x:v>
      </x:c>
      <x:c r="B771" s="59" t="str">
        <x:v>CAULFIELD</x:v>
      </x:c>
      <x:c r="C771" s="27" t="n">
        <x:v>7</x:v>
      </x:c>
      <x:c r="D771" s="27" t="n">
        <x:v>2</x:v>
      </x:c>
      <x:c r="E771" s="59" t="str">
        <x:v>ANTRIM COAST</x:v>
      </x:c>
      <x:c r="F771" s="59" t="str">
        <x:v>LSW</x:v>
      </x:c>
      <x:c r="G771" s="27" t="n">
        <x:v>1</x:v>
      </x:c>
      <x:c r="H771" s="27" t="str">
        <x:v>2nd</x:v>
      </x:c>
      <x:c r="I771" s="30"/>
      <x:c r="J771" s="30" t="n">
        <x:v>0</x:v>
      </x:c>
      <x:c r="K771" s="30" t="n">
        <x:v>0</x:v>
      </x:c>
      <x:c r="L771" s="30" t="n">
        <x:v>0</x:v>
      </x:c>
    </x:row>
    <x:row r="772">
      <x:c r="A772" s="61" t="n">
        <x:v>45388</x:v>
      </x:c>
      <x:c r="B772" s="59" t="str">
        <x:v>CAULFIELD</x:v>
      </x:c>
      <x:c r="C772" s="27" t="n">
        <x:v>7</x:v>
      </x:c>
      <x:c r="D772" s="27" t="n">
        <x:v>5</x:v>
      </x:c>
      <x:c r="E772" s="59" t="str">
        <x:v>GOLD WOLF</x:v>
      </x:c>
      <x:c r="F772" s="59" t="str">
        <x:v>BFSR</x:v>
      </x:c>
      <x:c r="G772" s="27" t="n">
        <x:v>1</x:v>
      </x:c>
      <x:c r="H772" s="27" t="str">
        <x:v>Won</x:v>
      </x:c>
      <x:c r="I772" s="30" t="n">
        <x:v>39.9</x:v>
      </x:c>
      <x:c r="J772" s="30" t="n">
        <x:v>39.9</x:v>
      </x:c>
      <x:c r="K772" s="30" t="n">
        <x:v>231.42</x:v>
      </x:c>
      <x:c r="L772" s="30" t="n">
        <x:v>1249.6680000000001</x:v>
      </x:c>
    </x:row>
    <x:row r="773">
      <x:c r="A773" s="61" t="n">
        <x:v>45388</x:v>
      </x:c>
      <x:c r="B773" s="59" t="str">
        <x:v>CAULFIELD</x:v>
      </x:c>
      <x:c r="C773" s="27" t="n">
        <x:v>8</x:v>
      </x:c>
      <x:c r="D773" s="27" t="n">
        <x:v>4</x:v>
      </x:c>
      <x:c r="E773" s="59" t="str">
        <x:v>HERE TO SHOCK</x:v>
      </x:c>
      <x:c r="F773" s="59" t="str">
        <x:v>BF / SYS</x:v>
      </x:c>
      <x:c r="G773" s="27" t="n">
        <x:v>2</x:v>
      </x:c>
      <x:c r="H773" s="27" t="str">
        <x:v>Won</x:v>
      </x:c>
      <x:c r="I773" s="30" t="n">
        <x:v>5.8</x:v>
      </x:c>
      <x:c r="J773" s="30" t="n">
        <x:v>5.8</x:v>
      </x:c>
      <x:c r="K773" s="30" t="n">
        <x:v>31.32</x:v>
      </x:c>
      <x:c r="L773" s="30"/>
    </x:row>
    <x:row r="774">
      <x:c r="A774" s="61" t="n">
        <x:v>45388</x:v>
      </x:c>
      <x:c r="B774" s="59" t="str">
        <x:v>CAULFIELD</x:v>
      </x:c>
      <x:c r="C774" s="27" t="n">
        <x:v>10</x:v>
      </x:c>
      <x:c r="D774" s="27" t="n">
        <x:v>11</x:v>
      </x:c>
      <x:c r="E774" s="59" t="str">
        <x:v>REGAL AZMON</x:v>
      </x:c>
      <x:c r="F774" s="59" t="str">
        <x:v>BFSR / SYS</x:v>
      </x:c>
      <x:c r="G774" s="27" t="n">
        <x:v>2</x:v>
      </x:c>
      <x:c r="H774" s="27" t="str">
        <x:v>Won</x:v>
      </x:c>
      <x:c r="I774" s="30" t="n">
        <x:v>5.4</x:v>
      </x:c>
      <x:c r="J774" s="30" t="n">
        <x:v>5.4</x:v>
      </x:c>
      <x:c r="K774" s="30"/>
      <x:c r="L774" s="30"/>
    </x:row>
    <x:row r="775">
      <x:c r="A775" s="61" t="n">
        <x:v>45395</x:v>
      </x:c>
      <x:c r="B775" s="59" t="str">
        <x:v>BENDIGO</x:v>
      </x:c>
      <x:c r="C775" s="27" t="n">
        <x:v>1</x:v>
      </x:c>
      <x:c r="D775" s="27" t="n">
        <x:v>16</x:v>
      </x:c>
      <x:c r="E775" s="59" t="str">
        <x:v>SAMUEL LANGHORNE</x:v>
      </x:c>
      <x:c r="F775" s="59" t="str">
        <x:v>LSW / SYS</x:v>
      </x:c>
      <x:c r="G775" s="27" t="n">
        <x:v>2</x:v>
      </x:c>
      <x:c r="H775" s="27" t="str">
        <x:v>Won</x:v>
      </x:c>
      <x:c r="I775" s="30" t="n">
        <x:v>7.6</x:v>
      </x:c>
      <x:c r="J775" s="30" t="n">
        <x:v>7.6</x:v>
      </x:c>
      <x:c r="K775" s="30" t="n">
        <x:v>8.36</x:v>
      </x:c>
      <x:c r="L775" s="30" t="n">
        <x:v>0</x:v>
      </x:c>
    </x:row>
    <x:row r="776">
      <x:c r="A776" s="61" t="n">
        <x:v>45395</x:v>
      </x:c>
      <x:c r="B776" s="59" t="str">
        <x:v>BENDIGO</x:v>
      </x:c>
      <x:c r="C776" s="27" t="n">
        <x:v>2</x:v>
      </x:c>
      <x:c r="D776" s="27" t="n">
        <x:v>4</x:v>
      </x:c>
      <x:c r="E776" s="59" t="str">
        <x:v>BOLD BASTILLE</x:v>
      </x:c>
      <x:c r="F776" s="59" t="str">
        <x:v>LSW / SYS</x:v>
      </x:c>
      <x:c r="G776" s="27" t="n">
        <x:v>2</x:v>
      </x:c>
      <x:c r="H776" s="27" t="str">
        <x:v>Won</x:v>
      </x:c>
      <x:c r="I776" s="30" t="n">
        <x:v>1.1</x:v>
      </x:c>
      <x:c r="J776" s="30" t="n">
        <x:v>1.1</x:v>
      </x:c>
      <x:c r="K776" s="30" t="n">
        <x:v>0</x:v>
      </x:c>
      <x:c r="L776" s="30" t="n">
        <x:v>0</x:v>
      </x:c>
    </x:row>
    <x:row r="777">
      <x:c r="A777" s="61" t="n">
        <x:v>45395</x:v>
      </x:c>
      <x:c r="B777" s="59" t="str">
        <x:v>BENDIGO</x:v>
      </x:c>
      <x:c r="C777" s="27" t="n">
        <x:v>3</x:v>
      </x:c>
      <x:c r="D777" s="27" t="n">
        <x:v>15</x:v>
      </x:c>
      <x:c r="E777" s="59" t="str">
        <x:v>MANSIERE</x:v>
      </x:c>
      <x:c r="F777" s="59" t="str">
        <x:v>BFSR / SYS</x:v>
      </x:c>
      <x:c r="G777" s="27" t="n">
        <x:v>2</x:v>
      </x:c>
      <x:c r="H777" s="27" t="str"/>
      <x:c r="I777" s="30"/>
      <x:c r="J777" s="30" t="n">
        <x:v>0</x:v>
      </x:c>
      <x:c r="K777" s="30" t="n">
        <x:v>0</x:v>
      </x:c>
      <x:c r="L777" s="30" t="n">
        <x:v>0</x:v>
      </x:c>
    </x:row>
    <x:row r="778">
      <x:c r="A778" s="61" t="n">
        <x:v>45395</x:v>
      </x:c>
      <x:c r="B778" s="59" t="str">
        <x:v>BENDIGO</x:v>
      </x:c>
      <x:c r="C778" s="27" t="n">
        <x:v>4</x:v>
      </x:c>
      <x:c r="D778" s="27" t="n">
        <x:v>16</x:v>
      </x:c>
      <x:c r="E778" s="59" t="str">
        <x:v>COCO SUN</x:v>
      </x:c>
      <x:c r="F778" s="59" t="str">
        <x:v>LSW / SYS</x:v>
      </x:c>
      <x:c r="G778" s="27" t="n">
        <x:v>2</x:v>
      </x:c>
      <x:c r="H778" s="27" t="str">
        <x:v>Won</x:v>
      </x:c>
      <x:c r="I778" s="30" t="n">
        <x:v>4.4</x:v>
      </x:c>
      <x:c r="J778" s="30" t="n">
        <x:v>4.4</x:v>
      </x:c>
      <x:c r="K778" s="30" t="n">
        <x:v>0</x:v>
      </x:c>
      <x:c r="L778" s="30" t="n">
        <x:v>0</x:v>
      </x:c>
    </x:row>
    <x:row r="779">
      <x:c r="A779" s="61" t="n">
        <x:v>45395</x:v>
      </x:c>
      <x:c r="B779" s="59" t="str">
        <x:v>BENDIGO</x:v>
      </x:c>
      <x:c r="C779" s="27" t="n">
        <x:v>5</x:v>
      </x:c>
      <x:c r="D779" s="27" t="n">
        <x:v>3</x:v>
      </x:c>
      <x:c r="E779" s="59" t="str">
        <x:v>CELUI</x:v>
      </x:c>
      <x:c r="F779" s="59" t="str">
        <x:v>BF</x:v>
      </x:c>
      <x:c r="G779" s="27" t="n">
        <x:v>1</x:v>
      </x:c>
      <x:c r="H779" s="27" t="str">
        <x:v>3rd</x:v>
      </x:c>
      <x:c r="I779" s="30"/>
      <x:c r="J779" s="30" t="n">
        <x:v>0</x:v>
      </x:c>
      <x:c r="K779" s="30" t="n">
        <x:v>0</x:v>
      </x:c>
      <x:c r="L779" s="30" t="n">
        <x:v>0</x:v>
      </x:c>
    </x:row>
    <x:row r="780">
      <x:c r="A780" s="61" t="n">
        <x:v>45395</x:v>
      </x:c>
      <x:c r="B780" s="59" t="str">
        <x:v>BENDIGO</x:v>
      </x:c>
      <x:c r="C780" s="27" t="n">
        <x:v>5</x:v>
      </x:c>
      <x:c r="D780" s="27" t="n">
        <x:v>10</x:v>
      </x:c>
      <x:c r="E780" s="59" t="str">
        <x:v>MOBY DICK</x:v>
      </x:c>
      <x:c r="F780" s="59" t="str">
        <x:v>LSW</x:v>
      </x:c>
      <x:c r="G780" s="27" t="n">
        <x:v>1</x:v>
      </x:c>
      <x:c r="H780" s="27" t="str">
        <x:v>2nd</x:v>
      </x:c>
      <x:c r="I780" s="30"/>
      <x:c r="J780" s="30" t="n">
        <x:v>0</x:v>
      </x:c>
      <x:c r="K780" s="30" t="n">
        <x:v>0</x:v>
      </x:c>
      <x:c r="L780" s="30" t="n">
        <x:v>0</x:v>
      </x:c>
    </x:row>
    <x:row r="781">
      <x:c r="A781" s="61" t="n">
        <x:v>45395</x:v>
      </x:c>
      <x:c r="B781" s="59" t="str">
        <x:v>BENDIGO</x:v>
      </x:c>
      <x:c r="C781" s="27" t="n">
        <x:v>6</x:v>
      </x:c>
      <x:c r="D781" s="27" t="n">
        <x:v>2</x:v>
      </x:c>
      <x:c r="E781" s="59" t="str">
        <x:v>PHILOSOPHER</x:v>
      </x:c>
      <x:c r="F781" s="59" t="str">
        <x:v>BF</x:v>
      </x:c>
      <x:c r="G781" s="27" t="n">
        <x:v>1</x:v>
      </x:c>
      <x:c r="H781" s="27" t="str"/>
      <x:c r="I781" s="30"/>
      <x:c r="J781" s="30" t="n">
        <x:v>0</x:v>
      </x:c>
      <x:c r="K781" s="30" t="n">
        <x:v>0</x:v>
      </x:c>
      <x:c r="L781" s="30" t="n">
        <x:v>0</x:v>
      </x:c>
    </x:row>
    <x:row r="782">
      <x:c r="A782" s="61" t="n">
        <x:v>45395</x:v>
      </x:c>
      <x:c r="B782" s="59" t="str">
        <x:v>BENDIGO</x:v>
      </x:c>
      <x:c r="C782" s="27" t="n">
        <x:v>6</x:v>
      </x:c>
      <x:c r="D782" s="27" t="n">
        <x:v>3</x:v>
      </x:c>
      <x:c r="E782" s="59" t="str">
        <x:v>SEMILLION</x:v>
      </x:c>
      <x:c r="F782" s="59" t="str">
        <x:v>FRSR</x:v>
      </x:c>
      <x:c r="G782" s="27" t="n">
        <x:v>1</x:v>
      </x:c>
      <x:c r="H782" s="27" t="str">
        <x:v>4th</x:v>
      </x:c>
      <x:c r="I782" s="30"/>
      <x:c r="J782" s="30" t="n">
        <x:v>0</x:v>
      </x:c>
      <x:c r="K782" s="30" t="n">
        <x:v>0</x:v>
      </x:c>
      <x:c r="L782" s="30" t="n">
        <x:v>0</x:v>
      </x:c>
    </x:row>
    <x:row r="783">
      <x:c r="A783" s="61" t="n">
        <x:v>45395</x:v>
      </x:c>
      <x:c r="B783" s="59" t="str">
        <x:v>BENDIGO</x:v>
      </x:c>
      <x:c r="C783" s="27" t="n">
        <x:v>6</x:v>
      </x:c>
      <x:c r="D783" s="27" t="n">
        <x:v>4</x:v>
      </x:c>
      <x:c r="E783" s="59" t="str">
        <x:v>SENEGALIA</x:v>
      </x:c>
      <x:c r="F783" s="59" t="str">
        <x:v>LSW / SYS</x:v>
      </x:c>
      <x:c r="G783" s="27" t="n">
        <x:v>2</x:v>
      </x:c>
      <x:c r="H783" s="27" t="str">
        <x:v>Won</x:v>
      </x:c>
      <x:c r="I783" s="30" t="n">
        <x:v>14.4</x:v>
      </x:c>
      <x:c r="J783" s="30" t="n">
        <x:v>14.4</x:v>
      </x:c>
      <x:c r="K783" s="30" t="n">
        <x:v>67.68</x:v>
      </x:c>
      <x:c r="L783" s="30" t="n">
        <x:v>284.25600000000003</x:v>
      </x:c>
    </x:row>
    <x:row r="784">
      <x:c r="A784" s="61" t="n">
        <x:v>45395</x:v>
      </x:c>
      <x:c r="B784" s="59" t="str">
        <x:v>BENDIGO</x:v>
      </x:c>
      <x:c r="C784" s="27" t="n">
        <x:v>7</x:v>
      </x:c>
      <x:c r="D784" s="27" t="n">
        <x:v>10</x:v>
      </x:c>
      <x:c r="E784" s="59" t="str">
        <x:v>LADY JONES</x:v>
      </x:c>
      <x:c r="F784" s="59" t="str">
        <x:v>FRSR</x:v>
      </x:c>
      <x:c r="G784" s="27" t="n">
        <x:v>1</x:v>
      </x:c>
      <x:c r="H784" s="27" t="str">
        <x:v>Won</x:v>
      </x:c>
      <x:c r="I784" s="30" t="n">
        <x:v>4.7</x:v>
      </x:c>
      <x:c r="J784" s="30" t="n">
        <x:v>4.7</x:v>
      </x:c>
      <x:c r="K784" s="30" t="n">
        <x:v>19.740000000000002</x:v>
      </x:c>
      <x:c r="L784" s="30" t="n">
        <x:v>325.71000000000004</x:v>
      </x:c>
    </x:row>
    <x:row r="785">
      <x:c r="A785" s="61" t="n">
        <x:v>45395</x:v>
      </x:c>
      <x:c r="B785" s="59" t="str">
        <x:v>BENDIGO</x:v>
      </x:c>
      <x:c r="C785" s="27" t="n">
        <x:v>8</x:v>
      </x:c>
      <x:c r="D785" s="27" t="n">
        <x:v>12</x:v>
      </x:c>
      <x:c r="E785" s="59" t="str">
        <x:v>WAR MACHINE</x:v>
      </x:c>
      <x:c r="F785" s="59" t="str">
        <x:v>LSW / SYS</x:v>
      </x:c>
      <x:c r="G785" s="27" t="n">
        <x:v>2</x:v>
      </x:c>
      <x:c r="H785" s="27" t="str">
        <x:v>Won</x:v>
      </x:c>
      <x:c r="I785" s="30" t="n">
        <x:v>4.2</x:v>
      </x:c>
      <x:c r="J785" s="30" t="n">
        <x:v>4.2</x:v>
      </x:c>
      <x:c r="K785" s="30" t="n">
        <x:v>69.3</x:v>
      </x:c>
      <x:c r="L785" s="30" t="n">
        <x:v>263.34</x:v>
      </x:c>
    </x:row>
    <x:row r="786">
      <x:c r="A786" s="61" t="n">
        <x:v>45395</x:v>
      </x:c>
      <x:c r="B786" s="59" t="str">
        <x:v>BENDIGO</x:v>
      </x:c>
      <x:c r="C786" s="27" t="n">
        <x:v>9</x:v>
      </x:c>
      <x:c r="D786" s="27" t="n">
        <x:v>13</x:v>
      </x:c>
      <x:c r="E786" s="59" t="str">
        <x:v>EL SOLEADO</x:v>
      </x:c>
      <x:c r="F786" s="59" t="str">
        <x:v>FRSR</x:v>
      </x:c>
      <x:c r="G786" s="27" t="n">
        <x:v>1</x:v>
      </x:c>
      <x:c r="H786" s="27" t="str">
        <x:v>Won</x:v>
      </x:c>
      <x:c r="I786" s="30" t="n">
        <x:v>16.5</x:v>
      </x:c>
      <x:c r="J786" s="30" t="n">
        <x:v>16.5</x:v>
      </x:c>
      <x:c r="K786" s="30" t="n">
        <x:v>62.699999999999996</x:v>
      </x:c>
      <x:c r="L786" s="30"/>
    </x:row>
    <x:row r="787">
      <x:c r="A787" s="61" t="n">
        <x:v>45395</x:v>
      </x:c>
      <x:c r="B787" s="59" t="str">
        <x:v>BENDIGO</x:v>
      </x:c>
      <x:c r="C787" s="27" t="n">
        <x:v>10</x:v>
      </x:c>
      <x:c r="D787" s="27" t="n">
        <x:v>10</x:v>
      </x:c>
      <x:c r="E787" s="59" t="str">
        <x:v>CHORLTON LANE</x:v>
      </x:c>
      <x:c r="F787" s="59" t="str">
        <x:v>BFSR</x:v>
      </x:c>
      <x:c r="G787" s="27" t="n">
        <x:v>1</x:v>
      </x:c>
      <x:c r="H787" s="27" t="str">
        <x:v>Won</x:v>
      </x:c>
      <x:c r="I787" s="30" t="n">
        <x:v>3.8</x:v>
      </x:c>
      <x:c r="J787" s="30" t="n">
        <x:v>3.8</x:v>
      </x:c>
      <x:c r="K787" s="30"/>
      <x:c r="L787" s="30"/>
    </x:row>
    <x:row r="788">
      <x:c r="A788" s="61" t="n">
        <x:v>45395</x:v>
      </x:c>
      <x:c r="B788" s="59" t="str">
        <x:v>BENDIGO</x:v>
      </x:c>
      <x:c r="C788" s="27" t="n">
        <x:v>10</x:v>
      </x:c>
      <x:c r="D788" s="27" t="n">
        <x:v>15</x:v>
      </x:c>
      <x:c r="E788" s="59" t="str">
        <x:v>EXTRATWO</x:v>
      </x:c>
      <x:c r="F788" s="59" t="str">
        <x:v>LSW / SYS</x:v>
      </x:c>
      <x:c r="G788" s="27" t="n">
        <x:v>2</x:v>
      </x:c>
      <x:c r="H788" s="27" t="str">
        <x:v>2nd</x:v>
      </x:c>
      <x:c r="I788" s="30"/>
      <x:c r="J788" s="30" t="n">
        <x:v>0</x:v>
      </x:c>
      <x:c r="K788" s="30"/>
      <x:c r="L788" s="30"/>
    </x:row>
    <x:row r="789">
      <x:c r="A789" s="61" t="n">
        <x:v>45402</x:v>
      </x:c>
      <x:c r="B789" s="59" t="str">
        <x:v>MORNINGTON</x:v>
      </x:c>
      <x:c r="C789" s="27" t="n">
        <x:v>1</x:v>
      </x:c>
      <x:c r="D789" s="27" t="n">
        <x:v>1</x:v>
      </x:c>
      <x:c r="E789" s="59" t="str">
        <x:v>PERSPIRATION</x:v>
      </x:c>
      <x:c r="F789" s="59" t="str">
        <x:v>BFSR / SYS</x:v>
      </x:c>
      <x:c r="G789" s="27" t="n">
        <x:v>2</x:v>
      </x:c>
      <x:c r="H789" s="27" t="str">
        <x:v>Won</x:v>
      </x:c>
      <x:c r="I789" s="30" t="n">
        <x:v>20</x:v>
      </x:c>
      <x:c r="J789" s="30" t="n">
        <x:v>20</x:v>
      </x:c>
      <x:c r="K789" s="30" t="n">
        <x:v>0</x:v>
      </x:c>
      <x:c r="L789" s="30" t="n">
        <x:v>0</x:v>
      </x:c>
    </x:row>
    <x:row r="790">
      <x:c r="A790" s="61" t="n">
        <x:v>45402</x:v>
      </x:c>
      <x:c r="B790" s="59" t="str">
        <x:v>MORNINGTON</x:v>
      </x:c>
      <x:c r="C790" s="27" t="n">
        <x:v>1</x:v>
      </x:c>
      <x:c r="D790" s="27" t="n">
        <x:v>3</x:v>
      </x:c>
      <x:c r="E790" s="59" t="str">
        <x:v>BRIGHELLA</x:v>
      </x:c>
      <x:c r="F790" s="59" t="str">
        <x:v>LSW</x:v>
      </x:c>
      <x:c r="G790" s="27" t="n">
        <x:v>1</x:v>
      </x:c>
      <x:c r="H790" s="27" t="str">
        <x:v>4th</x:v>
      </x:c>
      <x:c r="I790" s="30"/>
      <x:c r="J790" s="30" t="n">
        <x:v>0</x:v>
      </x:c>
      <x:c r="K790" s="30" t="n">
        <x:v>0</x:v>
      </x:c>
      <x:c r="L790" s="30" t="n">
        <x:v>0</x:v>
      </x:c>
    </x:row>
    <x:row r="791">
      <x:c r="A791" s="61" t="n">
        <x:v>45402</x:v>
      </x:c>
      <x:c r="B791" s="59" t="str">
        <x:v>MORNINGTON</x:v>
      </x:c>
      <x:c r="C791" s="27" t="n">
        <x:v>2</x:v>
      </x:c>
      <x:c r="D791" s="27" t="n">
        <x:v>5</x:v>
      </x:c>
      <x:c r="E791" s="59" t="str">
        <x:v>CABACA</x:v>
      </x:c>
      <x:c r="F791" s="59" t="str">
        <x:v>SYS</x:v>
      </x:c>
      <x:c r="G791" s="27" t="n">
        <x:v>1</x:v>
      </x:c>
      <x:c r="H791" s="27" t="str"/>
      <x:c r="I791" s="30"/>
      <x:c r="J791" s="30" t="n">
        <x:v>0</x:v>
      </x:c>
      <x:c r="K791" s="30" t="n">
        <x:v>0</x:v>
      </x:c>
      <x:c r="L791" s="30" t="n">
        <x:v>0</x:v>
      </x:c>
    </x:row>
    <x:row r="792">
      <x:c r="A792" s="61" t="n">
        <x:v>45402</x:v>
      </x:c>
      <x:c r="B792" s="59" t="str">
        <x:v>MORNINGTON</x:v>
      </x:c>
      <x:c r="C792" s="27" t="n">
        <x:v>4</x:v>
      </x:c>
      <x:c r="D792" s="27" t="n">
        <x:v>4</x:v>
      </x:c>
      <x:c r="E792" s="59" t="str">
        <x:v>ARRAN BAY</x:v>
      </x:c>
      <x:c r="F792" s="59" t="str">
        <x:v>LSW / SYS</x:v>
      </x:c>
      <x:c r="G792" s="27" t="n">
        <x:v>2</x:v>
      </x:c>
      <x:c r="H792" s="27" t="str">
        <x:v>Won</x:v>
      </x:c>
      <x:c r="I792" s="30" t="n">
        <x:v>4.4</x:v>
      </x:c>
      <x:c r="J792" s="30" t="n">
        <x:v>4.4</x:v>
      </x:c>
      <x:c r="K792" s="30" t="n">
        <x:v>22.880000000000003</x:v>
      </x:c>
      <x:c r="L792" s="30" t="n">
        <x:v>423.28000000000003</x:v>
      </x:c>
    </x:row>
    <x:row r="793">
      <x:c r="A793" s="61" t="n">
        <x:v>45402</x:v>
      </x:c>
      <x:c r="B793" s="59" t="str">
        <x:v>MORNINGTON</x:v>
      </x:c>
      <x:c r="C793" s="27" t="n">
        <x:v>5</x:v>
      </x:c>
      <x:c r="D793" s="27" t="n">
        <x:v>9</x:v>
      </x:c>
      <x:c r="E793" s="59" t="str">
        <x:v>TALBRAGAR</x:v>
      </x:c>
      <x:c r="F793" s="59" t="str">
        <x:v>SYS</x:v>
      </x:c>
      <x:c r="G793" s="27" t="n">
        <x:v>1</x:v>
      </x:c>
      <x:c r="H793" s="27" t="str">
        <x:v>Won</x:v>
      </x:c>
      <x:c r="I793" s="30" t="n">
        <x:v>5.2</x:v>
      </x:c>
      <x:c r="J793" s="30" t="n">
        <x:v>5.2</x:v>
      </x:c>
      <x:c r="K793" s="30" t="n">
        <x:v>96.2</x:v>
      </x:c>
      <x:c r="L793" s="30" t="n">
        <x:v>221.26</x:v>
      </x:c>
    </x:row>
    <x:row r="794">
      <x:c r="A794" s="61" t="n">
        <x:v>45402</x:v>
      </x:c>
      <x:c r="B794" s="59" t="str">
        <x:v>MORNINGTON</x:v>
      </x:c>
      <x:c r="C794" s="27" t="n">
        <x:v>6</x:v>
      </x:c>
      <x:c r="D794" s="27" t="n">
        <x:v>4</x:v>
      </x:c>
      <x:c r="E794" s="59" t="str">
        <x:v>DUAL PRESSURE</x:v>
      </x:c>
      <x:c r="F794" s="59" t="str">
        <x:v>SYS</x:v>
      </x:c>
      <x:c r="G794" s="27" t="n">
        <x:v>1</x:v>
      </x:c>
      <x:c r="H794" s="27" t="str">
        <x:v>Won</x:v>
      </x:c>
      <x:c r="I794" s="30" t="n">
        <x:v>18.5</x:v>
      </x:c>
      <x:c r="J794" s="30" t="n">
        <x:v>18.5</x:v>
      </x:c>
      <x:c r="K794" s="30" t="n">
        <x:v>42.55</x:v>
      </x:c>
      <x:c r="L794" s="30" t="n">
        <x:v>0</x:v>
      </x:c>
    </x:row>
    <x:row r="795">
      <x:c r="A795" s="61" t="n">
        <x:v>45402</x:v>
      </x:c>
      <x:c r="B795" s="59" t="str">
        <x:v>MORNINGTON</x:v>
      </x:c>
      <x:c r="C795" s="27" t="n">
        <x:v>7</x:v>
      </x:c>
      <x:c r="D795" s="27" t="n">
        <x:v>3</x:v>
      </x:c>
      <x:c r="E795" s="59" t="str">
        <x:v>SEA WHAT I SEE</x:v>
      </x:c>
      <x:c r="F795" s="59" t="str">
        <x:v>LSW / SYS</x:v>
      </x:c>
      <x:c r="G795" s="27" t="n">
        <x:v>2</x:v>
      </x:c>
      <x:c r="H795" s="27" t="str">
        <x:v>Won</x:v>
      </x:c>
      <x:c r="I795" s="30" t="n">
        <x:v>2.3</x:v>
      </x:c>
      <x:c r="J795" s="30" t="n">
        <x:v>2.3</x:v>
      </x:c>
      <x:c r="K795" s="30" t="n">
        <x:v>0</x:v>
      </x:c>
      <x:c r="L795" s="30" t="n">
        <x:v>0</x:v>
      </x:c>
    </x:row>
    <x:row r="796">
      <x:c r="A796" s="61" t="n">
        <x:v>45402</x:v>
      </x:c>
      <x:c r="B796" s="59" t="str">
        <x:v>MORNINGTON</x:v>
      </x:c>
      <x:c r="C796" s="27" t="n">
        <x:v>7</x:v>
      </x:c>
      <x:c r="D796" s="27" t="n">
        <x:v>5</x:v>
      </x:c>
      <x:c r="E796" s="59" t="str">
        <x:v>DESPERADO</x:v>
      </x:c>
      <x:c r="F796" s="59" t="str">
        <x:v>LSW</x:v>
      </x:c>
      <x:c r="G796" s="27" t="n">
        <x:v>1</x:v>
      </x:c>
      <x:c r="H796" s="27" t="str">
        <x:v>2nd</x:v>
      </x:c>
      <x:c r="I796" s="30"/>
      <x:c r="J796" s="30" t="n">
        <x:v>0</x:v>
      </x:c>
      <x:c r="K796" s="30" t="n">
        <x:v>0</x:v>
      </x:c>
      <x:c r="L796" s="30" t="n">
        <x:v>0</x:v>
      </x:c>
    </x:row>
    <x:row r="797">
      <x:c r="A797" s="61" t="n">
        <x:v>45402</x:v>
      </x:c>
      <x:c r="B797" s="59" t="str">
        <x:v>MORNINGTON</x:v>
      </x:c>
      <x:c r="C797" s="27" t="n">
        <x:v>8</x:v>
      </x:c>
      <x:c r="D797" s="27" t="n">
        <x:v>10</x:v>
      </x:c>
      <x:c r="E797" s="59" t="str">
        <x:v>STRAWBERRY ROCK</x:v>
      </x:c>
      <x:c r="F797" s="59" t="str">
        <x:v>FRSR</x:v>
      </x:c>
      <x:c r="G797" s="27" t="n">
        <x:v>1</x:v>
      </x:c>
      <x:c r="H797" s="27" t="str">
        <x:v>3rd</x:v>
      </x:c>
      <x:c r="I797" s="30"/>
      <x:c r="J797" s="30" t="n">
        <x:v>0</x:v>
      </x:c>
      <x:c r="K797" s="30" t="n">
        <x:v>0</x:v>
      </x:c>
      <x:c r="L797" s="30" t="n">
        <x:v>0</x:v>
      </x:c>
    </x:row>
    <x:row r="798">
      <x:c r="A798" s="61" t="n">
        <x:v>45402</x:v>
      </x:c>
      <x:c r="B798" s="59" t="str">
        <x:v>MORNINGTON</x:v>
      </x:c>
      <x:c r="C798" s="27" t="n">
        <x:v>9</x:v>
      </x:c>
      <x:c r="D798" s="27" t="n">
        <x:v>10</x:v>
      </x:c>
      <x:c r="E798" s="59" t="str">
        <x:v>MAHARBA</x:v>
      </x:c>
      <x:c r="F798" s="59" t="str">
        <x:v>SYS</x:v>
      </x:c>
      <x:c r="G798" s="27" t="n">
        <x:v>1</x:v>
      </x:c>
      <x:c r="H798" s="27" t="str">
        <x:v>Won</x:v>
      </x:c>
      <x:c r="I798" s="30" t="n">
        <x:v>3.4</x:v>
      </x:c>
      <x:c r="J798" s="30" t="n">
        <x:v>3.4</x:v>
      </x:c>
      <x:c r="K798" s="30" t="n">
        <x:v>0</x:v>
      </x:c>
      <x:c r="L798" s="30"/>
    </x:row>
    <x:row r="799">
      <x:c r="A799" s="61" t="n">
        <x:v>45402</x:v>
      </x:c>
      <x:c r="B799" s="59" t="str">
        <x:v>MORNINGTON</x:v>
      </x:c>
      <x:c r="C799" s="27" t="n">
        <x:v>9</x:v>
      </x:c>
      <x:c r="D799" s="27" t="n">
        <x:v>11</x:v>
      </x:c>
      <x:c r="E799" s="59" t="str">
        <x:v>GRAND IMPACT</x:v>
      </x:c>
      <x:c r="F799" s="59" t="str">
        <x:v>SYS</x:v>
      </x:c>
      <x:c r="G799" s="27" t="n">
        <x:v>1</x:v>
      </x:c>
      <x:c r="H799" s="27" t="str"/>
      <x:c r="I799" s="30"/>
      <x:c r="J799" s="30" t="n">
        <x:v>0</x:v>
      </x:c>
      <x:c r="K799" s="30" t="n">
        <x:v>0</x:v>
      </x:c>
      <x:c r="L799" s="30"/>
    </x:row>
    <x:row r="800">
      <x:c r="A800" s="61" t="n">
        <x:v>45402</x:v>
      </x:c>
      <x:c r="B800" s="59" t="str">
        <x:v>MORNINGTON</x:v>
      </x:c>
      <x:c r="C800" s="27" t="n">
        <x:v>10</x:v>
      </x:c>
      <x:c r="D800" s="27" t="n">
        <x:v>4</x:v>
      </x:c>
      <x:c r="E800" s="59" t="str">
        <x:v>DASHING</x:v>
      </x:c>
      <x:c r="F800" s="59" t="str">
        <x:v>SYS</x:v>
      </x:c>
      <x:c r="G800" s="27" t="n">
        <x:v>1</x:v>
      </x:c>
      <x:c r="H800" s="27" t="str"/>
      <x:c r="I800" s="30"/>
      <x:c r="J800" s="30" t="n">
        <x:v>0</x:v>
      </x:c>
      <x:c r="K800" s="30"/>
      <x:c r="L800" s="30"/>
    </x:row>
    <x:row r="801">
      <x:c r="A801" s="61" t="n">
        <x:v>45402</x:v>
      </x:c>
      <x:c r="B801" s="59" t="str">
        <x:v>MORNINGTON</x:v>
      </x:c>
      <x:c r="C801" s="27" t="n">
        <x:v>10</x:v>
      </x:c>
      <x:c r="D801" s="27" t="n">
        <x:v>8</x:v>
      </x:c>
      <x:c r="E801" s="59" t="str">
        <x:v>FRIGID</x:v>
      </x:c>
      <x:c r="F801" s="59" t="str">
        <x:v>BFSR</x:v>
      </x:c>
      <x:c r="G801" s="27" t="n">
        <x:v>1</x:v>
      </x:c>
      <x:c r="H801" s="27" t="str">
        <x:v>Won</x:v>
      </x:c>
      <x:c r="I801" s="30" t="n">
        <x:v>2.5</x:v>
      </x:c>
      <x:c r="J801" s="30" t="n">
        <x:v>2.5</x:v>
      </x:c>
      <x:c r="K801" s="30"/>
      <x:c r="L801" s="30"/>
    </x:row>
    <x:row r="802">
      <x:c r="A802" s="61" t="n">
        <x:v>45409</x:v>
      </x:c>
      <x:c r="B802" s="59" t="str">
        <x:v>CAULFIELD</x:v>
      </x:c>
      <x:c r="C802" s="27" t="n">
        <x:v>1</x:v>
      </x:c>
      <x:c r="D802" s="27" t="n">
        <x:v>3</x:v>
      </x:c>
      <x:c r="E802" s="59" t="str">
        <x:v>BEWS</x:v>
      </x:c>
      <x:c r="F802" s="59" t="str">
        <x:v>FR</x:v>
      </x:c>
      <x:c r="G802" s="27" t="n">
        <x:v>1</x:v>
      </x:c>
      <x:c r="H802" s="27" t="str"/>
      <x:c r="I802" s="30"/>
      <x:c r="J802" s="30" t="n">
        <x:v>0</x:v>
      </x:c>
      <x:c r="K802" s="30" t="n">
        <x:v>0</x:v>
      </x:c>
      <x:c r="L802" s="30" t="n">
        <x:v>0</x:v>
      </x:c>
    </x:row>
    <x:row r="803">
      <x:c r="A803" s="61" t="n">
        <x:v>45409</x:v>
      </x:c>
      <x:c r="B803" s="59" t="str">
        <x:v>CAULFIELD</x:v>
      </x:c>
      <x:c r="C803" s="27" t="n">
        <x:v>1</x:v>
      </x:c>
      <x:c r="D803" s="27" t="n">
        <x:v>13</x:v>
      </x:c>
      <x:c r="E803" s="59" t="str">
        <x:v>AWAPUNI PRINCESS</x:v>
      </x:c>
      <x:c r="F803" s="59" t="str">
        <x:v>BFSR</x:v>
      </x:c>
      <x:c r="G803" s="27" t="n">
        <x:v>1</x:v>
      </x:c>
      <x:c r="H803" s="27" t="str">
        <x:v>Won</x:v>
      </x:c>
      <x:c r="I803" s="30" t="n">
        <x:v>18</x:v>
      </x:c>
      <x:c r="J803" s="30" t="n">
        <x:v>18</x:v>
      </x:c>
      <x:c r="K803" s="30" t="n">
        <x:v>124.2</x:v>
      </x:c>
      <x:c r="L803" s="30" t="n">
        <x:v>372.6</x:v>
      </x:c>
    </x:row>
    <x:row r="804">
      <x:c r="A804" s="61" t="n">
        <x:v>45409</x:v>
      </x:c>
      <x:c r="B804" s="59" t="str">
        <x:v>CAULFIELD</x:v>
      </x:c>
      <x:c r="C804" s="27" t="n">
        <x:v>3</x:v>
      </x:c>
      <x:c r="D804" s="27" t="n">
        <x:v>10</x:v>
      </x:c>
      <x:c r="E804" s="59" t="str">
        <x:v>BELLE SAVOIR</x:v>
      </x:c>
      <x:c r="F804" s="59" t="str">
        <x:v>SYS</x:v>
      </x:c>
      <x:c r="G804" s="27" t="n">
        <x:v>1</x:v>
      </x:c>
      <x:c r="H804" s="27" t="str">
        <x:v>Won</x:v>
      </x:c>
      <x:c r="I804" s="30" t="n">
        <x:v>6.9</x:v>
      </x:c>
      <x:c r="J804" s="30" t="n">
        <x:v>6.9</x:v>
      </x:c>
      <x:c r="K804" s="30" t="n">
        <x:v>20.700000000000003</x:v>
      </x:c>
      <x:c r="L804" s="30" t="n">
        <x:v>55.890000000000015</x:v>
      </x:c>
    </x:row>
    <x:row r="805">
      <x:c r="A805" s="61" t="n">
        <x:v>45409</x:v>
      </x:c>
      <x:c r="B805" s="59" t="str">
        <x:v>CAULFIELD</x:v>
      </x:c>
      <x:c r="C805" s="27" t="n">
        <x:v>4</x:v>
      </x:c>
      <x:c r="D805" s="27" t="n">
        <x:v>4</x:v>
      </x:c>
      <x:c r="E805" s="59" t="str">
        <x:v>EXTRATWO</x:v>
      </x:c>
      <x:c r="F805" s="59" t="str">
        <x:v>SYS</x:v>
      </x:c>
      <x:c r="G805" s="27" t="n">
        <x:v>1</x:v>
      </x:c>
      <x:c r="H805" s="27" t="str">
        <x:v>Won</x:v>
      </x:c>
      <x:c r="I805" s="30" t="n">
        <x:v>3</x:v>
      </x:c>
      <x:c r="J805" s="30" t="n">
        <x:v>3</x:v>
      </x:c>
      <x:c r="K805" s="30" t="n">
        <x:v>8.100000000000001</x:v>
      </x:c>
      <x:c r="L805" s="30" t="n">
        <x:v>25.920000000000005</x:v>
      </x:c>
    </x:row>
    <x:row r="806">
      <x:c r="A806" s="61" t="n">
        <x:v>45409</x:v>
      </x:c>
      <x:c r="B806" s="59" t="str">
        <x:v>CAULFIELD</x:v>
      </x:c>
      <x:c r="C806" s="27" t="n">
        <x:v>5</x:v>
      </x:c>
      <x:c r="D806" s="27" t="n">
        <x:v>4</x:v>
      </x:c>
      <x:c r="E806" s="59" t="str">
        <x:v>BERKELEY SQUARE</x:v>
      </x:c>
      <x:c r="F806" s="59" t="str">
        <x:v>DC / SYS</x:v>
      </x:c>
      <x:c r="G806" s="27" t="n">
        <x:v>2</x:v>
      </x:c>
      <x:c r="H806" s="27" t="str">
        <x:v>Won</x:v>
      </x:c>
      <x:c r="I806" s="30" t="n">
        <x:v>2.7</x:v>
      </x:c>
      <x:c r="J806" s="30" t="n">
        <x:v>2.7</x:v>
      </x:c>
      <x:c r="K806" s="30" t="n">
        <x:v>8.64</x:v>
      </x:c>
      <x:c r="L806" s="30" t="n">
        <x:v>0</x:v>
      </x:c>
    </x:row>
    <x:row r="807">
      <x:c r="A807" s="61" t="n">
        <x:v>45409</x:v>
      </x:c>
      <x:c r="B807" s="59" t="str">
        <x:v>CAULFIELD</x:v>
      </x:c>
      <x:c r="C807" s="27" t="n">
        <x:v>6</x:v>
      </x:c>
      <x:c r="D807" s="27" t="n">
        <x:v>6</x:v>
      </x:c>
      <x:c r="E807" s="59" t="str">
        <x:v>ELPHINSTONE</x:v>
      </x:c>
      <x:c r="F807" s="59" t="str">
        <x:v>DC / SYS</x:v>
      </x:c>
      <x:c r="G807" s="27" t="n">
        <x:v>2</x:v>
      </x:c>
      <x:c r="H807" s="27" t="str">
        <x:v>Won</x:v>
      </x:c>
      <x:c r="I807" s="30" t="n">
        <x:v>3.2</x:v>
      </x:c>
      <x:c r="J807" s="30" t="n">
        <x:v>3.2</x:v>
      </x:c>
      <x:c r="K807" s="30" t="n">
        <x:v>0</x:v>
      </x:c>
      <x:c r="L807" s="30" t="n">
        <x:v>0</x:v>
      </x:c>
    </x:row>
    <x:row r="808">
      <x:c r="A808" s="61" t="n">
        <x:v>45409</x:v>
      </x:c>
      <x:c r="B808" s="59" t="str">
        <x:v>CAULFIELD</x:v>
      </x:c>
      <x:c r="C808" s="27" t="n">
        <x:v>7</x:v>
      </x:c>
      <x:c r="D808" s="27" t="n">
        <x:v>4</x:v>
      </x:c>
      <x:c r="E808" s="59" t="str">
        <x:v>REY MAGNERIO</x:v>
      </x:c>
      <x:c r="F808" s="59" t="str">
        <x:v>SYS</x:v>
      </x:c>
      <x:c r="G808" s="27" t="n">
        <x:v>1</x:v>
      </x:c>
      <x:c r="H808" s="27" t="str">
        <x:v>4th</x:v>
      </x:c>
      <x:c r="I808" s="30"/>
      <x:c r="J808" s="30" t="n">
        <x:v>0</x:v>
      </x:c>
      <x:c r="K808" s="30" t="n">
        <x:v>0</x:v>
      </x:c>
      <x:c r="L808" s="30" t="n">
        <x:v>0</x:v>
      </x:c>
    </x:row>
    <x:row r="809">
      <x:c r="A809" s="61" t="n">
        <x:v>45409</x:v>
      </x:c>
      <x:c r="B809" s="59" t="str">
        <x:v>CAULFIELD</x:v>
      </x:c>
      <x:c r="C809" s="27" t="n">
        <x:v>7</x:v>
      </x:c>
      <x:c r="D809" s="27" t="n">
        <x:v>9</x:v>
      </x:c>
      <x:c r="E809" s="59" t="str">
        <x:v>WHO DARES</x:v>
      </x:c>
      <x:c r="F809" s="59" t="str">
        <x:v>SYS</x:v>
      </x:c>
      <x:c r="G809" s="27" t="n">
        <x:v>1</x:v>
      </x:c>
      <x:c r="H809" s="27" t="str">
        <x:v>Won</x:v>
      </x:c>
      <x:c r="I809" s="30" t="n">
        <x:v>6.4</x:v>
      </x:c>
      <x:c r="J809" s="30" t="n">
        <x:v>6.4</x:v>
      </x:c>
      <x:c r="K809" s="30" t="n">
        <x:v>0</x:v>
      </x:c>
      <x:c r="L809" s="30" t="n">
        <x:v>0</x:v>
      </x:c>
    </x:row>
    <x:row r="810">
      <x:c r="A810" s="61" t="n">
        <x:v>45409</x:v>
      </x:c>
      <x:c r="B810" s="59" t="str">
        <x:v>CAULFIELD</x:v>
      </x:c>
      <x:c r="C810" s="27" t="n">
        <x:v>8</x:v>
      </x:c>
      <x:c r="D810" s="27" t="n">
        <x:v>8</x:v>
      </x:c>
      <x:c r="E810" s="59" t="str">
        <x:v>BOLD BASTILLE</x:v>
      </x:c>
      <x:c r="F810" s="59" t="str">
        <x:v>LSW / SYS</x:v>
      </x:c>
      <x:c r="G810" s="27" t="n">
        <x:v>2</x:v>
      </x:c>
      <x:c r="H810" s="27" t="str"/>
      <x:c r="I810" s="30"/>
      <x:c r="J810" s="30" t="n">
        <x:v>0</x:v>
      </x:c>
      <x:c r="K810" s="30" t="n">
        <x:v>0</x:v>
      </x:c>
      <x:c r="L810" s="30" t="n">
        <x:v>0</x:v>
      </x:c>
    </x:row>
    <x:row r="811">
      <x:c r="A811" s="61" t="n">
        <x:v>45409</x:v>
      </x:c>
      <x:c r="B811" s="59" t="str">
        <x:v>CAULFIELD</x:v>
      </x:c>
      <x:c r="C811" s="27" t="n">
        <x:v>9</x:v>
      </x:c>
      <x:c r="D811" s="27" t="n">
        <x:v>1</x:v>
      </x:c>
      <x:c r="E811" s="59" t="str">
        <x:v>HEDGED</x:v>
      </x:c>
      <x:c r="F811" s="59" t="str">
        <x:v>SYS</x:v>
      </x:c>
      <x:c r="G811" s="27" t="n">
        <x:v>1</x:v>
      </x:c>
      <x:c r="H811" s="27" t="str">
        <x:v>3rd</x:v>
      </x:c>
      <x:c r="I811" s="30"/>
      <x:c r="J811" s="30" t="n">
        <x:v>0</x:v>
      </x:c>
      <x:c r="K811" s="30" t="n">
        <x:v>0</x:v>
      </x:c>
      <x:c r="L811" s="30"/>
    </x:row>
    <x:row r="812">
      <x:c r="A812" s="61" t="n">
        <x:v>45409</x:v>
      </x:c>
      <x:c r="B812" s="59" t="str">
        <x:v>CAULFIELD</x:v>
      </x:c>
      <x:c r="C812" s="27" t="n">
        <x:v>10</x:v>
      </x:c>
      <x:c r="D812" s="27" t="n">
        <x:v>2</x:v>
      </x:c>
      <x:c r="E812" s="59" t="str">
        <x:v>JIMMY THE BEAR</x:v>
      </x:c>
      <x:c r="F812" s="59" t="str">
        <x:v>SYS</x:v>
      </x:c>
      <x:c r="G812" s="27" t="n">
        <x:v>1</x:v>
      </x:c>
      <x:c r="H812" s="27" t="str">
        <x:v>4th</x:v>
      </x:c>
      <x:c r="I812" s="30"/>
      <x:c r="J812" s="30" t="n">
        <x:v>0</x:v>
      </x:c>
      <x:c r="K812" s="30"/>
      <x:c r="L812" s="30"/>
    </x:row>
    <x:row r="813">
      <x:c r="A813" s="61" t="n">
        <x:v>45416</x:v>
      </x:c>
      <x:c r="B813" s="59" t="str">
        <x:v>CAULFIELD</x:v>
      </x:c>
      <x:c r="C813" s="27" t="n">
        <x:v>1</x:v>
      </x:c>
      <x:c r="D813" s="27" t="n">
        <x:v>1</x:v>
      </x:c>
      <x:c r="E813" s="59" t="str">
        <x:v>SNACK BAR</x:v>
      </x:c>
      <x:c r="F813" s="59" t="str">
        <x:v>SYS</x:v>
      </x:c>
      <x:c r="G813" s="27" t="n">
        <x:v>1</x:v>
      </x:c>
      <x:c r="H813" s="27" t="str">
        <x:v>Won</x:v>
      </x:c>
      <x:c r="I813" s="30" t="n">
        <x:v>3.7</x:v>
      </x:c>
      <x:c r="J813" s="30" t="n">
        <x:v>3.7</x:v>
      </x:c>
      <x:c r="K813" s="30" t="n">
        <x:v>19.240000000000002</x:v>
      </x:c>
      <x:c r="L813" s="30" t="n">
        <x:v>90.42800000000001</x:v>
      </x:c>
    </x:row>
    <x:row r="814">
      <x:c r="A814" s="61" t="n">
        <x:v>45416</x:v>
      </x:c>
      <x:c r="B814" s="59" t="str">
        <x:v>CAULFIELD</x:v>
      </x:c>
      <x:c r="C814" s="27" t="n">
        <x:v>2</x:v>
      </x:c>
      <x:c r="D814" s="27" t="n">
        <x:v>5</x:v>
      </x:c>
      <x:c r="E814" s="59" t="str">
        <x:v>MRS CHRISSIE</x:v>
      </x:c>
      <x:c r="F814" s="59" t="str">
        <x:v>BFSR / SYS</x:v>
      </x:c>
      <x:c r="G814" s="27" t="n">
        <x:v>2</x:v>
      </x:c>
      <x:c r="H814" s="27" t="str">
        <x:v>Won</x:v>
      </x:c>
      <x:c r="I814" s="30" t="n">
        <x:v>5.2</x:v>
      </x:c>
      <x:c r="J814" s="30" t="n">
        <x:v>5.2</x:v>
      </x:c>
      <x:c r="K814" s="30" t="n">
        <x:v>24.44</x:v>
      </x:c>
      <x:c r="L814" s="30" t="n">
        <x:v>234.624</x:v>
      </x:c>
    </x:row>
    <x:row r="815">
      <x:c r="A815" s="61" t="n">
        <x:v>45416</x:v>
      </x:c>
      <x:c r="B815" s="59" t="str">
        <x:v>CAULFIELD</x:v>
      </x:c>
      <x:c r="C815" s="27" t="n">
        <x:v>3</x:v>
      </x:c>
      <x:c r="D815" s="27" t="n">
        <x:v>1</x:v>
      </x:c>
      <x:c r="E815" s="59" t="str">
        <x:v>CADMUS</x:v>
      </x:c>
      <x:c r="F815" s="59" t="str">
        <x:v>DC / SYS</x:v>
      </x:c>
      <x:c r="G815" s="27" t="n">
        <x:v>2</x:v>
      </x:c>
      <x:c r="H815" s="27" t="str">
        <x:v>Won</x:v>
      </x:c>
      <x:c r="I815" s="30" t="n">
        <x:v>4.7</x:v>
      </x:c>
      <x:c r="J815" s="30" t="n">
        <x:v>4.7</x:v>
      </x:c>
      <x:c r="K815" s="30" t="n">
        <x:v>45.12</x:v>
      </x:c>
      <x:c r="L815" s="30" t="n">
        <x:v>0</x:v>
      </x:c>
    </x:row>
    <x:row r="816">
      <x:c r="A816" s="61" t="n">
        <x:v>45416</x:v>
      </x:c>
      <x:c r="B816" s="59" t="str">
        <x:v>CAULFIELD</x:v>
      </x:c>
      <x:c r="C816" s="27" t="n">
        <x:v>5</x:v>
      </x:c>
      <x:c r="D816" s="27" t="n">
        <x:v>1</x:v>
      </x:c>
      <x:c r="E816" s="59" t="str">
        <x:v>ASHFORD STREET</x:v>
      </x:c>
      <x:c r="F816" s="59" t="str">
        <x:v>SYS</x:v>
      </x:c>
      <x:c r="G816" s="27" t="n">
        <x:v>1</x:v>
      </x:c>
      <x:c r="H816" s="27" t="str">
        <x:v>Won</x:v>
      </x:c>
      <x:c r="I816" s="30" t="n">
        <x:v>9.6</x:v>
      </x:c>
      <x:c r="J816" s="30" t="n">
        <x:v>9.6</x:v>
      </x:c>
      <x:c r="K816" s="30" t="n">
        <x:v>0</x:v>
      </x:c>
      <x:c r="L816" s="30" t="n">
        <x:v>0</x:v>
      </x:c>
    </x:row>
    <x:row r="817">
      <x:c r="A817" s="61" t="n">
        <x:v>45416</x:v>
      </x:c>
      <x:c r="B817" s="59" t="str">
        <x:v>CAULFIELD</x:v>
      </x:c>
      <x:c r="C817" s="27" t="n">
        <x:v>5</x:v>
      </x:c>
      <x:c r="D817" s="27" t="n">
        <x:v>6</x:v>
      </x:c>
      <x:c r="E817" s="59" t="str">
        <x:v>PHILOSOPHER</x:v>
      </x:c>
      <x:c r="F817" s="59" t="str">
        <x:v>BF / SYS</x:v>
      </x:c>
      <x:c r="G817" s="27" t="n">
        <x:v>2</x:v>
      </x:c>
      <x:c r="H817" s="27" t="str"/>
      <x:c r="I817" s="30"/>
      <x:c r="J817" s="30" t="n">
        <x:v>0</x:v>
      </x:c>
      <x:c r="K817" s="30" t="n">
        <x:v>0</x:v>
      </x:c>
      <x:c r="L817" s="30" t="n">
        <x:v>0</x:v>
      </x:c>
    </x:row>
    <x:row r="818">
      <x:c r="A818" s="61" t="n">
        <x:v>45416</x:v>
      </x:c>
      <x:c r="B818" s="59" t="str">
        <x:v>CAULFIELD</x:v>
      </x:c>
      <x:c r="C818" s="27" t="n">
        <x:v>6</x:v>
      </x:c>
      <x:c r="D818" s="27" t="n">
        <x:v>2</x:v>
      </x:c>
      <x:c r="E818" s="59" t="str">
        <x:v>GRINZINGER BELLE</x:v>
      </x:c>
      <x:c r="F818" s="59" t="str">
        <x:v>SYS</x:v>
      </x:c>
      <x:c r="G818" s="27" t="n">
        <x:v>1</x:v>
      </x:c>
      <x:c r="H818" s="27" t="str"/>
      <x:c r="I818" s="30"/>
      <x:c r="J818" s="30" t="n">
        <x:v>0</x:v>
      </x:c>
      <x:c r="K818" s="30" t="n">
        <x:v>0</x:v>
      </x:c>
      <x:c r="L818" s="30" t="n">
        <x:v>0</x:v>
      </x:c>
    </x:row>
    <x:row r="819">
      <x:c r="A819" s="61" t="n">
        <x:v>45416</x:v>
      </x:c>
      <x:c r="B819" s="59" t="str">
        <x:v>CAULFIELD</x:v>
      </x:c>
      <x:c r="C819" s="27" t="n">
        <x:v>6</x:v>
      </x:c>
      <x:c r="D819" s="27" t="n">
        <x:v>9</x:v>
      </x:c>
      <x:c r="E819" s="59" t="str">
        <x:v>THE SHAPER</x:v>
      </x:c>
      <x:c r="F819" s="59" t="str">
        <x:v>BF</x:v>
      </x:c>
      <x:c r="G819" s="27" t="n">
        <x:v>1</x:v>
      </x:c>
      <x:c r="H819" s="27" t="str">
        <x:v>Won</x:v>
      </x:c>
      <x:c r="I819" s="30" t="n">
        <x:v>11.1</x:v>
      </x:c>
      <x:c r="J819" s="30" t="n">
        <x:v>11.1</x:v>
      </x:c>
      <x:c r="K819" s="30" t="n">
        <x:v>47.73</x:v>
      </x:c>
      <x:c r="L819" s="30" t="n">
        <x:v>0</x:v>
      </x:c>
    </x:row>
    <x:row r="820">
      <x:c r="A820" s="61" t="n">
        <x:v>45416</x:v>
      </x:c>
      <x:c r="B820" s="59" t="str">
        <x:v>CAULFIELD</x:v>
      </x:c>
      <x:c r="C820" s="27" t="n">
        <x:v>7</x:v>
      </x:c>
      <x:c r="D820" s="27" t="n">
        <x:v>9</x:v>
      </x:c>
      <x:c r="E820" s="59" t="str">
        <x:v>DASHING</x:v>
      </x:c>
      <x:c r="F820" s="59" t="str">
        <x:v>BFSR / SYS</x:v>
      </x:c>
      <x:c r="G820" s="27" t="n">
        <x:v>2</x:v>
      </x:c>
      <x:c r="H820" s="27" t="str">
        <x:v>Won</x:v>
      </x:c>
      <x:c r="I820" s="30" t="n">
        <x:v>4.3</x:v>
      </x:c>
      <x:c r="J820" s="30" t="n">
        <x:v>4.3</x:v>
      </x:c>
      <x:c r="K820" s="30" t="n">
        <x:v>0</x:v>
      </x:c>
      <x:c r="L820" s="30" t="n">
        <x:v>0</x:v>
      </x:c>
    </x:row>
    <x:row r="821">
      <x:c r="A821" s="61" t="n">
        <x:v>45416</x:v>
      </x:c>
      <x:c r="B821" s="59" t="str">
        <x:v>CAULFIELD</x:v>
      </x:c>
      <x:c r="C821" s="27" t="n">
        <x:v>8</x:v>
      </x:c>
      <x:c r="D821" s="27" t="n">
        <x:v>1</x:v>
      </x:c>
      <x:c r="E821" s="59" t="str">
        <x:v>GATES</x:v>
      </x:c>
      <x:c r="F821" s="59" t="str">
        <x:v>SYS</x:v>
      </x:c>
      <x:c r="G821" s="27" t="n">
        <x:v>1</x:v>
      </x:c>
      <x:c r="H821" s="27" t="str"/>
      <x:c r="I821" s="30"/>
      <x:c r="J821" s="30" t="n">
        <x:v>0</x:v>
      </x:c>
      <x:c r="K821" s="30" t="n">
        <x:v>0</x:v>
      </x:c>
      <x:c r="L821" s="30" t="n">
        <x:v>0</x:v>
      </x:c>
    </x:row>
    <x:row r="822">
      <x:c r="A822" s="61" t="n">
        <x:v>45416</x:v>
      </x:c>
      <x:c r="B822" s="59" t="str">
        <x:v>CAULFIELD</x:v>
      </x:c>
      <x:c r="C822" s="27" t="n">
        <x:v>8</x:v>
      </x:c>
      <x:c r="D822" s="27" t="n">
        <x:v>2</x:v>
      </x:c>
      <x:c r="E822" s="59" t="str">
        <x:v>AZTEC STATE</x:v>
      </x:c>
      <x:c r="F822" s="59" t="str">
        <x:v>BFSR / SYS</x:v>
      </x:c>
      <x:c r="G822" s="27" t="n">
        <x:v>2</x:v>
      </x:c>
      <x:c r="H822" s="27" t="str">
        <x:v>Won</x:v>
      </x:c>
      <x:c r="I822" s="30" t="n">
        <x:v>2.6</x:v>
      </x:c>
      <x:c r="J822" s="30" t="n">
        <x:v>2.6</x:v>
      </x:c>
      <x:c r="K822" s="30" t="n">
        <x:v>0</x:v>
      </x:c>
      <x:c r="L822" s="30" t="n">
        <x:v>0</x:v>
      </x:c>
    </x:row>
    <x:row r="823">
      <x:c r="A823" s="61" t="n">
        <x:v>45416</x:v>
      </x:c>
      <x:c r="B823" s="59" t="str">
        <x:v>CAULFIELD</x:v>
      </x:c>
      <x:c r="C823" s="27" t="n">
        <x:v>9</x:v>
      </x:c>
      <x:c r="D823" s="27" t="n">
        <x:v>1</x:v>
      </x:c>
      <x:c r="E823" s="59" t="str">
        <x:v>BERKELEY SQUARE</x:v>
      </x:c>
      <x:c r="F823" s="59" t="str">
        <x:v>LSW / SYS</x:v>
      </x:c>
      <x:c r="G823" s="27" t="n">
        <x:v>2</x:v>
      </x:c>
      <x:c r="H823" s="27" t="str">
        <x:v>2nd</x:v>
      </x:c>
      <x:c r="I823" s="30"/>
      <x:c r="J823" s="30" t="n">
        <x:v>0</x:v>
      </x:c>
      <x:c r="K823" s="30" t="n">
        <x:v>0</x:v>
      </x:c>
      <x:c r="L823" s="30"/>
    </x:row>
    <x:row r="824">
      <x:c r="A824" s="61" t="n">
        <x:v>45416</x:v>
      </x:c>
      <x:c r="B824" s="59" t="str">
        <x:v>CAULFIELD</x:v>
      </x:c>
      <x:c r="C824" s="27" t="n">
        <x:v>10</x:v>
      </x:c>
      <x:c r="D824" s="27" t="n">
        <x:v>2</x:v>
      </x:c>
      <x:c r="E824" s="59" t="str">
        <x:v>CHORLTON LANE</x:v>
      </x:c>
      <x:c r="F824" s="59" t="str">
        <x:v>LSW / SYS</x:v>
      </x:c>
      <x:c r="G824" s="27" t="n">
        <x:v>2</x:v>
      </x:c>
      <x:c r="H824" s="27" t="str">
        <x:v>Won</x:v>
      </x:c>
      <x:c r="I824" s="30" t="n">
        <x:v>3.2</x:v>
      </x:c>
      <x:c r="J824" s="30" t="n">
        <x:v>3.2</x:v>
      </x:c>
      <x:c r="K824" s="30"/>
      <x:c r="L824" s="30"/>
    </x:row>
    <x:row r="825">
      <x:c r="A825" s="61" t="n">
        <x:v>45416</x:v>
      </x:c>
      <x:c r="B825" s="59" t="str">
        <x:v>CAULFIELD</x:v>
      </x:c>
      <x:c r="C825" s="27" t="n">
        <x:v>10</x:v>
      </x:c>
      <x:c r="D825" s="27" t="n">
        <x:v>7</x:v>
      </x:c>
      <x:c r="E825" s="59" t="str">
        <x:v>TALBRAGAR</x:v>
      </x:c>
      <x:c r="F825" s="59" t="str">
        <x:v>LSW / SYS</x:v>
      </x:c>
      <x:c r="G825" s="27" t="n">
        <x:v>2</x:v>
      </x:c>
      <x:c r="H825" s="27" t="str">
        <x:v>4th</x:v>
      </x:c>
      <x:c r="I825" s="30"/>
      <x:c r="J825" s="30" t="n">
        <x:v>0</x:v>
      </x:c>
      <x:c r="K825" s="30"/>
      <x:c r="L825" s="30"/>
    </x:row>
    <x:row r="826">
      <x:c r="A826" s="61" t="n">
        <x:v>45423</x:v>
      </x:c>
      <x:c r="B826" s="59" t="str">
        <x:v>CAULFIELD</x:v>
      </x:c>
      <x:c r="C826" s="27" t="n">
        <x:v>1</x:v>
      </x:c>
      <x:c r="D826" s="27" t="n">
        <x:v>6</x:v>
      </x:c>
      <x:c r="E826" s="59" t="str">
        <x:v>TROPICUS</x:v>
      </x:c>
      <x:c r="F826" s="59" t="str">
        <x:v>SYS</x:v>
      </x:c>
      <x:c r="G826" s="27" t="n">
        <x:v>1</x:v>
      </x:c>
      <x:c r="H826" s="27" t="str">
        <x:v>Won</x:v>
      </x:c>
      <x:c r="I826" s="30" t="n">
        <x:v>4.4</x:v>
      </x:c>
      <x:c r="J826" s="30" t="n">
        <x:v>4.4</x:v>
      </x:c>
      <x:c r="K826" s="30" t="n">
        <x:v>11.880000000000003</x:v>
      </x:c>
      <x:c r="L826" s="30" t="n">
        <x:v>49.896000000000015</x:v>
      </x:c>
    </x:row>
    <x:row r="827">
      <x:c r="A827" s="61" t="n">
        <x:v>45423</x:v>
      </x:c>
      <x:c r="B827" s="59" t="str">
        <x:v>CAULFIELD</x:v>
      </x:c>
      <x:c r="C827" s="27" t="n">
        <x:v>2</x:v>
      </x:c>
      <x:c r="D827" s="27" t="n">
        <x:v>6</x:v>
      </x:c>
      <x:c r="E827" s="59" t="str">
        <x:v>HE'S BESET</x:v>
      </x:c>
      <x:c r="F827" s="59" t="str">
        <x:v>DC</x:v>
      </x:c>
      <x:c r="G827" s="27" t="n">
        <x:v>1</x:v>
      </x:c>
      <x:c r="H827" s="27" t="str">
        <x:v>Won</x:v>
      </x:c>
      <x:c r="I827" s="30" t="n">
        <x:v>2.7</x:v>
      </x:c>
      <x:c r="J827" s="30" t="n">
        <x:v>2.7</x:v>
      </x:c>
      <x:c r="K827" s="30" t="n">
        <x:v>11.340000000000002</x:v>
      </x:c>
      <x:c r="L827" s="30" t="n">
        <x:v>0</x:v>
      </x:c>
    </x:row>
    <x:row r="828">
      <x:c r="A828" s="61" t="n">
        <x:v>45423</x:v>
      </x:c>
      <x:c r="B828" s="59" t="str">
        <x:v>CAULFIELD</x:v>
      </x:c>
      <x:c r="C828" s="27" t="n">
        <x:v>3</x:v>
      </x:c>
      <x:c r="D828" s="27" t="n">
        <x:v>8</x:v>
      </x:c>
      <x:c r="E828" s="59" t="str">
        <x:v>FANCIFY</x:v>
      </x:c>
      <x:c r="F828" s="59" t="str">
        <x:v>BF / SYS</x:v>
      </x:c>
      <x:c r="G828" s="27" t="n">
        <x:v>2</x:v>
      </x:c>
      <x:c r="H828" s="27" t="str">
        <x:v>Won</x:v>
      </x:c>
      <x:c r="I828" s="30" t="n">
        <x:v>4.2</x:v>
      </x:c>
      <x:c r="J828" s="30" t="n">
        <x:v>4.2</x:v>
      </x:c>
      <x:c r="K828" s="30" t="n">
        <x:v>0</x:v>
      </x:c>
      <x:c r="L828" s="30" t="n">
        <x:v>0</x:v>
      </x:c>
    </x:row>
    <x:row r="829">
      <x:c r="A829" s="61" t="n">
        <x:v>45423</x:v>
      </x:c>
      <x:c r="B829" s="59" t="str">
        <x:v>CAULFIELD</x:v>
      </x:c>
      <x:c r="C829" s="27" t="n">
        <x:v>4</x:v>
      </x:c>
      <x:c r="D829" s="27" t="n">
        <x:v>2</x:v>
      </x:c>
      <x:c r="E829" s="59" t="str">
        <x:v>ELPHINSTONE</x:v>
      </x:c>
      <x:c r="F829" s="59" t="str">
        <x:v>LSW / SYS</x:v>
      </x:c>
      <x:c r="G829" s="27" t="n">
        <x:v>2</x:v>
      </x:c>
      <x:c r="H829" s="27" t="str">
        <x:v>3rd</x:v>
      </x:c>
      <x:c r="I829" s="30"/>
      <x:c r="J829" s="30" t="n">
        <x:v>0</x:v>
      </x:c>
      <x:c r="K829" s="30" t="n">
        <x:v>0</x:v>
      </x:c>
      <x:c r="L829" s="30" t="n">
        <x:v>0</x:v>
      </x:c>
    </x:row>
    <x:row r="830">
      <x:c r="A830" s="61" t="n">
        <x:v>45423</x:v>
      </x:c>
      <x:c r="B830" s="59" t="str">
        <x:v>CAULFIELD</x:v>
      </x:c>
      <x:c r="C830" s="27" t="n">
        <x:v>4</x:v>
      </x:c>
      <x:c r="D830" s="27" t="n">
        <x:v>5</x:v>
      </x:c>
      <x:c r="E830" s="59" t="str">
        <x:v>SURE</x:v>
      </x:c>
      <x:c r="F830" s="59" t="str">
        <x:v>LSW / SYS</x:v>
      </x:c>
      <x:c r="G830" s="27" t="n">
        <x:v>2</x:v>
      </x:c>
      <x:c r="H830" s="27" t="str">
        <x:v>Won</x:v>
      </x:c>
      <x:c r="I830" s="30" t="n">
        <x:v>3.1</x:v>
      </x:c>
      <x:c r="J830" s="30" t="n">
        <x:v>3.1</x:v>
      </x:c>
      <x:c r="K830" s="30" t="n">
        <x:v>11.78</x:v>
      </x:c>
      <x:c r="L830" s="30" t="n">
        <x:v>49.476</x:v>
      </x:c>
    </x:row>
    <x:row r="831">
      <x:c r="A831" s="61" t="n">
        <x:v>45423</x:v>
      </x:c>
      <x:c r="B831" s="59" t="str">
        <x:v>CAULFIELD</x:v>
      </x:c>
      <x:c r="C831" s="27" t="n">
        <x:v>5</x:v>
      </x:c>
      <x:c r="D831" s="27" t="n">
        <x:v>5</x:v>
      </x:c>
      <x:c r="E831" s="59" t="str">
        <x:v>LET'SBEFRANKBABY</x:v>
      </x:c>
      <x:c r="F831" s="59" t="str">
        <x:v>FRSR / SYS</x:v>
      </x:c>
      <x:c r="G831" s="27" t="n">
        <x:v>2</x:v>
      </x:c>
      <x:c r="H831" s="27" t="str">
        <x:v>Won</x:v>
      </x:c>
      <x:c r="I831" s="30" t="n">
        <x:v>3.8</x:v>
      </x:c>
      <x:c r="J831" s="30" t="n">
        <x:v>3.8</x:v>
      </x:c>
      <x:c r="K831" s="30" t="n">
        <x:v>15.959999999999999</x:v>
      </x:c>
      <x:c r="L831" s="30" t="n">
        <x:v>0</x:v>
      </x:c>
    </x:row>
    <x:row r="832">
      <x:c r="A832" s="61" t="n">
        <x:v>45423</x:v>
      </x:c>
      <x:c r="B832" s="59" t="str">
        <x:v>CAULFIELD</x:v>
      </x:c>
      <x:c r="C832" s="27" t="n">
        <x:v>7</x:v>
      </x:c>
      <x:c r="D832" s="27" t="n">
        <x:v>2</x:v>
      </x:c>
      <x:c r="E832" s="59" t="str">
        <x:v>MISS ARIA</x:v>
      </x:c>
      <x:c r="F832" s="59" t="str">
        <x:v>DC / SYS</x:v>
      </x:c>
      <x:c r="G832" s="27" t="n">
        <x:v>2</x:v>
      </x:c>
      <x:c r="H832" s="27" t="str">
        <x:v>Won</x:v>
      </x:c>
      <x:c r="I832" s="30" t="n">
        <x:v>4.2</x:v>
      </x:c>
      <x:c r="J832" s="30" t="n">
        <x:v>4.2</x:v>
      </x:c>
      <x:c r="K832" s="30" t="n">
        <x:v>0</x:v>
      </x:c>
      <x:c r="L832" s="30" t="n">
        <x:v>0</x:v>
      </x:c>
    </x:row>
    <x:row r="833">
      <x:c r="A833" s="61" t="n">
        <x:v>45423</x:v>
      </x:c>
      <x:c r="B833" s="59" t="str">
        <x:v>CAULFIELD</x:v>
      </x:c>
      <x:c r="C833" s="27" t="n">
        <x:v>7</x:v>
      </x:c>
      <x:c r="D833" s="27" t="n">
        <x:v>9</x:v>
      </x:c>
      <x:c r="E833" s="59" t="str">
        <x:v>NODACHI</x:v>
      </x:c>
      <x:c r="F833" s="59" t="str">
        <x:v>BFSR</x:v>
      </x:c>
      <x:c r="G833" s="27" t="n">
        <x:v>1</x:v>
      </x:c>
      <x:c r="H833" s="27" t="str"/>
      <x:c r="I833" s="30"/>
      <x:c r="J833" s="30" t="n">
        <x:v>0</x:v>
      </x:c>
      <x:c r="K833" s="30" t="n">
        <x:v>0</x:v>
      </x:c>
      <x:c r="L833" s="30" t="n">
        <x:v>0</x:v>
      </x:c>
    </x:row>
    <x:row r="834">
      <x:c r="A834" s="61" t="n">
        <x:v>45423</x:v>
      </x:c>
      <x:c r="B834" s="59" t="str">
        <x:v>CAULFIELD</x:v>
      </x:c>
      <x:c r="C834" s="27" t="n">
        <x:v>8</x:v>
      </x:c>
      <x:c r="D834" s="27" t="n">
        <x:v>8</x:v>
      </x:c>
      <x:c r="E834" s="59" t="str">
        <x:v>DEVOTED</x:v>
      </x:c>
      <x:c r="F834" s="59" t="str">
        <x:v>SYS</x:v>
      </x:c>
      <x:c r="G834" s="27" t="n">
        <x:v>1</x:v>
      </x:c>
      <x:c r="H834" s="27" t="str"/>
      <x:c r="I834" s="30"/>
      <x:c r="J834" s="30" t="n">
        <x:v>0</x:v>
      </x:c>
      <x:c r="K834" s="30" t="n">
        <x:v>0</x:v>
      </x:c>
      <x:c r="L834" s="30"/>
    </x:row>
    <x:row r="835">
      <x:c r="A835" s="61" t="n">
        <x:v>45423</x:v>
      </x:c>
      <x:c r="B835" s="59" t="str">
        <x:v>CAULFIELD</x:v>
      </x:c>
      <x:c r="C835" s="27" t="n">
        <x:v>8</x:v>
      </x:c>
      <x:c r="D835" s="27" t="n">
        <x:v>11</x:v>
      </x:c>
      <x:c r="E835" s="59" t="str">
        <x:v>SHOCK 'EM OVA</x:v>
      </x:c>
      <x:c r="F835" s="59" t="str">
        <x:v>SYS</x:v>
      </x:c>
      <x:c r="G835" s="27" t="n">
        <x:v>1</x:v>
      </x:c>
      <x:c r="H835" s="27" t="str">
        <x:v>Won</x:v>
      </x:c>
      <x:c r="I835" s="30" t="n">
        <x:v>4.2</x:v>
      </x:c>
      <x:c r="J835" s="30" t="n">
        <x:v>4.2</x:v>
      </x:c>
      <x:c r="K835" s="30" t="n">
        <x:v>0</x:v>
      </x:c>
      <x:c r="L835" s="30"/>
    </x:row>
    <x:row r="836">
      <x:c r="A836" s="61" t="n">
        <x:v>45423</x:v>
      </x:c>
      <x:c r="B836" s="59" t="str">
        <x:v>CAULFIELD</x:v>
      </x:c>
      <x:c r="C836" s="27" t="n">
        <x:v>9</x:v>
      </x:c>
      <x:c r="D836" s="27" t="n">
        <x:v>6</x:v>
      </x:c>
      <x:c r="E836" s="59" t="str">
        <x:v>FRIGID</x:v>
      </x:c>
      <x:c r="F836" s="59" t="str">
        <x:v>LSW / SYS</x:v>
      </x:c>
      <x:c r="G836" s="27" t="n">
        <x:v>2</x:v>
      </x:c>
      <x:c r="H836" s="27" t="str"/>
      <x:c r="I836" s="30"/>
      <x:c r="J836" s="30" t="n">
        <x:v>0</x:v>
      </x:c>
      <x:c r="K836" s="30"/>
      <x:c r="L836" s="30"/>
    </x:row>
    <x:row r="837">
      <x:c r="A837" s="61" t="n">
        <x:v>45423</x:v>
      </x:c>
      <x:c r="B837" s="59" t="str">
        <x:v>CAULFIELD</x:v>
      </x:c>
      <x:c r="C837" s="27" t="n">
        <x:v>9</x:v>
      </x:c>
      <x:c r="D837" s="27" t="n">
        <x:v>8</x:v>
      </x:c>
      <x:c r="E837" s="59" t="str">
        <x:v>PAPILLON CLUB</x:v>
      </x:c>
      <x:c r="F837" s="59" t="str">
        <x:v>SYS</x:v>
      </x:c>
      <x:c r="G837" s="27" t="n">
        <x:v>1</x:v>
      </x:c>
      <x:c r="H837" s="27" t="str"/>
      <x:c r="I837" s="30"/>
      <x:c r="J837" s="30" t="n">
        <x:v>0</x:v>
      </x:c>
      <x:c r="K837" s="30"/>
      <x:c r="L837" s="30"/>
    </x:row>
    <x:row r="838">
      <x:c r="A838" s="61" t="n">
        <x:v>45430</x:v>
      </x:c>
      <x:c r="B838" s="59" t="str">
        <x:v>FLEMINGTON</x:v>
      </x:c>
      <x:c r="C838" s="27" t="n">
        <x:v>1</x:v>
      </x:c>
      <x:c r="D838" s="27" t="n">
        <x:v>10</x:v>
      </x:c>
      <x:c r="E838" s="59" t="str">
        <x:v>SNEAKY SUNRISE</x:v>
      </x:c>
      <x:c r="F838" s="59" t="str">
        <x:v>DC / SYS</x:v>
      </x:c>
      <x:c r="G838" s="27" t="n">
        <x:v>2</x:v>
      </x:c>
      <x:c r="H838" s="27" t="str">
        <x:v>Won</x:v>
      </x:c>
      <x:c r="I838" s="30" t="n">
        <x:v>4.6</x:v>
      </x:c>
      <x:c r="J838" s="30" t="n">
        <x:v>4.6</x:v>
      </x:c>
      <x:c r="K838" s="30" t="n">
        <x:v>120.51999999999998</x:v>
      </x:c>
      <x:c r="L838" s="30" t="n">
        <x:v>253.09199999999998</x:v>
      </x:c>
    </x:row>
    <x:row r="839">
      <x:c r="A839" s="61" t="n">
        <x:v>45430</x:v>
      </x:c>
      <x:c r="B839" s="59" t="str">
        <x:v>FLEMINGTON</x:v>
      </x:c>
      <x:c r="C839" s="27" t="n">
        <x:v>2</x:v>
      </x:c>
      <x:c r="D839" s="27" t="n">
        <x:v>14</x:v>
      </x:c>
      <x:c r="E839" s="59" t="str">
        <x:v>AMBERITE</x:v>
      </x:c>
      <x:c r="F839" s="59" t="str">
        <x:v>BFSR</x:v>
      </x:c>
      <x:c r="G839" s="27" t="n">
        <x:v>1</x:v>
      </x:c>
      <x:c r="H839" s="27" t="str">
        <x:v>Won</x:v>
      </x:c>
      <x:c r="I839" s="30" t="n">
        <x:v>26.2</x:v>
      </x:c>
      <x:c r="J839" s="30" t="n">
        <x:v>26.2</x:v>
      </x:c>
      <x:c r="K839" s="30" t="n">
        <x:v>55.02</x:v>
      </x:c>
      <x:c r="L839" s="30" t="n">
        <x:v>1447.026</x:v>
      </x:c>
    </x:row>
    <x:row r="840">
      <x:c r="A840" s="61" t="n">
        <x:v>45430</x:v>
      </x:c>
      <x:c r="B840" s="59" t="str">
        <x:v>FLEMINGTON</x:v>
      </x:c>
      <x:c r="C840" s="27" t="n">
        <x:v>3</x:v>
      </x:c>
      <x:c r="D840" s="27" t="n">
        <x:v>7</x:v>
      </x:c>
      <x:c r="E840" s="59" t="str">
        <x:v>NIANCE</x:v>
      </x:c>
      <x:c r="F840" s="59" t="str">
        <x:v>BFSR / SYS</x:v>
      </x:c>
      <x:c r="G840" s="27" t="n">
        <x:v>2</x:v>
      </x:c>
      <x:c r="H840" s="27" t="str">
        <x:v>Won</x:v>
      </x:c>
      <x:c r="I840" s="30" t="n">
        <x:v>2.1</x:v>
      </x:c>
      <x:c r="J840" s="30" t="n">
        <x:v>2.1</x:v>
      </x:c>
      <x:c r="K840" s="30" t="n">
        <x:v>55.230000000000004</x:v>
      </x:c>
      <x:c r="L840" s="30" t="n">
        <x:v>248.53500000000003</x:v>
      </x:c>
    </x:row>
    <x:row r="841">
      <x:c r="A841" s="61" t="n">
        <x:v>45430</x:v>
      </x:c>
      <x:c r="B841" s="59" t="str">
        <x:v>FLEMINGTON</x:v>
      </x:c>
      <x:c r="C841" s="27" t="n">
        <x:v>4</x:v>
      </x:c>
      <x:c r="D841" s="27" t="n">
        <x:v>13</x:v>
      </x:c>
      <x:c r="E841" s="59" t="str">
        <x:v>RIVERINA POWER</x:v>
      </x:c>
      <x:c r="F841" s="59" t="str">
        <x:v>BFSR</x:v>
      </x:c>
      <x:c r="G841" s="27" t="n">
        <x:v>1</x:v>
      </x:c>
      <x:c r="H841" s="27" t="str">
        <x:v>Won</x:v>
      </x:c>
      <x:c r="I841" s="30" t="n">
        <x:v>26.3</x:v>
      </x:c>
      <x:c r="J841" s="30" t="n">
        <x:v>26.3</x:v>
      </x:c>
      <x:c r="K841" s="30" t="n">
        <x:v>118.35000000000001</x:v>
      </x:c>
      <x:c r="L841" s="30" t="n">
        <x:v>2118.465</x:v>
      </x:c>
    </x:row>
    <x:row r="842">
      <x:c r="A842" s="61" t="n">
        <x:v>45430</x:v>
      </x:c>
      <x:c r="B842" s="59" t="str">
        <x:v>FLEMINGTON</x:v>
      </x:c>
      <x:c r="C842" s="27" t="n">
        <x:v>5</x:v>
      </x:c>
      <x:c r="D842" s="27" t="n">
        <x:v>10</x:v>
      </x:c>
      <x:c r="E842" s="59" t="str">
        <x:v>LOSESOMEWINMORE</x:v>
      </x:c>
      <x:c r="F842" s="59" t="str">
        <x:v>BFSR / SYS</x:v>
      </x:c>
      <x:c r="G842" s="27" t="n">
        <x:v>2</x:v>
      </x:c>
      <x:c r="H842" s="27" t="str">
        <x:v>Won</x:v>
      </x:c>
      <x:c r="I842" s="30" t="n">
        <x:v>4.5</x:v>
      </x:c>
      <x:c r="J842" s="30" t="n">
        <x:v>4.5</x:v>
      </x:c>
      <x:c r="K842" s="30" t="n">
        <x:v>80.55</x:v>
      </x:c>
      <x:c r="L842" s="30" t="n">
        <x:v>306.09</x:v>
      </x:c>
    </x:row>
    <x:row r="843">
      <x:c r="A843" s="61" t="n">
        <x:v>45430</x:v>
      </x:c>
      <x:c r="B843" s="59" t="str">
        <x:v>FLEMINGTON</x:v>
      </x:c>
      <x:c r="C843" s="27" t="n">
        <x:v>6</x:v>
      </x:c>
      <x:c r="D843" s="27" t="n">
        <x:v>5</x:v>
      </x:c>
      <x:c r="E843" s="59" t="str">
        <x:v>NAVY KING</x:v>
      </x:c>
      <x:c r="F843" s="59" t="str">
        <x:v>DC / SYS</x:v>
      </x:c>
      <x:c r="G843" s="27" t="n">
        <x:v>2</x:v>
      </x:c>
      <x:c r="H843" s="27" t="str">
        <x:v>Won</x:v>
      </x:c>
      <x:c r="I843" s="30" t="n">
        <x:v>17.9</x:v>
      </x:c>
      <x:c r="J843" s="30" t="n">
        <x:v>17.9</x:v>
      </x:c>
      <x:c r="K843" s="30" t="n">
        <x:v>68.02</x:v>
      </x:c>
      <x:c r="L843" s="30"/>
    </x:row>
    <x:row r="844">
      <x:c r="A844" s="61" t="n">
        <x:v>45430</x:v>
      </x:c>
      <x:c r="B844" s="59" t="str">
        <x:v>FLEMINGTON</x:v>
      </x:c>
      <x:c r="C844" s="27" t="n">
        <x:v>8</x:v>
      </x:c>
      <x:c r="D844" s="27" t="n">
        <x:v>12</x:v>
      </x:c>
      <x:c r="E844" s="59" t="str">
        <x:v>THE MAP</x:v>
      </x:c>
      <x:c r="F844" s="59" t="str">
        <x:v>SYS</x:v>
      </x:c>
      <x:c r="G844" s="27" t="n">
        <x:v>1</x:v>
      </x:c>
      <x:c r="H844" s="27" t="str">
        <x:v>Won</x:v>
      </x:c>
      <x:c r="I844" s="30" t="n">
        <x:v>3.8</x:v>
      </x:c>
      <x:c r="J844" s="30" t="n">
        <x:v>3.8</x:v>
      </x:c>
      <x:c r="K844" s="30"/>
      <x:c r="L844" s="30"/>
    </x:row>
    <x:row r="845">
      <x:c r="A845" s="61" t="n">
        <x:v>45437</x:v>
      </x:c>
      <x:c r="B845" s="59" t="str">
        <x:v>SANDOWN</x:v>
      </x:c>
      <x:c r="C845" s="27" t="n">
        <x:v>1</x:v>
      </x:c>
      <x:c r="D845" s="27" t="n">
        <x:v>3</x:v>
      </x:c>
      <x:c r="E845" s="59" t="str">
        <x:v>SHE'S GOT PIZZAZZ</x:v>
      </x:c>
      <x:c r="F845" s="59" t="str">
        <x:v>BFSR</x:v>
      </x:c>
      <x:c r="G845" s="27" t="n">
        <x:v>1</x:v>
      </x:c>
      <x:c r="H845" s="27" t="str">
        <x:v>3rd</x:v>
      </x:c>
      <x:c r="I845" s="30"/>
      <x:c r="J845" s="30" t="n">
        <x:v>0</x:v>
      </x:c>
      <x:c r="K845" s="30" t="n">
        <x:v>0</x:v>
      </x:c>
      <x:c r="L845" s="30" t="n">
        <x:v>0</x:v>
      </x:c>
    </x:row>
    <x:row r="846">
      <x:c r="A846" s="61" t="n">
        <x:v>45437</x:v>
      </x:c>
      <x:c r="B846" s="59" t="str">
        <x:v>SANDOWN</x:v>
      </x:c>
      <x:c r="C846" s="27" t="n">
        <x:v>2</x:v>
      </x:c>
      <x:c r="D846" s="27" t="n">
        <x:v>3</x:v>
      </x:c>
      <x:c r="E846" s="59" t="str">
        <x:v>SOME PEOPLE CALLME</x:v>
      </x:c>
      <x:c r="F846" s="59" t="str">
        <x:v>FR</x:v>
      </x:c>
      <x:c r="G846" s="27" t="n">
        <x:v>1</x:v>
      </x:c>
      <x:c r="H846" s="27" t="str">
        <x:v>2nd</x:v>
      </x:c>
      <x:c r="I846" s="30"/>
      <x:c r="J846" s="30" t="n">
        <x:v>0</x:v>
      </x:c>
      <x:c r="K846" s="30" t="n">
        <x:v>0</x:v>
      </x:c>
      <x:c r="L846" s="30" t="n">
        <x:v>0</x:v>
      </x:c>
    </x:row>
    <x:row r="847">
      <x:c r="A847" s="61" t="n">
        <x:v>45437</x:v>
      </x:c>
      <x:c r="B847" s="59" t="str">
        <x:v>SANDOWN</x:v>
      </x:c>
      <x:c r="C847" s="27" t="n">
        <x:v>2</x:v>
      </x:c>
      <x:c r="D847" s="27" t="n">
        <x:v>5</x:v>
      </x:c>
      <x:c r="E847" s="59" t="str">
        <x:v>LADY IN PINK</x:v>
      </x:c>
      <x:c r="F847" s="59" t="str">
        <x:v>SYS</x:v>
      </x:c>
      <x:c r="G847" s="27" t="n">
        <x:v>1</x:v>
      </x:c>
      <x:c r="H847" s="27" t="str">
        <x:v>Won</x:v>
      </x:c>
      <x:c r="I847" s="30" t="n">
        <x:v>4.7</x:v>
      </x:c>
      <x:c r="J847" s="30" t="n">
        <x:v>4.7</x:v>
      </x:c>
      <x:c r="K847" s="30" t="n">
        <x:v>22.56</x:v>
      </x:c>
      <x:c r="L847" s="30" t="n">
        <x:v>0</x:v>
      </x:c>
    </x:row>
    <x:row r="848">
      <x:c r="A848" s="61" t="n">
        <x:v>45437</x:v>
      </x:c>
      <x:c r="B848" s="59" t="str">
        <x:v>SANDOWN</x:v>
      </x:c>
      <x:c r="C848" s="27" t="n">
        <x:v>3</x:v>
      </x:c>
      <x:c r="D848" s="27" t="n">
        <x:v>1</x:v>
      </x:c>
      <x:c r="E848" s="59" t="str">
        <x:v>MISS ARIA</x:v>
      </x:c>
      <x:c r="F848" s="59" t="str">
        <x:v>LSW / SYS</x:v>
      </x:c>
      <x:c r="G848" s="27" t="n">
        <x:v>2</x:v>
      </x:c>
      <x:c r="H848" s="27" t="str">
        <x:v>Won</x:v>
      </x:c>
      <x:c r="I848" s="30" t="n">
        <x:v>4.8</x:v>
      </x:c>
      <x:c r="J848" s="30" t="n">
        <x:v>4.8</x:v>
      </x:c>
      <x:c r="K848" s="30" t="n">
        <x:v>0</x:v>
      </x:c>
      <x:c r="L848" s="30" t="n">
        <x:v>0</x:v>
      </x:c>
    </x:row>
    <x:row r="849">
      <x:c r="A849" s="61" t="n">
        <x:v>45437</x:v>
      </x:c>
      <x:c r="B849" s="59" t="str">
        <x:v>SANDOWN</x:v>
      </x:c>
      <x:c r="C849" s="27" t="n">
        <x:v>4</x:v>
      </x:c>
      <x:c r="D849" s="27" t="n">
        <x:v>1</x:v>
      </x:c>
      <x:c r="E849" s="59" t="str">
        <x:v>FASUTO</x:v>
      </x:c>
      <x:c r="F849" s="59" t="str">
        <x:v>LSW</x:v>
      </x:c>
      <x:c r="G849" s="27" t="n">
        <x:v>1</x:v>
      </x:c>
      <x:c r="H849" s="27" t="str"/>
      <x:c r="I849" s="30"/>
      <x:c r="J849" s="30" t="n">
        <x:v>0</x:v>
      </x:c>
      <x:c r="K849" s="30" t="n">
        <x:v>0</x:v>
      </x:c>
      <x:c r="L849" s="30" t="n">
        <x:v>0</x:v>
      </x:c>
    </x:row>
    <x:row r="850">
      <x:c r="A850" s="61" t="n">
        <x:v>45437</x:v>
      </x:c>
      <x:c r="B850" s="59" t="str">
        <x:v>SANDOWN</x:v>
      </x:c>
      <x:c r="C850" s="27" t="n">
        <x:v>6</x:v>
      </x:c>
      <x:c r="D850" s="27" t="n">
        <x:v>11</x:v>
      </x:c>
      <x:c r="E850" s="59" t="str">
        <x:v>MATRIARCH ROSE</x:v>
      </x:c>
      <x:c r="F850" s="59" t="str">
        <x:v>BFSR / SYS</x:v>
      </x:c>
      <x:c r="G850" s="27" t="n">
        <x:v>2</x:v>
      </x:c>
      <x:c r="H850" s="27" t="str">
        <x:v>Won</x:v>
      </x:c>
      <x:c r="I850" s="30" t="n">
        <x:v>3.2</x:v>
      </x:c>
      <x:c r="J850" s="30" t="n">
        <x:v>3.2</x:v>
      </x:c>
      <x:c r="K850" s="30" t="n">
        <x:v>0</x:v>
      </x:c>
      <x:c r="L850" s="30" t="n">
        <x:v>0</x:v>
      </x:c>
    </x:row>
    <x:row r="851">
      <x:c r="A851" s="61" t="n">
        <x:v>45437</x:v>
      </x:c>
      <x:c r="B851" s="59" t="str">
        <x:v>SANDOWN</x:v>
      </x:c>
      <x:c r="C851" s="27" t="n">
        <x:v>7</x:v>
      </x:c>
      <x:c r="D851" s="27" t="n">
        <x:v>7</x:v>
      </x:c>
      <x:c r="E851" s="59" t="str">
        <x:v>HIGHLIGHTS</x:v>
      </x:c>
      <x:c r="F851" s="59" t="str">
        <x:v>FRSR / SYS</x:v>
      </x:c>
      <x:c r="G851" s="27" t="n">
        <x:v>2</x:v>
      </x:c>
      <x:c r="H851" s="27" t="str">
        <x:v>2nd</x:v>
      </x:c>
      <x:c r="I851" s="30"/>
      <x:c r="J851" s="30" t="n">
        <x:v>0</x:v>
      </x:c>
      <x:c r="K851" s="30" t="n">
        <x:v>0</x:v>
      </x:c>
      <x:c r="L851" s="30" t="n">
        <x:v>0</x:v>
      </x:c>
    </x:row>
    <x:row r="852">
      <x:c r="A852" s="61" t="n">
        <x:v>45437</x:v>
      </x:c>
      <x:c r="B852" s="59" t="str">
        <x:v>SANDOWN</x:v>
      </x:c>
      <x:c r="C852" s="27" t="n">
        <x:v>9</x:v>
      </x:c>
      <x:c r="D852" s="27" t="n">
        <x:v>14</x:v>
      </x:c>
      <x:c r="E852" s="59" t="str">
        <x:v>LE FERRARI</x:v>
      </x:c>
      <x:c r="F852" s="59" t="str">
        <x:v>DC / SYS</x:v>
      </x:c>
      <x:c r="G852" s="27" t="n">
        <x:v>2</x:v>
      </x:c>
      <x:c r="H852" s="27" t="str">
        <x:v>Won</x:v>
      </x:c>
      <x:c r="I852" s="30" t="n">
        <x:v>10.4</x:v>
      </x:c>
      <x:c r="J852" s="30" t="n">
        <x:v>10.4</x:v>
      </x:c>
      <x:c r="K852" s="30" t="n">
        <x:v>92.56</x:v>
      </x:c>
      <x:c r="L852" s="30"/>
    </x:row>
    <x:row r="853">
      <x:c r="A853" s="61" t="n">
        <x:v>45437</x:v>
      </x:c>
      <x:c r="B853" s="59" t="str">
        <x:v>SANDOWN</x:v>
      </x:c>
      <x:c r="C853" s="27" t="n">
        <x:v>10</x:v>
      </x:c>
      <x:c r="D853" s="27" t="n">
        <x:v>7</x:v>
      </x:c>
      <x:c r="E853" s="59" t="str">
        <x:v>NICOLINI VITO</x:v>
      </x:c>
      <x:c r="F853" s="59" t="str">
        <x:v>DC / SYS</x:v>
      </x:c>
      <x:c r="G853" s="27" t="n">
        <x:v>2</x:v>
      </x:c>
      <x:c r="H853" s="27" t="str">
        <x:v>Won</x:v>
      </x:c>
      <x:c r="I853" s="30" t="n">
        <x:v>8.9</x:v>
      </x:c>
      <x:c r="J853" s="30" t="n">
        <x:v>8.9</x:v>
      </x:c>
      <x:c r="K853" s="30"/>
      <x:c r="L853" s="30"/>
    </x:row>
    <x:row r="854">
      <x:c r="A854" s="61" t="n">
        <x:v>45444</x:v>
      </x:c>
      <x:c r="B854" s="59" t="str">
        <x:v>CAULFIELD</x:v>
      </x:c>
      <x:c r="C854" s="27" t="n">
        <x:v>1</x:v>
      </x:c>
      <x:c r="D854" s="27" t="n">
        <x:v>3</x:v>
      </x:c>
      <x:c r="E854" s="59" t="str">
        <x:v>INTEREST POINT</x:v>
      </x:c>
      <x:c r="F854" s="59" t="str">
        <x:v>LSW</x:v>
      </x:c>
      <x:c r="G854" s="27" t="n">
        <x:v>1</x:v>
      </x:c>
      <x:c r="H854" s="27" t="str">
        <x:v>Won</x:v>
      </x:c>
      <x:c r="I854" s="30" t="n">
        <x:v>3.5</x:v>
      </x:c>
      <x:c r="J854" s="30" t="n">
        <x:v>3.5</x:v>
      </x:c>
      <x:c r="K854" s="30" t="n">
        <x:v>22.05</x:v>
      </x:c>
      <x:c r="L854" s="30" t="n">
        <x:v>72.765</x:v>
      </x:c>
    </x:row>
    <x:row r="855">
      <x:c r="A855" s="61" t="n">
        <x:v>45444</x:v>
      </x:c>
      <x:c r="B855" s="59" t="str">
        <x:v>CAULFIELD</x:v>
      </x:c>
      <x:c r="C855" s="27" t="n">
        <x:v>3</x:v>
      </x:c>
      <x:c r="D855" s="27" t="n">
        <x:v>1</x:v>
      </x:c>
      <x:c r="E855" s="59" t="str">
        <x:v>SUBLIMINAL</x:v>
      </x:c>
      <x:c r="F855" s="59" t="str">
        <x:v>LSW</x:v>
      </x:c>
      <x:c r="G855" s="27" t="n">
        <x:v>1</x:v>
      </x:c>
      <x:c r="H855" s="27" t="str">
        <x:v>Won</x:v>
      </x:c>
      <x:c r="I855" s="30" t="n">
        <x:v>6.3</x:v>
      </x:c>
      <x:c r="J855" s="30" t="n">
        <x:v>6.3</x:v>
      </x:c>
      <x:c r="K855" s="30" t="n">
        <x:v>20.79</x:v>
      </x:c>
      <x:c r="L855" s="30" t="n">
        <x:v>0</x:v>
      </x:c>
    </x:row>
    <x:row r="856">
      <x:c r="A856" s="61" t="n">
        <x:v>45444</x:v>
      </x:c>
      <x:c r="B856" s="59" t="str">
        <x:v>CAULFIELD</x:v>
      </x:c>
      <x:c r="C856" s="27" t="n">
        <x:v>3</x:v>
      </x:c>
      <x:c r="D856" s="27" t="n">
        <x:v>2</x:v>
      </x:c>
      <x:c r="E856" s="59" t="str">
        <x:v>EPISODIC</x:v>
      </x:c>
      <x:c r="F856" s="59" t="str">
        <x:v>LSW / SYS</x:v>
      </x:c>
      <x:c r="G856" s="27" t="n">
        <x:v>2</x:v>
      </x:c>
      <x:c r="H856" s="27" t="str">
        <x:v>2nd</x:v>
      </x:c>
      <x:c r="I856" s="30"/>
      <x:c r="J856" s="30" t="n">
        <x:v>0</x:v>
      </x:c>
      <x:c r="K856" s="30" t="n">
        <x:v>0</x:v>
      </x:c>
      <x:c r="L856" s="30" t="n">
        <x:v>0</x:v>
      </x:c>
    </x:row>
    <x:row r="857">
      <x:c r="A857" s="61" t="n">
        <x:v>45444</x:v>
      </x:c>
      <x:c r="B857" s="59" t="str">
        <x:v>CAULFIELD</x:v>
      </x:c>
      <x:c r="C857" s="27" t="n">
        <x:v>4</x:v>
      </x:c>
      <x:c r="D857" s="27" t="n">
        <x:v>9</x:v>
      </x:c>
      <x:c r="E857" s="59" t="str">
        <x:v>JEWELLERY</x:v>
      </x:c>
      <x:c r="F857" s="59" t="str">
        <x:v>BFSR / SYS</x:v>
      </x:c>
      <x:c r="G857" s="27" t="n">
        <x:v>2</x:v>
      </x:c>
      <x:c r="H857" s="27" t="str">
        <x:v>Won</x:v>
      </x:c>
      <x:c r="I857" s="30" t="n">
        <x:v>3.3</x:v>
      </x:c>
      <x:c r="J857" s="30" t="n">
        <x:v>3.3</x:v>
      </x:c>
      <x:c r="K857" s="30" t="n">
        <x:v>0</x:v>
      </x:c>
      <x:c r="L857" s="30" t="n">
        <x:v>0</x:v>
      </x:c>
    </x:row>
    <x:row r="858">
      <x:c r="A858" s="61" t="n">
        <x:v>45444</x:v>
      </x:c>
      <x:c r="B858" s="59" t="str">
        <x:v>CAULFIELD</x:v>
      </x:c>
      <x:c r="C858" s="27" t="n">
        <x:v>5</x:v>
      </x:c>
      <x:c r="D858" s="27" t="n">
        <x:v>12</x:v>
      </x:c>
      <x:c r="E858" s="59" t="str">
        <x:v>PRANCING SPIRIT</x:v>
      </x:c>
      <x:c r="F858" s="59" t="str">
        <x:v>FR / SYS</x:v>
      </x:c>
      <x:c r="G858" s="27" t="n">
        <x:v>2</x:v>
      </x:c>
      <x:c r="H858" s="27" t="str">
        <x:v>2nd</x:v>
      </x:c>
      <x:c r="I858" s="30"/>
      <x:c r="J858" s="30" t="n">
        <x:v>0</x:v>
      </x:c>
      <x:c r="K858" s="30" t="n">
        <x:v>0</x:v>
      </x:c>
      <x:c r="L858" s="30" t="n">
        <x:v>0</x:v>
      </x:c>
    </x:row>
    <x:row r="859">
      <x:c r="A859" s="61" t="n">
        <x:v>45444</x:v>
      </x:c>
      <x:c r="B859" s="59" t="str">
        <x:v>CAULFIELD</x:v>
      </x:c>
      <x:c r="C859" s="27" t="n">
        <x:v>6</x:v>
      </x:c>
      <x:c r="D859" s="27" t="n">
        <x:v>6</x:v>
      </x:c>
      <x:c r="E859" s="59" t="str">
        <x:v>KEEP READING</x:v>
      </x:c>
      <x:c r="F859" s="59" t="str">
        <x:v>LSW</x:v>
      </x:c>
      <x:c r="G859" s="27" t="n">
        <x:v>1</x:v>
      </x:c>
      <x:c r="H859" s="27" t="str"/>
      <x:c r="I859" s="30"/>
      <x:c r="J859" s="30" t="n">
        <x:v>0</x:v>
      </x:c>
      <x:c r="K859" s="30" t="n">
        <x:v>0</x:v>
      </x:c>
      <x:c r="L859" s="30"/>
    </x:row>
    <x:row r="860">
      <x:c r="A860" s="61" t="n">
        <x:v>45444</x:v>
      </x:c>
      <x:c r="B860" s="59" t="str">
        <x:v>CAULFIELD</x:v>
      </x:c>
      <x:c r="C860" s="27" t="n">
        <x:v>6</x:v>
      </x:c>
      <x:c r="D860" s="27" t="n">
        <x:v>7</x:v>
      </x:c>
      <x:c r="E860" s="59" t="str">
        <x:v>LA DANSEUSE ROUGE</x:v>
      </x:c>
      <x:c r="F860" s="59" t="str">
        <x:v>BFSR / SYS</x:v>
      </x:c>
      <x:c r="G860" s="27" t="n">
        <x:v>2</x:v>
      </x:c>
      <x:c r="H860" s="27" t="str">
        <x:v>Won</x:v>
      </x:c>
      <x:c r="I860" s="30" t="n">
        <x:v>19.4</x:v>
      </x:c>
      <x:c r="J860" s="30" t="n">
        <x:v>19.4</x:v>
      </x:c>
      <x:c r="K860" s="30" t="n">
        <x:v>314.28</x:v>
      </x:c>
      <x:c r="L860" s="30"/>
    </x:row>
    <x:row r="861">
      <x:c r="A861" s="61" t="n">
        <x:v>45444</x:v>
      </x:c>
      <x:c r="B861" s="59" t="str">
        <x:v>CAULFIELD</x:v>
      </x:c>
      <x:c r="C861" s="27" t="n">
        <x:v>9</x:v>
      </x:c>
      <x:c r="D861" s="27" t="n">
        <x:v>5</x:v>
      </x:c>
      <x:c r="E861" s="59" t="str">
        <x:v>FOUJITA SAN</x:v>
      </x:c>
      <x:c r="F861" s="59" t="str">
        <x:v>DC / SYS</x:v>
      </x:c>
      <x:c r="G861" s="27" t="n">
        <x:v>2</x:v>
      </x:c>
      <x:c r="H861" s="27" t="str">
        <x:v>Won</x:v>
      </x:c>
      <x:c r="I861" s="30" t="n">
        <x:v>16.2</x:v>
      </x:c>
      <x:c r="J861" s="30" t="n">
        <x:v>16.2</x:v>
      </x:c>
      <x:c r="K861" s="30"/>
      <x:c r="L861" s="30"/>
    </x:row>
    <x:row r="862">
      <x:c r="A862" s="61" t="n">
        <x:v>45451</x:v>
      </x:c>
      <x:c r="B862" s="59" t="str">
        <x:v>FLEMINGTON</x:v>
      </x:c>
      <x:c r="C862" s="27" t="n">
        <x:v>2</x:v>
      </x:c>
      <x:c r="D862" s="27" t="n">
        <x:v>4</x:v>
      </x:c>
      <x:c r="E862" s="59" t="str">
        <x:v>FANCIFY</x:v>
      </x:c>
      <x:c r="F862" s="59" t="str">
        <x:v>LSW / SYS</x:v>
      </x:c>
      <x:c r="G862" s="27" t="n">
        <x:v>2</x:v>
      </x:c>
      <x:c r="H862" s="27" t="str">
        <x:v>Won</x:v>
      </x:c>
      <x:c r="I862" s="30" t="n">
        <x:v>6</x:v>
      </x:c>
      <x:c r="J862" s="30" t="n">
        <x:v>6</x:v>
      </x:c>
      <x:c r="K862" s="30" t="n">
        <x:v>31.799999999999997</x:v>
      </x:c>
      <x:c r="L862" s="30" t="n">
        <x:v>98.58</x:v>
      </x:c>
    </x:row>
    <x:row r="863">
      <x:c r="A863" s="61" t="n">
        <x:v>45451</x:v>
      </x:c>
      <x:c r="B863" s="59" t="str">
        <x:v>FLEMINGTON</x:v>
      </x:c>
      <x:c r="C863" s="27" t="n">
        <x:v>2</x:v>
      </x:c>
      <x:c r="D863" s="27" t="n">
        <x:v>10</x:v>
      </x:c>
      <x:c r="E863" s="59" t="str">
        <x:v>BRAZEN LADY</x:v>
      </x:c>
      <x:c r="F863" s="59" t="str">
        <x:v>SYS</x:v>
      </x:c>
      <x:c r="G863" s="27" t="n">
        <x:v>1</x:v>
      </x:c>
      <x:c r="H863" s="27" t="str">
        <x:v>3rd</x:v>
      </x:c>
      <x:c r="I863" s="30"/>
      <x:c r="J863" s="30" t="n">
        <x:v>0</x:v>
      </x:c>
      <x:c r="K863" s="30" t="n">
        <x:v>0</x:v>
      </x:c>
      <x:c r="L863" s="30" t="n">
        <x:v>0</x:v>
      </x:c>
    </x:row>
    <x:row r="864">
      <x:c r="A864" s="61" t="n">
        <x:v>45451</x:v>
      </x:c>
      <x:c r="B864" s="59" t="str">
        <x:v>FLEMINGTON</x:v>
      </x:c>
      <x:c r="C864" s="27" t="n">
        <x:v>3</x:v>
      </x:c>
      <x:c r="D864" s="27" t="n">
        <x:v>1</x:v>
      </x:c>
      <x:c r="E864" s="59" t="str">
        <x:v>RISE AT DAWN</x:v>
      </x:c>
      <x:c r="F864" s="59" t="str">
        <x:v>FR / SYS</x:v>
      </x:c>
      <x:c r="G864" s="27" t="n">
        <x:v>2</x:v>
      </x:c>
      <x:c r="H864" s="27" t="str">
        <x:v>Won</x:v>
      </x:c>
      <x:c r="I864" s="30" t="n">
        <x:v>5.3</x:v>
      </x:c>
      <x:c r="J864" s="30" t="n">
        <x:v>5.3</x:v>
      </x:c>
      <x:c r="K864" s="30" t="n">
        <x:v>16.43</x:v>
      </x:c>
      <x:c r="L864" s="30" t="n">
        <x:v>123.225</x:v>
      </x:c>
    </x:row>
    <x:row r="865">
      <x:c r="A865" s="61" t="n">
        <x:v>45451</x:v>
      </x:c>
      <x:c r="B865" s="59" t="str">
        <x:v>FLEMINGTON</x:v>
      </x:c>
      <x:c r="C865" s="27" t="n">
        <x:v>3</x:v>
      </x:c>
      <x:c r="D865" s="27" t="n">
        <x:v>5</x:v>
      </x:c>
      <x:c r="E865" s="59" t="str">
        <x:v>SOME PEOPLE CALLME</x:v>
      </x:c>
      <x:c r="F865" s="59" t="str">
        <x:v>FRSR / SYS</x:v>
      </x:c>
      <x:c r="G865" s="27" t="n">
        <x:v>2</x:v>
      </x:c>
      <x:c r="H865" s="27" t="str">
        <x:v>4th</x:v>
      </x:c>
      <x:c r="I865" s="30"/>
      <x:c r="J865" s="30" t="n">
        <x:v>0</x:v>
      </x:c>
      <x:c r="K865" s="30" t="n">
        <x:v>0</x:v>
      </x:c>
      <x:c r="L865" s="30" t="n">
        <x:v>0</x:v>
      </x:c>
    </x:row>
    <x:row r="866">
      <x:c r="A866" s="61" t="n">
        <x:v>45451</x:v>
      </x:c>
      <x:c r="B866" s="59" t="str">
        <x:v>FLEMINGTON</x:v>
      </x:c>
      <x:c r="C866" s="27" t="n">
        <x:v>4</x:v>
      </x:c>
      <x:c r="D866" s="27" t="n">
        <x:v>4</x:v>
      </x:c>
      <x:c r="E866" s="59" t="str">
        <x:v>BERKSHIRE BREEZE</x:v>
      </x:c>
      <x:c r="F866" s="59" t="str">
        <x:v>LSW / SYS</x:v>
      </x:c>
      <x:c r="G866" s="27" t="n">
        <x:v>2</x:v>
      </x:c>
      <x:c r="H866" s="27" t="str">
        <x:v>Won</x:v>
      </x:c>
      <x:c r="I866" s="30" t="n">
        <x:v>3.1</x:v>
      </x:c>
      <x:c r="J866" s="30" t="n">
        <x:v>3.1</x:v>
      </x:c>
      <x:c r="K866" s="30" t="n">
        <x:v>23.25</x:v>
      </x:c>
      <x:c r="L866" s="30" t="n">
        <x:v>323.175</x:v>
      </x:c>
    </x:row>
    <x:row r="867">
      <x:c r="A867" s="61" t="n">
        <x:v>45451</x:v>
      </x:c>
      <x:c r="B867" s="59" t="str">
        <x:v>FLEMINGTON</x:v>
      </x:c>
      <x:c r="C867" s="27" t="n">
        <x:v>5</x:v>
      </x:c>
      <x:c r="D867" s="27" t="n">
        <x:v>2</x:v>
      </x:c>
      <x:c r="E867" s="59" t="str">
        <x:v>LADY IN PINK</x:v>
      </x:c>
      <x:c r="F867" s="59" t="str">
        <x:v>LSW / SYS</x:v>
      </x:c>
      <x:c r="G867" s="27" t="n">
        <x:v>2</x:v>
      </x:c>
      <x:c r="H867" s="27" t="str">
        <x:v>Won</x:v>
      </x:c>
      <x:c r="I867" s="30" t="n">
        <x:v>7.5</x:v>
      </x:c>
      <x:c r="J867" s="30" t="n">
        <x:v>7.5</x:v>
      </x:c>
      <x:c r="K867" s="30" t="n">
        <x:v>104.25</x:v>
      </x:c>
      <x:c r="L867" s="30" t="n">
        <x:v>635.925</x:v>
      </x:c>
    </x:row>
    <x:row r="868">
      <x:c r="A868" s="61" t="n">
        <x:v>45451</x:v>
      </x:c>
      <x:c r="B868" s="59" t="str">
        <x:v>FLEMINGTON</x:v>
      </x:c>
      <x:c r="C868" s="27" t="n">
        <x:v>5</x:v>
      </x:c>
      <x:c r="D868" s="27" t="n">
        <x:v>4</x:v>
      </x:c>
      <x:c r="E868" s="59" t="str">
        <x:v>ZAMBEZI KHAN</x:v>
      </x:c>
      <x:c r="F868" s="59" t="str">
        <x:v>SYS</x:v>
      </x:c>
      <x:c r="G868" s="27" t="n">
        <x:v>1</x:v>
      </x:c>
      <x:c r="H868" s="27" t="str">
        <x:v>4th</x:v>
      </x:c>
      <x:c r="I868" s="30"/>
      <x:c r="J868" s="30" t="n">
        <x:v>0</x:v>
      </x:c>
      <x:c r="K868" s="30" t="n">
        <x:v>0</x:v>
      </x:c>
      <x:c r="L868" s="30" t="n">
        <x:v>0</x:v>
      </x:c>
    </x:row>
    <x:row r="869">
      <x:c r="A869" s="61" t="n">
        <x:v>45451</x:v>
      </x:c>
      <x:c r="B869" s="59" t="str">
        <x:v>FLEMINGTON</x:v>
      </x:c>
      <x:c r="C869" s="27" t="n">
        <x:v>6</x:v>
      </x:c>
      <x:c r="D869" s="27" t="n">
        <x:v>2</x:v>
      </x:c>
      <x:c r="E869" s="59" t="str">
        <x:v>VIRTUOUS CIRCLE</x:v>
      </x:c>
      <x:c r="F869" s="59" t="str">
        <x:v>DC / SYS</x:v>
      </x:c>
      <x:c r="G869" s="27" t="n">
        <x:v>2</x:v>
      </x:c>
      <x:c r="H869" s="27" t="str">
        <x:v>Won</x:v>
      </x:c>
      <x:c r="I869" s="30" t="n">
        <x:v>13.9</x:v>
      </x:c>
      <x:c r="J869" s="30" t="n">
        <x:v>13.9</x:v>
      </x:c>
      <x:c r="K869" s="30" t="n">
        <x:v>84.78999999999999</x:v>
      </x:c>
      <x:c r="L869" s="30" t="n">
        <x:v>423.94999999999993</x:v>
      </x:c>
    </x:row>
    <x:row r="870">
      <x:c r="A870" s="61" t="n">
        <x:v>45451</x:v>
      </x:c>
      <x:c r="B870" s="59" t="str">
        <x:v>FLEMINGTON</x:v>
      </x:c>
      <x:c r="C870" s="27" t="n">
        <x:v>6</x:v>
      </x:c>
      <x:c r="D870" s="27" t="n">
        <x:v>12</x:v>
      </x:c>
      <x:c r="E870" s="59" t="str">
        <x:v>SILENT SURRENTE</x:v>
      </x:c>
      <x:c r="F870" s="59" t="str">
        <x:v>SYS</x:v>
      </x:c>
      <x:c r="G870" s="27" t="n">
        <x:v>1</x:v>
      </x:c>
      <x:c r="H870" s="27" t="str">
        <x:v>3rd</x:v>
      </x:c>
      <x:c r="I870" s="30"/>
      <x:c r="J870" s="30" t="n">
        <x:v>0</x:v>
      </x:c>
      <x:c r="K870" s="30" t="n">
        <x:v>0</x:v>
      </x:c>
      <x:c r="L870" s="30" t="n">
        <x:v>0</x:v>
      </x:c>
    </x:row>
    <x:row r="871">
      <x:c r="A871" s="61" t="n">
        <x:v>45451</x:v>
      </x:c>
      <x:c r="B871" s="59" t="str">
        <x:v>FLEMINGTON</x:v>
      </x:c>
      <x:c r="C871" s="27" t="n">
        <x:v>7</x:v>
      </x:c>
      <x:c r="D871" s="27" t="n">
        <x:v>12</x:v>
      </x:c>
      <x:c r="E871" s="59" t="str">
        <x:v>RIGHT TO PARTY</x:v>
      </x:c>
      <x:c r="F871" s="59" t="str">
        <x:v>DC / SYS</x:v>
      </x:c>
      <x:c r="G871" s="27" t="n">
        <x:v>2</x:v>
      </x:c>
      <x:c r="H871" s="27" t="str">
        <x:v>Won</x:v>
      </x:c>
      <x:c r="I871" s="30" t="n">
        <x:v>6.1</x:v>
      </x:c>
      <x:c r="J871" s="30" t="n">
        <x:v>6.1</x:v>
      </x:c>
      <x:c r="K871" s="30" t="n">
        <x:v>30.5</x:v>
      </x:c>
      <x:c r="L871" s="30"/>
    </x:row>
    <x:row r="872">
      <x:c r="A872" s="61" t="n">
        <x:v>45451</x:v>
      </x:c>
      <x:c r="B872" s="59" t="str">
        <x:v>FLEMINGTON</x:v>
      </x:c>
      <x:c r="C872" s="27" t="n">
        <x:v>9</x:v>
      </x:c>
      <x:c r="D872" s="27" t="n">
        <x:v>14</x:v>
      </x:c>
      <x:c r="E872" s="59" t="str">
        <x:v>VELOCE CARRO</x:v>
      </x:c>
      <x:c r="F872" s="59" t="str">
        <x:v>LSW / SYS</x:v>
      </x:c>
      <x:c r="G872" s="27" t="n">
        <x:v>2</x:v>
      </x:c>
      <x:c r="H872" s="27" t="str">
        <x:v>Won</x:v>
      </x:c>
      <x:c r="I872" s="30" t="n">
        <x:v>5</x:v>
      </x:c>
      <x:c r="J872" s="30" t="n">
        <x:v>5</x:v>
      </x:c>
      <x:c r="K872" s="30"/>
      <x:c r="L872" s="30"/>
    </x:row>
    <x:row r="873">
      <x:c r="A873" s="61" t="n">
        <x:v>45458</x:v>
      </x:c>
      <x:c r="B873" s="59" t="str">
        <x:v>SANDOWN</x:v>
      </x:c>
      <x:c r="C873" s="27" t="n">
        <x:v>1</x:v>
      </x:c>
      <x:c r="D873" s="27" t="n">
        <x:v>2</x:v>
      </x:c>
      <x:c r="E873" s="59" t="str">
        <x:v>BLUE RENEGADE</x:v>
      </x:c>
      <x:c r="F873" s="59" t="str">
        <x:v>BF</x:v>
      </x:c>
      <x:c r="G873" s="27" t="n">
        <x:v>1</x:v>
      </x:c>
      <x:c r="H873" s="27" t="str">
        <x:v>Won</x:v>
      </x:c>
      <x:c r="I873" s="30" t="n">
        <x:v>3.5</x:v>
      </x:c>
      <x:c r="J873" s="30" t="n">
        <x:v>3.5</x:v>
      </x:c>
      <x:c r="K873" s="30" t="n">
        <x:v>21.349999999999998</x:v>
      </x:c>
      <x:c r="L873" s="30" t="n">
        <x:v>0</x:v>
      </x:c>
    </x:row>
    <x:row r="874">
      <x:c r="A874" s="61" t="n">
        <x:v>45458</x:v>
      </x:c>
      <x:c r="B874" s="59" t="str">
        <x:v>SANDOWN</x:v>
      </x:c>
      <x:c r="C874" s="27" t="n">
        <x:v>3</x:v>
      </x:c>
      <x:c r="D874" s="27" t="n">
        <x:v>16</x:v>
      </x:c>
      <x:c r="E874" s="59" t="str">
        <x:v>NAME DROPPER</x:v>
      </x:c>
      <x:c r="F874" s="59" t="str">
        <x:v>SYS</x:v>
      </x:c>
      <x:c r="G874" s="27" t="n">
        <x:v>1</x:v>
      </x:c>
      <x:c r="H874" s="27" t="str">
        <x:v>Won</x:v>
      </x:c>
      <x:c r="I874" s="30" t="n">
        <x:v>6.1</x:v>
      </x:c>
      <x:c r="J874" s="30" t="n">
        <x:v>6.1</x:v>
      </x:c>
      <x:c r="K874" s="30" t="n">
        <x:v>0</x:v>
      </x:c>
      <x:c r="L874" s="30" t="n">
        <x:v>0</x:v>
      </x:c>
    </x:row>
    <x:row r="875">
      <x:c r="A875" s="61" t="n">
        <x:v>45458</x:v>
      </x:c>
      <x:c r="B875" s="59" t="str">
        <x:v>SANDOWN</x:v>
      </x:c>
      <x:c r="C875" s="27" t="n">
        <x:v>5</x:v>
      </x:c>
      <x:c r="D875" s="27" t="n">
        <x:v>1</x:v>
      </x:c>
      <x:c r="E875" s="59" t="str">
        <x:v>BINDING</x:v>
      </x:c>
      <x:c r="F875" s="59" t="str">
        <x:v>LSW</x:v>
      </x:c>
      <x:c r="G875" s="27" t="n">
        <x:v>1</x:v>
      </x:c>
      <x:c r="H875" s="27" t="str">
        <x:v>2nd</x:v>
      </x:c>
      <x:c r="I875" s="30"/>
      <x:c r="J875" s="30" t="n">
        <x:v>0</x:v>
      </x:c>
      <x:c r="K875" s="30" t="n">
        <x:v>0</x:v>
      </x:c>
      <x:c r="L875" s="30" t="n">
        <x:v>0</x:v>
      </x:c>
    </x:row>
    <x:row r="876">
      <x:c r="A876" s="61" t="n">
        <x:v>45458</x:v>
      </x:c>
      <x:c r="B876" s="59" t="str">
        <x:v>SANDOWN</x:v>
      </x:c>
      <x:c r="C876" s="27" t="n">
        <x:v>6</x:v>
      </x:c>
      <x:c r="D876" s="27" t="n">
        <x:v>1</x:v>
      </x:c>
      <x:c r="E876" s="59" t="str">
        <x:v>HARD TO CROSS</x:v>
      </x:c>
      <x:c r="F876" s="59" t="str">
        <x:v>LSW</x:v>
      </x:c>
      <x:c r="G876" s="27" t="n">
        <x:v>1</x:v>
      </x:c>
      <x:c r="H876" s="27" t="str">
        <x:v>Won</x:v>
      </x:c>
      <x:c r="I876" s="30" t="n">
        <x:v>3.6</x:v>
      </x:c>
      <x:c r="J876" s="30" t="n">
        <x:v>3.6</x:v>
      </x:c>
      <x:c r="K876" s="30" t="n">
        <x:v>12.6</x:v>
      </x:c>
      <x:c r="L876" s="30" t="n">
        <x:v>0</x:v>
      </x:c>
    </x:row>
    <x:row r="877">
      <x:c r="A877" s="61" t="n">
        <x:v>45458</x:v>
      </x:c>
      <x:c r="B877" s="59" t="str">
        <x:v>SANDOWN</x:v>
      </x:c>
      <x:c r="C877" s="27" t="n">
        <x:v>7</x:v>
      </x:c>
      <x:c r="D877" s="27" t="n">
        <x:v>13</x:v>
      </x:c>
      <x:c r="E877" s="59" t="str">
        <x:v>MRS CHRISSIE</x:v>
      </x:c>
      <x:c r="F877" s="59" t="str">
        <x:v>FRSR / SYS</x:v>
      </x:c>
      <x:c r="G877" s="27" t="n">
        <x:v>2</x:v>
      </x:c>
      <x:c r="H877" s="27" t="str">
        <x:v>Won</x:v>
      </x:c>
      <x:c r="I877" s="30" t="n">
        <x:v>3.5</x:v>
      </x:c>
      <x:c r="J877" s="30" t="n">
        <x:v>3.5</x:v>
      </x:c>
      <x:c r="K877" s="30" t="n">
        <x:v>0</x:v>
      </x:c>
      <x:c r="L877" s="30" t="n">
        <x:v>0</x:v>
      </x:c>
    </x:row>
    <x:row r="878">
      <x:c r="A878" s="61" t="n">
        <x:v>45458</x:v>
      </x:c>
      <x:c r="B878" s="59" t="str">
        <x:v>SANDOWN</x:v>
      </x:c>
      <x:c r="C878" s="27" t="n">
        <x:v>8</x:v>
      </x:c>
      <x:c r="D878" s="27" t="n">
        <x:v>16</x:v>
      </x:c>
      <x:c r="E878" s="59" t="str">
        <x:v>IS IT ME</x:v>
      </x:c>
      <x:c r="F878" s="59" t="str">
        <x:v>SYS</x:v>
      </x:c>
      <x:c r="G878" s="27" t="n">
        <x:v>1</x:v>
      </x:c>
      <x:c r="H878" s="27" t="str">
        <x:v>4th</x:v>
      </x:c>
      <x:c r="I878" s="30"/>
      <x:c r="J878" s="30" t="n">
        <x:v>0</x:v>
      </x:c>
      <x:c r="K878" s="30" t="n">
        <x:v>0</x:v>
      </x:c>
      <x:c r="L878" s="30"/>
    </x:row>
    <x:row r="879">
      <x:c r="A879" s="61" t="n">
        <x:v>45458</x:v>
      </x:c>
      <x:c r="B879" s="59" t="str">
        <x:v>SANDOWN</x:v>
      </x:c>
      <x:c r="C879" s="27" t="n">
        <x:v>9</x:v>
      </x:c>
      <x:c r="D879" s="27" t="n">
        <x:v>16</x:v>
      </x:c>
      <x:c r="E879" s="59" t="str">
        <x:v>CADMUS</x:v>
      </x:c>
      <x:c r="F879" s="59" t="str">
        <x:v>FRSR</x:v>
      </x:c>
      <x:c r="G879" s="27" t="n">
        <x:v>1</x:v>
      </x:c>
      <x:c r="H879" s="27" t="str">
        <x:v>Won</x:v>
      </x:c>
      <x:c r="I879" s="30" t="n">
        <x:v>8.9</x:v>
      </x:c>
      <x:c r="J879" s="30" t="n">
        <x:v>8.9</x:v>
      </x:c>
      <x:c r="K879" s="30"/>
      <x:c r="L879" s="30"/>
    </x:row>
    <x:row r="880">
      <x:c r="A880" s="61" t="n">
        <x:v>45465</x:v>
      </x:c>
      <x:c r="B880" s="59" t="str">
        <x:v>FLEMINGTON</x:v>
      </x:c>
      <x:c r="C880" s="27" t="n">
        <x:v>1</x:v>
      </x:c>
      <x:c r="D880" s="27" t="n">
        <x:v>1</x:v>
      </x:c>
      <x:c r="E880" s="59" t="str">
        <x:v>PISCES</x:v>
      </x:c>
      <x:c r="F880" s="59" t="str">
        <x:v>BFSR / SYS</x:v>
      </x:c>
      <x:c r="G880" s="27" t="n">
        <x:v>2</x:v>
      </x:c>
      <x:c r="H880" s="27" t="str">
        <x:v>2nd</x:v>
      </x:c>
      <x:c r="I880" s="30"/>
      <x:c r="J880" s="30" t="n">
        <x:v>0</x:v>
      </x:c>
      <x:c r="K880" s="30" t="n">
        <x:v>0</x:v>
      </x:c>
      <x:c r="L880" s="30" t="n">
        <x:v>0</x:v>
      </x:c>
    </x:row>
    <x:row r="881">
      <x:c r="A881" s="61" t="n">
        <x:v>45465</x:v>
      </x:c>
      <x:c r="B881" s="59" t="str">
        <x:v>FLEMINGTON</x:v>
      </x:c>
      <x:c r="C881" s="27" t="n">
        <x:v>1</x:v>
      </x:c>
      <x:c r="D881" s="27" t="n">
        <x:v>4</x:v>
      </x:c>
      <x:c r="E881" s="59" t="str">
        <x:v>SNEAKY SUNRISE</x:v>
      </x:c>
      <x:c r="F881" s="59" t="str">
        <x:v>LSW</x:v>
      </x:c>
      <x:c r="G881" s="27" t="n">
        <x:v>1</x:v>
      </x:c>
      <x:c r="H881" s="27" t="str">
        <x:v>Won</x:v>
      </x:c>
      <x:c r="I881" s="30" t="n">
        <x:v>3.7</x:v>
      </x:c>
      <x:c r="J881" s="30" t="n">
        <x:v>3.7</x:v>
      </x:c>
      <x:c r="K881" s="30" t="n">
        <x:v>6.29</x:v>
      </x:c>
      <x:c r="L881" s="30" t="n">
        <x:v>0</x:v>
      </x:c>
    </x:row>
    <x:row r="882">
      <x:c r="A882" s="61" t="n">
        <x:v>45465</x:v>
      </x:c>
      <x:c r="B882" s="59" t="str">
        <x:v>FLEMINGTON</x:v>
      </x:c>
      <x:c r="C882" s="27" t="n">
        <x:v>3</x:v>
      </x:c>
      <x:c r="D882" s="27" t="n">
        <x:v>5</x:v>
      </x:c>
      <x:c r="E882" s="59" t="str">
        <x:v>CRAIG</x:v>
      </x:c>
      <x:c r="F882" s="59" t="str">
        <x:v>BFSR</x:v>
      </x:c>
      <x:c r="G882" s="27" t="n">
        <x:v>1</x:v>
      </x:c>
      <x:c r="H882" s="27" t="str">
        <x:v>Won</x:v>
      </x:c>
      <x:c r="I882" s="30" t="n">
        <x:v>1.7</x:v>
      </x:c>
      <x:c r="J882" s="30" t="n">
        <x:v>1.7</x:v>
      </x:c>
      <x:c r="K882" s="30" t="n">
        <x:v>0</x:v>
      </x:c>
      <x:c r="L882" s="30" t="n">
        <x:v>0</x:v>
      </x:c>
    </x:row>
    <x:row r="883">
      <x:c r="A883" s="61" t="n">
        <x:v>45465</x:v>
      </x:c>
      <x:c r="B883" s="59" t="str">
        <x:v>FLEMINGTON</x:v>
      </x:c>
      <x:c r="C883" s="27" t="n">
        <x:v>4</x:v>
      </x:c>
      <x:c r="D883" s="27" t="n">
        <x:v>7</x:v>
      </x:c>
      <x:c r="E883" s="59" t="str">
        <x:v>SUBLIMINAL</x:v>
      </x:c>
      <x:c r="F883" s="59" t="str">
        <x:v>LSW</x:v>
      </x:c>
      <x:c r="G883" s="27" t="n">
        <x:v>1</x:v>
      </x:c>
      <x:c r="H883" s="27" t="str"/>
      <x:c r="I883" s="30"/>
      <x:c r="J883" s="30" t="n">
        <x:v>0</x:v>
      </x:c>
      <x:c r="K883" s="30" t="n">
        <x:v>0</x:v>
      </x:c>
      <x:c r="L883" s="30" t="n">
        <x:v>0</x:v>
      </x:c>
    </x:row>
    <x:row r="884">
      <x:c r="A884" s="61" t="n">
        <x:v>45465</x:v>
      </x:c>
      <x:c r="B884" s="59" t="str">
        <x:v>FLEMINGTON</x:v>
      </x:c>
      <x:c r="C884" s="27" t="n">
        <x:v>5</x:v>
      </x:c>
      <x:c r="D884" s="27" t="n">
        <x:v>4</x:v>
      </x:c>
      <x:c r="E884" s="59" t="str">
        <x:v>CROSSHAVEN</x:v>
      </x:c>
      <x:c r="F884" s="59" t="str">
        <x:v>DC</x:v>
      </x:c>
      <x:c r="G884" s="27" t="n">
        <x:v>1</x:v>
      </x:c>
      <x:c r="H884" s="27" t="str">
        <x:v>Won</x:v>
      </x:c>
      <x:c r="I884" s="30" t="n">
        <x:v>17</x:v>
      </x:c>
      <x:c r="J884" s="30" t="n">
        <x:v>17</x:v>
      </x:c>
      <x:c r="K884" s="30" t="n">
        <x:v>124.1</x:v>
      </x:c>
      <x:c r="L884" s="30" t="n">
        <x:v>0</x:v>
      </x:c>
    </x:row>
    <x:row r="885">
      <x:c r="A885" s="61" t="n">
        <x:v>45465</x:v>
      </x:c>
      <x:c r="B885" s="59" t="str">
        <x:v>FLEMINGTON</x:v>
      </x:c>
      <x:c r="C885" s="27" t="n">
        <x:v>5</x:v>
      </x:c>
      <x:c r="D885" s="27" t="n">
        <x:v>9</x:v>
      </x:c>
      <x:c r="E885" s="59" t="str">
        <x:v>VELOCE CARRO</x:v>
      </x:c>
      <x:c r="F885" s="59" t="str">
        <x:v>LSW / SYS</x:v>
      </x:c>
      <x:c r="G885" s="27" t="n">
        <x:v>2</x:v>
      </x:c>
      <x:c r="H885" s="27" t="str">
        <x:v>2nd</x:v>
      </x:c>
      <x:c r="I885" s="30"/>
      <x:c r="J885" s="30" t="n">
        <x:v>0</x:v>
      </x:c>
      <x:c r="K885" s="30" t="n">
        <x:v>0</x:v>
      </x:c>
      <x:c r="L885" s="30" t="n">
        <x:v>0</x:v>
      </x:c>
    </x:row>
    <x:row r="886">
      <x:c r="A886" s="61" t="n">
        <x:v>45465</x:v>
      </x:c>
      <x:c r="B886" s="59" t="str">
        <x:v>FLEMINGTON</x:v>
      </x:c>
      <x:c r="C886" s="27" t="n">
        <x:v>6</x:v>
      </x:c>
      <x:c r="D886" s="27" t="n">
        <x:v>1</x:v>
      </x:c>
      <x:c r="E886" s="59" t="str">
        <x:v>MUNHAMEK</x:v>
      </x:c>
      <x:c r="F886" s="59" t="str">
        <x:v>LSW / SYS</x:v>
      </x:c>
      <x:c r="G886" s="27" t="n">
        <x:v>2</x:v>
      </x:c>
      <x:c r="H886" s="27" t="str">
        <x:v>Won</x:v>
      </x:c>
      <x:c r="I886" s="30" t="n">
        <x:v>7.3</x:v>
      </x:c>
      <x:c r="J886" s="30" t="n">
        <x:v>7.3</x:v>
      </x:c>
      <x:c r="K886" s="30" t="n">
        <x:v>0</x:v>
      </x:c>
      <x:c r="L886" s="30" t="n">
        <x:v>0</x:v>
      </x:c>
    </x:row>
    <x:row r="887">
      <x:c r="A887" s="61" t="n">
        <x:v>45465</x:v>
      </x:c>
      <x:c r="B887" s="59" t="str">
        <x:v>FLEMINGTON</x:v>
      </x:c>
      <x:c r="C887" s="27" t="n">
        <x:v>6</x:v>
      </x:c>
      <x:c r="D887" s="27" t="n">
        <x:v>6</x:v>
      </x:c>
      <x:c r="E887" s="59" t="str">
        <x:v>KING OF THE CASTLE</x:v>
      </x:c>
      <x:c r="F887" s="59" t="str">
        <x:v>SYS</x:v>
      </x:c>
      <x:c r="G887" s="27" t="n">
        <x:v>1</x:v>
      </x:c>
      <x:c r="H887" s="27" t="str"/>
      <x:c r="I887" s="30"/>
      <x:c r="J887" s="30" t="n">
        <x:v>0</x:v>
      </x:c>
      <x:c r="K887" s="30" t="n">
        <x:v>0</x:v>
      </x:c>
      <x:c r="L887" s="30" t="n">
        <x:v>0</x:v>
      </x:c>
    </x:row>
    <x:row r="888">
      <x:c r="A888" s="61" t="n">
        <x:v>45465</x:v>
      </x:c>
      <x:c r="B888" s="59" t="str">
        <x:v>FLEMINGTON</x:v>
      </x:c>
      <x:c r="C888" s="27" t="n">
        <x:v>6</x:v>
      </x:c>
      <x:c r="D888" s="27" t="n">
        <x:v>8</x:v>
      </x:c>
      <x:c r="E888" s="59" t="str">
        <x:v>WINDSTORM</x:v>
      </x:c>
      <x:c r="F888" s="59" t="str">
        <x:v>SYS</x:v>
      </x:c>
      <x:c r="G888" s="27" t="n">
        <x:v>1</x:v>
      </x:c>
      <x:c r="H888" s="27" t="str">
        <x:v>2nd</x:v>
      </x:c>
      <x:c r="I888" s="30"/>
      <x:c r="J888" s="30" t="n">
        <x:v>0</x:v>
      </x:c>
      <x:c r="K888" s="30" t="n">
        <x:v>0</x:v>
      </x:c>
      <x:c r="L888" s="30" t="n">
        <x:v>0</x:v>
      </x:c>
    </x:row>
    <x:row r="889">
      <x:c r="A889" s="61" t="n">
        <x:v>45465</x:v>
      </x:c>
      <x:c r="B889" s="59" t="str">
        <x:v>FLEMINGTON</x:v>
      </x:c>
      <x:c r="C889" s="27" t="n">
        <x:v>7</x:v>
      </x:c>
      <x:c r="D889" s="27" t="n">
        <x:v>3</x:v>
      </x:c>
      <x:c r="E889" s="59" t="str">
        <x:v>RHEINBERG</x:v>
      </x:c>
      <x:c r="F889" s="59" t="str">
        <x:v>FRSR</x:v>
      </x:c>
      <x:c r="G889" s="27" t="n">
        <x:v>1</x:v>
      </x:c>
      <x:c r="H889" s="27" t="str"/>
      <x:c r="I889" s="30"/>
      <x:c r="J889" s="30" t="n">
        <x:v>0</x:v>
      </x:c>
      <x:c r="K889" s="30" t="n">
        <x:v>0</x:v>
      </x:c>
      <x:c r="L889" s="30" t="n">
        <x:v>0</x:v>
      </x:c>
    </x:row>
    <x:row r="890">
      <x:c r="A890" s="61" t="n">
        <x:v>45465</x:v>
      </x:c>
      <x:c r="B890" s="59" t="str">
        <x:v>FLEMINGTON</x:v>
      </x:c>
      <x:c r="C890" s="27" t="n">
        <x:v>7</x:v>
      </x:c>
      <x:c r="D890" s="27" t="n">
        <x:v>5</x:v>
      </x:c>
      <x:c r="E890" s="59" t="str">
        <x:v>LE FERRARI</x:v>
      </x:c>
      <x:c r="F890" s="59" t="str">
        <x:v>DC</x:v>
      </x:c>
      <x:c r="G890" s="27" t="n">
        <x:v>1</x:v>
      </x:c>
      <x:c r="H890" s="27" t="str">
        <x:v>Won</x:v>
      </x:c>
      <x:c r="I890" s="30" t="n">
        <x:v>6.7</x:v>
      </x:c>
      <x:c r="J890" s="30" t="n">
        <x:v>6.7</x:v>
      </x:c>
      <x:c r="K890" s="30" t="n">
        <x:v>44.89</x:v>
      </x:c>
      <x:c r="L890" s="30" t="n">
        <x:v>0</x:v>
      </x:c>
    </x:row>
    <x:row r="891">
      <x:c r="A891" s="61" t="n">
        <x:v>45465</x:v>
      </x:c>
      <x:c r="B891" s="59" t="str">
        <x:v>FLEMINGTON</x:v>
      </x:c>
      <x:c r="C891" s="27" t="n">
        <x:v>8</x:v>
      </x:c>
      <x:c r="D891" s="27" t="n">
        <x:v>2</x:v>
      </x:c>
      <x:c r="E891" s="59" t="str">
        <x:v>AZTEC STATE</x:v>
      </x:c>
      <x:c r="F891" s="59" t="str">
        <x:v>DC</x:v>
      </x:c>
      <x:c r="G891" s="27" t="n">
        <x:v>1</x:v>
      </x:c>
      <x:c r="H891" s="27" t="str">
        <x:v>Won</x:v>
      </x:c>
      <x:c r="I891" s="30" t="n">
        <x:v>6.7</x:v>
      </x:c>
      <x:c r="J891" s="30" t="n">
        <x:v>6.7</x:v>
      </x:c>
      <x:c r="K891" s="30" t="n">
        <x:v>0</x:v>
      </x:c>
      <x:c r="L891" s="30"/>
    </x:row>
    <x:row r="892">
      <x:c r="A892" s="61" t="n">
        <x:v>45465</x:v>
      </x:c>
      <x:c r="B892" s="59" t="str">
        <x:v>FLEMINGTON</x:v>
      </x:c>
      <x:c r="C892" s="27" t="n">
        <x:v>8</x:v>
      </x:c>
      <x:c r="D892" s="27" t="n">
        <x:v>6</x:v>
      </x:c>
      <x:c r="E892" s="59" t="str">
        <x:v>STEEL RUN</x:v>
      </x:c>
      <x:c r="F892" s="59" t="str">
        <x:v>SYS</x:v>
      </x:c>
      <x:c r="G892" s="27" t="n">
        <x:v>1</x:v>
      </x:c>
      <x:c r="H892" s="27" t="str"/>
      <x:c r="I892" s="30"/>
      <x:c r="J892" s="30" t="n">
        <x:v>0</x:v>
      </x:c>
      <x:c r="K892" s="30" t="n">
        <x:v>0</x:v>
      </x:c>
      <x:c r="L892" s="30"/>
    </x:row>
    <x:row r="893">
      <x:c r="A893" s="61" t="n">
        <x:v>45465</x:v>
      </x:c>
      <x:c r="B893" s="59" t="str">
        <x:v>FLEMINGTON</x:v>
      </x:c>
      <x:c r="C893" s="27" t="n">
        <x:v>9</x:v>
      </x:c>
      <x:c r="D893" s="27" t="n">
        <x:v>1</x:v>
      </x:c>
      <x:c r="E893" s="59" t="str">
        <x:v>OAK HILL</x:v>
      </x:c>
      <x:c r="F893" s="59" t="str">
        <x:v>LSW</x:v>
      </x:c>
      <x:c r="G893" s="27" t="n">
        <x:v>1</x:v>
      </x:c>
      <x:c r="H893" s="27" t="str"/>
      <x:c r="I893" s="30"/>
      <x:c r="J893" s="30" t="n">
        <x:v>0</x:v>
      </x:c>
      <x:c r="K893" s="30"/>
      <x:c r="L893" s="30"/>
    </x:row>
    <x:row r="894">
      <x:c r="A894" s="61" t="n">
        <x:v>45465</x:v>
      </x:c>
      <x:c r="B894" s="59" t="str">
        <x:v>FLEMINGTON</x:v>
      </x:c>
      <x:c r="C894" s="27" t="n">
        <x:v>9</x:v>
      </x:c>
      <x:c r="D894" s="27" t="n">
        <x:v>2</x:v>
      </x:c>
      <x:c r="E894" s="59" t="str">
        <x:v>THE BLACK CLOUD</x:v>
      </x:c>
      <x:c r="F894" s="59" t="str">
        <x:v>BFSR / SYS</x:v>
      </x:c>
      <x:c r="G894" s="27" t="n">
        <x:v>2</x:v>
      </x:c>
      <x:c r="H894" s="27" t="str">
        <x:v>Won</x:v>
      </x:c>
      <x:c r="I894" s="30" t="n">
        <x:v>3.7</x:v>
      </x:c>
      <x:c r="J894" s="30" t="n">
        <x:v>3.7</x:v>
      </x:c>
      <x:c r="K894" s="30"/>
      <x:c r="L894" s="30"/>
    </x:row>
    <x:row r="895">
      <x:c r="A895" s="61" t="n">
        <x:v>45472</x:v>
      </x:c>
      <x:c r="B895" s="59" t="str">
        <x:v>CAULFIELD</x:v>
      </x:c>
      <x:c r="C895" s="27" t="n">
        <x:v>1</x:v>
      </x:c>
      <x:c r="D895" s="27" t="n">
        <x:v>1</x:v>
      </x:c>
      <x:c r="E895" s="59" t="str">
        <x:v>BLUE RENEGADE</x:v>
      </x:c>
      <x:c r="F895" s="59" t="str">
        <x:v>LSW / SYS</x:v>
      </x:c>
      <x:c r="G895" s="27" t="n">
        <x:v>2</x:v>
      </x:c>
      <x:c r="H895" s="27" t="str"/>
      <x:c r="I895" s="30"/>
      <x:c r="J895" s="30" t="n">
        <x:v>0</x:v>
      </x:c>
      <x:c r="K895" s="30" t="n">
        <x:v>0</x:v>
      </x:c>
      <x:c r="L895" s="30" t="n">
        <x:v>0</x:v>
      </x:c>
    </x:row>
    <x:row r="896">
      <x:c r="A896" s="61" t="n">
        <x:v>45472</x:v>
      </x:c>
      <x:c r="B896" s="59" t="str">
        <x:v>CAULFIELD</x:v>
      </x:c>
      <x:c r="C896" s="27" t="n">
        <x:v>1</x:v>
      </x:c>
      <x:c r="D896" s="27" t="n">
        <x:v>6</x:v>
      </x:c>
      <x:c r="E896" s="59" t="str">
        <x:v>SUPERVISE</x:v>
      </x:c>
      <x:c r="F896" s="59" t="str">
        <x:v>BF</x:v>
      </x:c>
      <x:c r="G896" s="27" t="n">
        <x:v>1</x:v>
      </x:c>
      <x:c r="H896" s="27" t="str"/>
      <x:c r="I896" s="30"/>
      <x:c r="J896" s="30" t="n">
        <x:v>0</x:v>
      </x:c>
      <x:c r="K896" s="30" t="n">
        <x:v>0</x:v>
      </x:c>
      <x:c r="L896" s="30" t="n">
        <x:v>0</x:v>
      </x:c>
    </x:row>
    <x:row r="897">
      <x:c r="A897" s="61" t="n">
        <x:v>45472</x:v>
      </x:c>
      <x:c r="B897" s="59" t="str">
        <x:v>CAULFIELD</x:v>
      </x:c>
      <x:c r="C897" s="27" t="n">
        <x:v>2</x:v>
      </x:c>
      <x:c r="D897" s="27" t="n">
        <x:v>5</x:v>
      </x:c>
      <x:c r="E897" s="59" t="str">
        <x:v>MISS ICELANDIC</x:v>
      </x:c>
      <x:c r="F897" s="59" t="str">
        <x:v>SYS</x:v>
      </x:c>
      <x:c r="G897" s="27" t="n">
        <x:v>1</x:v>
      </x:c>
      <x:c r="H897" s="27" t="str"/>
      <x:c r="I897" s="30"/>
      <x:c r="J897" s="30" t="n">
        <x:v>0</x:v>
      </x:c>
      <x:c r="K897" s="30" t="n">
        <x:v>0</x:v>
      </x:c>
      <x:c r="L897" s="30" t="n">
        <x:v>0</x:v>
      </x:c>
    </x:row>
    <x:row r="898">
      <x:c r="A898" s="61" t="n">
        <x:v>45472</x:v>
      </x:c>
      <x:c r="B898" s="59" t="str">
        <x:v>CAULFIELD</x:v>
      </x:c>
      <x:c r="C898" s="27" t="n">
        <x:v>4</x:v>
      </x:c>
      <x:c r="D898" s="27" t="n">
        <x:v>5</x:v>
      </x:c>
      <x:c r="E898" s="59" t="str">
        <x:v>DESPERADO</x:v>
      </x:c>
      <x:c r="F898" s="59" t="str">
        <x:v>FRSR</x:v>
      </x:c>
      <x:c r="G898" s="27" t="n">
        <x:v>1</x:v>
      </x:c>
      <x:c r="H898" s="27" t="str">
        <x:v>Won</x:v>
      </x:c>
      <x:c r="I898" s="30" t="n">
        <x:v>5.6</x:v>
      </x:c>
      <x:c r="J898" s="30" t="n">
        <x:v>5.6</x:v>
      </x:c>
      <x:c r="K898" s="30" t="n">
        <x:v>25.759999999999998</x:v>
      </x:c>
      <x:c r="L898" s="30" t="n">
        <x:v>95.312</x:v>
      </x:c>
    </x:row>
    <x:row r="899">
      <x:c r="A899" s="61" t="n">
        <x:v>45472</x:v>
      </x:c>
      <x:c r="B899" s="59" t="str">
        <x:v>CAULFIELD</x:v>
      </x:c>
      <x:c r="C899" s="27" t="n">
        <x:v>5</x:v>
      </x:c>
      <x:c r="D899" s="27" t="n">
        <x:v>1</x:v>
      </x:c>
      <x:c r="E899" s="59" t="str">
        <x:v>BOSSY NIC</x:v>
      </x:c>
      <x:c r="F899" s="59" t="str">
        <x:v>LSW</x:v>
      </x:c>
      <x:c r="G899" s="27" t="n">
        <x:v>1</x:v>
      </x:c>
      <x:c r="H899" s="27" t="str">
        <x:v>Won</x:v>
      </x:c>
      <x:c r="I899" s="30" t="n">
        <x:v>4.6</x:v>
      </x:c>
      <x:c r="J899" s="30" t="n">
        <x:v>4.6</x:v>
      </x:c>
      <x:c r="K899" s="30" t="n">
        <x:v>17.02</x:v>
      </x:c>
      <x:c r="L899" s="30" t="n">
        <x:v>0</x:v>
      </x:c>
    </x:row>
    <x:row r="900">
      <x:c r="A900" s="61" t="n">
        <x:v>45472</x:v>
      </x:c>
      <x:c r="B900" s="59" t="str">
        <x:v>CAULFIELD</x:v>
      </x:c>
      <x:c r="C900" s="27" t="n">
        <x:v>5</x:v>
      </x:c>
      <x:c r="D900" s="27" t="n">
        <x:v>3</x:v>
      </x:c>
      <x:c r="E900" s="59" t="str">
        <x:v>PARADISE CITY</x:v>
      </x:c>
      <x:c r="F900" s="59" t="str">
        <x:v>SYS</x:v>
      </x:c>
      <x:c r="G900" s="27" t="n">
        <x:v>1</x:v>
      </x:c>
      <x:c r="H900" s="27" t="str"/>
      <x:c r="I900" s="30"/>
      <x:c r="J900" s="30" t="n">
        <x:v>0</x:v>
      </x:c>
      <x:c r="K900" s="30" t="n">
        <x:v>0</x:v>
      </x:c>
      <x:c r="L900" s="30" t="n">
        <x:v>0</x:v>
      </x:c>
    </x:row>
    <x:row r="901">
      <x:c r="A901" s="61" t="n">
        <x:v>45472</x:v>
      </x:c>
      <x:c r="B901" s="59" t="str">
        <x:v>CAULFIELD</x:v>
      </x:c>
      <x:c r="C901" s="27" t="n">
        <x:v>5</x:v>
      </x:c>
      <x:c r="D901" s="27" t="n">
        <x:v>4</x:v>
      </x:c>
      <x:c r="E901" s="59" t="str">
        <x:v>SHEVA</x:v>
      </x:c>
      <x:c r="F901" s="59" t="str">
        <x:v>BF</x:v>
      </x:c>
      <x:c r="G901" s="27" t="n">
        <x:v>1</x:v>
      </x:c>
      <x:c r="H901" s="27" t="str"/>
      <x:c r="I901" s="30"/>
      <x:c r="J901" s="30" t="n">
        <x:v>0</x:v>
      </x:c>
      <x:c r="K901" s="30" t="n">
        <x:v>0</x:v>
      </x:c>
      <x:c r="L901" s="30" t="n">
        <x:v>0</x:v>
      </x:c>
    </x:row>
    <x:row r="902">
      <x:c r="A902" s="61" t="n">
        <x:v>45472</x:v>
      </x:c>
      <x:c r="B902" s="59" t="str">
        <x:v>CAULFIELD</x:v>
      </x:c>
      <x:c r="C902" s="27" t="n">
        <x:v>6</x:v>
      </x:c>
      <x:c r="D902" s="27" t="n">
        <x:v>15</x:v>
      </x:c>
      <x:c r="E902" s="59" t="str">
        <x:v>BARAQIEL</x:v>
      </x:c>
      <x:c r="F902" s="59" t="str">
        <x:v>DC</x:v>
      </x:c>
      <x:c r="G902" s="27" t="n">
        <x:v>1</x:v>
      </x:c>
      <x:c r="H902" s="27" t="str">
        <x:v>Won</x:v>
      </x:c>
      <x:c r="I902" s="30" t="n">
        <x:v>3.7</x:v>
      </x:c>
      <x:c r="J902" s="30" t="n">
        <x:v>3.7</x:v>
      </x:c>
      <x:c r="K902" s="30" t="n">
        <x:v>0</x:v>
      </x:c>
      <x:c r="L902" s="30" t="n">
        <x:v>0</x:v>
      </x:c>
    </x:row>
    <x:row r="903">
      <x:c r="A903" s="61" t="n">
        <x:v>45472</x:v>
      </x:c>
      <x:c r="B903" s="59" t="str">
        <x:v>CAULFIELD</x:v>
      </x:c>
      <x:c r="C903" s="27" t="n">
        <x:v>7</x:v>
      </x:c>
      <x:c r="D903" s="27" t="n">
        <x:v>12</x:v>
      </x:c>
      <x:c r="E903" s="59" t="str">
        <x:v>ALECTRONA</x:v>
      </x:c>
      <x:c r="F903" s="59" t="str">
        <x:v>LSW</x:v>
      </x:c>
      <x:c r="G903" s="27" t="n">
        <x:v>1</x:v>
      </x:c>
      <x:c r="H903" s="27" t="str">
        <x:v>4th</x:v>
      </x:c>
      <x:c r="I903" s="30"/>
      <x:c r="J903" s="30" t="n">
        <x:v>0</x:v>
      </x:c>
      <x:c r="K903" s="30" t="n">
        <x:v>0</x:v>
      </x:c>
      <x:c r="L903" s="30"/>
    </x:row>
    <x:row r="904">
      <x:c r="A904" s="61" t="n">
        <x:v>45472</x:v>
      </x:c>
      <x:c r="B904" s="59" t="str">
        <x:v>CAULFIELD</x:v>
      </x:c>
      <x:c r="C904" s="27" t="n">
        <x:v>10</x:v>
      </x:c>
      <x:c r="D904" s="27" t="n">
        <x:v>6</x:v>
      </x:c>
      <x:c r="E904" s="59" t="str">
        <x:v>CHORLTON LANE</x:v>
      </x:c>
      <x:c r="F904" s="59" t="str">
        <x:v>LSW / SYS</x:v>
      </x:c>
      <x:c r="G904" s="27" t="n">
        <x:v>2</x:v>
      </x:c>
      <x:c r="H904" s="27" t="str"/>
      <x:c r="I904" s="30"/>
      <x:c r="J904" s="30" t="n">
        <x:v>0</x:v>
      </x:c>
      <x:c r="K904" s="30"/>
      <x:c r="L904" s="30"/>
    </x:row>
    <x:row r="905">
      <x:c r="A905" s="61" t="n">
        <x:v>45472</x:v>
      </x:c>
      <x:c r="B905" s="59" t="str">
        <x:v>CAULFIELD</x:v>
      </x:c>
      <x:c r="C905" s="27" t="n">
        <x:v>10</x:v>
      </x:c>
      <x:c r="D905" s="27" t="n">
        <x:v>13</x:v>
      </x:c>
      <x:c r="E905" s="59" t="str">
        <x:v>RHEINBERG</x:v>
      </x:c>
      <x:c r="F905" s="59" t="str">
        <x:v>DC</x:v>
      </x:c>
      <x:c r="G905" s="27" t="n">
        <x:v>1</x:v>
      </x:c>
      <x:c r="H905" s="27" t="str">
        <x:v>Won</x:v>
      </x:c>
      <x:c r="I905" s="30" t="n">
        <x:v>4.9</x:v>
      </x:c>
      <x:c r="J905" s="30" t="n">
        <x:v>4.9</x:v>
      </x:c>
      <x:c r="K905" s="30"/>
      <x:c r="L905" s="30"/>
    </x:row>
    <x:row r="906">
      <x:c r="A906" s="61" t="n">
        <x:v>45479</x:v>
      </x:c>
      <x:c r="B906" s="59" t="str">
        <x:v>FLEMINGTON</x:v>
      </x:c>
      <x:c r="C906" s="27" t="n">
        <x:v>1</x:v>
      </x:c>
      <x:c r="D906" s="27" t="n">
        <x:v>3</x:v>
      </x:c>
      <x:c r="E906" s="59" t="str">
        <x:v>I FOUND YOU</x:v>
      </x:c>
      <x:c r="F906" s="59" t="str">
        <x:v>LSW</x:v>
      </x:c>
      <x:c r="G906" s="27" t="n">
        <x:v>1</x:v>
      </x:c>
      <x:c r="H906" s="27" t="str">
        <x:v>2nd</x:v>
      </x:c>
      <x:c r="I906" s="30"/>
      <x:c r="J906" s="30" t="n">
        <x:v>0</x:v>
      </x:c>
      <x:c r="K906" s="30" t="n">
        <x:v>0</x:v>
      </x:c>
      <x:c r="L906" s="30" t="n">
        <x:v>0</x:v>
      </x:c>
    </x:row>
    <x:row r="907">
      <x:c r="A907" s="61" t="n">
        <x:v>45479</x:v>
      </x:c>
      <x:c r="B907" s="59" t="str">
        <x:v>FLEMINGTON</x:v>
      </x:c>
      <x:c r="C907" s="27" t="n">
        <x:v>1</x:v>
      </x:c>
      <x:c r="D907" s="27" t="n">
        <x:v>4</x:v>
      </x:c>
      <x:c r="E907" s="59" t="str">
        <x:v>ALDOLFITO</x:v>
      </x:c>
      <x:c r="F907" s="59" t="str">
        <x:v>SYS</x:v>
      </x:c>
      <x:c r="G907" s="27" t="n">
        <x:v>1</x:v>
      </x:c>
      <x:c r="H907" s="27" t="str">
        <x:v>Won</x:v>
      </x:c>
      <x:c r="I907" s="30" t="n">
        <x:v>6.7</x:v>
      </x:c>
      <x:c r="J907" s="30" t="n">
        <x:v>6.7</x:v>
      </x:c>
      <x:c r="K907" s="30" t="n">
        <x:v>8.71</x:v>
      </x:c>
      <x:c r="L907" s="30" t="n">
        <x:v>77.519</x:v>
      </x:c>
    </x:row>
    <x:row r="908">
      <x:c r="A908" s="61" t="n">
        <x:v>45479</x:v>
      </x:c>
      <x:c r="B908" s="59" t="str">
        <x:v>FLEMINGTON</x:v>
      </x:c>
      <x:c r="C908" s="27" t="n">
        <x:v>2</x:v>
      </x:c>
      <x:c r="D908" s="27" t="n">
        <x:v>3</x:v>
      </x:c>
      <x:c r="E908" s="59" t="str">
        <x:v>BERKSHIRE BREEZE</x:v>
      </x:c>
      <x:c r="F908" s="59" t="str">
        <x:v>LSW / SYS</x:v>
      </x:c>
      <x:c r="G908" s="27" t="n">
        <x:v>2</x:v>
      </x:c>
      <x:c r="H908" s="27" t="str">
        <x:v>Won</x:v>
      </x:c>
      <x:c r="I908" s="30" t="n">
        <x:v>1.3</x:v>
      </x:c>
      <x:c r="J908" s="30" t="n">
        <x:v>1.3</x:v>
      </x:c>
      <x:c r="K908" s="30" t="n">
        <x:v>11.57</x:v>
      </x:c>
      <x:c r="L908" s="30" t="n">
        <x:v>0</x:v>
      </x:c>
    </x:row>
    <x:row r="909">
      <x:c r="A909" s="61" t="n">
        <x:v>45479</x:v>
      </x:c>
      <x:c r="B909" s="59" t="str">
        <x:v>FLEMINGTON</x:v>
      </x:c>
      <x:c r="C909" s="27" t="n">
        <x:v>2</x:v>
      </x:c>
      <x:c r="D909" s="27" t="n">
        <x:v>4</x:v>
      </x:c>
      <x:c r="E909" s="59" t="str">
        <x:v>TARAMANSOUR</x:v>
      </x:c>
      <x:c r="F909" s="59" t="str">
        <x:v>DC</x:v>
      </x:c>
      <x:c r="G909" s="27" t="n">
        <x:v>1</x:v>
      </x:c>
      <x:c r="H909" s="27" t="str">
        <x:v>2nd</x:v>
      </x:c>
      <x:c r="I909" s="30"/>
      <x:c r="J909" s="30" t="n">
        <x:v>0</x:v>
      </x:c>
      <x:c r="K909" s="30" t="n">
        <x:v>0</x:v>
      </x:c>
      <x:c r="L909" s="30" t="n">
        <x:v>0</x:v>
      </x:c>
    </x:row>
    <x:row r="910">
      <x:c r="A910" s="61" t="n">
        <x:v>45479</x:v>
      </x:c>
      <x:c r="B910" s="59" t="str">
        <x:v>FLEMINGTON</x:v>
      </x:c>
      <x:c r="C910" s="27" t="n">
        <x:v>3</x:v>
      </x:c>
      <x:c r="D910" s="27" t="n">
        <x:v>7</x:v>
      </x:c>
      <x:c r="E910" s="59" t="str">
        <x:v>JUSTADEEL</x:v>
      </x:c>
      <x:c r="F910" s="59" t="str">
        <x:v>BF / SYS</x:v>
      </x:c>
      <x:c r="G910" s="27" t="n">
        <x:v>2</x:v>
      </x:c>
      <x:c r="H910" s="27" t="str">
        <x:v>Won</x:v>
      </x:c>
      <x:c r="I910" s="30" t="n">
        <x:v>8.9</x:v>
      </x:c>
      <x:c r="J910" s="30" t="n">
        <x:v>8.9</x:v>
      </x:c>
      <x:c r="K910" s="30" t="n">
        <x:v>0</x:v>
      </x:c>
      <x:c r="L910" s="30" t="n">
        <x:v>0</x:v>
      </x:c>
    </x:row>
    <x:row r="911">
      <x:c r="A911" s="61" t="n">
        <x:v>45479</x:v>
      </x:c>
      <x:c r="B911" s="59" t="str">
        <x:v>FLEMINGTON</x:v>
      </x:c>
      <x:c r="C911" s="27" t="n">
        <x:v>4</x:v>
      </x:c>
      <x:c r="D911" s="27" t="n">
        <x:v>1</x:v>
      </x:c>
      <x:c r="E911" s="59" t="str">
        <x:v>PISCES</x:v>
      </x:c>
      <x:c r="F911" s="59" t="str">
        <x:v>BFSR / SYS</x:v>
      </x:c>
      <x:c r="G911" s="27" t="n">
        <x:v>2</x:v>
      </x:c>
      <x:c r="H911" s="27" t="str">
        <x:v>4th</x:v>
      </x:c>
      <x:c r="I911" s="30"/>
      <x:c r="J911" s="30" t="n">
        <x:v>0</x:v>
      </x:c>
      <x:c r="K911" s="30" t="n">
        <x:v>0</x:v>
      </x:c>
      <x:c r="L911" s="30" t="n">
        <x:v>0</x:v>
      </x:c>
    </x:row>
    <x:row r="912">
      <x:c r="A912" s="61" t="n">
        <x:v>45479</x:v>
      </x:c>
      <x:c r="B912" s="59" t="str">
        <x:v>FLEMINGTON</x:v>
      </x:c>
      <x:c r="C912" s="27" t="n">
        <x:v>4</x:v>
      </x:c>
      <x:c r="D912" s="27" t="n">
        <x:v>2</x:v>
      </x:c>
      <x:c r="E912" s="59" t="str">
        <x:v>SNEAKY SUNRISE</x:v>
      </x:c>
      <x:c r="F912" s="59" t="str">
        <x:v>LSW / SYS</x:v>
      </x:c>
      <x:c r="G912" s="27" t="n">
        <x:v>2</x:v>
      </x:c>
      <x:c r="H912" s="27" t="str">
        <x:v>2nd</x:v>
      </x:c>
      <x:c r="I912" s="30"/>
      <x:c r="J912" s="30" t="n">
        <x:v>0</x:v>
      </x:c>
      <x:c r="K912" s="30" t="n">
        <x:v>0</x:v>
      </x:c>
      <x:c r="L912" s="30" t="n">
        <x:v>0</x:v>
      </x:c>
    </x:row>
    <x:row r="913">
      <x:c r="A913" s="61" t="n">
        <x:v>45479</x:v>
      </x:c>
      <x:c r="B913" s="59" t="str">
        <x:v>FLEMINGTON</x:v>
      </x:c>
      <x:c r="C913" s="27" t="n">
        <x:v>4</x:v>
      </x:c>
      <x:c r="D913" s="27" t="n">
        <x:v>3</x:v>
      </x:c>
      <x:c r="E913" s="59" t="str">
        <x:v>JENNI'S MEADOW</x:v>
      </x:c>
      <x:c r="F913" s="59" t="str">
        <x:v>DC</x:v>
      </x:c>
      <x:c r="G913" s="27" t="n">
        <x:v>1</x:v>
      </x:c>
      <x:c r="H913" s="27" t="str">
        <x:v>Won</x:v>
      </x:c>
      <x:c r="I913" s="30" t="n">
        <x:v>6.2</x:v>
      </x:c>
      <x:c r="J913" s="30" t="n">
        <x:v>6.2</x:v>
      </x:c>
      <x:c r="K913" s="30" t="n">
        <x:v>0</x:v>
      </x:c>
      <x:c r="L913" s="30" t="n">
        <x:v>0</x:v>
      </x:c>
    </x:row>
    <x:row r="914">
      <x:c r="A914" s="61" t="n">
        <x:v>45479</x:v>
      </x:c>
      <x:c r="B914" s="59" t="str">
        <x:v>FLEMINGTON</x:v>
      </x:c>
      <x:c r="C914" s="27" t="n">
        <x:v>5</x:v>
      </x:c>
      <x:c r="D914" s="27" t="n">
        <x:v>1</x:v>
      </x:c>
      <x:c r="E914" s="59" t="str">
        <x:v>BELLE SAVOIR</x:v>
      </x:c>
      <x:c r="F914" s="59" t="str">
        <x:v>SYS</x:v>
      </x:c>
      <x:c r="G914" s="27" t="n">
        <x:v>1</x:v>
      </x:c>
      <x:c r="H914" s="27" t="str">
        <x:v>3rd</x:v>
      </x:c>
      <x:c r="I914" s="30"/>
      <x:c r="J914" s="30" t="n">
        <x:v>0</x:v>
      </x:c>
      <x:c r="K914" s="30" t="n">
        <x:v>0</x:v>
      </x:c>
      <x:c r="L914" s="30" t="n">
        <x:v>0</x:v>
      </x:c>
    </x:row>
    <x:row r="915">
      <x:c r="A915" s="61" t="n">
        <x:v>45479</x:v>
      </x:c>
      <x:c r="B915" s="59" t="str">
        <x:v>FLEMINGTON</x:v>
      </x:c>
      <x:c r="C915" s="27" t="n">
        <x:v>6</x:v>
      </x:c>
      <x:c r="D915" s="27" t="n">
        <x:v>4</x:v>
      </x:c>
      <x:c r="E915" s="59" t="str">
        <x:v>STEEL RUN</x:v>
      </x:c>
      <x:c r="F915" s="59" t="str">
        <x:v>BFSR / SYS</x:v>
      </x:c>
      <x:c r="G915" s="27" t="n">
        <x:v>2</x:v>
      </x:c>
      <x:c r="H915" s="27" t="str">
        <x:v>Won</x:v>
      </x:c>
      <x:c r="I915" s="30" t="n">
        <x:v>2.6</x:v>
      </x:c>
      <x:c r="J915" s="30" t="n">
        <x:v>2.6</x:v>
      </x:c>
      <x:c r="K915" s="30" t="n">
        <x:v>44.980000000000004</x:v>
      </x:c>
      <x:c r="L915" s="30" t="n">
        <x:v>224.90000000000003</x:v>
      </x:c>
    </x:row>
    <x:row r="916">
      <x:c r="A916" s="61" t="n">
        <x:v>45479</x:v>
      </x:c>
      <x:c r="B916" s="59" t="str">
        <x:v>FLEMINGTON</x:v>
      </x:c>
      <x:c r="C916" s="27" t="n">
        <x:v>7</x:v>
      </x:c>
      <x:c r="D916" s="27" t="n">
        <x:v>2</x:v>
      </x:c>
      <x:c r="E916" s="59" t="str">
        <x:v>IT'SOURTIME</x:v>
      </x:c>
      <x:c r="F916" s="59" t="str">
        <x:v>DC</x:v>
      </x:c>
      <x:c r="G916" s="27" t="n">
        <x:v>1</x:v>
      </x:c>
      <x:c r="H916" s="27" t="str">
        <x:v>Won</x:v>
      </x:c>
      <x:c r="I916" s="30" t="n">
        <x:v>17.3</x:v>
      </x:c>
      <x:c r="J916" s="30" t="n">
        <x:v>17.3</x:v>
      </x:c>
      <x:c r="K916" s="30" t="n">
        <x:v>86.5</x:v>
      </x:c>
      <x:c r="L916" s="30" t="n">
        <x:v>0</x:v>
      </x:c>
    </x:row>
    <x:row r="917">
      <x:c r="A917" s="61" t="n">
        <x:v>45479</x:v>
      </x:c>
      <x:c r="B917" s="59" t="str">
        <x:v>FLEMINGTON</x:v>
      </x:c>
      <x:c r="C917" s="27" t="n">
        <x:v>8</x:v>
      </x:c>
      <x:c r="D917" s="27" t="n">
        <x:v>1</x:v>
      </x:c>
      <x:c r="E917" s="59" t="str">
        <x:v>MUNHAMEK</x:v>
      </x:c>
      <x:c r="F917" s="59" t="str">
        <x:v>LSW</x:v>
      </x:c>
      <x:c r="G917" s="27" t="n">
        <x:v>1</x:v>
      </x:c>
      <x:c r="H917" s="27" t="str">
        <x:v>Won</x:v>
      </x:c>
      <x:c r="I917" s="30" t="n">
        <x:v>5</x:v>
      </x:c>
      <x:c r="J917" s="30" t="n">
        <x:v>5</x:v>
      </x:c>
      <x:c r="K917" s="30" t="n">
        <x:v>0</x:v>
      </x:c>
      <x:c r="L917" s="30"/>
    </x:row>
    <x:row r="918">
      <x:c r="A918" s="61" t="n">
        <x:v>45479</x:v>
      </x:c>
      <x:c r="B918" s="59" t="str">
        <x:v>FLEMINGTON</x:v>
      </x:c>
      <x:c r="C918" s="27" t="n">
        <x:v>8</x:v>
      </x:c>
      <x:c r="D918" s="27" t="n">
        <x:v>6</x:v>
      </x:c>
      <x:c r="E918" s="59" t="str">
        <x:v>SIBAAQ</x:v>
      </x:c>
      <x:c r="F918" s="59" t="str">
        <x:v>DC</x:v>
      </x:c>
      <x:c r="G918" s="27" t="n">
        <x:v>1</x:v>
      </x:c>
      <x:c r="H918" s="27" t="str"/>
      <x:c r="I918" s="30"/>
      <x:c r="J918" s="30" t="n">
        <x:v>0</x:v>
      </x:c>
      <x:c r="K918" s="30" t="n">
        <x:v>0</x:v>
      </x:c>
      <x:c r="L918" s="30"/>
    </x:row>
    <x:row r="919">
      <x:c r="A919" s="61" t="n">
        <x:v>45479</x:v>
      </x:c>
      <x:c r="B919" s="59" t="str">
        <x:v>FLEMINGTON</x:v>
      </x:c>
      <x:c r="C919" s="27" t="n">
        <x:v>9</x:v>
      </x:c>
      <x:c r="D919" s="27" t="n">
        <x:v>1</x:v>
      </x:c>
      <x:c r="E919" s="59" t="str">
        <x:v>BOSSY NIC</x:v>
      </x:c>
      <x:c r="F919" s="59" t="str">
        <x:v>LSW / SYS</x:v>
      </x:c>
      <x:c r="G919" s="27" t="n">
        <x:v>2</x:v>
      </x:c>
      <x:c r="H919" s="27" t="str"/>
      <x:c r="I919" s="30"/>
      <x:c r="J919" s="30" t="n">
        <x:v>0</x:v>
      </x:c>
      <x:c r="K919" s="30"/>
      <x:c r="L919" s="30"/>
    </x:row>
    <x:row r="920">
      <x:c r="A920" s="61" t="n">
        <x:v>45479</x:v>
      </x:c>
      <x:c r="B920" s="59" t="str">
        <x:v>FLEMINGTON</x:v>
      </x:c>
      <x:c r="C920" s="27" t="n">
        <x:v>9</x:v>
      </x:c>
      <x:c r="D920" s="27" t="n">
        <x:v>2</x:v>
      </x:c>
      <x:c r="E920" s="59" t="str">
        <x:v>FLEETWOOD</x:v>
      </x:c>
      <x:c r="F920" s="59" t="str">
        <x:v>BFSR / SYS</x:v>
      </x:c>
      <x:c r="G920" s="27" t="n">
        <x:v>2</x:v>
      </x:c>
      <x:c r="H920" s="27" t="str">
        <x:v>3rd</x:v>
      </x:c>
      <x:c r="I920" s="30"/>
      <x:c r="J920" s="30" t="n">
        <x:v>0</x:v>
      </x:c>
      <x:c r="K920" s="30"/>
      <x:c r="L920" s="30"/>
    </x:row>
    <x:row r="921">
      <x:c r="A921" s="61" t="n">
        <x:v>45479</x:v>
      </x:c>
      <x:c r="B921" s="59" t="str">
        <x:v>FLEMINGTON</x:v>
      </x:c>
      <x:c r="C921" s="27" t="n">
        <x:v>9</x:v>
      </x:c>
      <x:c r="D921" s="27" t="n">
        <x:v>9</x:v>
      </x:c>
      <x:c r="E921" s="59" t="str">
        <x:v>RIGHT TO PARTY</x:v>
      </x:c>
      <x:c r="F921" s="59" t="str">
        <x:v>LSW / SYS</x:v>
      </x:c>
      <x:c r="G921" s="27" t="n">
        <x:v>2</x:v>
      </x:c>
      <x:c r="H921" s="27" t="str">
        <x:v>Won</x:v>
      </x:c>
      <x:c r="I921" s="30" t="n">
        <x:v>6.3</x:v>
      </x:c>
      <x:c r="J921" s="30" t="n">
        <x:v>6.3</x:v>
      </x:c>
      <x:c r="K921" s="30"/>
      <x:c r="L921" s="30"/>
    </x:row>
    <x:row r="922">
      <x:c r="A922" s="61" t="n">
        <x:v>45479</x:v>
      </x:c>
      <x:c r="B922" s="59" t="str">
        <x:v>FLEMINGTON</x:v>
      </x:c>
      <x:c r="C922" s="27" t="n">
        <x:v>9</x:v>
      </x:c>
      <x:c r="D922" s="27" t="n">
        <x:v>12</x:v>
      </x:c>
      <x:c r="E922" s="59" t="str">
        <x:v>PHARARI</x:v>
      </x:c>
      <x:c r="F922" s="59" t="str">
        <x:v>LSW</x:v>
      </x:c>
      <x:c r="G922" s="27" t="n">
        <x:v>1</x:v>
      </x:c>
      <x:c r="H922" s="27" t="str"/>
      <x:c r="I922" s="30"/>
      <x:c r="J922" s="30" t="n">
        <x:v>0</x:v>
      </x:c>
      <x:c r="K922" s="30"/>
      <x:c r="L922" s="30"/>
    </x:row>
    <x:row r="923">
      <x:c r="A923" s="61" t="n">
        <x:v>45486</x:v>
      </x:c>
      <x:c r="B923" s="59" t="str">
        <x:v>CAULFIELD</x:v>
      </x:c>
      <x:c r="C923" s="27" t="n">
        <x:v>1</x:v>
      </x:c>
      <x:c r="D923" s="27" t="n">
        <x:v>3</x:v>
      </x:c>
      <x:c r="E923" s="59" t="str">
        <x:v>INTO YOU</x:v>
      </x:c>
      <x:c r="F923" s="59" t="str">
        <x:v>SYS</x:v>
      </x:c>
      <x:c r="G923" s="27" t="n">
        <x:v>1</x:v>
      </x:c>
      <x:c r="H923" s="27" t="str"/>
      <x:c r="I923" s="30"/>
      <x:c r="J923" s="30" t="n">
        <x:v>0</x:v>
      </x:c>
      <x:c r="K923" s="30" t="n">
        <x:v>0</x:v>
      </x:c>
      <x:c r="L923" s="30" t="n">
        <x:v>0</x:v>
      </x:c>
    </x:row>
    <x:row r="924">
      <x:c r="A924" s="61" t="n">
        <x:v>45486</x:v>
      </x:c>
      <x:c r="B924" s="59" t="str">
        <x:v>CAULFIELD</x:v>
      </x:c>
      <x:c r="C924" s="27" t="n">
        <x:v>1</x:v>
      </x:c>
      <x:c r="D924" s="27" t="n">
        <x:v>4</x:v>
      </x:c>
      <x:c r="E924" s="59" t="str">
        <x:v>LOVAZOU</x:v>
      </x:c>
      <x:c r="F924" s="59" t="str">
        <x:v>LSW</x:v>
      </x:c>
      <x:c r="G924" s="27" t="n">
        <x:v>1</x:v>
      </x:c>
      <x:c r="H924" s="27" t="str">
        <x:v>Won</x:v>
      </x:c>
      <x:c r="I924" s="30" t="n">
        <x:v>7</x:v>
      </x:c>
      <x:c r="J924" s="30" t="n">
        <x:v>7</x:v>
      </x:c>
      <x:c r="K924" s="30" t="n">
        <x:v>0</x:v>
      </x:c>
      <x:c r="L924" s="30" t="n">
        <x:v>0</x:v>
      </x:c>
    </x:row>
    <x:row r="925">
      <x:c r="A925" s="61" t="n">
        <x:v>45486</x:v>
      </x:c>
      <x:c r="B925" s="59" t="str">
        <x:v>CAULFIELD</x:v>
      </x:c>
      <x:c r="C925" s="27" t="n">
        <x:v>2</x:v>
      </x:c>
      <x:c r="D925" s="27" t="n">
        <x:v>11</x:v>
      </x:c>
      <x:c r="E925" s="59" t="str">
        <x:v>HE'S BESET</x:v>
      </x:c>
      <x:c r="F925" s="59" t="str">
        <x:v>BF / SYS</x:v>
      </x:c>
      <x:c r="G925" s="27" t="n">
        <x:v>2</x:v>
      </x:c>
      <x:c r="H925" s="27" t="str"/>
      <x:c r="I925" s="30"/>
      <x:c r="J925" s="30" t="n">
        <x:v>0</x:v>
      </x:c>
      <x:c r="K925" s="30" t="n">
        <x:v>0</x:v>
      </x:c>
      <x:c r="L925" s="30" t="n">
        <x:v>0</x:v>
      </x:c>
    </x:row>
    <x:row r="926">
      <x:c r="A926" s="61" t="n">
        <x:v>45486</x:v>
      </x:c>
      <x:c r="B926" s="59" t="str">
        <x:v>CAULFIELD</x:v>
      </x:c>
      <x:c r="C926" s="27" t="n">
        <x:v>4</x:v>
      </x:c>
      <x:c r="D926" s="27" t="n">
        <x:v>1</x:v>
      </x:c>
      <x:c r="E926" s="59" t="str">
        <x:v>MATUSALEM</x:v>
      </x:c>
      <x:c r="F926" s="59" t="str">
        <x:v>SYS</x:v>
      </x:c>
      <x:c r="G926" s="27" t="n">
        <x:v>1</x:v>
      </x:c>
      <x:c r="H926" s="27" t="str"/>
      <x:c r="I926" s="30"/>
      <x:c r="J926" s="30" t="n">
        <x:v>0</x:v>
      </x:c>
      <x:c r="K926" s="30" t="n">
        <x:v>0</x:v>
      </x:c>
      <x:c r="L926" s="30" t="n">
        <x:v>0</x:v>
      </x:c>
    </x:row>
    <x:row r="927">
      <x:c r="A927" s="61" t="n">
        <x:v>45486</x:v>
      </x:c>
      <x:c r="B927" s="59" t="str">
        <x:v>CAULFIELD</x:v>
      </x:c>
      <x:c r="C927" s="27" t="n">
        <x:v>4</x:v>
      </x:c>
      <x:c r="D927" s="27" t="n">
        <x:v>4</x:v>
      </x:c>
      <x:c r="E927" s="59" t="str">
        <x:v>DO YOU THINK SO</x:v>
      </x:c>
      <x:c r="F927" s="59" t="str">
        <x:v>SYS</x:v>
      </x:c>
      <x:c r="G927" s="27" t="n">
        <x:v>1</x:v>
      </x:c>
      <x:c r="H927" s="27" t="str"/>
      <x:c r="I927" s="30"/>
      <x:c r="J927" s="30" t="n">
        <x:v>0</x:v>
      </x:c>
      <x:c r="K927" s="30" t="n">
        <x:v>0</x:v>
      </x:c>
      <x:c r="L927" s="30" t="n">
        <x:v>0</x:v>
      </x:c>
    </x:row>
    <x:row r="928">
      <x:c r="A928" s="61" t="n">
        <x:v>45486</x:v>
      </x:c>
      <x:c r="B928" s="59" t="str">
        <x:v>CAULFIELD</x:v>
      </x:c>
      <x:c r="C928" s="27" t="n">
        <x:v>5</x:v>
      </x:c>
      <x:c r="D928" s="27" t="n">
        <x:v>10</x:v>
      </x:c>
      <x:c r="E928" s="59" t="str">
        <x:v>LITTLE JACK</x:v>
      </x:c>
      <x:c r="F928" s="59" t="str">
        <x:v>LSW / SYS</x:v>
      </x:c>
      <x:c r="G928" s="27" t="n">
        <x:v>2</x:v>
      </x:c>
      <x:c r="H928" s="27" t="str"/>
      <x:c r="I928" s="30"/>
      <x:c r="J928" s="30" t="n">
        <x:v>0</x:v>
      </x:c>
      <x:c r="K928" s="30" t="n">
        <x:v>0</x:v>
      </x:c>
      <x:c r="L928" s="30" t="n">
        <x:v>0</x:v>
      </x:c>
    </x:row>
    <x:row r="929">
      <x:c r="A929" s="61" t="n">
        <x:v>45486</x:v>
      </x:c>
      <x:c r="B929" s="59" t="str">
        <x:v>CAULFIELD</x:v>
      </x:c>
      <x:c r="C929" s="27" t="n">
        <x:v>6</x:v>
      </x:c>
      <x:c r="D929" s="27" t="n">
        <x:v>5</x:v>
      </x:c>
      <x:c r="E929" s="59" t="str">
        <x:v>TOBAYSURE</x:v>
      </x:c>
      <x:c r="F929" s="59" t="str">
        <x:v>DC</x:v>
      </x:c>
      <x:c r="G929" s="27" t="n">
        <x:v>1</x:v>
      </x:c>
      <x:c r="H929" s="27" t="str"/>
      <x:c r="I929" s="30"/>
      <x:c r="J929" s="30" t="n">
        <x:v>0</x:v>
      </x:c>
      <x:c r="K929" s="30" t="n">
        <x:v>0</x:v>
      </x:c>
      <x:c r="L929" s="30" t="n">
        <x:v>0</x:v>
      </x:c>
    </x:row>
    <x:row r="930">
      <x:c r="A930" s="61" t="n">
        <x:v>45486</x:v>
      </x:c>
      <x:c r="B930" s="59" t="str">
        <x:v>CAULFIELD</x:v>
      </x:c>
      <x:c r="C930" s="27" t="n">
        <x:v>6</x:v>
      </x:c>
      <x:c r="D930" s="27" t="n">
        <x:v>7</x:v>
      </x:c>
      <x:c r="E930" s="59" t="str">
        <x:v>ARAMCO</x:v>
      </x:c>
      <x:c r="F930" s="59" t="str">
        <x:v>SYS</x:v>
      </x:c>
      <x:c r="G930" s="27" t="n">
        <x:v>1</x:v>
      </x:c>
      <x:c r="H930" s="27" t="str"/>
      <x:c r="I930" s="30"/>
      <x:c r="J930" s="30" t="n">
        <x:v>0</x:v>
      </x:c>
      <x:c r="K930" s="30" t="n">
        <x:v>0</x:v>
      </x:c>
      <x:c r="L930" s="30" t="n">
        <x:v>0</x:v>
      </x:c>
    </x:row>
    <x:row r="931">
      <x:c r="A931" s="61" t="n">
        <x:v>45486</x:v>
      </x:c>
      <x:c r="B931" s="59" t="str">
        <x:v>CAULFIELD</x:v>
      </x:c>
      <x:c r="C931" s="27" t="n">
        <x:v>7</x:v>
      </x:c>
      <x:c r="D931" s="27" t="n">
        <x:v>6</x:v>
      </x:c>
      <x:c r="E931" s="59" t="str">
        <x:v>MAJOR SHARE</x:v>
      </x:c>
      <x:c r="F931" s="59" t="str">
        <x:v>LSW</x:v>
      </x:c>
      <x:c r="G931" s="27" t="n">
        <x:v>1</x:v>
      </x:c>
      <x:c r="H931" s="27" t="str">
        <x:v>2nd</x:v>
      </x:c>
      <x:c r="I931" s="30"/>
      <x:c r="J931" s="30" t="n">
        <x:v>0</x:v>
      </x:c>
      <x:c r="K931" s="30" t="n">
        <x:v>0</x:v>
      </x:c>
      <x:c r="L931" s="30"/>
    </x:row>
    <x:row r="932">
      <x:c r="A932" s="61" t="n">
        <x:v>45486</x:v>
      </x:c>
      <x:c r="B932" s="59" t="str">
        <x:v>CAULFIELD</x:v>
      </x:c>
      <x:c r="C932" s="27" t="n">
        <x:v>8</x:v>
      </x:c>
      <x:c r="D932" s="27" t="n">
        <x:v>2</x:v>
      </x:c>
      <x:c r="E932" s="59" t="str">
        <x:v>RECOMMENDATION</x:v>
      </x:c>
      <x:c r="F932" s="59" t="str">
        <x:v>FR / SYS</x:v>
      </x:c>
      <x:c r="G932" s="27" t="n">
        <x:v>2</x:v>
      </x:c>
      <x:c r="H932" s="27" t="str">
        <x:v>Won</x:v>
      </x:c>
      <x:c r="I932" s="30" t="n">
        <x:v>3.3</x:v>
      </x:c>
      <x:c r="J932" s="30" t="n">
        <x:v>3.3</x:v>
      </x:c>
      <x:c r="K932" s="30"/>
      <x:c r="L932" s="30"/>
    </x:row>
    <x:row r="933">
      <x:c r="A933" s="61" t="n">
        <x:v>45493</x:v>
      </x:c>
      <x:c r="B933" s="59" t="str">
        <x:v>FLEMINGTON</x:v>
      </x:c>
      <x:c r="C933" s="27" t="n">
        <x:v>1</x:v>
      </x:c>
      <x:c r="D933" s="27" t="n">
        <x:v>1</x:v>
      </x:c>
      <x:c r="E933" s="59" t="str">
        <x:v>STAY SILENT</x:v>
      </x:c>
      <x:c r="F933" s="59" t="str">
        <x:v>SYS</x:v>
      </x:c>
      <x:c r="G933" s="27" t="n">
        <x:v>1</x:v>
      </x:c>
      <x:c r="H933" s="27" t="str">
        <x:v>3rd</x:v>
      </x:c>
      <x:c r="I933" s="30"/>
      <x:c r="J933" s="30" t="n">
        <x:v>0</x:v>
      </x:c>
      <x:c r="K933" s="30" t="n">
        <x:v>0</x:v>
      </x:c>
      <x:c r="L933" s="30" t="n">
        <x:v>0</x:v>
      </x:c>
    </x:row>
    <x:row r="934">
      <x:c r="A934" s="61" t="n">
        <x:v>45493</x:v>
      </x:c>
      <x:c r="B934" s="59" t="str">
        <x:v>FLEMINGTON</x:v>
      </x:c>
      <x:c r="C934" s="27" t="n">
        <x:v>2</x:v>
      </x:c>
      <x:c r="D934" s="27" t="n">
        <x:v>2</x:v>
      </x:c>
      <x:c r="E934" s="59" t="str">
        <x:v>LE ZEBRA</x:v>
      </x:c>
      <x:c r="F934" s="59" t="str">
        <x:v>DC / SYS</x:v>
      </x:c>
      <x:c r="G934" s="27" t="n">
        <x:v>2</x:v>
      </x:c>
      <x:c r="H934" s="27" t="str">
        <x:v>Won</x:v>
      </x:c>
      <x:c r="I934" s="30" t="n">
        <x:v>4.4</x:v>
      </x:c>
      <x:c r="J934" s="30" t="n">
        <x:v>4.4</x:v>
      </x:c>
      <x:c r="K934" s="30" t="n">
        <x:v>8.36</x:v>
      </x:c>
      <x:c r="L934" s="30" t="n">
        <x:v>21.736</x:v>
      </x:c>
    </x:row>
    <x:row r="935">
      <x:c r="A935" s="61" t="n">
        <x:v>45493</x:v>
      </x:c>
      <x:c r="B935" s="59" t="str">
        <x:v>FLEMINGTON</x:v>
      </x:c>
      <x:c r="C935" s="27" t="n">
        <x:v>3</x:v>
      </x:c>
      <x:c r="D935" s="27" t="n">
        <x:v>2</x:v>
      </x:c>
      <x:c r="E935" s="59" t="str">
        <x:v>FIRST SETTLER</x:v>
      </x:c>
      <x:c r="F935" s="59" t="str">
        <x:v>LSW / SYS</x:v>
      </x:c>
      <x:c r="G935" s="27" t="n">
        <x:v>2</x:v>
      </x:c>
      <x:c r="H935" s="27" t="str">
        <x:v>Won</x:v>
      </x:c>
      <x:c r="I935" s="30" t="n">
        <x:v>1.9</x:v>
      </x:c>
      <x:c r="J935" s="30" t="n">
        <x:v>1.9</x:v>
      </x:c>
      <x:c r="K935" s="30" t="n">
        <x:v>4.9399999999999995</x:v>
      </x:c>
      <x:c r="L935" s="30" t="n">
        <x:v>0</x:v>
      </x:c>
    </x:row>
    <x:row r="936">
      <x:c r="A936" s="61" t="n">
        <x:v>45493</x:v>
      </x:c>
      <x:c r="B936" s="59" t="str">
        <x:v>FLEMINGTON</x:v>
      </x:c>
      <x:c r="C936" s="27" t="n">
        <x:v>4</x:v>
      </x:c>
      <x:c r="D936" s="27" t="n">
        <x:v>8</x:v>
      </x:c>
      <x:c r="E936" s="59" t="str">
        <x:v>ARQANA</x:v>
      </x:c>
      <x:c r="F936" s="59" t="str">
        <x:v>LSW</x:v>
      </x:c>
      <x:c r="G936" s="27" t="n">
        <x:v>1</x:v>
      </x:c>
      <x:c r="H936" s="27" t="str">
        <x:v>Won</x:v>
      </x:c>
      <x:c r="I936" s="30" t="n">
        <x:v>2.6</x:v>
      </x:c>
      <x:c r="J936" s="30" t="n">
        <x:v>2.6</x:v>
      </x:c>
      <x:c r="K936" s="30" t="n">
        <x:v>0</x:v>
      </x:c>
      <x:c r="L936" s="30" t="n">
        <x:v>0</x:v>
      </x:c>
    </x:row>
    <x:row r="937">
      <x:c r="A937" s="61" t="n">
        <x:v>45493</x:v>
      </x:c>
      <x:c r="B937" s="59" t="str">
        <x:v>FLEMINGTON</x:v>
      </x:c>
      <x:c r="C937" s="27" t="n">
        <x:v>5</x:v>
      </x:c>
      <x:c r="D937" s="27" t="n">
        <x:v>7</x:v>
      </x:c>
      <x:c r="E937" s="59" t="str">
        <x:v>GREAT MAXIMUS</x:v>
      </x:c>
      <x:c r="F937" s="59" t="str">
        <x:v>LSW</x:v>
      </x:c>
      <x:c r="G937" s="27" t="n">
        <x:v>1</x:v>
      </x:c>
      <x:c r="H937" s="27" t="str">
        <x:v>3rd</x:v>
      </x:c>
      <x:c r="I937" s="30"/>
      <x:c r="J937" s="30" t="n">
        <x:v>0</x:v>
      </x:c>
      <x:c r="K937" s="30" t="n">
        <x:v>0</x:v>
      </x:c>
      <x:c r="L937" s="30" t="n">
        <x:v>0</x:v>
      </x:c>
    </x:row>
    <x:row r="938">
      <x:c r="A938" s="61" t="n">
        <x:v>45493</x:v>
      </x:c>
      <x:c r="B938" s="59" t="str">
        <x:v>FLEMINGTON</x:v>
      </x:c>
      <x:c r="C938" s="27" t="n">
        <x:v>6</x:v>
      </x:c>
      <x:c r="D938" s="27" t="n">
        <x:v>6</x:v>
      </x:c>
      <x:c r="E938" s="59" t="str">
        <x:v>BARAQIEL</x:v>
      </x:c>
      <x:c r="F938" s="59" t="str">
        <x:v>LSW / SYS</x:v>
      </x:c>
      <x:c r="G938" s="27" t="n">
        <x:v>2</x:v>
      </x:c>
      <x:c r="H938" s="27" t="str">
        <x:v>3rd</x:v>
      </x:c>
      <x:c r="I938" s="30"/>
      <x:c r="J938" s="30" t="n">
        <x:v>0</x:v>
      </x:c>
      <x:c r="K938" s="30" t="n">
        <x:v>0</x:v>
      </x:c>
      <x:c r="L938" s="30" t="n">
        <x:v>0</x:v>
      </x:c>
    </x:row>
    <x:row r="939">
      <x:c r="A939" s="61" t="n">
        <x:v>45493</x:v>
      </x:c>
      <x:c r="B939" s="59" t="str">
        <x:v>FLEMINGTON</x:v>
      </x:c>
      <x:c r="C939" s="27" t="n">
        <x:v>7</x:v>
      </x:c>
      <x:c r="D939" s="27" t="n">
        <x:v>1</x:v>
      </x:c>
      <x:c r="E939" s="59" t="str">
        <x:v>BORN A KING</x:v>
      </x:c>
      <x:c r="F939" s="59" t="str">
        <x:v>SYS</x:v>
      </x:c>
      <x:c r="G939" s="27" t="n">
        <x:v>1</x:v>
      </x:c>
      <x:c r="H939" s="27" t="str"/>
      <x:c r="I939" s="30"/>
      <x:c r="J939" s="30" t="n">
        <x:v>0</x:v>
      </x:c>
      <x:c r="K939" s="30" t="n">
        <x:v>0</x:v>
      </x:c>
      <x:c r="L939" s="30" t="n">
        <x:v>0</x:v>
      </x:c>
    </x:row>
    <x:row r="940">
      <x:c r="A940" s="61" t="n">
        <x:v>45493</x:v>
      </x:c>
      <x:c r="B940" s="59" t="str">
        <x:v>FLEMINGTON</x:v>
      </x:c>
      <x:c r="C940" s="27" t="n">
        <x:v>7</x:v>
      </x:c>
      <x:c r="D940" s="27" t="n">
        <x:v>5</x:v>
      </x:c>
      <x:c r="E940" s="59" t="str">
        <x:v>HIT THE ROAD JACK</x:v>
      </x:c>
      <x:c r="F940" s="59" t="str">
        <x:v>LSW</x:v>
      </x:c>
      <x:c r="G940" s="27" t="n">
        <x:v>1</x:v>
      </x:c>
      <x:c r="H940" s="27" t="str">
        <x:v>Won</x:v>
      </x:c>
      <x:c r="I940" s="30" t="n">
        <x:v>8.7</x:v>
      </x:c>
      <x:c r="J940" s="30" t="n">
        <x:v>8.7</x:v>
      </x:c>
      <x:c r="K940" s="30" t="n">
        <x:v>0</x:v>
      </x:c>
      <x:c r="L940" s="30" t="n">
        <x:v>0</x:v>
      </x:c>
    </x:row>
    <x:row r="941">
      <x:c r="A941" s="61" t="n">
        <x:v>45493</x:v>
      </x:c>
      <x:c r="B941" s="59" t="str">
        <x:v>FLEMINGTON</x:v>
      </x:c>
      <x:c r="C941" s="27" t="n">
        <x:v>8</x:v>
      </x:c>
      <x:c r="D941" s="27" t="n">
        <x:v>6</x:v>
      </x:c>
      <x:c r="E941" s="59" t="str">
        <x:v>CADMUS</x:v>
      </x:c>
      <x:c r="F941" s="59" t="str">
        <x:v>LSW</x:v>
      </x:c>
      <x:c r="G941" s="27" t="n">
        <x:v>1</x:v>
      </x:c>
      <x:c r="H941" s="27" t="str"/>
      <x:c r="I941" s="30"/>
      <x:c r="J941" s="30" t="n">
        <x:v>0</x:v>
      </x:c>
      <x:c r="K941" s="30" t="n">
        <x:v>0</x:v>
      </x:c>
      <x:c r="L941" s="30"/>
    </x:row>
    <x:row r="942">
      <x:c r="A942" s="61" t="n">
        <x:v>45493</x:v>
      </x:c>
      <x:c r="B942" s="59" t="str">
        <x:v>FLEMINGTON</x:v>
      </x:c>
      <x:c r="C942" s="27" t="n">
        <x:v>9</x:v>
      </x:c>
      <x:c r="D942" s="27" t="n">
        <x:v>17</x:v>
      </x:c>
      <x:c r="E942" s="59" t="str">
        <x:v>MOONHAVEN</x:v>
      </x:c>
      <x:c r="F942" s="59" t="str">
        <x:v>DC</x:v>
      </x:c>
      <x:c r="G942" s="27" t="n">
        <x:v>1</x:v>
      </x:c>
      <x:c r="H942" s="27" t="str">
        <x:v>Won</x:v>
      </x:c>
      <x:c r="I942" s="30" t="n">
        <x:v>8.3</x:v>
      </x:c>
      <x:c r="J942" s="30" t="n">
        <x:v>8.3</x:v>
      </x:c>
      <x:c r="K942" s="30"/>
      <x:c r="L942" s="30"/>
    </x:row>
    <x:row r="943">
      <x:c r="A943" s="61" t="n">
        <x:v>45500</x:v>
      </x:c>
      <x:c r="B943" s="59" t="str">
        <x:v>CAULFIELD</x:v>
      </x:c>
      <x:c r="C943" s="27" t="n">
        <x:v>1</x:v>
      </x:c>
      <x:c r="D943" s="27" t="n">
        <x:v>2</x:v>
      </x:c>
      <x:c r="E943" s="59" t="str">
        <x:v>DOM</x:v>
      </x:c>
      <x:c r="F943" s="59" t="str">
        <x:v>LSW / SYS</x:v>
      </x:c>
      <x:c r="G943" s="27" t="n">
        <x:v>2</x:v>
      </x:c>
      <x:c r="H943" s="27" t="str">
        <x:v>2nd</x:v>
      </x:c>
      <x:c r="I943" s="30"/>
      <x:c r="J943" s="30" t="n">
        <x:v>0</x:v>
      </x:c>
      <x:c r="K943" s="30" t="n">
        <x:v>0</x:v>
      </x:c>
      <x:c r="L943" s="30" t="n">
        <x:v>0</x:v>
      </x:c>
    </x:row>
    <x:row r="944">
      <x:c r="A944" s="61" t="n">
        <x:v>45500</x:v>
      </x:c>
      <x:c r="B944" s="59" t="str">
        <x:v>CAULFIELD</x:v>
      </x:c>
      <x:c r="C944" s="27" t="n">
        <x:v>1</x:v>
      </x:c>
      <x:c r="D944" s="27" t="n">
        <x:v>5</x:v>
      </x:c>
      <x:c r="E944" s="59" t="str">
        <x:v>I AM VELVET</x:v>
      </x:c>
      <x:c r="F944" s="59" t="str">
        <x:v>LSW</x:v>
      </x:c>
      <x:c r="G944" s="27" t="n">
        <x:v>1</x:v>
      </x:c>
      <x:c r="H944" s="27" t="str">
        <x:v>Won</x:v>
      </x:c>
      <x:c r="I944" s="30" t="n">
        <x:v>3.4</x:v>
      </x:c>
      <x:c r="J944" s="30" t="n">
        <x:v>3.4</x:v>
      </x:c>
      <x:c r="K944" s="30" t="n">
        <x:v>0</x:v>
      </x:c>
      <x:c r="L944" s="30" t="n">
        <x:v>0</x:v>
      </x:c>
    </x:row>
    <x:row r="945">
      <x:c r="A945" s="61" t="n">
        <x:v>45500</x:v>
      </x:c>
      <x:c r="B945" s="59" t="str">
        <x:v>CAULFIELD</x:v>
      </x:c>
      <x:c r="C945" s="27" t="n">
        <x:v>3</x:v>
      </x:c>
      <x:c r="D945" s="27" t="n">
        <x:v>1</x:v>
      </x:c>
      <x:c r="E945" s="59" t="str">
        <x:v>PHATS</x:v>
      </x:c>
      <x:c r="F945" s="59" t="str">
        <x:v>SYS</x:v>
      </x:c>
      <x:c r="G945" s="27" t="n">
        <x:v>1</x:v>
      </x:c>
      <x:c r="H945" s="27" t="str">
        <x:v>3rd</x:v>
      </x:c>
      <x:c r="I945" s="30"/>
      <x:c r="J945" s="30" t="n">
        <x:v>0</x:v>
      </x:c>
      <x:c r="K945" s="30" t="n">
        <x:v>0</x:v>
      </x:c>
      <x:c r="L945" s="30" t="n">
        <x:v>0</x:v>
      </x:c>
    </x:row>
    <x:row r="946">
      <x:c r="A946" s="61" t="n">
        <x:v>45500</x:v>
      </x:c>
      <x:c r="B946" s="59" t="str">
        <x:v>CAULFIELD</x:v>
      </x:c>
      <x:c r="C946" s="27" t="n">
        <x:v>3</x:v>
      </x:c>
      <x:c r="D946" s="27" t="n">
        <x:v>5</x:v>
      </x:c>
      <x:c r="E946" s="59" t="str">
        <x:v>CAPTAIN ELECTRIC</x:v>
      </x:c>
      <x:c r="F946" s="59" t="str">
        <x:v>FRSR</x:v>
      </x:c>
      <x:c r="G946" s="27" t="n">
        <x:v>1</x:v>
      </x:c>
      <x:c r="H946" s="27" t="str">
        <x:v>Won</x:v>
      </x:c>
      <x:c r="I946" s="30" t="n">
        <x:v>2.6</x:v>
      </x:c>
      <x:c r="J946" s="30" t="n">
        <x:v>2.6</x:v>
      </x:c>
      <x:c r="K946" s="30" t="n">
        <x:v>6.760000000000001</x:v>
      </x:c>
      <x:c r="L946" s="30" t="n">
        <x:v>44.616</x:v>
      </x:c>
    </x:row>
    <x:row r="947">
      <x:c r="A947" s="61" t="n">
        <x:v>45500</x:v>
      </x:c>
      <x:c r="B947" s="59" t="str">
        <x:v>CAULFIELD</x:v>
      </x:c>
      <x:c r="C947" s="27" t="n">
        <x:v>4</x:v>
      </x:c>
      <x:c r="D947" s="27" t="n">
        <x:v>2</x:v>
      </x:c>
      <x:c r="E947" s="59" t="str">
        <x:v>FERAGO</x:v>
      </x:c>
      <x:c r="F947" s="59" t="str">
        <x:v>FRSR</x:v>
      </x:c>
      <x:c r="G947" s="27" t="n">
        <x:v>1</x:v>
      </x:c>
      <x:c r="H947" s="27" t="str">
        <x:v>Won</x:v>
      </x:c>
      <x:c r="I947" s="30" t="n">
        <x:v>2.6</x:v>
      </x:c>
      <x:c r="J947" s="30" t="n">
        <x:v>2.6</x:v>
      </x:c>
      <x:c r="K947" s="30" t="n">
        <x:v>17.16</x:v>
      </x:c>
      <x:c r="L947" s="30" t="n">
        <x:v>96.09599999999999</x:v>
      </x:c>
    </x:row>
    <x:row r="948">
      <x:c r="A948" s="61" t="n">
        <x:v>45500</x:v>
      </x:c>
      <x:c r="B948" s="59" t="str">
        <x:v>CAULFIELD</x:v>
      </x:c>
      <x:c r="C948" s="27" t="n">
        <x:v>5</x:v>
      </x:c>
      <x:c r="D948" s="27" t="n">
        <x:v>5</x:v>
      </x:c>
      <x:c r="E948" s="59" t="str">
        <x:v>HERBERT PARK</x:v>
      </x:c>
      <x:c r="F948" s="59" t="str">
        <x:v>DC</x:v>
      </x:c>
      <x:c r="G948" s="27" t="n">
        <x:v>1</x:v>
      </x:c>
      <x:c r="H948" s="27" t="str">
        <x:v>Won</x:v>
      </x:c>
      <x:c r="I948" s="30" t="n">
        <x:v>6.6</x:v>
      </x:c>
      <x:c r="J948" s="30" t="n">
        <x:v>6.6</x:v>
      </x:c>
      <x:c r="K948" s="30" t="n">
        <x:v>36.959999999999994</x:v>
      </x:c>
      <x:c r="L948" s="30" t="n">
        <x:v>0</x:v>
      </x:c>
    </x:row>
    <x:row r="949">
      <x:c r="A949" s="61" t="n">
        <x:v>45500</x:v>
      </x:c>
      <x:c r="B949" s="59" t="str">
        <x:v>CAULFIELD</x:v>
      </x:c>
      <x:c r="C949" s="27" t="n">
        <x:v>5</x:v>
      </x:c>
      <x:c r="D949" s="27" t="n">
        <x:v>7</x:v>
      </x:c>
      <x:c r="E949" s="59" t="str">
        <x:v>AMOURSIRRA</x:v>
      </x:c>
      <x:c r="F949" s="59" t="str">
        <x:v>DC</x:v>
      </x:c>
      <x:c r="G949" s="27" t="n">
        <x:v>1</x:v>
      </x:c>
      <x:c r="H949" s="27" t="str"/>
      <x:c r="I949" s="30"/>
      <x:c r="J949" s="30" t="n">
        <x:v>0</x:v>
      </x:c>
      <x:c r="K949" s="30" t="n">
        <x:v>0</x:v>
      </x:c>
      <x:c r="L949" s="30" t="n">
        <x:v>0</x:v>
      </x:c>
    </x:row>
    <x:row r="950">
      <x:c r="A950" s="61" t="n">
        <x:v>45500</x:v>
      </x:c>
      <x:c r="B950" s="59" t="str">
        <x:v>CAULFIELD</x:v>
      </x:c>
      <x:c r="C950" s="27" t="n">
        <x:v>6</x:v>
      </x:c>
      <x:c r="D950" s="27" t="n">
        <x:v>9</x:v>
      </x:c>
      <x:c r="E950" s="59" t="str">
        <x:v>PIASTRI</x:v>
      </x:c>
      <x:c r="F950" s="59" t="str">
        <x:v>SYS</x:v>
      </x:c>
      <x:c r="G950" s="27" t="n">
        <x:v>1</x:v>
      </x:c>
      <x:c r="H950" s="27" t="str">
        <x:v>Won</x:v>
      </x:c>
      <x:c r="I950" s="30" t="n">
        <x:v>5.6</x:v>
      </x:c>
      <x:c r="J950" s="30" t="n">
        <x:v>5.6</x:v>
      </x:c>
      <x:c r="K950" s="30" t="n">
        <x:v>0</x:v>
      </x:c>
      <x:c r="L950" s="30" t="n">
        <x:v>0</x:v>
      </x:c>
    </x:row>
    <x:row r="951">
      <x:c r="A951" s="61" t="n">
        <x:v>45500</x:v>
      </x:c>
      <x:c r="B951" s="59" t="str">
        <x:v>CAULFIELD</x:v>
      </x:c>
      <x:c r="C951" s="27" t="n">
        <x:v>7</x:v>
      </x:c>
      <x:c r="D951" s="27" t="n">
        <x:v>1</x:v>
      </x:c>
      <x:c r="E951" s="59" t="str">
        <x:v>SEMILLION</x:v>
      </x:c>
      <x:c r="F951" s="59" t="str">
        <x:v>DC</x:v>
      </x:c>
      <x:c r="G951" s="27" t="n">
        <x:v>1</x:v>
      </x:c>
      <x:c r="H951" s="27" t="str">
        <x:v>2nd</x:v>
      </x:c>
      <x:c r="I951" s="30"/>
      <x:c r="J951" s="30" t="n">
        <x:v>0</x:v>
      </x:c>
      <x:c r="K951" s="30" t="n">
        <x:v>0</x:v>
      </x:c>
      <x:c r="L951" s="30"/>
    </x:row>
    <x:row r="952">
      <x:c r="A952" s="61" t="n">
        <x:v>45500</x:v>
      </x:c>
      <x:c r="B952" s="59" t="str">
        <x:v>CAULFIELD</x:v>
      </x:c>
      <x:c r="C952" s="27" t="n">
        <x:v>7</x:v>
      </x:c>
      <x:c r="D952" s="27" t="n">
        <x:v>2</x:v>
      </x:c>
      <x:c r="E952" s="59" t="str">
        <x:v>RECOMMENDATION</x:v>
      </x:c>
      <x:c r="F952" s="59" t="str">
        <x:v>LSW / SYS</x:v>
      </x:c>
      <x:c r="G952" s="27" t="n">
        <x:v>2</x:v>
      </x:c>
      <x:c r="H952" s="27" t="str">
        <x:v>Won</x:v>
      </x:c>
      <x:c r="I952" s="30" t="n">
        <x:v>1.3</x:v>
      </x:c>
      <x:c r="J952" s="30" t="n">
        <x:v>1.3</x:v>
      </x:c>
      <x:c r="K952" s="30" t="n">
        <x:v>0</x:v>
      </x:c>
      <x:c r="L952" s="30"/>
    </x:row>
    <x:row r="953">
      <x:c r="A953" s="61" t="n">
        <x:v>45500</x:v>
      </x:c>
      <x:c r="B953" s="59" t="str">
        <x:v>CAULFIELD</x:v>
      </x:c>
      <x:c r="C953" s="27" t="n">
        <x:v>9</x:v>
      </x:c>
      <x:c r="D953" s="27" t="n">
        <x:v>6</x:v>
      </x:c>
      <x:c r="E953" s="59" t="str">
        <x:v>THE OPEN</x:v>
      </x:c>
      <x:c r="F953" s="59" t="str">
        <x:v>LSW / SYS</x:v>
      </x:c>
      <x:c r="G953" s="27" t="n">
        <x:v>2</x:v>
      </x:c>
      <x:c r="H953" s="27" t="str">
        <x:v>2nd</x:v>
      </x:c>
      <x:c r="I953" s="30"/>
      <x:c r="J953" s="30" t="n">
        <x:v>0</x:v>
      </x:c>
      <x:c r="K953" s="30"/>
      <x:c r="L953" s="30"/>
    </x:row>
    <x:row r="954">
      <x:c r="A954" s="61" t="n">
        <x:v>45500</x:v>
      </x:c>
      <x:c r="B954" s="59" t="str">
        <x:v>CAULFIELD</x:v>
      </x:c>
      <x:c r="C954" s="27" t="n">
        <x:v>9</x:v>
      </x:c>
      <x:c r="D954" s="27" t="n">
        <x:v>12</x:v>
      </x:c>
      <x:c r="E954" s="59" t="str">
        <x:v>RHAPSODY CHIC</x:v>
      </x:c>
      <x:c r="F954" s="59" t="str">
        <x:v>DC</x:v>
      </x:c>
      <x:c r="G954" s="27" t="n">
        <x:v>1</x:v>
      </x:c>
      <x:c r="H954" s="27" t="str">
        <x:v>Won</x:v>
      </x:c>
      <x:c r="I954" s="30" t="n">
        <x:v>5.6</x:v>
      </x:c>
      <x:c r="J954" s="30" t="n">
        <x:v>5.6</x:v>
      </x:c>
      <x:c r="K954" s="30"/>
      <x:c r="L954" s="30"/>
    </x:row>
    <x:row r="955">
      <x:c r="A955" s="61" t="n">
        <x:v>45507</x:v>
      </x:c>
      <x:c r="B955" s="59" t="str">
        <x:v>FLEMINGTON</x:v>
      </x:c>
      <x:c r="C955" s="27" t="n">
        <x:v>1</x:v>
      </x:c>
      <x:c r="D955" s="27" t="n">
        <x:v>1</x:v>
      </x:c>
      <x:c r="E955" s="59" t="str">
        <x:v>DETROIT CITY</x:v>
      </x:c>
      <x:c r="F955" s="59" t="str">
        <x:v>LSW</x:v>
      </x:c>
      <x:c r="G955" s="27" t="n">
        <x:v>1</x:v>
      </x:c>
      <x:c r="H955" s="27" t="str">
        <x:v>Won</x:v>
      </x:c>
      <x:c r="I955" s="30" t="n">
        <x:v>2.8</x:v>
      </x:c>
      <x:c r="J955" s="30" t="n">
        <x:v>2.8</x:v>
      </x:c>
      <x:c r="K955" s="30" t="n">
        <x:v>0</x:v>
      </x:c>
      <x:c r="L955" s="30" t="n">
        <x:v>0</x:v>
      </x:c>
    </x:row>
    <x:row r="956">
      <x:c r="A956" s="61" t="n">
        <x:v>45507</x:v>
      </x:c>
      <x:c r="B956" s="59" t="str">
        <x:v>FLEMINGTON</x:v>
      </x:c>
      <x:c r="C956" s="27" t="n">
        <x:v>1</x:v>
      </x:c>
      <x:c r="D956" s="27" t="n">
        <x:v>4</x:v>
      </x:c>
      <x:c r="E956" s="59" t="str">
        <x:v>WARPARTY</x:v>
      </x:c>
      <x:c r="F956" s="59" t="str">
        <x:v>LSW / SYS</x:v>
      </x:c>
      <x:c r="G956" s="27" t="n">
        <x:v>2</x:v>
      </x:c>
      <x:c r="H956" s="27" t="str">
        <x:v>3rd</x:v>
      </x:c>
      <x:c r="I956" s="30"/>
      <x:c r="J956" s="30" t="n">
        <x:v>0</x:v>
      </x:c>
      <x:c r="K956" s="30" t="n">
        <x:v>0</x:v>
      </x:c>
      <x:c r="L956" s="30" t="n">
        <x:v>0</x:v>
      </x:c>
    </x:row>
    <x:row r="957">
      <x:c r="A957" s="61" t="n">
        <x:v>45507</x:v>
      </x:c>
      <x:c r="B957" s="59" t="str">
        <x:v>FLEMINGTON</x:v>
      </x:c>
      <x:c r="C957" s="27" t="n">
        <x:v>2</x:v>
      </x:c>
      <x:c r="D957" s="27" t="n">
        <x:v>1</x:v>
      </x:c>
      <x:c r="E957" s="59" t="str">
        <x:v>POST IMPRESSIONIST</x:v>
      </x:c>
      <x:c r="F957" s="59" t="str">
        <x:v>BFSR / SYS</x:v>
      </x:c>
      <x:c r="G957" s="27" t="n">
        <x:v>2</x:v>
      </x:c>
      <x:c r="H957" s="27" t="str">
        <x:v>4th</x:v>
      </x:c>
      <x:c r="I957" s="30"/>
      <x:c r="J957" s="30" t="n">
        <x:v>0</x:v>
      </x:c>
      <x:c r="K957" s="30" t="n">
        <x:v>0</x:v>
      </x:c>
      <x:c r="L957" s="30" t="n">
        <x:v>0</x:v>
      </x:c>
    </x:row>
    <x:row r="958">
      <x:c r="A958" s="61" t="n">
        <x:v>45507</x:v>
      </x:c>
      <x:c r="B958" s="59" t="str">
        <x:v>FLEMINGTON</x:v>
      </x:c>
      <x:c r="C958" s="27" t="n">
        <x:v>2</x:v>
      </x:c>
      <x:c r="D958" s="27" t="n">
        <x:v>2</x:v>
      </x:c>
      <x:c r="E958" s="59" t="str">
        <x:v>HORRIFYING</x:v>
      </x:c>
      <x:c r="F958" s="59" t="str">
        <x:v>LSW</x:v>
      </x:c>
      <x:c r="G958" s="27" t="n">
        <x:v>1</x:v>
      </x:c>
      <x:c r="H958" s="27" t="str">
        <x:v>Won</x:v>
      </x:c>
      <x:c r="I958" s="30" t="n">
        <x:v>9.1</x:v>
      </x:c>
      <x:c r="J958" s="30" t="n">
        <x:v>9.1</x:v>
      </x:c>
      <x:c r="K958" s="30" t="n">
        <x:v>0</x:v>
      </x:c>
      <x:c r="L958" s="30" t="n">
        <x:v>0</x:v>
      </x:c>
    </x:row>
    <x:row r="959">
      <x:c r="A959" s="61" t="n">
        <x:v>45507</x:v>
      </x:c>
      <x:c r="B959" s="59" t="str">
        <x:v>FLEMINGTON</x:v>
      </x:c>
      <x:c r="C959" s="27" t="n">
        <x:v>2</x:v>
      </x:c>
      <x:c r="D959" s="27" t="n">
        <x:v>3</x:v>
      </x:c>
      <x:c r="E959" s="59" t="str">
        <x:v>BERKSHIRE BREEZE</x:v>
      </x:c>
      <x:c r="F959" s="59" t="str">
        <x:v>LSW / SYS</x:v>
      </x:c>
      <x:c r="G959" s="27" t="n">
        <x:v>2</x:v>
      </x:c>
      <x:c r="H959" s="27" t="str">
        <x:v>2nd</x:v>
      </x:c>
      <x:c r="I959" s="30"/>
      <x:c r="J959" s="30" t="n">
        <x:v>0</x:v>
      </x:c>
      <x:c r="K959" s="30" t="n">
        <x:v>0</x:v>
      </x:c>
      <x:c r="L959" s="30" t="n">
        <x:v>0</x:v>
      </x:c>
    </x:row>
    <x:row r="960">
      <x:c r="A960" s="61" t="n">
        <x:v>45507</x:v>
      </x:c>
      <x:c r="B960" s="59" t="str">
        <x:v>FLEMINGTON</x:v>
      </x:c>
      <x:c r="C960" s="27" t="n">
        <x:v>3</x:v>
      </x:c>
      <x:c r="D960" s="27" t="n">
        <x:v>1</x:v>
      </x:c>
      <x:c r="E960" s="59" t="str">
        <x:v>ALPINE FLYER</x:v>
      </x:c>
      <x:c r="F960" s="59" t="str">
        <x:v>SYS</x:v>
      </x:c>
      <x:c r="G960" s="27" t="n">
        <x:v>1</x:v>
      </x:c>
      <x:c r="H960" s="27" t="str">
        <x:v>3rd</x:v>
      </x:c>
      <x:c r="I960" s="30"/>
      <x:c r="J960" s="30" t="n">
        <x:v>0</x:v>
      </x:c>
      <x:c r="K960" s="30" t="n">
        <x:v>0</x:v>
      </x:c>
      <x:c r="L960" s="30" t="n">
        <x:v>0</x:v>
      </x:c>
    </x:row>
    <x:row r="961">
      <x:c r="A961" s="61" t="n">
        <x:v>45507</x:v>
      </x:c>
      <x:c r="B961" s="59" t="str">
        <x:v>FLEMINGTON</x:v>
      </x:c>
      <x:c r="C961" s="27" t="n">
        <x:v>3</x:v>
      </x:c>
      <x:c r="D961" s="27" t="n">
        <x:v>3</x:v>
      </x:c>
      <x:c r="E961" s="59" t="str">
        <x:v>CINDY FALLS</x:v>
      </x:c>
      <x:c r="F961" s="59" t="str">
        <x:v>BFSR / SYS</x:v>
      </x:c>
      <x:c r="G961" s="27" t="n">
        <x:v>2</x:v>
      </x:c>
      <x:c r="H961" s="27" t="str"/>
      <x:c r="I961" s="30"/>
      <x:c r="J961" s="30" t="n">
        <x:v>0</x:v>
      </x:c>
      <x:c r="K961" s="30" t="n">
        <x:v>0</x:v>
      </x:c>
      <x:c r="L961" s="30" t="n">
        <x:v>0</x:v>
      </x:c>
    </x:row>
    <x:row r="962">
      <x:c r="A962" s="61" t="n">
        <x:v>45507</x:v>
      </x:c>
      <x:c r="B962" s="59" t="str">
        <x:v>FLEMINGTON</x:v>
      </x:c>
      <x:c r="C962" s="27" t="n">
        <x:v>4</x:v>
      </x:c>
      <x:c r="D962" s="27" t="n">
        <x:v>3</x:v>
      </x:c>
      <x:c r="E962" s="59" t="str">
        <x:v>MIDTOWN BOSS</x:v>
      </x:c>
      <x:c r="F962" s="59" t="str">
        <x:v>BF / SYS</x:v>
      </x:c>
      <x:c r="G962" s="27" t="n">
        <x:v>2</x:v>
      </x:c>
      <x:c r="H962" s="27" t="str">
        <x:v>4th</x:v>
      </x:c>
      <x:c r="I962" s="30"/>
      <x:c r="J962" s="30" t="n">
        <x:v>0</x:v>
      </x:c>
      <x:c r="K962" s="30" t="n">
        <x:v>0</x:v>
      </x:c>
      <x:c r="L962" s="30" t="n">
        <x:v>0</x:v>
      </x:c>
    </x:row>
    <x:row r="963">
      <x:c r="A963" s="61" t="n">
        <x:v>45507</x:v>
      </x:c>
      <x:c r="B963" s="59" t="str">
        <x:v>FLEMINGTON</x:v>
      </x:c>
      <x:c r="C963" s="27" t="n">
        <x:v>5</x:v>
      </x:c>
      <x:c r="D963" s="27" t="n">
        <x:v>3</x:v>
      </x:c>
      <x:c r="E963" s="59" t="str">
        <x:v>RISE AT DAWN</x:v>
      </x:c>
      <x:c r="F963" s="59" t="str">
        <x:v>FR / SYS</x:v>
      </x:c>
      <x:c r="G963" s="27" t="n">
        <x:v>2</x:v>
      </x:c>
      <x:c r="H963" s="27" t="str">
        <x:v>Won</x:v>
      </x:c>
      <x:c r="I963" s="30" t="n">
        <x:v>3.4</x:v>
      </x:c>
      <x:c r="J963" s="30" t="n">
        <x:v>3.4</x:v>
      </x:c>
      <x:c r="K963" s="30" t="n">
        <x:v>0</x:v>
      </x:c>
      <x:c r="L963" s="30" t="n">
        <x:v>0</x:v>
      </x:c>
    </x:row>
    <x:row r="964">
      <x:c r="A964" s="61" t="n">
        <x:v>45507</x:v>
      </x:c>
      <x:c r="B964" s="59" t="str">
        <x:v>FLEMINGTON</x:v>
      </x:c>
      <x:c r="C964" s="27" t="n">
        <x:v>6</x:v>
      </x:c>
      <x:c r="D964" s="27" t="n">
        <x:v>1</x:v>
      </x:c>
      <x:c r="E964" s="59" t="str">
        <x:v>ZARASTRO</x:v>
      </x:c>
      <x:c r="F964" s="59" t="str">
        <x:v>LSW</x:v>
      </x:c>
      <x:c r="G964" s="27" t="n">
        <x:v>1</x:v>
      </x:c>
      <x:c r="H964" s="27" t="str">
        <x:v>2nd</x:v>
      </x:c>
      <x:c r="I964" s="30"/>
      <x:c r="J964" s="30" t="n">
        <x:v>0</x:v>
      </x:c>
      <x:c r="K964" s="30" t="n">
        <x:v>0</x:v>
      </x:c>
      <x:c r="L964" s="30" t="n">
        <x:v>0</x:v>
      </x:c>
    </x:row>
    <x:row r="965">
      <x:c r="A965" s="61" t="n">
        <x:v>45507</x:v>
      </x:c>
      <x:c r="B965" s="59" t="str">
        <x:v>FLEMINGTON</x:v>
      </x:c>
      <x:c r="C965" s="27" t="n">
        <x:v>6</x:v>
      </x:c>
      <x:c r="D965" s="27" t="n">
        <x:v>8</x:v>
      </x:c>
      <x:c r="E965" s="59" t="str">
        <x:v>RIGHT TO PARTY</x:v>
      </x:c>
      <x:c r="F965" s="59" t="str">
        <x:v>LSW / SYS</x:v>
      </x:c>
      <x:c r="G965" s="27" t="n">
        <x:v>2</x:v>
      </x:c>
      <x:c r="H965" s="27" t="str">
        <x:v>Won</x:v>
      </x:c>
      <x:c r="I965" s="30" t="n">
        <x:v>3.8</x:v>
      </x:c>
      <x:c r="J965" s="30" t="n">
        <x:v>3.8</x:v>
      </x:c>
      <x:c r="K965" s="30" t="n">
        <x:v>0</x:v>
      </x:c>
      <x:c r="L965" s="30" t="n">
        <x:v>0</x:v>
      </x:c>
    </x:row>
    <x:row r="966">
      <x:c r="A966" s="61" t="n">
        <x:v>45507</x:v>
      </x:c>
      <x:c r="B966" s="59" t="str">
        <x:v>FLEMINGTON</x:v>
      </x:c>
      <x:c r="C966" s="27" t="n">
        <x:v>7</x:v>
      </x:c>
      <x:c r="D966" s="27" t="n">
        <x:v>3</x:v>
      </x:c>
      <x:c r="E966" s="59" t="str">
        <x:v>LAUDING</x:v>
      </x:c>
      <x:c r="F966" s="59" t="str">
        <x:v>FRSR / SYS</x:v>
      </x:c>
      <x:c r="G966" s="27" t="n">
        <x:v>2</x:v>
      </x:c>
      <x:c r="H966" s="27" t="str"/>
      <x:c r="I966" s="30"/>
      <x:c r="J966" s="30" t="n">
        <x:v>0</x:v>
      </x:c>
      <x:c r="K966" s="30" t="n">
        <x:v>0</x:v>
      </x:c>
      <x:c r="L966" s="30" t="n">
        <x:v>0</x:v>
      </x:c>
    </x:row>
    <x:row r="967">
      <x:c r="A967" s="61" t="n">
        <x:v>45507</x:v>
      </x:c>
      <x:c r="B967" s="59" t="str">
        <x:v>FLEMINGTON</x:v>
      </x:c>
      <x:c r="C967" s="27" t="n">
        <x:v>7</x:v>
      </x:c>
      <x:c r="D967" s="27" t="n">
        <x:v>11</x:v>
      </x:c>
      <x:c r="E967" s="59" t="str">
        <x:v>STAR VEGA</x:v>
      </x:c>
      <x:c r="F967" s="59" t="str">
        <x:v>FR / SYS</x:v>
      </x:c>
      <x:c r="G967" s="27" t="n">
        <x:v>2</x:v>
      </x:c>
      <x:c r="H967" s="27" t="str">
        <x:v>Won</x:v>
      </x:c>
      <x:c r="I967" s="30" t="n">
        <x:v>4</x:v>
      </x:c>
      <x:c r="J967" s="30" t="n">
        <x:v>4</x:v>
      </x:c>
      <x:c r="K967" s="30" t="n">
        <x:v>42.8</x:v>
      </x:c>
      <x:c r="L967" s="30" t="n">
        <x:v>389.47999999999996</x:v>
      </x:c>
    </x:row>
    <x:row r="968">
      <x:c r="A968" s="61" t="n">
        <x:v>45507</x:v>
      </x:c>
      <x:c r="B968" s="59" t="str">
        <x:v>FLEMINGTON</x:v>
      </x:c>
      <x:c r="C968" s="27" t="n">
        <x:v>8</x:v>
      </x:c>
      <x:c r="D968" s="27" t="n">
        <x:v>1</x:v>
      </x:c>
      <x:c r="E968" s="59" t="str">
        <x:v>GENTLEMAN ROY</x:v>
      </x:c>
      <x:c r="F968" s="59" t="str">
        <x:v>LSW</x:v>
      </x:c>
      <x:c r="G968" s="27" t="n">
        <x:v>1</x:v>
      </x:c>
      <x:c r="H968" s="27" t="str">
        <x:v>Won</x:v>
      </x:c>
      <x:c r="I968" s="30" t="n">
        <x:v>10.7</x:v>
      </x:c>
      <x:c r="J968" s="30" t="n">
        <x:v>10.7</x:v>
      </x:c>
      <x:c r="K968" s="30" t="n">
        <x:v>97.36999999999999</x:v>
      </x:c>
      <x:c r="L968" s="30"/>
    </x:row>
    <x:row r="969">
      <x:c r="A969" s="61" t="n">
        <x:v>45507</x:v>
      </x:c>
      <x:c r="B969" s="59" t="str">
        <x:v>FLEMINGTON</x:v>
      </x:c>
      <x:c r="C969" s="27" t="n">
        <x:v>9</x:v>
      </x:c>
      <x:c r="D969" s="27" t="n">
        <x:v>13</x:v>
      </x:c>
      <x:c r="E969" s="59" t="str">
        <x:v>SHAIME</x:v>
      </x:c>
      <x:c r="F969" s="59" t="str">
        <x:v>BFSR</x:v>
      </x:c>
      <x:c r="G969" s="27" t="n">
        <x:v>1</x:v>
      </x:c>
      <x:c r="H969" s="27" t="str">
        <x:v>Won</x:v>
      </x:c>
      <x:c r="I969" s="30" t="n">
        <x:v>9.1</x:v>
      </x:c>
      <x:c r="J969" s="30" t="n">
        <x:v>9.1</x:v>
      </x:c>
      <x:c r="K969" s="30"/>
      <x:c r="L969" s="30"/>
    </x:row>
    <x:row r="970">
      <x:c r="A970" s="61" t="n">
        <x:v>45514</x:v>
      </x:c>
      <x:c r="B970" s="59" t="str">
        <x:v>MOONEE VALLEY</x:v>
      </x:c>
      <x:c r="C970" s="27" t="n">
        <x:v>1</x:v>
      </x:c>
      <x:c r="D970" s="27" t="n">
        <x:v>5</x:v>
      </x:c>
      <x:c r="E970" s="59" t="str">
        <x:v>WAIMARIE</x:v>
      </x:c>
      <x:c r="F970" s="59" t="str">
        <x:v>DC</x:v>
      </x:c>
      <x:c r="G970" s="27" t="n">
        <x:v>1</x:v>
      </x:c>
      <x:c r="H970" s="27" t="str">
        <x:v>Won</x:v>
      </x:c>
      <x:c r="I970" s="30" t="n">
        <x:v>3</x:v>
      </x:c>
      <x:c r="J970" s="30" t="n">
        <x:v>3</x:v>
      </x:c>
      <x:c r="K970" s="30" t="n">
        <x:v>16.5</x:v>
      </x:c>
      <x:c r="L970" s="30" t="n">
        <x:v>66</x:v>
      </x:c>
    </x:row>
    <x:row r="971">
      <x:c r="A971" s="61" t="n">
        <x:v>45514</x:v>
      </x:c>
      <x:c r="B971" s="59" t="str">
        <x:v>MOONEE VALLEY</x:v>
      </x:c>
      <x:c r="C971" s="27" t="n">
        <x:v>2</x:v>
      </x:c>
      <x:c r="D971" s="27" t="n">
        <x:v>2</x:v>
      </x:c>
      <x:c r="E971" s="59" t="str">
        <x:v>BLUE STRATUM</x:v>
      </x:c>
      <x:c r="F971" s="59" t="str">
        <x:v>LSW</x:v>
      </x:c>
      <x:c r="G971" s="27" t="n">
        <x:v>1</x:v>
      </x:c>
      <x:c r="H971" s="27" t="str">
        <x:v>Won</x:v>
      </x:c>
      <x:c r="I971" s="30" t="n">
        <x:v>5.5</x:v>
      </x:c>
      <x:c r="J971" s="30" t="n">
        <x:v>5.5</x:v>
      </x:c>
      <x:c r="K971" s="30" t="n">
        <x:v>22</x:v>
      </x:c>
      <x:c r="L971" s="30" t="n">
        <x:v>125.4</x:v>
      </x:c>
    </x:row>
    <x:row r="972">
      <x:c r="A972" s="61" t="n">
        <x:v>45514</x:v>
      </x:c>
      <x:c r="B972" s="59" t="str">
        <x:v>MOONEE VALLEY</x:v>
      </x:c>
      <x:c r="C972" s="27" t="n">
        <x:v>2</x:v>
      </x:c>
      <x:c r="D972" s="27" t="n">
        <x:v>7</x:v>
      </x:c>
      <x:c r="E972" s="59" t="str">
        <x:v>DIAMOND FIRETAIL</x:v>
      </x:c>
      <x:c r="F972" s="59" t="str">
        <x:v>FRSR</x:v>
      </x:c>
      <x:c r="G972" s="27" t="n">
        <x:v>1</x:v>
      </x:c>
      <x:c r="H972" s="27" t="str"/>
      <x:c r="I972" s="30"/>
      <x:c r="J972" s="30" t="n">
        <x:v>0</x:v>
      </x:c>
      <x:c r="K972" s="30" t="n">
        <x:v>0</x:v>
      </x:c>
      <x:c r="L972" s="30" t="n">
        <x:v>0</x:v>
      </x:c>
    </x:row>
    <x:row r="973">
      <x:c r="A973" s="61" t="n">
        <x:v>45514</x:v>
      </x:c>
      <x:c r="B973" s="59" t="str">
        <x:v>MOONEE VALLEY</x:v>
      </x:c>
      <x:c r="C973" s="27" t="n">
        <x:v>3</x:v>
      </x:c>
      <x:c r="D973" s="27" t="n">
        <x:v>5</x:v>
      </x:c>
      <x:c r="E973" s="59" t="str">
        <x:v>LINCOLN ROCKS</x:v>
      </x:c>
      <x:c r="F973" s="59" t="str">
        <x:v>BF / SYS</x:v>
      </x:c>
      <x:c r="G973" s="27" t="n">
        <x:v>2</x:v>
      </x:c>
      <x:c r="H973" s="27" t="str">
        <x:v>Won</x:v>
      </x:c>
      <x:c r="I973" s="30" t="n">
        <x:v>4</x:v>
      </x:c>
      <x:c r="J973" s="30" t="n">
        <x:v>4</x:v>
      </x:c>
      <x:c r="K973" s="30" t="n">
        <x:v>22.8</x:v>
      </x:c>
      <x:c r="L973" s="30" t="n">
        <x:v>68.4</x:v>
      </x:c>
    </x:row>
    <x:row r="974">
      <x:c r="A974" s="61" t="n">
        <x:v>45514</x:v>
      </x:c>
      <x:c r="B974" s="59" t="str">
        <x:v>MOONEE VALLEY</x:v>
      </x:c>
      <x:c r="C974" s="27" t="n">
        <x:v>4</x:v>
      </x:c>
      <x:c r="D974" s="27" t="n">
        <x:v>7</x:v>
      </x:c>
      <x:c r="E974" s="59" t="str">
        <x:v>DASHING DUCHESS</x:v>
      </x:c>
      <x:c r="F974" s="59" t="str">
        <x:v>DC / SYS</x:v>
      </x:c>
      <x:c r="G974" s="27" t="n">
        <x:v>2</x:v>
      </x:c>
      <x:c r="H974" s="27" t="str">
        <x:v>Won</x:v>
      </x:c>
      <x:c r="I974" s="30" t="n">
        <x:v>5.7</x:v>
      </x:c>
      <x:c r="J974" s="30" t="n">
        <x:v>5.7</x:v>
      </x:c>
      <x:c r="K974" s="30" t="n">
        <x:v>17.1</x:v>
      </x:c>
      <x:c r="L974" s="30" t="n">
        <x:v>0</x:v>
      </x:c>
    </x:row>
    <x:row r="975">
      <x:c r="A975" s="61" t="n">
        <x:v>45514</x:v>
      </x:c>
      <x:c r="B975" s="59" t="str">
        <x:v>MOONEE VALLEY</x:v>
      </x:c>
      <x:c r="C975" s="27" t="n">
        <x:v>5</x:v>
      </x:c>
      <x:c r="D975" s="27" t="n">
        <x:v>2</x:v>
      </x:c>
      <x:c r="E975" s="59" t="str">
        <x:v>MORNINGTON GLORY</x:v>
      </x:c>
      <x:c r="F975" s="59" t="str">
        <x:v>FRSR</x:v>
      </x:c>
      <x:c r="G975" s="27" t="n">
        <x:v>1</x:v>
      </x:c>
      <x:c r="H975" s="27" t="str">
        <x:v>Won</x:v>
      </x:c>
      <x:c r="I975" s="30" t="n">
        <x:v>3</x:v>
      </x:c>
      <x:c r="J975" s="30" t="n">
        <x:v>3</x:v>
      </x:c>
      <x:c r="K975" s="30" t="n">
        <x:v>0</x:v>
      </x:c>
      <x:c r="L975" s="30" t="n">
        <x:v>0</x:v>
      </x:c>
    </x:row>
    <x:row r="976">
      <x:c r="A976" s="61" t="n">
        <x:v>45514</x:v>
      </x:c>
      <x:c r="B976" s="59" t="str">
        <x:v>MOONEE VALLEY</x:v>
      </x:c>
      <x:c r="C976" s="27" t="n">
        <x:v>6</x:v>
      </x:c>
      <x:c r="D976" s="27" t="n">
        <x:v>12</x:v>
      </x:c>
      <x:c r="E976" s="59" t="str">
        <x:v>BIG ME</x:v>
      </x:c>
      <x:c r="F976" s="59" t="str">
        <x:v>BFSR</x:v>
      </x:c>
      <x:c r="G976" s="27" t="n">
        <x:v>1</x:v>
      </x:c>
      <x:c r="H976" s="27" t="str">
        <x:v>2nd</x:v>
      </x:c>
      <x:c r="I976" s="30"/>
      <x:c r="J976" s="30" t="n">
        <x:v>0</x:v>
      </x:c>
      <x:c r="K976" s="30" t="n">
        <x:v>0</x:v>
      </x:c>
      <x:c r="L976" s="30" t="n">
        <x:v>0</x:v>
      </x:c>
    </x:row>
    <x:row r="977">
      <x:c r="A977" s="61" t="n">
        <x:v>45514</x:v>
      </x:c>
      <x:c r="B977" s="59" t="str">
        <x:v>MOONEE VALLEY</x:v>
      </x:c>
      <x:c r="C977" s="27" t="n">
        <x:v>7</x:v>
      </x:c>
      <x:c r="D977" s="27" t="n">
        <x:v>3</x:v>
      </x:c>
      <x:c r="E977" s="59" t="str">
        <x:v>KING MAGNUS</x:v>
      </x:c>
      <x:c r="F977" s="59" t="str">
        <x:v>DC</x:v>
      </x:c>
      <x:c r="G977" s="27" t="n">
        <x:v>1</x:v>
      </x:c>
      <x:c r="H977" s="27" t="str"/>
      <x:c r="I977" s="30"/>
      <x:c r="J977" s="30" t="n">
        <x:v>0</x:v>
      </x:c>
      <x:c r="K977" s="30" t="n">
        <x:v>0</x:v>
      </x:c>
      <x:c r="L977" s="30"/>
    </x:row>
    <x:row r="978">
      <x:c r="A978" s="61" t="n">
        <x:v>45514</x:v>
      </x:c>
      <x:c r="B978" s="59" t="str">
        <x:v>MOONEE VALLEY</x:v>
      </x:c>
      <x:c r="C978" s="27" t="n">
        <x:v>7</x:v>
      </x:c>
      <x:c r="D978" s="27" t="n">
        <x:v>11</x:v>
      </x:c>
      <x:c r="E978" s="59" t="str">
        <x:v>MATHEW</x:v>
      </x:c>
      <x:c r="F978" s="59" t="str">
        <x:v>LSW / SYS</x:v>
      </x:c>
      <x:c r="G978" s="27" t="n">
        <x:v>2</x:v>
      </x:c>
      <x:c r="H978" s="27" t="str"/>
      <x:c r="I978" s="30"/>
      <x:c r="J978" s="30" t="n">
        <x:v>0</x:v>
      </x:c>
      <x:c r="K978" s="30" t="n">
        <x:v>0</x:v>
      </x:c>
      <x:c r="L978" s="30"/>
    </x:row>
    <x:row r="979">
      <x:c r="A979" s="61" t="n">
        <x:v>45514</x:v>
      </x:c>
      <x:c r="B979" s="59" t="str">
        <x:v>MOONEE VALLEY</x:v>
      </x:c>
      <x:c r="C979" s="27" t="n">
        <x:v>9</x:v>
      </x:c>
      <x:c r="D979" s="27" t="n">
        <x:v>6</x:v>
      </x:c>
      <x:c r="E979" s="59" t="str">
        <x:v>HOME RULE</x:v>
      </x:c>
      <x:c r="F979" s="59" t="str">
        <x:v>DC</x:v>
      </x:c>
      <x:c r="G979" s="27" t="n">
        <x:v>1</x:v>
      </x:c>
      <x:c r="H979" s="27" t="str">
        <x:v>Won</x:v>
      </x:c>
      <x:c r="I979" s="30" t="n">
        <x:v>11.5</x:v>
      </x:c>
      <x:c r="J979" s="30" t="n">
        <x:v>11.5</x:v>
      </x:c>
      <x:c r="K979" s="30"/>
      <x:c r="L979" s="30"/>
    </x:row>
    <x:row r="980">
      <x:c r="A980" s="61" t="n">
        <x:v>45521</x:v>
      </x:c>
      <x:c r="B980" s="59" t="str">
        <x:v>CAULFIELD</x:v>
      </x:c>
      <x:c r="C980" s="27" t="n">
        <x:v>1</x:v>
      </x:c>
      <x:c r="D980" s="27" t="n">
        <x:v>2</x:v>
      </x:c>
      <x:c r="E980" s="59" t="str">
        <x:v>A LITTLE DEEP</x:v>
      </x:c>
      <x:c r="F980" s="59" t="str">
        <x:v>DC / SYS</x:v>
      </x:c>
      <x:c r="G980" s="27" t="n">
        <x:v>2</x:v>
      </x:c>
      <x:c r="H980" s="27" t="str">
        <x:v>Won</x:v>
      </x:c>
      <x:c r="I980" s="30" t="n">
        <x:v>8.2</x:v>
      </x:c>
      <x:c r="J980" s="30" t="n">
        <x:v>8.2</x:v>
      </x:c>
      <x:c r="K980" s="30" t="n">
        <x:v>0</x:v>
      </x:c>
      <x:c r="L980" s="30" t="n">
        <x:v>0</x:v>
      </x:c>
    </x:row>
    <x:row r="981">
      <x:c r="A981" s="61" t="n">
        <x:v>45521</x:v>
      </x:c>
      <x:c r="B981" s="59" t="str">
        <x:v>CAULFIELD</x:v>
      </x:c>
      <x:c r="C981" s="27" t="n">
        <x:v>1</x:v>
      </x:c>
      <x:c r="D981" s="27" t="n">
        <x:v>3</x:v>
      </x:c>
      <x:c r="E981" s="59" t="str">
        <x:v>DIPSY DOODLE</x:v>
      </x:c>
      <x:c r="F981" s="59" t="str">
        <x:v>FRSR</x:v>
      </x:c>
      <x:c r="G981" s="27" t="n">
        <x:v>1</x:v>
      </x:c>
      <x:c r="H981" s="27" t="str"/>
      <x:c r="I981" s="30"/>
      <x:c r="J981" s="30" t="n">
        <x:v>0</x:v>
      </x:c>
      <x:c r="K981" s="30" t="n">
        <x:v>0</x:v>
      </x:c>
      <x:c r="L981" s="30" t="n">
        <x:v>0</x:v>
      </x:c>
    </x:row>
    <x:row r="982">
      <x:c r="A982" s="61" t="n">
        <x:v>45521</x:v>
      </x:c>
      <x:c r="B982" s="59" t="str">
        <x:v>CAULFIELD</x:v>
      </x:c>
      <x:c r="C982" s="27" t="n">
        <x:v>2</x:v>
      </x:c>
      <x:c r="D982" s="27" t="n">
        <x:v>1</x:v>
      </x:c>
      <x:c r="E982" s="59" t="str">
        <x:v>SHOWMANSHIP</x:v>
      </x:c>
      <x:c r="F982" s="59" t="str">
        <x:v>LSW / SYS</x:v>
      </x:c>
      <x:c r="G982" s="27" t="n">
        <x:v>2</x:v>
      </x:c>
      <x:c r="H982" s="27" t="str"/>
      <x:c r="I982" s="30"/>
      <x:c r="J982" s="30" t="n">
        <x:v>0</x:v>
      </x:c>
      <x:c r="K982" s="30" t="n">
        <x:v>0</x:v>
      </x:c>
      <x:c r="L982" s="30" t="n">
        <x:v>0</x:v>
      </x:c>
    </x:row>
    <x:row r="983">
      <x:c r="A983" s="61" t="n">
        <x:v>45521</x:v>
      </x:c>
      <x:c r="B983" s="59" t="str">
        <x:v>CAULFIELD</x:v>
      </x:c>
      <x:c r="C983" s="27" t="n">
        <x:v>3</x:v>
      </x:c>
      <x:c r="D983" s="27" t="n">
        <x:v>6</x:v>
      </x:c>
      <x:c r="E983" s="59" t="str">
        <x:v>LOVAZOU</x:v>
      </x:c>
      <x:c r="F983" s="59" t="str">
        <x:v>LSW / SYS</x:v>
      </x:c>
      <x:c r="G983" s="27" t="n">
        <x:v>2</x:v>
      </x:c>
      <x:c r="H983" s="27" t="str">
        <x:v>Won</x:v>
      </x:c>
      <x:c r="I983" s="30" t="n">
        <x:v>4.3</x:v>
      </x:c>
      <x:c r="J983" s="30" t="n">
        <x:v>4.3</x:v>
      </x:c>
      <x:c r="K983" s="30" t="n">
        <x:v>0</x:v>
      </x:c>
      <x:c r="L983" s="30" t="n">
        <x:v>0</x:v>
      </x:c>
    </x:row>
    <x:row r="984">
      <x:c r="A984" s="61" t="n">
        <x:v>45521</x:v>
      </x:c>
      <x:c r="B984" s="59" t="str">
        <x:v>CAULFIELD</x:v>
      </x:c>
      <x:c r="C984" s="27" t="n">
        <x:v>5</x:v>
      </x:c>
      <x:c r="D984" s="27" t="n">
        <x:v>1</x:v>
      </x:c>
      <x:c r="E984" s="59" t="str">
        <x:v>BLUE STRATUM</x:v>
      </x:c>
      <x:c r="F984" s="59" t="str">
        <x:v>LSW</x:v>
      </x:c>
      <x:c r="G984" s="27" t="n">
        <x:v>1</x:v>
      </x:c>
      <x:c r="H984" s="27" t="str">
        <x:v>4th</x:v>
      </x:c>
      <x:c r="I984" s="30"/>
      <x:c r="J984" s="30" t="n">
        <x:v>0</x:v>
      </x:c>
      <x:c r="K984" s="30" t="n">
        <x:v>0</x:v>
      </x:c>
      <x:c r="L984" s="30" t="n">
        <x:v>0</x:v>
      </x:c>
    </x:row>
    <x:row r="985">
      <x:c r="A985" s="61" t="n">
        <x:v>45521</x:v>
      </x:c>
      <x:c r="B985" s="59" t="str">
        <x:v>CAULFIELD</x:v>
      </x:c>
      <x:c r="C985" s="27" t="n">
        <x:v>5</x:v>
      </x:c>
      <x:c r="D985" s="27" t="n">
        <x:v>3</x:v>
      </x:c>
      <x:c r="E985" s="59" t="str">
        <x:v>INTEREST POINT</x:v>
      </x:c>
      <x:c r="F985" s="59" t="str">
        <x:v>SYS</x:v>
      </x:c>
      <x:c r="G985" s="27" t="n">
        <x:v>1</x:v>
      </x:c>
      <x:c r="H985" s="27" t="str"/>
      <x:c r="I985" s="30"/>
      <x:c r="J985" s="30" t="n">
        <x:v>0</x:v>
      </x:c>
      <x:c r="K985" s="30" t="n">
        <x:v>0</x:v>
      </x:c>
      <x:c r="L985" s="30" t="n">
        <x:v>0</x:v>
      </x:c>
    </x:row>
    <x:row r="986">
      <x:c r="A986" s="61" t="n">
        <x:v>45521</x:v>
      </x:c>
      <x:c r="B986" s="59" t="str">
        <x:v>CAULFIELD</x:v>
      </x:c>
      <x:c r="C986" s="27" t="n">
        <x:v>5</x:v>
      </x:c>
      <x:c r="D986" s="27" t="n">
        <x:v>4</x:v>
      </x:c>
      <x:c r="E986" s="59" t="str">
        <x:v>WONDER BOY</x:v>
      </x:c>
      <x:c r="F986" s="59" t="str">
        <x:v>LSW</x:v>
      </x:c>
      <x:c r="G986" s="27" t="n">
        <x:v>1</x:v>
      </x:c>
      <x:c r="H986" s="27" t="str">
        <x:v>3rd</x:v>
      </x:c>
      <x:c r="I986" s="30"/>
      <x:c r="J986" s="30" t="n">
        <x:v>0</x:v>
      </x:c>
      <x:c r="K986" s="30" t="n">
        <x:v>0</x:v>
      </x:c>
      <x:c r="L986" s="30" t="n">
        <x:v>0</x:v>
      </x:c>
    </x:row>
    <x:row r="987">
      <x:c r="A987" s="61" t="n">
        <x:v>45521</x:v>
      </x:c>
      <x:c r="B987" s="59" t="str">
        <x:v>CAULFIELD</x:v>
      </x:c>
      <x:c r="C987" s="27" t="n">
        <x:v>5</x:v>
      </x:c>
      <x:c r="D987" s="27" t="n">
        <x:v>5</x:v>
      </x:c>
      <x:c r="E987" s="59" t="str">
        <x:v>BAND OF BROTHERS</x:v>
      </x:c>
      <x:c r="F987" s="59" t="str">
        <x:v>BF</x:v>
      </x:c>
      <x:c r="G987" s="27" t="n">
        <x:v>1</x:v>
      </x:c>
      <x:c r="H987" s="27" t="str">
        <x:v>Won</x:v>
      </x:c>
      <x:c r="I987" s="30" t="n">
        <x:v>5.7</x:v>
      </x:c>
      <x:c r="J987" s="30" t="n">
        <x:v>5.7</x:v>
      </x:c>
      <x:c r="K987" s="30" t="n">
        <x:v>16.53</x:v>
      </x:c>
      <x:c r="L987" s="30" t="n">
        <x:v>0</x:v>
      </x:c>
    </x:row>
    <x:row r="988">
      <x:c r="A988" s="61" t="n">
        <x:v>45521</x:v>
      </x:c>
      <x:c r="B988" s="59" t="str">
        <x:v>CAULFIELD</x:v>
      </x:c>
      <x:c r="C988" s="27" t="n">
        <x:v>6</x:v>
      </x:c>
      <x:c r="D988" s="27" t="n">
        <x:v>1</x:v>
      </x:c>
      <x:c r="E988" s="59" t="str">
        <x:v>DRIFTING</x:v>
      </x:c>
      <x:c r="F988" s="59" t="str">
        <x:v>DC / SYS</x:v>
      </x:c>
      <x:c r="G988" s="27" t="n">
        <x:v>2</x:v>
      </x:c>
      <x:c r="H988" s="27" t="str">
        <x:v>Won</x:v>
      </x:c>
      <x:c r="I988" s="30" t="n">
        <x:v>2.9</x:v>
      </x:c>
      <x:c r="J988" s="30" t="n">
        <x:v>2.9</x:v>
      </x:c>
      <x:c r="K988" s="30" t="n">
        <x:v>0</x:v>
      </x:c>
      <x:c r="L988" s="30" t="n">
        <x:v>0</x:v>
      </x:c>
    </x:row>
    <x:row r="989">
      <x:c r="A989" s="61" t="n">
        <x:v>45521</x:v>
      </x:c>
      <x:c r="B989" s="59" t="str">
        <x:v>CAULFIELD</x:v>
      </x:c>
      <x:c r="C989" s="27" t="n">
        <x:v>7</x:v>
      </x:c>
      <x:c r="D989" s="27" t="n">
        <x:v>3</x:v>
      </x:c>
      <x:c r="E989" s="59" t="str">
        <x:v>EL SOLEADO</x:v>
      </x:c>
      <x:c r="F989" s="59" t="str">
        <x:v>SYS</x:v>
      </x:c>
      <x:c r="G989" s="27" t="n">
        <x:v>1</x:v>
      </x:c>
      <x:c r="H989" s="27" t="str"/>
      <x:c r="I989" s="30"/>
      <x:c r="J989" s="30" t="n">
        <x:v>0</x:v>
      </x:c>
      <x:c r="K989" s="30" t="n">
        <x:v>0</x:v>
      </x:c>
      <x:c r="L989" s="30"/>
    </x:row>
    <x:row r="990">
      <x:c r="A990" s="61" t="n">
        <x:v>45521</x:v>
      </x:c>
      <x:c r="B990" s="59" t="str">
        <x:v>CAULFIELD</x:v>
      </x:c>
      <x:c r="C990" s="27" t="n">
        <x:v>7</x:v>
      </x:c>
      <x:c r="D990" s="27" t="n">
        <x:v>8</x:v>
      </x:c>
      <x:c r="E990" s="59" t="str">
        <x:v>ARKANSAW KID</x:v>
      </x:c>
      <x:c r="F990" s="59" t="str">
        <x:v>DC</x:v>
      </x:c>
      <x:c r="G990" s="27" t="n">
        <x:v>1</x:v>
      </x:c>
      <x:c r="H990" s="27" t="str">
        <x:v>Won</x:v>
      </x:c>
      <x:c r="I990" s="30" t="n">
        <x:v>2.7</x:v>
      </x:c>
      <x:c r="J990" s="30" t="n">
        <x:v>2.7</x:v>
      </x:c>
      <x:c r="K990" s="30" t="n">
        <x:v>50.49</x:v>
      </x:c>
      <x:c r="L990" s="30"/>
    </x:row>
    <x:row r="991">
      <x:c r="A991" s="61" t="n">
        <x:v>45521</x:v>
      </x:c>
      <x:c r="B991" s="59" t="str">
        <x:v>CAULFIELD</x:v>
      </x:c>
      <x:c r="C991" s="27" t="n">
        <x:v>9</x:v>
      </x:c>
      <x:c r="D991" s="27" t="n">
        <x:v>1</x:v>
      </x:c>
      <x:c r="E991" s="59" t="str">
        <x:v>RUNNING BY</x:v>
      </x:c>
      <x:c r="F991" s="59" t="str">
        <x:v>DC</x:v>
      </x:c>
      <x:c r="G991" s="27" t="n">
        <x:v>1</x:v>
      </x:c>
      <x:c r="H991" s="27" t="str">
        <x:v>Won</x:v>
      </x:c>
      <x:c r="I991" s="30" t="n">
        <x:v>18.7</x:v>
      </x:c>
      <x:c r="J991" s="30" t="n">
        <x:v>18.7</x:v>
      </x:c>
      <x:c r="K991" s="30"/>
      <x:c r="L991" s="30"/>
    </x:row>
    <x:row r="992">
      <x:c r="A992" s="61" t="n">
        <x:v>45528</x:v>
      </x:c>
      <x:c r="B992" s="59" t="str">
        <x:v>MOONEE VALLEY</x:v>
      </x:c>
      <x:c r="C992" s="27" t="n">
        <x:v>1</x:v>
      </x:c>
      <x:c r="D992" s="27" t="n">
        <x:v>4</x:v>
      </x:c>
      <x:c r="E992" s="59" t="str">
        <x:v>DASHING DUCHESS</x:v>
      </x:c>
      <x:c r="F992" s="59" t="str">
        <x:v>LSW / SYS</x:v>
      </x:c>
      <x:c r="G992" s="27" t="n">
        <x:v>2</x:v>
      </x:c>
      <x:c r="H992" s="27" t="str">
        <x:v>Won</x:v>
      </x:c>
      <x:c r="I992" s="30" t="n">
        <x:v>2</x:v>
      </x:c>
      <x:c r="J992" s="30" t="n">
        <x:v>2</x:v>
      </x:c>
      <x:c r="K992" s="30" t="n">
        <x:v>0</x:v>
      </x:c>
      <x:c r="L992" s="30" t="n">
        <x:v>0</x:v>
      </x:c>
    </x:row>
    <x:row r="993">
      <x:c r="A993" s="61" t="n">
        <x:v>45528</x:v>
      </x:c>
      <x:c r="B993" s="59" t="str">
        <x:v>MOONEE VALLEY</x:v>
      </x:c>
      <x:c r="C993" s="27" t="n">
        <x:v>2</x:v>
      </x:c>
      <x:c r="D993" s="27" t="n">
        <x:v>3</x:v>
      </x:c>
      <x:c r="E993" s="59" t="str">
        <x:v>RUE DE ROYALE</x:v>
      </x:c>
      <x:c r="F993" s="59" t="str">
        <x:v>SYS</x:v>
      </x:c>
      <x:c r="G993" s="27" t="n">
        <x:v>1</x:v>
      </x:c>
      <x:c r="H993" s="27" t="str"/>
      <x:c r="I993" s="30"/>
      <x:c r="J993" s="30" t="n">
        <x:v>0</x:v>
      </x:c>
      <x:c r="K993" s="30" t="n">
        <x:v>0</x:v>
      </x:c>
      <x:c r="L993" s="30" t="n">
        <x:v>0</x:v>
      </x:c>
    </x:row>
    <x:row r="994">
      <x:c r="A994" s="61" t="n">
        <x:v>45528</x:v>
      </x:c>
      <x:c r="B994" s="59" t="str">
        <x:v>MOONEE VALLEY</x:v>
      </x:c>
      <x:c r="C994" s="27" t="n">
        <x:v>2</x:v>
      </x:c>
      <x:c r="D994" s="27" t="n">
        <x:v>6</x:v>
      </x:c>
      <x:c r="E994" s="59" t="str">
        <x:v>DAGGERS</x:v>
      </x:c>
      <x:c r="F994" s="59" t="str">
        <x:v>LSW / SYS</x:v>
      </x:c>
      <x:c r="G994" s="27" t="n">
        <x:v>2</x:v>
      </x:c>
      <x:c r="H994" s="27" t="str">
        <x:v>Won</x:v>
      </x:c>
      <x:c r="I994" s="30" t="n">
        <x:v>2.7</x:v>
      </x:c>
      <x:c r="J994" s="30" t="n">
        <x:v>2.7</x:v>
      </x:c>
      <x:c r="K994" s="30" t="n">
        <x:v>18.900000000000002</x:v>
      </x:c>
      <x:c r="L994" s="30" t="n">
        <x:v>94.50000000000001</x:v>
      </x:c>
    </x:row>
    <x:row r="995">
      <x:c r="A995" s="61" t="n">
        <x:v>45528</x:v>
      </x:c>
      <x:c r="B995" s="59" t="str">
        <x:v>MOONEE VALLEY</x:v>
      </x:c>
      <x:c r="C995" s="27" t="n">
        <x:v>3</x:v>
      </x:c>
      <x:c r="D995" s="27" t="n">
        <x:v>5</x:v>
      </x:c>
      <x:c r="E995" s="59" t="str">
        <x:v>EVAPORATE</x:v>
      </x:c>
      <x:c r="F995" s="59" t="str">
        <x:v>LSW / SYS</x:v>
      </x:c>
      <x:c r="G995" s="27" t="n">
        <x:v>2</x:v>
      </x:c>
      <x:c r="H995" s="27" t="str">
        <x:v>Won</x:v>
      </x:c>
      <x:c r="I995" s="30" t="n">
        <x:v>7</x:v>
      </x:c>
      <x:c r="J995" s="30" t="n">
        <x:v>7</x:v>
      </x:c>
      <x:c r="K995" s="30" t="n">
        <x:v>35</x:v>
      </x:c>
      <x:c r="L995" s="30" t="n">
        <x:v>0</x:v>
      </x:c>
    </x:row>
    <x:row r="996">
      <x:c r="A996" s="61" t="n">
        <x:v>45528</x:v>
      </x:c>
      <x:c r="B996" s="59" t="str">
        <x:v>MOONEE VALLEY</x:v>
      </x:c>
      <x:c r="C996" s="27" t="n">
        <x:v>4</x:v>
      </x:c>
      <x:c r="D996" s="27" t="n">
        <x:v>2</x:v>
      </x:c>
      <x:c r="E996" s="59" t="str">
        <x:v>IMMORTAL STAR</x:v>
      </x:c>
      <x:c r="F996" s="59" t="str">
        <x:v>FRSR / SYS</x:v>
      </x:c>
      <x:c r="G996" s="27" t="n">
        <x:v>2</x:v>
      </x:c>
      <x:c r="H996" s="27" t="str">
        <x:v>Won</x:v>
      </x:c>
      <x:c r="I996" s="30" t="n">
        <x:v>5</x:v>
      </x:c>
      <x:c r="J996" s="30" t="n">
        <x:v>5</x:v>
      </x:c>
      <x:c r="K996" s="30" t="n">
        <x:v>0</x:v>
      </x:c>
      <x:c r="L996" s="30" t="n">
        <x:v>0</x:v>
      </x:c>
    </x:row>
    <x:row r="997">
      <x:c r="A997" s="61" t="n">
        <x:v>45528</x:v>
      </x:c>
      <x:c r="B997" s="59" t="str">
        <x:v>MOONEE VALLEY</x:v>
      </x:c>
      <x:c r="C997" s="27" t="n">
        <x:v>4</x:v>
      </x:c>
      <x:c r="D997" s="27" t="n">
        <x:v>3</x:v>
      </x:c>
      <x:c r="E997" s="59" t="str">
        <x:v>PHOTOGRAPH</x:v>
      </x:c>
      <x:c r="F997" s="59" t="str">
        <x:v>LSW</x:v>
      </x:c>
      <x:c r="G997" s="27" t="n">
        <x:v>1</x:v>
      </x:c>
      <x:c r="H997" s="27" t="str">
        <x:v>3rd</x:v>
      </x:c>
      <x:c r="I997" s="30"/>
      <x:c r="J997" s="30" t="n">
        <x:v>0</x:v>
      </x:c>
      <x:c r="K997" s="30" t="n">
        <x:v>0</x:v>
      </x:c>
      <x:c r="L997" s="30" t="n">
        <x:v>0</x:v>
      </x:c>
    </x:row>
    <x:row r="998">
      <x:c r="A998" s="61" t="n">
        <x:v>45528</x:v>
      </x:c>
      <x:c r="B998" s="59" t="str">
        <x:v>MOONEE VALLEY</x:v>
      </x:c>
      <x:c r="C998" s="27" t="n">
        <x:v>7</x:v>
      </x:c>
      <x:c r="D998" s="27" t="n">
        <x:v>7</x:v>
      </x:c>
      <x:c r="E998" s="59" t="str">
        <x:v>RHAPSODY CHIC</x:v>
      </x:c>
      <x:c r="F998" s="59" t="str">
        <x:v>BFSR</x:v>
      </x:c>
      <x:c r="G998" s="27" t="n">
        <x:v>1</x:v>
      </x:c>
      <x:c r="H998" s="27" t="str">
        <x:v>3rd</x:v>
      </x:c>
      <x:c r="I998" s="30"/>
      <x:c r="J998" s="30" t="n">
        <x:v>0</x:v>
      </x:c>
      <x:c r="K998" s="30" t="n">
        <x:v>0</x:v>
      </x:c>
      <x:c r="L998" s="30" t="n">
        <x:v>0</x:v>
      </x:c>
    </x:row>
    <x:row r="999">
      <x:c r="A999" s="61" t="n">
        <x:v>45528</x:v>
      </x:c>
      <x:c r="B999" s="59" t="str">
        <x:v>MOONEE VALLEY</x:v>
      </x:c>
      <x:c r="C999" s="27" t="n">
        <x:v>8</x:v>
      </x:c>
      <x:c r="D999" s="27" t="n">
        <x:v>5</x:v>
      </x:c>
      <x:c r="E999" s="59" t="str">
        <x:v>MORNINGTON GLORY</x:v>
      </x:c>
      <x:c r="F999" s="59" t="str">
        <x:v>LSW / SYS</x:v>
      </x:c>
      <x:c r="G999" s="27" t="n">
        <x:v>2</x:v>
      </x:c>
      <x:c r="H999" s="27" t="str">
        <x:v>Won</x:v>
      </x:c>
      <x:c r="I999" s="30" t="n">
        <x:v>2.4</x:v>
      </x:c>
      <x:c r="J999" s="30" t="n">
        <x:v>2.4</x:v>
      </x:c>
      <x:c r="K999" s="30" t="n">
        <x:v>6.48</x:v>
      </x:c>
      <x:c r="L999" s="30"/>
    </x:row>
    <x:row r="1000">
      <x:c r="A1000" s="61" t="n">
        <x:v>45528</x:v>
      </x:c>
      <x:c r="B1000" s="59" t="str">
        <x:v>MOONEE VALLEY</x:v>
      </x:c>
      <x:c r="C1000" s="27" t="n">
        <x:v>9</x:v>
      </x:c>
      <x:c r="D1000" s="27" t="n">
        <x:v>8</x:v>
      </x:c>
      <x:c r="E1000" s="59" t="str">
        <x:v>EXTRATWO</x:v>
      </x:c>
      <x:c r="F1000" s="59" t="str">
        <x:v>DC</x:v>
      </x:c>
      <x:c r="G1000" s="27" t="n">
        <x:v>1</x:v>
      </x:c>
      <x:c r="H1000" s="27" t="str">
        <x:v>Won</x:v>
      </x:c>
      <x:c r="I1000" s="30" t="n">
        <x:v>2.7</x:v>
      </x:c>
      <x:c r="J1000" s="30" t="n">
        <x:v>2.7</x:v>
      </x:c>
      <x:c r="K1000" s="30"/>
      <x:c r="L1000" s="30"/>
    </x:row>
    <x:row r="1001">
      <x:c r="A1001" s="61" t="n">
        <x:v>45535</x:v>
      </x:c>
      <x:c r="B1001" s="59" t="str">
        <x:v>CAULFIELD</x:v>
      </x:c>
      <x:c r="C1001" s="27" t="n">
        <x:v>1</x:v>
      </x:c>
      <x:c r="D1001" s="27" t="n">
        <x:v>4</x:v>
      </x:c>
      <x:c r="E1001" s="59" t="str">
        <x:v>LOVAZOU</x:v>
      </x:c>
      <x:c r="F1001" s="59" t="str">
        <x:v>LSW</x:v>
      </x:c>
      <x:c r="G1001" s="27" t="n">
        <x:v>1</x:v>
      </x:c>
      <x:c r="H1001" s="27" t="str">
        <x:v>3rd</x:v>
      </x:c>
      <x:c r="I1001" s="30"/>
      <x:c r="J1001" s="30" t="n">
        <x:v>0</x:v>
      </x:c>
      <x:c r="K1001" s="30" t="n">
        <x:v>0</x:v>
      </x:c>
      <x:c r="L1001" s="30" t="n">
        <x:v>0</x:v>
      </x:c>
    </x:row>
    <x:row r="1002">
      <x:c r="A1002" s="61" t="n">
        <x:v>45535</x:v>
      </x:c>
      <x:c r="B1002" s="59" t="str">
        <x:v>CAULFIELD</x:v>
      </x:c>
      <x:c r="C1002" s="27" t="n">
        <x:v>1</x:v>
      </x:c>
      <x:c r="D1002" s="27" t="n">
        <x:v>5</x:v>
      </x:c>
      <x:c r="E1002" s="59" t="str">
        <x:v>FIRE OF ETNA</x:v>
      </x:c>
      <x:c r="F1002" s="59" t="str">
        <x:v>DC</x:v>
      </x:c>
      <x:c r="G1002" s="27" t="n">
        <x:v>1</x:v>
      </x:c>
      <x:c r="H1002" s="27" t="str">
        <x:v>Won</x:v>
      </x:c>
      <x:c r="I1002" s="30" t="n">
        <x:v>7.4</x:v>
      </x:c>
      <x:c r="J1002" s="30" t="n">
        <x:v>7.4</x:v>
      </x:c>
      <x:c r="K1002" s="30" t="n">
        <x:v>0</x:v>
      </x:c>
      <x:c r="L1002" s="30" t="n">
        <x:v>0</x:v>
      </x:c>
    </x:row>
    <x:row r="1003">
      <x:c r="A1003" s="61" t="n">
        <x:v>45535</x:v>
      </x:c>
      <x:c r="B1003" s="59" t="str">
        <x:v>CAULFIELD</x:v>
      </x:c>
      <x:c r="C1003" s="27" t="n">
        <x:v>2</x:v>
      </x:c>
      <x:c r="D1003" s="27" t="n">
        <x:v>1</x:v>
      </x:c>
      <x:c r="E1003" s="59" t="str">
        <x:v>THE OPEN</x:v>
      </x:c>
      <x:c r="F1003" s="59" t="str">
        <x:v>FRSR</x:v>
      </x:c>
      <x:c r="G1003" s="27" t="n">
        <x:v>1</x:v>
      </x:c>
      <x:c r="H1003" s="27" t="str">
        <x:v>2nd</x:v>
      </x:c>
      <x:c r="I1003" s="30"/>
      <x:c r="J1003" s="30" t="n">
        <x:v>0</x:v>
      </x:c>
      <x:c r="K1003" s="30" t="n">
        <x:v>0</x:v>
      </x:c>
      <x:c r="L1003" s="30" t="n">
        <x:v>0</x:v>
      </x:c>
    </x:row>
    <x:row r="1004">
      <x:c r="A1004" s="61" t="n">
        <x:v>45535</x:v>
      </x:c>
      <x:c r="B1004" s="59" t="str">
        <x:v>CAULFIELD</x:v>
      </x:c>
      <x:c r="C1004" s="27" t="n">
        <x:v>2</x:v>
      </x:c>
      <x:c r="D1004" s="27" t="n">
        <x:v>12</x:v>
      </x:c>
      <x:c r="E1004" s="59" t="str">
        <x:v>CRAIG</x:v>
      </x:c>
      <x:c r="F1004" s="59" t="str">
        <x:v>BF / SYS</x:v>
      </x:c>
      <x:c r="G1004" s="27" t="n">
        <x:v>2</x:v>
      </x:c>
      <x:c r="H1004" s="27" t="str">
        <x:v>Won</x:v>
      </x:c>
      <x:c r="I1004" s="30" t="n">
        <x:v>3.4</x:v>
      </x:c>
      <x:c r="J1004" s="30" t="n">
        <x:v>3.4</x:v>
      </x:c>
      <x:c r="K1004" s="30" t="n">
        <x:v>0</x:v>
      </x:c>
      <x:c r="L1004" s="30" t="n">
        <x:v>0</x:v>
      </x:c>
    </x:row>
    <x:row r="1005">
      <x:c r="A1005" s="61" t="n">
        <x:v>45535</x:v>
      </x:c>
      <x:c r="B1005" s="59" t="str">
        <x:v>CAULFIELD</x:v>
      </x:c>
      <x:c r="C1005" s="27" t="n">
        <x:v>3</x:v>
      </x:c>
      <x:c r="D1005" s="27" t="n">
        <x:v>3</x:v>
      </x:c>
      <x:c r="E1005" s="59" t="str">
        <x:v>MATHEW</x:v>
      </x:c>
      <x:c r="F1005" s="59" t="str">
        <x:v>BFSR</x:v>
      </x:c>
      <x:c r="G1005" s="27" t="n">
        <x:v>1</x:v>
      </x:c>
      <x:c r="H1005" s="27" t="str">
        <x:v>2nd</x:v>
      </x:c>
      <x:c r="I1005" s="30"/>
      <x:c r="J1005" s="30" t="n">
        <x:v>0</x:v>
      </x:c>
      <x:c r="K1005" s="30" t="n">
        <x:v>0</x:v>
      </x:c>
      <x:c r="L1005" s="30" t="n">
        <x:v>0</x:v>
      </x:c>
    </x:row>
    <x:row r="1006">
      <x:c r="A1006" s="61" t="n">
        <x:v>45535</x:v>
      </x:c>
      <x:c r="B1006" s="59" t="str">
        <x:v>CAULFIELD</x:v>
      </x:c>
      <x:c r="C1006" s="27" t="n">
        <x:v>4</x:v>
      </x:c>
      <x:c r="D1006" s="27" t="n">
        <x:v>2</x:v>
      </x:c>
      <x:c r="E1006" s="59" t="str">
        <x:v>DUKE DE SESSA</x:v>
      </x:c>
      <x:c r="F1006" s="59" t="str">
        <x:v>SYS</x:v>
      </x:c>
      <x:c r="G1006" s="27" t="n">
        <x:v>1</x:v>
      </x:c>
      <x:c r="H1006" s="27" t="str">
        <x:v>2nd</x:v>
      </x:c>
      <x:c r="I1006" s="30"/>
      <x:c r="J1006" s="30" t="n">
        <x:v>0</x:v>
      </x:c>
      <x:c r="K1006" s="30" t="n">
        <x:v>0</x:v>
      </x:c>
      <x:c r="L1006" s="30" t="n">
        <x:v>0</x:v>
      </x:c>
    </x:row>
    <x:row r="1007">
      <x:c r="A1007" s="61" t="n">
        <x:v>45535</x:v>
      </x:c>
      <x:c r="B1007" s="59" t="str">
        <x:v>CAULFIELD</x:v>
      </x:c>
      <x:c r="C1007" s="27" t="n">
        <x:v>4</x:v>
      </x:c>
      <x:c r="D1007" s="27" t="n">
        <x:v>3</x:v>
      </x:c>
      <x:c r="E1007" s="59" t="str">
        <x:v>YOUNG WERTHER</x:v>
      </x:c>
      <x:c r="F1007" s="59" t="str">
        <x:v>DC</x:v>
      </x:c>
      <x:c r="G1007" s="27" t="n">
        <x:v>1</x:v>
      </x:c>
      <x:c r="H1007" s="27" t="str">
        <x:v>Won</x:v>
      </x:c>
      <x:c r="I1007" s="30" t="n">
        <x:v>4.2</x:v>
      </x:c>
      <x:c r="J1007" s="30" t="n">
        <x:v>4.2</x:v>
      </x:c>
      <x:c r="K1007" s="30" t="n">
        <x:v>7.5600000000000005</x:v>
      </x:c>
      <x:c r="L1007" s="30" t="n">
        <x:v>19.656000000000002</x:v>
      </x:c>
    </x:row>
    <x:row r="1008">
      <x:c r="A1008" s="61" t="n">
        <x:v>45535</x:v>
      </x:c>
      <x:c r="B1008" s="59" t="str">
        <x:v>CAULFIELD</x:v>
      </x:c>
      <x:c r="C1008" s="27" t="n">
        <x:v>5</x:v>
      </x:c>
      <x:c r="D1008" s="27" t="n">
        <x:v>2</x:v>
      </x:c>
      <x:c r="E1008" s="59" t="str">
        <x:v>RECOMMENDATION</x:v>
      </x:c>
      <x:c r="F1008" s="59" t="str">
        <x:v>LSW / SYS</x:v>
      </x:c>
      <x:c r="G1008" s="27" t="n">
        <x:v>2</x:v>
      </x:c>
      <x:c r="H1008" s="27" t="str">
        <x:v>Won</x:v>
      </x:c>
      <x:c r="I1008" s="30" t="n">
        <x:v>1.8</x:v>
      </x:c>
      <x:c r="J1008" s="30" t="n">
        <x:v>1.8</x:v>
      </x:c>
      <x:c r="K1008" s="30" t="n">
        <x:v>4.680000000000001</x:v>
      </x:c>
      <x:c r="L1008" s="30" t="n">
        <x:v>0</x:v>
      </x:c>
    </x:row>
    <x:row r="1009">
      <x:c r="A1009" s="61" t="n">
        <x:v>45535</x:v>
      </x:c>
      <x:c r="B1009" s="59" t="str">
        <x:v>CAULFIELD</x:v>
      </x:c>
      <x:c r="C1009" s="27" t="n">
        <x:v>6</x:v>
      </x:c>
      <x:c r="D1009" s="27" t="n">
        <x:v>1</x:v>
      </x:c>
      <x:c r="E1009" s="59" t="str">
        <x:v>GROWING EMPIRE</x:v>
      </x:c>
      <x:c r="F1009" s="59" t="str">
        <x:v>SYS</x:v>
      </x:c>
      <x:c r="G1009" s="27" t="n">
        <x:v>1</x:v>
      </x:c>
      <x:c r="H1009" s="27" t="str">
        <x:v>Won</x:v>
      </x:c>
      <x:c r="I1009" s="30" t="n">
        <x:v>2.6</x:v>
      </x:c>
      <x:c r="J1009" s="30" t="n">
        <x:v>2.6</x:v>
      </x:c>
      <x:c r="K1009" s="30" t="n">
        <x:v>0</x:v>
      </x:c>
      <x:c r="L1009" s="30" t="n">
        <x:v>0</x:v>
      </x:c>
    </x:row>
    <x:row r="1010">
      <x:c r="A1010" s="61" t="n">
        <x:v>45535</x:v>
      </x:c>
      <x:c r="B1010" s="59" t="str">
        <x:v>CAULFIELD</x:v>
      </x:c>
      <x:c r="C1010" s="27" t="n">
        <x:v>7</x:v>
      </x:c>
      <x:c r="D1010" s="27" t="n">
        <x:v>3</x:v>
      </x:c>
      <x:c r="E1010" s="59" t="str">
        <x:v>SKYBIRD</x:v>
      </x:c>
      <x:c r="F1010" s="59" t="str">
        <x:v>SYS</x:v>
      </x:c>
      <x:c r="G1010" s="27" t="n">
        <x:v>1</x:v>
      </x:c>
      <x:c r="H1010" s="27" t="str"/>
      <x:c r="I1010" s="30"/>
      <x:c r="J1010" s="30" t="n">
        <x:v>0</x:v>
      </x:c>
      <x:c r="K1010" s="30" t="n">
        <x:v>0</x:v>
      </x:c>
      <x:c r="L1010" s="30" t="n">
        <x:v>0</x:v>
      </x:c>
    </x:row>
    <x:row r="1011">
      <x:c r="A1011" s="61" t="n">
        <x:v>45535</x:v>
      </x:c>
      <x:c r="B1011" s="59" t="str">
        <x:v>CAULFIELD</x:v>
      </x:c>
      <x:c r="C1011" s="27" t="n">
        <x:v>8</x:v>
      </x:c>
      <x:c r="D1011" s="27" t="n">
        <x:v>13</x:v>
      </x:c>
      <x:c r="E1011" s="59" t="str">
        <x:v>RISE AT DAWN</x:v>
      </x:c>
      <x:c r="F1011" s="59" t="str">
        <x:v>LSW</x:v>
      </x:c>
      <x:c r="G1011" s="27" t="n">
        <x:v>1</x:v>
      </x:c>
      <x:c r="H1011" s="27" t="str">
        <x:v>Won</x:v>
      </x:c>
      <x:c r="I1011" s="30" t="n">
        <x:v>2.4</x:v>
      </x:c>
      <x:c r="J1011" s="30" t="n">
        <x:v>2.4</x:v>
      </x:c>
      <x:c r="K1011" s="30" t="n">
        <x:v>0</x:v>
      </x:c>
      <x:c r="L1011" s="30" t="n">
        <x:v>0</x:v>
      </x:c>
    </x:row>
    <x:row r="1012">
      <x:c r="A1012" s="61" t="n">
        <x:v>45535</x:v>
      </x:c>
      <x:c r="B1012" s="59" t="str">
        <x:v>CAULFIELD</x:v>
      </x:c>
      <x:c r="C1012" s="27" t="n">
        <x:v>9</x:v>
      </x:c>
      <x:c r="D1012" s="27" t="n">
        <x:v>1</x:v>
      </x:c>
      <x:c r="E1012" s="59" t="str">
        <x:v>MR BRIGHTSIDE</x:v>
      </x:c>
      <x:c r="F1012" s="59" t="str">
        <x:v>SYS</x:v>
      </x:c>
      <x:c r="G1012" s="27" t="n">
        <x:v>1</x:v>
      </x:c>
      <x:c r="H1012" s="27" t="str">
        <x:v>2nd</x:v>
      </x:c>
      <x:c r="I1012" s="30"/>
      <x:c r="J1012" s="30" t="n">
        <x:v>0</x:v>
      </x:c>
      <x:c r="K1012" s="30" t="n">
        <x:v>0</x:v>
      </x:c>
      <x:c r="L1012" s="30"/>
    </x:row>
    <x:row r="1013">
      <x:c r="A1013" s="61" t="n">
        <x:v>45535</x:v>
      </x:c>
      <x:c r="B1013" s="59" t="str">
        <x:v>CAULFIELD</x:v>
      </x:c>
      <x:c r="C1013" s="27" t="n">
        <x:v>10</x:v>
      </x:c>
      <x:c r="D1013" s="27" t="n">
        <x:v>2</x:v>
      </x:c>
      <x:c r="E1013" s="59" t="str">
        <x:v>ANOTHER WIL</x:v>
      </x:c>
      <x:c r="F1013" s="59" t="str">
        <x:v>DC</x:v>
      </x:c>
      <x:c r="G1013" s="27" t="n">
        <x:v>1</x:v>
      </x:c>
      <x:c r="H1013" s="27" t="str">
        <x:v>Won</x:v>
      </x:c>
      <x:c r="I1013" s="30" t="n">
        <x:v>2.9</x:v>
      </x:c>
      <x:c r="J1013" s="30" t="n">
        <x:v>2.9</x:v>
      </x:c>
      <x:c r="K1013" s="30"/>
      <x:c r="L1013" s="30"/>
    </x:row>
    <x:row r="1014">
      <x:c r="A1014" s="61" t="n">
        <x:v>45542</x:v>
      </x:c>
      <x:c r="B1014" s="59" t="str">
        <x:v>MOONEE VALLEY</x:v>
      </x:c>
      <x:c r="C1014" s="27" t="n">
        <x:v>1</x:v>
      </x:c>
      <x:c r="D1014" s="27" t="n">
        <x:v>1</x:v>
      </x:c>
      <x:c r="E1014" s="59" t="str">
        <x:v>EVAPORATE</x:v>
      </x:c>
      <x:c r="F1014" s="59" t="str">
        <x:v>LSW</x:v>
      </x:c>
      <x:c r="G1014" s="27" t="n">
        <x:v>1</x:v>
      </x:c>
      <x:c r="H1014" s="27" t="str">
        <x:v>Won</x:v>
      </x:c>
      <x:c r="I1014" s="30" t="n">
        <x:v>2.7</x:v>
      </x:c>
      <x:c r="J1014" s="30" t="n">
        <x:v>2.7</x:v>
      </x:c>
      <x:c r="K1014" s="30" t="n">
        <x:v>0</x:v>
      </x:c>
      <x:c r="L1014" s="30" t="n">
        <x:v>0</x:v>
      </x:c>
    </x:row>
    <x:row r="1015">
      <x:c r="A1015" s="61" t="n">
        <x:v>45542</x:v>
      </x:c>
      <x:c r="B1015" s="59" t="str">
        <x:v>MOONEE VALLEY</x:v>
      </x:c>
      <x:c r="C1015" s="27" t="n">
        <x:v>1</x:v>
      </x:c>
      <x:c r="D1015" s="27" t="n">
        <x:v>4</x:v>
      </x:c>
      <x:c r="E1015" s="59" t="str">
        <x:v>COCOBILL</x:v>
      </x:c>
      <x:c r="F1015" s="59" t="str">
        <x:v>LSW</x:v>
      </x:c>
      <x:c r="G1015" s="27" t="n">
        <x:v>1</x:v>
      </x:c>
      <x:c r="H1015" s="27" t="str">
        <x:v>4th</x:v>
      </x:c>
      <x:c r="I1015" s="30"/>
      <x:c r="J1015" s="30" t="n">
        <x:v>0</x:v>
      </x:c>
      <x:c r="K1015" s="30" t="n">
        <x:v>0</x:v>
      </x:c>
      <x:c r="L1015" s="30" t="n">
        <x:v>0</x:v>
      </x:c>
    </x:row>
    <x:row r="1016">
      <x:c r="A1016" s="61" t="n">
        <x:v>45542</x:v>
      </x:c>
      <x:c r="B1016" s="59" t="str">
        <x:v>MOONEE VALLEY</x:v>
      </x:c>
      <x:c r="C1016" s="27" t="n">
        <x:v>3</x:v>
      </x:c>
      <x:c r="D1016" s="27" t="n">
        <x:v>8</x:v>
      </x:c>
      <x:c r="E1016" s="59" t="str">
        <x:v>LE ZEBRA</x:v>
      </x:c>
      <x:c r="F1016" s="59" t="str">
        <x:v>SYS</x:v>
      </x:c>
      <x:c r="G1016" s="27" t="n">
        <x:v>1</x:v>
      </x:c>
      <x:c r="H1016" s="27" t="str"/>
      <x:c r="I1016" s="30"/>
      <x:c r="J1016" s="30" t="n">
        <x:v>0</x:v>
      </x:c>
      <x:c r="K1016" s="30" t="n">
        <x:v>0</x:v>
      </x:c>
      <x:c r="L1016" s="30" t="n">
        <x:v>0</x:v>
      </x:c>
    </x:row>
    <x:row r="1017">
      <x:c r="A1017" s="61" t="n">
        <x:v>45542</x:v>
      </x:c>
      <x:c r="B1017" s="59" t="str">
        <x:v>MOONEE VALLEY</x:v>
      </x:c>
      <x:c r="C1017" s="27" t="n">
        <x:v>3</x:v>
      </x:c>
      <x:c r="D1017" s="27" t="n">
        <x:v>9</x:v>
      </x:c>
      <x:c r="E1017" s="59" t="str">
        <x:v>REGAL ZEUS</x:v>
      </x:c>
      <x:c r="F1017" s="59" t="str">
        <x:v>SYS</x:v>
      </x:c>
      <x:c r="G1017" s="27" t="n">
        <x:v>1</x:v>
      </x:c>
      <x:c r="H1017" s="27" t="str">
        <x:v>2nd</x:v>
      </x:c>
      <x:c r="I1017" s="30"/>
      <x:c r="J1017" s="30" t="n">
        <x:v>0</x:v>
      </x:c>
      <x:c r="K1017" s="30" t="n">
        <x:v>0</x:v>
      </x:c>
      <x:c r="L1017" s="30" t="n">
        <x:v>0</x:v>
      </x:c>
    </x:row>
    <x:row r="1018">
      <x:c r="A1018" s="61" t="n">
        <x:v>45542</x:v>
      </x:c>
      <x:c r="B1018" s="59" t="str">
        <x:v>MOONEE VALLEY</x:v>
      </x:c>
      <x:c r="C1018" s="27" t="n">
        <x:v>3</x:v>
      </x:c>
      <x:c r="D1018" s="27" t="n">
        <x:v>10</x:v>
      </x:c>
      <x:c r="E1018" s="59" t="str">
        <x:v>NAILS MURPHY</x:v>
      </x:c>
      <x:c r="F1018" s="59" t="str">
        <x:v>FRSR</x:v>
      </x:c>
      <x:c r="G1018" s="27" t="n">
        <x:v>1</x:v>
      </x:c>
      <x:c r="H1018" s="27" t="str">
        <x:v>Won</x:v>
      </x:c>
      <x:c r="I1018" s="30" t="n">
        <x:v>4.4</x:v>
      </x:c>
      <x:c r="J1018" s="30" t="n">
        <x:v>4.4</x:v>
      </x:c>
      <x:c r="K1018" s="30" t="n">
        <x:v>0</x:v>
      </x:c>
      <x:c r="L1018" s="30" t="n">
        <x:v>0</x:v>
      </x:c>
    </x:row>
    <x:row r="1019">
      <x:c r="A1019" s="61" t="n">
        <x:v>45542</x:v>
      </x:c>
      <x:c r="B1019" s="59" t="str">
        <x:v>MOONEE VALLEY</x:v>
      </x:c>
      <x:c r="C1019" s="27" t="n">
        <x:v>4</x:v>
      </x:c>
      <x:c r="D1019" s="27" t="n">
        <x:v>2</x:v>
      </x:c>
      <x:c r="E1019" s="59" t="str">
        <x:v>LAUDING</x:v>
      </x:c>
      <x:c r="F1019" s="59" t="str">
        <x:v>LSW / SYS</x:v>
      </x:c>
      <x:c r="G1019" s="27" t="n">
        <x:v>2</x:v>
      </x:c>
      <x:c r="H1019" s="27" t="str">
        <x:v>3rd</x:v>
      </x:c>
      <x:c r="I1019" s="30"/>
      <x:c r="J1019" s="30" t="n">
        <x:v>0</x:v>
      </x:c>
      <x:c r="K1019" s="30" t="n">
        <x:v>0</x:v>
      </x:c>
      <x:c r="L1019" s="30" t="n">
        <x:v>0</x:v>
      </x:c>
    </x:row>
    <x:row r="1020">
      <x:c r="A1020" s="61" t="n">
        <x:v>45542</x:v>
      </x:c>
      <x:c r="B1020" s="59" t="str">
        <x:v>MOONEE VALLEY</x:v>
      </x:c>
      <x:c r="C1020" s="27" t="n">
        <x:v>4</x:v>
      </x:c>
      <x:c r="D1020" s="27" t="n">
        <x:v>4</x:v>
      </x:c>
      <x:c r="E1020" s="59" t="str">
        <x:v>LINCOLN ROCKS</x:v>
      </x:c>
      <x:c r="F1020" s="59" t="str">
        <x:v>BFSR</x:v>
      </x:c>
      <x:c r="G1020" s="27" t="n">
        <x:v>1</x:v>
      </x:c>
      <x:c r="H1020" s="27" t="str">
        <x:v>Won</x:v>
      </x:c>
      <x:c r="I1020" s="30" t="n">
        <x:v>2.3</x:v>
      </x:c>
      <x:c r="J1020" s="30" t="n">
        <x:v>2.3</x:v>
      </x:c>
      <x:c r="K1020" s="30" t="n">
        <x:v>10.35</x:v>
      </x:c>
      <x:c r="L1020" s="30" t="n">
        <x:v>24.84</x:v>
      </x:c>
    </x:row>
    <x:row r="1021">
      <x:c r="A1021" s="61" t="n">
        <x:v>45542</x:v>
      </x:c>
      <x:c r="B1021" s="59" t="str">
        <x:v>MOONEE VALLEY</x:v>
      </x:c>
      <x:c r="C1021" s="27" t="n">
        <x:v>5</x:v>
      </x:c>
      <x:c r="D1021" s="27" t="n">
        <x:v>6</x:v>
      </x:c>
      <x:c r="E1021" s="59" t="str">
        <x:v>A LITTLE DEEP</x:v>
      </x:c>
      <x:c r="F1021" s="59" t="str">
        <x:v>LSW / SYS</x:v>
      </x:c>
      <x:c r="G1021" s="27" t="n">
        <x:v>2</x:v>
      </x:c>
      <x:c r="H1021" s="27" t="str">
        <x:v>Won</x:v>
      </x:c>
      <x:c r="I1021" s="30" t="n">
        <x:v>4.5</x:v>
      </x:c>
      <x:c r="J1021" s="30" t="n">
        <x:v>4.5</x:v>
      </x:c>
      <x:c r="K1021" s="30" t="n">
        <x:v>10.799999999999999</x:v>
      </x:c>
      <x:c r="L1021" s="30" t="n">
        <x:v>20.519999999999996</x:v>
      </x:c>
    </x:row>
    <x:row r="1022">
      <x:c r="A1022" s="61" t="n">
        <x:v>45542</x:v>
      </x:c>
      <x:c r="B1022" s="59" t="str">
        <x:v>MOONEE VALLEY</x:v>
      </x:c>
      <x:c r="C1022" s="27" t="n">
        <x:v>6</x:v>
      </x:c>
      <x:c r="D1022" s="27" t="n">
        <x:v>3</x:v>
      </x:c>
      <x:c r="E1022" s="59" t="str">
        <x:v>SILMARILLION</x:v>
      </x:c>
      <x:c r="F1022" s="59" t="str">
        <x:v>DC</x:v>
      </x:c>
      <x:c r="G1022" s="27" t="n">
        <x:v>1</x:v>
      </x:c>
      <x:c r="H1022" s="27" t="str">
        <x:v>Won</x:v>
      </x:c>
      <x:c r="I1022" s="30" t="n">
        <x:v>2.4</x:v>
      </x:c>
      <x:c r="J1022" s="30" t="n">
        <x:v>2.4</x:v>
      </x:c>
      <x:c r="K1022" s="30" t="n">
        <x:v>4.56</x:v>
      </x:c>
      <x:c r="L1022" s="30" t="n">
        <x:v>41.95199999999999</x:v>
      </x:c>
    </x:row>
    <x:row r="1023">
      <x:c r="A1023" s="61" t="n">
        <x:v>45542</x:v>
      </x:c>
      <x:c r="B1023" s="59" t="str">
        <x:v>MOONEE VALLEY</x:v>
      </x:c>
      <x:c r="C1023" s="27" t="n">
        <x:v>8</x:v>
      </x:c>
      <x:c r="D1023" s="27" t="n">
        <x:v>2</x:v>
      </x:c>
      <x:c r="E1023" s="59" t="str">
        <x:v>PERICLES</x:v>
      </x:c>
      <x:c r="F1023" s="59" t="str">
        <x:v>BFSR</x:v>
      </x:c>
      <x:c r="G1023" s="27" t="n">
        <x:v>1</x:v>
      </x:c>
      <x:c r="H1023" s="27" t="str">
        <x:v>Won</x:v>
      </x:c>
      <x:c r="I1023" s="30" t="n">
        <x:v>1.9</x:v>
      </x:c>
      <x:c r="J1023" s="30" t="n">
        <x:v>1.9</x:v>
      </x:c>
      <x:c r="K1023" s="30" t="n">
        <x:v>17.479999999999997</x:v>
      </x:c>
      <x:c r="L1023" s="30" t="n">
        <x:v>82.15599999999999</x:v>
      </x:c>
    </x:row>
    <x:row r="1024">
      <x:c r="A1024" s="61" t="n">
        <x:v>45542</x:v>
      </x:c>
      <x:c r="B1024" s="59" t="str">
        <x:v>MOONEE VALLEY</x:v>
      </x:c>
      <x:c r="C1024" s="27" t="n">
        <x:v>8</x:v>
      </x:c>
      <x:c r="D1024" s="27" t="n">
        <x:v>4</x:v>
      </x:c>
      <x:c r="E1024" s="59" t="str">
        <x:v>MUNHAMEK</x:v>
      </x:c>
      <x:c r="F1024" s="59" t="str">
        <x:v>SYS</x:v>
      </x:c>
      <x:c r="G1024" s="27" t="n">
        <x:v>1</x:v>
      </x:c>
      <x:c r="H1024" s="27" t="str"/>
      <x:c r="I1024" s="30"/>
      <x:c r="J1024" s="30" t="n">
        <x:v>0</x:v>
      </x:c>
      <x:c r="K1024" s="30" t="n">
        <x:v>0</x:v>
      </x:c>
      <x:c r="L1024" s="30" t="n">
        <x:v>0</x:v>
      </x:c>
    </x:row>
    <x:row r="1025">
      <x:c r="A1025" s="61" t="n">
        <x:v>45542</x:v>
      </x:c>
      <x:c r="B1025" s="59" t="str">
        <x:v>MOONEE VALLEY</x:v>
      </x:c>
      <x:c r="C1025" s="27" t="n">
        <x:v>9</x:v>
      </x:c>
      <x:c r="D1025" s="27" t="n">
        <x:v>2</x:v>
      </x:c>
      <x:c r="E1025" s="59" t="str">
        <x:v>MORNINGTON GLORY</x:v>
      </x:c>
      <x:c r="F1025" s="59" t="str">
        <x:v>LSW</x:v>
      </x:c>
      <x:c r="G1025" s="27" t="n">
        <x:v>1</x:v>
      </x:c>
      <x:c r="H1025" s="27" t="str">
        <x:v>Won</x:v>
      </x:c>
      <x:c r="I1025" s="30" t="n">
        <x:v>9.2</x:v>
      </x:c>
      <x:c r="J1025" s="30" t="n">
        <x:v>9.2</x:v>
      </x:c>
      <x:c r="K1025" s="30" t="n">
        <x:v>43.239999999999995</x:v>
      </x:c>
      <x:c r="L1025" s="30"/>
    </x:row>
    <x:row r="1026">
      <x:c r="A1026" s="61" t="n">
        <x:v>45542</x:v>
      </x:c>
      <x:c r="B1026" s="59" t="str">
        <x:v>MOONEE VALLEY</x:v>
      </x:c>
      <x:c r="C1026" s="27" t="n">
        <x:v>10</x:v>
      </x:c>
      <x:c r="D1026" s="27" t="n">
        <x:v>8</x:v>
      </x:c>
      <x:c r="E1026" s="59" t="str">
        <x:v>MISS ARIA</x:v>
      </x:c>
      <x:c r="F1026" s="59" t="str">
        <x:v>SYS</x:v>
      </x:c>
      <x:c r="G1026" s="27" t="n">
        <x:v>1</x:v>
      </x:c>
      <x:c r="H1026" s="27" t="str">
        <x:v>Won</x:v>
      </x:c>
      <x:c r="I1026" s="30" t="n">
        <x:v>4.7</x:v>
      </x:c>
      <x:c r="J1026" s="30" t="n">
        <x:v>4.7</x:v>
      </x:c>
      <x:c r="K1026" s="30"/>
      <x:c r="L1026" s="30"/>
    </x:row>
    <x:row r="1027">
      <x:c r="A1027" s="61" t="n">
        <x:v>45542</x:v>
      </x:c>
      <x:c r="B1027" s="59" t="str">
        <x:v>MOONEE VALLEY</x:v>
      </x:c>
      <x:c r="C1027" s="27" t="n">
        <x:v>10</x:v>
      </x:c>
      <x:c r="D1027" s="27" t="n">
        <x:v>10</x:v>
      </x:c>
      <x:c r="E1027" s="59" t="str">
        <x:v>PIASTRI</x:v>
      </x:c>
      <x:c r="F1027" s="59" t="str">
        <x:v>LSW</x:v>
      </x:c>
      <x:c r="G1027" s="27" t="n">
        <x:v>1</x:v>
      </x:c>
      <x:c r="H1027" s="27" t="str"/>
      <x:c r="I1027" s="30"/>
      <x:c r="J1027" s="30" t="n">
        <x:v>0</x:v>
      </x:c>
      <x:c r="K1027" s="30"/>
      <x:c r="L1027" s="30"/>
    </x:row>
    <x:row r="1028">
      <x:c r="A1028" s="61" t="n">
        <x:v>45549</x:v>
      </x:c>
      <x:c r="B1028" s="59" t="str">
        <x:v>FLEMINGTON</x:v>
      </x:c>
      <x:c r="C1028" s="27" t="n">
        <x:v>1</x:v>
      </x:c>
      <x:c r="D1028" s="27" t="n">
        <x:v>13</x:v>
      </x:c>
      <x:c r="E1028" s="59" t="str">
        <x:v>MOBY DICK</x:v>
      </x:c>
      <x:c r="F1028" s="59" t="str">
        <x:v>DC</x:v>
      </x:c>
      <x:c r="G1028" s="27" t="n">
        <x:v>1</x:v>
      </x:c>
      <x:c r="H1028" s="27" t="str">
        <x:v>Won</x:v>
      </x:c>
      <x:c r="I1028" s="30" t="n">
        <x:v>10.1</x:v>
      </x:c>
      <x:c r="J1028" s="30" t="n">
        <x:v>10.1</x:v>
      </x:c>
      <x:c r="K1028" s="30" t="n">
        <x:v>0</x:v>
      </x:c>
      <x:c r="L1028" s="30" t="n">
        <x:v>0</x:v>
      </x:c>
    </x:row>
    <x:row r="1029">
      <x:c r="A1029" s="61" t="n">
        <x:v>45549</x:v>
      </x:c>
      <x:c r="B1029" s="59" t="str">
        <x:v>FLEMINGTON</x:v>
      </x:c>
      <x:c r="C1029" s="27" t="n">
        <x:v>2</x:v>
      </x:c>
      <x:c r="D1029" s="27" t="n">
        <x:v>1</x:v>
      </x:c>
      <x:c r="E1029" s="59" t="str">
        <x:v>WONDER BOY</x:v>
      </x:c>
      <x:c r="F1029" s="59" t="str">
        <x:v>FRSR / SYS</x:v>
      </x:c>
      <x:c r="G1029" s="27" t="n">
        <x:v>2</x:v>
      </x:c>
      <x:c r="H1029" s="27" t="str"/>
      <x:c r="I1029" s="30"/>
      <x:c r="J1029" s="30" t="n">
        <x:v>0</x:v>
      </x:c>
      <x:c r="K1029" s="30" t="n">
        <x:v>0</x:v>
      </x:c>
      <x:c r="L1029" s="30" t="n">
        <x:v>0</x:v>
      </x:c>
    </x:row>
    <x:row r="1030">
      <x:c r="A1030" s="61" t="n">
        <x:v>45549</x:v>
      </x:c>
      <x:c r="B1030" s="59" t="str">
        <x:v>FLEMINGTON</x:v>
      </x:c>
      <x:c r="C1030" s="27" t="n">
        <x:v>3</x:v>
      </x:c>
      <x:c r="D1030" s="27" t="n">
        <x:v>2</x:v>
      </x:c>
      <x:c r="E1030" s="59" t="str">
        <x:v>BELLATRIX STAR</x:v>
      </x:c>
      <x:c r="F1030" s="59" t="str">
        <x:v>DC</x:v>
      </x:c>
      <x:c r="G1030" s="27" t="n">
        <x:v>1</x:v>
      </x:c>
      <x:c r="H1030" s="27" t="str">
        <x:v>Won</x:v>
      </x:c>
      <x:c r="I1030" s="30" t="n">
        <x:v>14.1</x:v>
      </x:c>
      <x:c r="J1030" s="30" t="n">
        <x:v>14.1</x:v>
      </x:c>
      <x:c r="K1030" s="30" t="n">
        <x:v>32.43</x:v>
      </x:c>
      <x:c r="L1030" s="30" t="n">
        <x:v>0</x:v>
      </x:c>
    </x:row>
    <x:row r="1031">
      <x:c r="A1031" s="61" t="n">
        <x:v>45549</x:v>
      </x:c>
      <x:c r="B1031" s="59" t="str">
        <x:v>FLEMINGTON</x:v>
      </x:c>
      <x:c r="C1031" s="27" t="n">
        <x:v>3</x:v>
      </x:c>
      <x:c r="D1031" s="27" t="n">
        <x:v>4</x:v>
      </x:c>
      <x:c r="E1031" s="59" t="str">
        <x:v>BOLD BASTILLE</x:v>
      </x:c>
      <x:c r="F1031" s="59" t="str">
        <x:v>BFSR / SYS</x:v>
      </x:c>
      <x:c r="G1031" s="27" t="n">
        <x:v>2</x:v>
      </x:c>
      <x:c r="H1031" s="27" t="str">
        <x:v>2nd</x:v>
      </x:c>
      <x:c r="I1031" s="30"/>
      <x:c r="J1031" s="30" t="n">
        <x:v>0</x:v>
      </x:c>
      <x:c r="K1031" s="30" t="n">
        <x:v>0</x:v>
      </x:c>
      <x:c r="L1031" s="30" t="n">
        <x:v>0</x:v>
      </x:c>
    </x:row>
    <x:row r="1032">
      <x:c r="A1032" s="61" t="n">
        <x:v>45549</x:v>
      </x:c>
      <x:c r="B1032" s="59" t="str">
        <x:v>FLEMINGTON</x:v>
      </x:c>
      <x:c r="C1032" s="27" t="n">
        <x:v>4</x:v>
      </x:c>
      <x:c r="D1032" s="27" t="n">
        <x:v>1</x:v>
      </x:c>
      <x:c r="E1032" s="59" t="str">
        <x:v>GROWING EMPIRE</x:v>
      </x:c>
      <x:c r="F1032" s="59" t="str">
        <x:v>LSW / SYS</x:v>
      </x:c>
      <x:c r="G1032" s="27" t="n">
        <x:v>2</x:v>
      </x:c>
      <x:c r="H1032" s="27" t="str">
        <x:v>Won</x:v>
      </x:c>
      <x:c r="I1032" s="30" t="n">
        <x:v>2.3</x:v>
      </x:c>
      <x:c r="J1032" s="30" t="n">
        <x:v>2.3</x:v>
      </x:c>
      <x:c r="K1032" s="30" t="n">
        <x:v>0</x:v>
      </x:c>
      <x:c r="L1032" s="30" t="n">
        <x:v>0</x:v>
      </x:c>
    </x:row>
    <x:row r="1033">
      <x:c r="A1033" s="61" t="n">
        <x:v>45549</x:v>
      </x:c>
      <x:c r="B1033" s="59" t="str">
        <x:v>FLEMINGTON</x:v>
      </x:c>
      <x:c r="C1033" s="27" t="n">
        <x:v>5</x:v>
      </x:c>
      <x:c r="D1033" s="27" t="n">
        <x:v>6</x:v>
      </x:c>
      <x:c r="E1033" s="59" t="str">
        <x:v>BERKSHIRE BREEZE</x:v>
      </x:c>
      <x:c r="F1033" s="59" t="str">
        <x:v>BFSR / SYS</x:v>
      </x:c>
      <x:c r="G1033" s="27" t="n">
        <x:v>2</x:v>
      </x:c>
      <x:c r="H1033" s="27" t="str">
        <x:v>3rd</x:v>
      </x:c>
      <x:c r="I1033" s="30"/>
      <x:c r="J1033" s="30" t="n">
        <x:v>0</x:v>
      </x:c>
      <x:c r="K1033" s="30" t="n">
        <x:v>0</x:v>
      </x:c>
      <x:c r="L1033" s="30" t="n">
        <x:v>0</x:v>
      </x:c>
    </x:row>
    <x:row r="1034">
      <x:c r="A1034" s="61" t="n">
        <x:v>45549</x:v>
      </x:c>
      <x:c r="B1034" s="59" t="str">
        <x:v>FLEMINGTON</x:v>
      </x:c>
      <x:c r="C1034" s="27" t="n">
        <x:v>6</x:v>
      </x:c>
      <x:c r="D1034" s="27" t="n">
        <x:v>8</x:v>
      </x:c>
      <x:c r="E1034" s="59" t="str">
        <x:v>BANK MAUR</x:v>
      </x:c>
      <x:c r="F1034" s="59" t="str">
        <x:v>SYS</x:v>
      </x:c>
      <x:c r="G1034" s="27" t="n">
        <x:v>1</x:v>
      </x:c>
      <x:c r="H1034" s="27" t="str"/>
      <x:c r="I1034" s="30"/>
      <x:c r="J1034" s="30" t="n">
        <x:v>0</x:v>
      </x:c>
      <x:c r="K1034" s="30" t="n">
        <x:v>0</x:v>
      </x:c>
      <x:c r="L1034" s="30" t="n">
        <x:v>0</x:v>
      </x:c>
    </x:row>
    <x:row r="1035">
      <x:c r="A1035" s="61" t="n">
        <x:v>45549</x:v>
      </x:c>
      <x:c r="B1035" s="59" t="str">
        <x:v>FLEMINGTON</x:v>
      </x:c>
      <x:c r="C1035" s="27" t="n">
        <x:v>7</x:v>
      </x:c>
      <x:c r="D1035" s="27" t="n">
        <x:v>5</x:v>
      </x:c>
      <x:c r="E1035" s="59" t="str">
        <x:v>GRINZINGER BELLE</x:v>
      </x:c>
      <x:c r="F1035" s="59" t="str">
        <x:v>DC</x:v>
      </x:c>
      <x:c r="G1035" s="27" t="n">
        <x:v>1</x:v>
      </x:c>
      <x:c r="H1035" s="27" t="str">
        <x:v>Won</x:v>
      </x:c>
      <x:c r="I1035" s="30" t="n">
        <x:v>14.5</x:v>
      </x:c>
      <x:c r="J1035" s="30" t="n">
        <x:v>14.5</x:v>
      </x:c>
      <x:c r="K1035" s="30" t="n">
        <x:v>56.55</x:v>
      </x:c>
      <x:c r="L1035" s="30" t="n">
        <x:v>339.29999999999995</x:v>
      </x:c>
    </x:row>
    <x:row r="1036">
      <x:c r="A1036" s="61" t="n">
        <x:v>45549</x:v>
      </x:c>
      <x:c r="B1036" s="59" t="str">
        <x:v>FLEMINGTON</x:v>
      </x:c>
      <x:c r="C1036" s="27" t="n">
        <x:v>7</x:v>
      </x:c>
      <x:c r="D1036" s="27" t="n">
        <x:v>8</x:v>
      </x:c>
      <x:c r="E1036" s="59" t="str">
        <x:v>ALSEPHINA</x:v>
      </x:c>
      <x:c r="F1036" s="59" t="str">
        <x:v>SYS</x:v>
      </x:c>
      <x:c r="G1036" s="27" t="n">
        <x:v>1</x:v>
      </x:c>
      <x:c r="H1036" s="27" t="str">
        <x:v>3rd</x:v>
      </x:c>
      <x:c r="I1036" s="30"/>
      <x:c r="J1036" s="30" t="n">
        <x:v>0</x:v>
      </x:c>
      <x:c r="K1036" s="30" t="n">
        <x:v>0</x:v>
      </x:c>
      <x:c r="L1036" s="30" t="n">
        <x:v>0</x:v>
      </x:c>
    </x:row>
    <x:row r="1037">
      <x:c r="A1037" s="61" t="n">
        <x:v>45549</x:v>
      </x:c>
      <x:c r="B1037" s="59" t="str">
        <x:v>FLEMINGTON</x:v>
      </x:c>
      <x:c r="C1037" s="27" t="n">
        <x:v>8</x:v>
      </x:c>
      <x:c r="D1037" s="27" t="n">
        <x:v>1</x:v>
      </x:c>
      <x:c r="E1037" s="59" t="str">
        <x:v>MR BRIGHTSIDE</x:v>
      </x:c>
      <x:c r="F1037" s="59" t="str">
        <x:v>BF</x:v>
      </x:c>
      <x:c r="G1037" s="27" t="n">
        <x:v>1</x:v>
      </x:c>
      <x:c r="H1037" s="27" t="str">
        <x:v>Won</x:v>
      </x:c>
      <x:c r="I1037" s="30" t="n">
        <x:v>3.9</x:v>
      </x:c>
      <x:c r="J1037" s="30" t="n">
        <x:v>3.9</x:v>
      </x:c>
      <x:c r="K1037" s="30" t="n">
        <x:v>23.4</x:v>
      </x:c>
      <x:c r="L1037" s="30" t="n">
        <x:v>140.39999999999998</x:v>
      </x:c>
    </x:row>
    <x:row r="1038">
      <x:c r="A1038" s="61" t="n">
        <x:v>45549</x:v>
      </x:c>
      <x:c r="B1038" s="59" t="str">
        <x:v>FLEMINGTON</x:v>
      </x:c>
      <x:c r="C1038" s="27" t="n">
        <x:v>8</x:v>
      </x:c>
      <x:c r="D1038" s="27" t="n">
        <x:v>5</x:v>
      </x:c>
      <x:c r="E1038" s="59" t="str">
        <x:v>WARMONGER</x:v>
      </x:c>
      <x:c r="F1038" s="59" t="str">
        <x:v>SYS</x:v>
      </x:c>
      <x:c r="G1038" s="27" t="n">
        <x:v>1</x:v>
      </x:c>
      <x:c r="H1038" s="27" t="str">
        <x:v>4th</x:v>
      </x:c>
      <x:c r="I1038" s="30"/>
      <x:c r="J1038" s="30" t="n">
        <x:v>0</x:v>
      </x:c>
      <x:c r="K1038" s="30" t="n">
        <x:v>0</x:v>
      </x:c>
      <x:c r="L1038" s="30" t="n">
        <x:v>0</x:v>
      </x:c>
    </x:row>
    <x:row r="1039">
      <x:c r="A1039" s="61" t="n">
        <x:v>45549</x:v>
      </x:c>
      <x:c r="B1039" s="59" t="str">
        <x:v>FLEMINGTON</x:v>
      </x:c>
      <x:c r="C1039" s="27" t="n">
        <x:v>8</x:v>
      </x:c>
      <x:c r="D1039" s="27" t="n">
        <x:v>8</x:v>
      </x:c>
      <x:c r="E1039" s="59" t="str">
        <x:v>VIA SISTINA</x:v>
      </x:c>
      <x:c r="F1039" s="59" t="str">
        <x:v>LSW / SYS</x:v>
      </x:c>
      <x:c r="G1039" s="27" t="n">
        <x:v>2</x:v>
      </x:c>
      <x:c r="H1039" s="27" t="str"/>
      <x:c r="I1039" s="30"/>
      <x:c r="J1039" s="30" t="n">
        <x:v>0</x:v>
      </x:c>
      <x:c r="K1039" s="30" t="n">
        <x:v>0</x:v>
      </x:c>
      <x:c r="L1039" s="30" t="n">
        <x:v>0</x:v>
      </x:c>
    </x:row>
    <x:row r="1040">
      <x:c r="A1040" s="61" t="n">
        <x:v>45549</x:v>
      </x:c>
      <x:c r="B1040" s="59" t="str">
        <x:v>FLEMINGTON</x:v>
      </x:c>
      <x:c r="C1040" s="27" t="n">
        <x:v>9</x:v>
      </x:c>
      <x:c r="D1040" s="27" t="n">
        <x:v>10</x:v>
      </x:c>
      <x:c r="E1040" s="59" t="str">
        <x:v>ARKANSAW KID</x:v>
      </x:c>
      <x:c r="F1040" s="59" t="str">
        <x:v>BFSR</x:v>
      </x:c>
      <x:c r="G1040" s="27" t="n">
        <x:v>1</x:v>
      </x:c>
      <x:c r="H1040" s="27" t="str">
        <x:v>Won</x:v>
      </x:c>
      <x:c r="I1040" s="30" t="n">
        <x:v>6</x:v>
      </x:c>
      <x:c r="J1040" s="30" t="n">
        <x:v>6</x:v>
      </x:c>
      <x:c r="K1040" s="30" t="n">
        <x:v>36</x:v>
      </x:c>
      <x:c r="L1040" s="30"/>
    </x:row>
    <x:row r="1041">
      <x:c r="A1041" s="61" t="n">
        <x:v>45549</x:v>
      </x:c>
      <x:c r="B1041" s="59" t="str">
        <x:v>FLEMINGTON</x:v>
      </x:c>
      <x:c r="C1041" s="27" t="n">
        <x:v>10</x:v>
      </x:c>
      <x:c r="D1041" s="27" t="n">
        <x:v>6</x:v>
      </x:c>
      <x:c r="E1041" s="59" t="str">
        <x:v>BERKELEY SQUARE</x:v>
      </x:c>
      <x:c r="F1041" s="59" t="str">
        <x:v>DC</x:v>
      </x:c>
      <x:c r="G1041" s="27" t="n">
        <x:v>1</x:v>
      </x:c>
      <x:c r="H1041" s="27" t="str">
        <x:v>Won</x:v>
      </x:c>
      <x:c r="I1041" s="30" t="n">
        <x:v>6</x:v>
      </x:c>
      <x:c r="J1041" s="30" t="n">
        <x:v>6</x:v>
      </x:c>
      <x:c r="K1041" s="30"/>
      <x:c r="L1041" s="30"/>
    </x:row>
    <x:row r="1042">
      <x:c r="A1042" s="61" t="n">
        <x:v>45549</x:v>
      </x:c>
      <x:c r="B1042" s="59" t="str">
        <x:v>FLEMINGTON</x:v>
      </x:c>
      <x:c r="C1042" s="27" t="n">
        <x:v>10</x:v>
      </x:c>
      <x:c r="D1042" s="27" t="n">
        <x:v>11</x:v>
      </x:c>
      <x:c r="E1042" s="59" t="str">
        <x:v>POSITIVITY</x:v>
      </x:c>
      <x:c r="F1042" s="59" t="str">
        <x:v>SYS</x:v>
      </x:c>
      <x:c r="G1042" s="27" t="n">
        <x:v>1</x:v>
      </x:c>
      <x:c r="H1042" s="27" t="str"/>
      <x:c r="I1042" s="30"/>
      <x:c r="J1042" s="30" t="n">
        <x:v>0</x:v>
      </x:c>
      <x:c r="K1042" s="30"/>
      <x:c r="L1042" s="30"/>
    </x:row>
    <x:row r="1043">
      <x:c r="A1043" s="61" t="n">
        <x:v>45556</x:v>
      </x:c>
      <x:c r="B1043" s="59" t="str">
        <x:v>CAULFIELD</x:v>
      </x:c>
      <x:c r="C1043" s="27" t="n">
        <x:v>1</x:v>
      </x:c>
      <x:c r="D1043" s="27" t="n">
        <x:v>8</x:v>
      </x:c>
      <x:c r="E1043" s="59" t="str">
        <x:v>QUANTUM CAT</x:v>
      </x:c>
      <x:c r="F1043" s="59" t="str">
        <x:v>SYS</x:v>
      </x:c>
      <x:c r="G1043" s="27" t="n">
        <x:v>1</x:v>
      </x:c>
      <x:c r="H1043" s="27" t="str">
        <x:v>4th</x:v>
      </x:c>
      <x:c r="I1043" s="30"/>
      <x:c r="J1043" s="30" t="n">
        <x:v>0</x:v>
      </x:c>
      <x:c r="K1043" s="30" t="n">
        <x:v>0</x:v>
      </x:c>
      <x:c r="L1043" s="30" t="n">
        <x:v>0</x:v>
      </x:c>
    </x:row>
    <x:row r="1044">
      <x:c r="A1044" s="61" t="n">
        <x:v>45556</x:v>
      </x:c>
      <x:c r="B1044" s="59" t="str">
        <x:v>CAULFIELD</x:v>
      </x:c>
      <x:c r="C1044" s="27" t="n">
        <x:v>1</x:v>
      </x:c>
      <x:c r="D1044" s="27" t="n">
        <x:v>14</x:v>
      </x:c>
      <x:c r="E1044" s="59" t="str">
        <x:v>FLAMIN' ROMANS</x:v>
      </x:c>
      <x:c r="F1044" s="59" t="str">
        <x:v>LSW / SYS</x:v>
      </x:c>
      <x:c r="G1044" s="27" t="n">
        <x:v>2</x:v>
      </x:c>
      <x:c r="H1044" s="27" t="str">
        <x:v>2nd</x:v>
      </x:c>
      <x:c r="I1044" s="30"/>
      <x:c r="J1044" s="30" t="n">
        <x:v>0</x:v>
      </x:c>
      <x:c r="K1044" s="30" t="n">
        <x:v>0</x:v>
      </x:c>
      <x:c r="L1044" s="30" t="n">
        <x:v>0</x:v>
      </x:c>
    </x:row>
    <x:row r="1045">
      <x:c r="A1045" s="61" t="n">
        <x:v>45556</x:v>
      </x:c>
      <x:c r="B1045" s="59" t="str">
        <x:v>CAULFIELD</x:v>
      </x:c>
      <x:c r="C1045" s="27" t="n">
        <x:v>1</x:v>
      </x:c>
      <x:c r="D1045" s="27" t="n">
        <x:v>15</x:v>
      </x:c>
      <x:c r="E1045" s="59" t="str">
        <x:v>WHISKY ON THE HILL</x:v>
      </x:c>
      <x:c r="F1045" s="59" t="str">
        <x:v>DC / SYS</x:v>
      </x:c>
      <x:c r="G1045" s="27" t="n">
        <x:v>2</x:v>
      </x:c>
      <x:c r="H1045" s="27" t="str">
        <x:v>Won</x:v>
      </x:c>
      <x:c r="I1045" s="30" t="n">
        <x:v>7.5</x:v>
      </x:c>
      <x:c r="J1045" s="30" t="n">
        <x:v>7.5</x:v>
      </x:c>
      <x:c r="K1045" s="30" t="n">
        <x:v>0</x:v>
      </x:c>
      <x:c r="L1045" s="30" t="n">
        <x:v>0</x:v>
      </x:c>
    </x:row>
    <x:row r="1046">
      <x:c r="A1046" s="61" t="n">
        <x:v>45556</x:v>
      </x:c>
      <x:c r="B1046" s="59" t="str">
        <x:v>CAULFIELD</x:v>
      </x:c>
      <x:c r="C1046" s="27" t="n">
        <x:v>2</x:v>
      </x:c>
      <x:c r="D1046" s="27" t="n">
        <x:v>5</x:v>
      </x:c>
      <x:c r="E1046" s="59" t="str">
        <x:v>LE ZEBRA</x:v>
      </x:c>
      <x:c r="F1046" s="59" t="str">
        <x:v>BFSR</x:v>
      </x:c>
      <x:c r="G1046" s="27" t="n">
        <x:v>1</x:v>
      </x:c>
      <x:c r="H1046" s="27" t="str">
        <x:v>3rd</x:v>
      </x:c>
      <x:c r="I1046" s="30"/>
      <x:c r="J1046" s="30" t="n">
        <x:v>0</x:v>
      </x:c>
      <x:c r="K1046" s="30" t="n">
        <x:v>0</x:v>
      </x:c>
      <x:c r="L1046" s="30" t="n">
        <x:v>0</x:v>
      </x:c>
    </x:row>
    <x:row r="1047">
      <x:c r="A1047" s="61" t="n">
        <x:v>45556</x:v>
      </x:c>
      <x:c r="B1047" s="59" t="str">
        <x:v>CAULFIELD</x:v>
      </x:c>
      <x:c r="C1047" s="27" t="n">
        <x:v>2</x:v>
      </x:c>
      <x:c r="D1047" s="27" t="n">
        <x:v>11</x:v>
      </x:c>
      <x:c r="E1047" s="59" t="str">
        <x:v>FEDERER</x:v>
      </x:c>
      <x:c r="F1047" s="59" t="str">
        <x:v>LSW / SYS</x:v>
      </x:c>
      <x:c r="G1047" s="27" t="n">
        <x:v>2</x:v>
      </x:c>
      <x:c r="H1047" s="27" t="str"/>
      <x:c r="I1047" s="30"/>
      <x:c r="J1047" s="30" t="n">
        <x:v>0</x:v>
      </x:c>
      <x:c r="K1047" s="30" t="n">
        <x:v>0</x:v>
      </x:c>
      <x:c r="L1047" s="30" t="n">
        <x:v>0</x:v>
      </x:c>
    </x:row>
    <x:row r="1048">
      <x:c r="A1048" s="61" t="n">
        <x:v>45556</x:v>
      </x:c>
      <x:c r="B1048" s="59" t="str">
        <x:v>CAULFIELD</x:v>
      </x:c>
      <x:c r="C1048" s="27" t="n">
        <x:v>4</x:v>
      </x:c>
      <x:c r="D1048" s="27" t="n">
        <x:v>7</x:v>
      </x:c>
      <x:c r="E1048" s="59" t="str">
        <x:v>LILAC</x:v>
      </x:c>
      <x:c r="F1048" s="59" t="str">
        <x:v>BF</x:v>
      </x:c>
      <x:c r="G1048" s="27" t="n">
        <x:v>1</x:v>
      </x:c>
      <x:c r="H1048" s="27" t="str">
        <x:v>Won</x:v>
      </x:c>
      <x:c r="I1048" s="30" t="n">
        <x:v>4.3</x:v>
      </x:c>
      <x:c r="J1048" s="30" t="n">
        <x:v>4.3</x:v>
      </x:c>
      <x:c r="K1048" s="30" t="n">
        <x:v>0</x:v>
      </x:c>
      <x:c r="L1048" s="30" t="n">
        <x:v>0</x:v>
      </x:c>
    </x:row>
    <x:row r="1049">
      <x:c r="A1049" s="61" t="n">
        <x:v>45556</x:v>
      </x:c>
      <x:c r="B1049" s="59" t="str">
        <x:v>CAULFIELD</x:v>
      </x:c>
      <x:c r="C1049" s="27" t="n">
        <x:v>5</x:v>
      </x:c>
      <x:c r="D1049" s="27" t="n">
        <x:v>2</x:v>
      </x:c>
      <x:c r="E1049" s="59" t="str">
        <x:v>HERE TO SHOCK</x:v>
      </x:c>
      <x:c r="F1049" s="59" t="str">
        <x:v>FRSR / SYS</x:v>
      </x:c>
      <x:c r="G1049" s="27" t="n">
        <x:v>2</x:v>
      </x:c>
      <x:c r="H1049" s="27" t="str"/>
      <x:c r="I1049" s="30"/>
      <x:c r="J1049" s="30" t="n">
        <x:v>0</x:v>
      </x:c>
      <x:c r="K1049" s="30" t="n">
        <x:v>0</x:v>
      </x:c>
      <x:c r="L1049" s="30" t="n">
        <x:v>0</x:v>
      </x:c>
    </x:row>
    <x:row r="1050">
      <x:c r="A1050" s="61" t="n">
        <x:v>45556</x:v>
      </x:c>
      <x:c r="B1050" s="59" t="str">
        <x:v>CAULFIELD</x:v>
      </x:c>
      <x:c r="C1050" s="27" t="n">
        <x:v>5</x:v>
      </x:c>
      <x:c r="D1050" s="27" t="n">
        <x:v>3</x:v>
      </x:c>
      <x:c r="E1050" s="59" t="str">
        <x:v>ANOTHER WIL</x:v>
      </x:c>
      <x:c r="F1050" s="59" t="str">
        <x:v>LSW / SYS</x:v>
      </x:c>
      <x:c r="G1050" s="27" t="n">
        <x:v>2</x:v>
      </x:c>
      <x:c r="H1050" s="27" t="str">
        <x:v>Won</x:v>
      </x:c>
      <x:c r="I1050" s="30" t="n">
        <x:v>1.6</x:v>
      </x:c>
      <x:c r="J1050" s="30" t="n">
        <x:v>1.6</x:v>
      </x:c>
      <x:c r="K1050" s="30" t="n">
        <x:v>10.08</x:v>
      </x:c>
      <x:c r="L1050" s="30" t="n">
        <x:v>0</x:v>
      </x:c>
    </x:row>
    <x:row r="1051">
      <x:c r="A1051" s="61" t="n">
        <x:v>45556</x:v>
      </x:c>
      <x:c r="B1051" s="59" t="str">
        <x:v>CAULFIELD</x:v>
      </x:c>
      <x:c r="C1051" s="27" t="n">
        <x:v>6</x:v>
      </x:c>
      <x:c r="D1051" s="27" t="n">
        <x:v>8</x:v>
      </x:c>
      <x:c r="E1051" s="59" t="str">
        <x:v>JIMMYSSTAR</x:v>
      </x:c>
      <x:c r="F1051" s="59" t="str">
        <x:v>BFSR</x:v>
      </x:c>
      <x:c r="G1051" s="27" t="n">
        <x:v>1</x:v>
      </x:c>
      <x:c r="H1051" s="27" t="str">
        <x:v>Won</x:v>
      </x:c>
      <x:c r="I1051" s="30" t="n">
        <x:v>6.3</x:v>
      </x:c>
      <x:c r="J1051" s="30" t="n">
        <x:v>6.3</x:v>
      </x:c>
      <x:c r="K1051" s="30" t="n">
        <x:v>0</x:v>
      </x:c>
      <x:c r="L1051" s="30" t="n">
        <x:v>0</x:v>
      </x:c>
    </x:row>
    <x:row r="1052">
      <x:c r="A1052" s="61" t="n">
        <x:v>45556</x:v>
      </x:c>
      <x:c r="B1052" s="59" t="str">
        <x:v>CAULFIELD</x:v>
      </x:c>
      <x:c r="C1052" s="27" t="n">
        <x:v>7</x:v>
      </x:c>
      <x:c r="D1052" s="27" t="n">
        <x:v>1</x:v>
      </x:c>
      <x:c r="E1052" s="59" t="str">
        <x:v>QUE TEMPESTA</x:v>
      </x:c>
      <x:c r="F1052" s="59" t="str">
        <x:v>SYS</x:v>
      </x:c>
      <x:c r="G1052" s="27" t="n">
        <x:v>1</x:v>
      </x:c>
      <x:c r="H1052" s="27" t="str"/>
      <x:c r="I1052" s="30"/>
      <x:c r="J1052" s="30" t="n">
        <x:v>0</x:v>
      </x:c>
      <x:c r="K1052" s="30" t="n">
        <x:v>0</x:v>
      </x:c>
      <x:c r="L1052" s="30" t="n">
        <x:v>0</x:v>
      </x:c>
    </x:row>
    <x:row r="1053">
      <x:c r="A1053" s="61" t="n">
        <x:v>45556</x:v>
      </x:c>
      <x:c r="B1053" s="59" t="str">
        <x:v>CAULFIELD</x:v>
      </x:c>
      <x:c r="C1053" s="27" t="n">
        <x:v>7</x:v>
      </x:c>
      <x:c r="D1053" s="27" t="n">
        <x:v>14</x:v>
      </x:c>
      <x:c r="E1053" s="59" t="str">
        <x:v>POSITIVITY</x:v>
      </x:c>
      <x:c r="F1053" s="59" t="str">
        <x:v>DC / SYS</x:v>
      </x:c>
      <x:c r="G1053" s="27" t="n">
        <x:v>2</x:v>
      </x:c>
      <x:c r="H1053" s="27" t="str">
        <x:v>Won</x:v>
      </x:c>
      <x:c r="I1053" s="30" t="n">
        <x:v>15.5</x:v>
      </x:c>
      <x:c r="J1053" s="30" t="n">
        <x:v>15.5</x:v>
      </x:c>
      <x:c r="K1053" s="30" t="n">
        <x:v>110.05</x:v>
      </x:c>
      <x:c r="L1053" s="30" t="n">
        <x:v>660.3</x:v>
      </x:c>
    </x:row>
    <x:row r="1054">
      <x:c r="A1054" s="61" t="n">
        <x:v>45556</x:v>
      </x:c>
      <x:c r="B1054" s="59" t="str">
        <x:v>CAULFIELD</x:v>
      </x:c>
      <x:c r="C1054" s="27" t="n">
        <x:v>8</x:v>
      </x:c>
      <x:c r="D1054" s="27" t="n">
        <x:v>8</x:v>
      </x:c>
      <x:c r="E1054" s="59" t="str">
        <x:v>BUCKAROO</x:v>
      </x:c>
      <x:c r="F1054" s="59" t="str">
        <x:v>LSW / SYS</x:v>
      </x:c>
      <x:c r="G1054" s="27" t="n">
        <x:v>2</x:v>
      </x:c>
      <x:c r="H1054" s="27" t="str">
        <x:v>Won</x:v>
      </x:c>
      <x:c r="I1054" s="30" t="n">
        <x:v>7.1</x:v>
      </x:c>
      <x:c r="J1054" s="30" t="n">
        <x:v>7.1</x:v>
      </x:c>
      <x:c r="K1054" s="30" t="n">
        <x:v>42.599999999999994</x:v>
      </x:c>
      <x:c r="L1054" s="30" t="n">
        <x:v>0</x:v>
      </x:c>
    </x:row>
    <x:row r="1055">
      <x:c r="A1055" s="61" t="n">
        <x:v>45556</x:v>
      </x:c>
      <x:c r="B1055" s="59" t="str">
        <x:v>CAULFIELD</x:v>
      </x:c>
      <x:c r="C1055" s="27" t="n">
        <x:v>9</x:v>
      </x:c>
      <x:c r="D1055" s="27" t="n">
        <x:v>2</x:v>
      </x:c>
      <x:c r="E1055" s="59" t="str">
        <x:v>ANGEL CAPITAL</x:v>
      </x:c>
      <x:c r="F1055" s="59" t="str">
        <x:v>LSW / SYS</x:v>
      </x:c>
      <x:c r="G1055" s="27" t="n">
        <x:v>2</x:v>
      </x:c>
      <x:c r="H1055" s="27" t="str">
        <x:v>Won</x:v>
      </x:c>
      <x:c r="I1055" s="30" t="n">
        <x:v>6</x:v>
      </x:c>
      <x:c r="J1055" s="30" t="n">
        <x:v>6</x:v>
      </x:c>
      <x:c r="K1055" s="30" t="n">
        <x:v>0</x:v>
      </x:c>
      <x:c r="L1055" s="30"/>
    </x:row>
    <x:row r="1056">
      <x:c r="A1056" s="61" t="n">
        <x:v>45556</x:v>
      </x:c>
      <x:c r="B1056" s="59" t="str">
        <x:v>CAULFIELD</x:v>
      </x:c>
      <x:c r="C1056" s="27" t="n">
        <x:v>10</x:v>
      </x:c>
      <x:c r="D1056" s="27" t="n">
        <x:v>6</x:v>
      </x:c>
      <x:c r="E1056" s="59" t="str">
        <x:v>A LITTLE DEEP</x:v>
      </x:c>
      <x:c r="F1056" s="59" t="str">
        <x:v>LSW / SYS</x:v>
      </x:c>
      <x:c r="G1056" s="27" t="n">
        <x:v>2</x:v>
      </x:c>
      <x:c r="H1056" s="27" t="str">
        <x:v>2nd</x:v>
      </x:c>
      <x:c r="I1056" s="30"/>
      <x:c r="J1056" s="30" t="n">
        <x:v>0</x:v>
      </x:c>
      <x:c r="K1056" s="30"/>
      <x:c r="L1056" s="30"/>
    </x:row>
    <x:row r="1057">
      <x:c r="A1057" s="61" t="n">
        <x:v>45562</x:v>
      </x:c>
      <x:c r="B1057" s="59" t="str">
        <x:v>MOONEE VALLEY</x:v>
      </x:c>
      <x:c r="C1057" s="27" t="n">
        <x:v>2</x:v>
      </x:c>
      <x:c r="D1057" s="27" t="n">
        <x:v>4</x:v>
      </x:c>
      <x:c r="E1057" s="59" t="str">
        <x:v>BARAQIEL</x:v>
      </x:c>
      <x:c r="F1057" s="59" t="str">
        <x:v>FRSR / SYS</x:v>
      </x:c>
      <x:c r="G1057" s="27" t="n">
        <x:v>2</x:v>
      </x:c>
      <x:c r="H1057" s="27" t="str">
        <x:v>Won</x:v>
      </x:c>
      <x:c r="I1057" s="30" t="n">
        <x:v>5</x:v>
      </x:c>
      <x:c r="J1057" s="30" t="n">
        <x:v>5</x:v>
      </x:c>
      <x:c r="K1057" s="30" t="n">
        <x:v>0</x:v>
      </x:c>
      <x:c r="L1057" s="30" t="n">
        <x:v>0</x:v>
      </x:c>
    </x:row>
    <x:row r="1058">
      <x:c r="A1058" s="61" t="n">
        <x:v>45562</x:v>
      </x:c>
      <x:c r="B1058" s="59" t="str">
        <x:v>MOONEE VALLEY</x:v>
      </x:c>
      <x:c r="C1058" s="27" t="n">
        <x:v>2</x:v>
      </x:c>
      <x:c r="D1058" s="27" t="n">
        <x:v>10</x:v>
      </x:c>
      <x:c r="E1058" s="59" t="str">
        <x:v>WAR MACHINE</x:v>
      </x:c>
      <x:c r="F1058" s="59" t="str">
        <x:v>SYS</x:v>
      </x:c>
      <x:c r="G1058" s="27" t="n">
        <x:v>1</x:v>
      </x:c>
      <x:c r="H1058" s="27" t="str">
        <x:v>2nd</x:v>
      </x:c>
      <x:c r="I1058" s="30"/>
      <x:c r="J1058" s="30" t="n">
        <x:v>0</x:v>
      </x:c>
      <x:c r="K1058" s="30" t="n">
        <x:v>0</x:v>
      </x:c>
      <x:c r="L1058" s="30" t="n">
        <x:v>0</x:v>
      </x:c>
    </x:row>
    <x:row r="1059">
      <x:c r="A1059" s="61" t="n">
        <x:v>45562</x:v>
      </x:c>
      <x:c r="B1059" s="59" t="str">
        <x:v>MOONEE VALLEY</x:v>
      </x:c>
      <x:c r="C1059" s="27" t="n">
        <x:v>3</x:v>
      </x:c>
      <x:c r="D1059" s="27" t="n">
        <x:v>4</x:v>
      </x:c>
      <x:c r="E1059" s="59" t="str">
        <x:v>CELUI</x:v>
      </x:c>
      <x:c r="F1059" s="59" t="str">
        <x:v>DC</x:v>
      </x:c>
      <x:c r="G1059" s="27" t="n">
        <x:v>1</x:v>
      </x:c>
      <x:c r="H1059" s="27" t="str">
        <x:v>3rd</x:v>
      </x:c>
      <x:c r="I1059" s="30"/>
      <x:c r="J1059" s="30" t="n">
        <x:v>0</x:v>
      </x:c>
      <x:c r="K1059" s="30" t="n">
        <x:v>0</x:v>
      </x:c>
      <x:c r="L1059" s="30" t="n">
        <x:v>0</x:v>
      </x:c>
    </x:row>
    <x:row r="1060">
      <x:c r="A1060" s="61" t="n">
        <x:v>45562</x:v>
      </x:c>
      <x:c r="B1060" s="59" t="str">
        <x:v>MOONEE VALLEY</x:v>
      </x:c>
      <x:c r="C1060" s="27" t="n">
        <x:v>4</x:v>
      </x:c>
      <x:c r="D1060" s="27" t="n">
        <x:v>1</x:v>
      </x:c>
      <x:c r="E1060" s="59" t="str">
        <x:v>MR BRIGHTSIDE</x:v>
      </x:c>
      <x:c r="F1060" s="59" t="str">
        <x:v>LSW / SYS</x:v>
      </x:c>
      <x:c r="G1060" s="27" t="n">
        <x:v>2</x:v>
      </x:c>
      <x:c r="H1060" s="27" t="str">
        <x:v>2nd</x:v>
      </x:c>
      <x:c r="I1060" s="30"/>
      <x:c r="J1060" s="30" t="n">
        <x:v>0</x:v>
      </x:c>
      <x:c r="K1060" s="30" t="n">
        <x:v>0</x:v>
      </x:c>
      <x:c r="L1060" s="30" t="n">
        <x:v>0</x:v>
      </x:c>
    </x:row>
    <x:row r="1061">
      <x:c r="A1061" s="61" t="n">
        <x:v>45562</x:v>
      </x:c>
      <x:c r="B1061" s="59" t="str">
        <x:v>MOONEE VALLEY</x:v>
      </x:c>
      <x:c r="C1061" s="27" t="n">
        <x:v>5</x:v>
      </x:c>
      <x:c r="D1061" s="27" t="n">
        <x:v>1</x:v>
      </x:c>
      <x:c r="E1061" s="59" t="str">
        <x:v>ENEEZA</x:v>
      </x:c>
      <x:c r="F1061" s="59" t="str">
        <x:v>SYS</x:v>
      </x:c>
      <x:c r="G1061" s="27" t="n">
        <x:v>1</x:v>
      </x:c>
      <x:c r="H1061" s="27" t="str"/>
      <x:c r="I1061" s="30"/>
      <x:c r="J1061" s="30" t="n">
        <x:v>0</x:v>
      </x:c>
      <x:c r="K1061" s="30" t="n">
        <x:v>0</x:v>
      </x:c>
      <x:c r="L1061" s="30" t="n">
        <x:v>0</x:v>
      </x:c>
    </x:row>
    <x:row r="1062">
      <x:c r="A1062" s="61" t="n">
        <x:v>45562</x:v>
      </x:c>
      <x:c r="B1062" s="59" t="str">
        <x:v>MOONEE VALLEY</x:v>
      </x:c>
      <x:c r="C1062" s="27" t="n">
        <x:v>6</x:v>
      </x:c>
      <x:c r="D1062" s="27" t="n">
        <x:v>2</x:v>
      </x:c>
      <x:c r="E1062" s="59" t="str">
        <x:v>EVAPORATE</x:v>
      </x:c>
      <x:c r="F1062" s="59" t="str">
        <x:v>LSW</x:v>
      </x:c>
      <x:c r="G1062" s="27" t="n">
        <x:v>1</x:v>
      </x:c>
      <x:c r="H1062" s="27" t="str">
        <x:v>Won</x:v>
      </x:c>
      <x:c r="I1062" s="30" t="n">
        <x:v>4.1</x:v>
      </x:c>
      <x:c r="J1062" s="30" t="n">
        <x:v>4.1</x:v>
      </x:c>
      <x:c r="K1062" s="30" t="n">
        <x:v>0</x:v>
      </x:c>
      <x:c r="L1062" s="30" t="n">
        <x:v>0</x:v>
      </x:c>
    </x:row>
    <x:row r="1063">
      <x:c r="A1063" s="61" t="n">
        <x:v>45562</x:v>
      </x:c>
      <x:c r="B1063" s="59" t="str">
        <x:v>MOONEE VALLEY</x:v>
      </x:c>
      <x:c r="C1063" s="27" t="n">
        <x:v>7</x:v>
      </x:c>
      <x:c r="D1063" s="27" t="n">
        <x:v>12</x:v>
      </x:c>
      <x:c r="E1063" s="59" t="str">
        <x:v>GROWING EMPIRE</x:v>
      </x:c>
      <x:c r="F1063" s="59" t="str">
        <x:v>LSW / SYS</x:v>
      </x:c>
      <x:c r="G1063" s="27" t="n">
        <x:v>2</x:v>
      </x:c>
      <x:c r="H1063" s="27" t="str">
        <x:v>2nd</x:v>
      </x:c>
      <x:c r="I1063" s="30"/>
      <x:c r="J1063" s="30" t="n">
        <x:v>0</x:v>
      </x:c>
      <x:c r="K1063" s="30" t="n">
        <x:v>0</x:v>
      </x:c>
      <x:c r="L1063" s="30"/>
    </x:row>
    <x:row r="1064">
      <x:c r="A1064" s="61" t="n">
        <x:v>45562</x:v>
      </x:c>
      <x:c r="B1064" s="59" t="str">
        <x:v>MOONEE VALLEY</x:v>
      </x:c>
      <x:c r="C1064" s="27" t="n">
        <x:v>7</x:v>
      </x:c>
      <x:c r="D1064" s="27" t="n">
        <x:v>13</x:v>
      </x:c>
      <x:c r="E1064" s="59" t="str">
        <x:v>HAYASUGI</x:v>
      </x:c>
      <x:c r="F1064" s="59" t="str">
        <x:v>DC</x:v>
      </x:c>
      <x:c r="G1064" s="27" t="n">
        <x:v>1</x:v>
      </x:c>
      <x:c r="H1064" s="27" t="str"/>
      <x:c r="I1064" s="30"/>
      <x:c r="J1064" s="30" t="n">
        <x:v>0</x:v>
      </x:c>
      <x:c r="K1064" s="30" t="n">
        <x:v>0</x:v>
      </x:c>
      <x:c r="L1064" s="30"/>
    </x:row>
    <x:row r="1065">
      <x:c r="A1065" s="61" t="n">
        <x:v>45562</x:v>
      </x:c>
      <x:c r="B1065" s="59" t="str">
        <x:v>MOONEE VALLEY</x:v>
      </x:c>
      <x:c r="C1065" s="27" t="n">
        <x:v>8</x:v>
      </x:c>
      <x:c r="D1065" s="27" t="n">
        <x:v>5</x:v>
      </x:c>
      <x:c r="E1065" s="59" t="str">
        <x:v>ALSEPHINA</x:v>
      </x:c>
      <x:c r="F1065" s="59" t="str">
        <x:v>FRSR / SYS</x:v>
      </x:c>
      <x:c r="G1065" s="27" t="n">
        <x:v>2</x:v>
      </x:c>
      <x:c r="H1065" s="27" t="str">
        <x:v>Won</x:v>
      </x:c>
      <x:c r="I1065" s="30" t="n">
        <x:v>3.7</x:v>
      </x:c>
      <x:c r="J1065" s="30" t="n">
        <x:v>3.7</x:v>
      </x:c>
      <x:c r="K1065" s="30"/>
      <x:c r="L1065" s="30"/>
    </x:row>
    <x:row r="1066">
      <x:c r="A1066" s="61" t="n">
        <x:v>45563</x:v>
      </x:c>
      <x:c r="B1066" s="59" t="str">
        <x:v>SANDOWN</x:v>
      </x:c>
      <x:c r="C1066" s="27" t="n">
        <x:v>1</x:v>
      </x:c>
      <x:c r="D1066" s="27" t="n">
        <x:v>4</x:v>
      </x:c>
      <x:c r="E1066" s="59" t="str">
        <x:v>TREASURETHE MOMENT</x:v>
      </x:c>
      <x:c r="F1066" s="59" t="str">
        <x:v>BF</x:v>
      </x:c>
      <x:c r="G1066" s="27" t="n">
        <x:v>1</x:v>
      </x:c>
      <x:c r="H1066" s="27" t="str">
        <x:v>Won</x:v>
      </x:c>
      <x:c r="I1066" s="30" t="n">
        <x:v>2.4</x:v>
      </x:c>
      <x:c r="J1066" s="30" t="n">
        <x:v>2.4</x:v>
      </x:c>
      <x:c r="K1066" s="30" t="n">
        <x:v>0</x:v>
      </x:c>
      <x:c r="L1066" s="30" t="n">
        <x:v>0</x:v>
      </x:c>
    </x:row>
    <x:row r="1067">
      <x:c r="A1067" s="61" t="n">
        <x:v>45563</x:v>
      </x:c>
      <x:c r="B1067" s="59" t="str">
        <x:v>SANDOWN</x:v>
      </x:c>
      <x:c r="C1067" s="27" t="n">
        <x:v>2</x:v>
      </x:c>
      <x:c r="D1067" s="27" t="n">
        <x:v>3</x:v>
      </x:c>
      <x:c r="E1067" s="59" t="str">
        <x:v>DETROIT CITY</x:v>
      </x:c>
      <x:c r="F1067" s="59" t="str">
        <x:v>FR</x:v>
      </x:c>
      <x:c r="G1067" s="27" t="n">
        <x:v>1</x:v>
      </x:c>
      <x:c r="H1067" s="27" t="str">
        <x:v>4th</x:v>
      </x:c>
      <x:c r="I1067" s="30"/>
      <x:c r="J1067" s="30" t="n">
        <x:v>0</x:v>
      </x:c>
      <x:c r="K1067" s="30" t="n">
        <x:v>0</x:v>
      </x:c>
      <x:c r="L1067" s="30" t="n">
        <x:v>0</x:v>
      </x:c>
    </x:row>
    <x:row r="1068">
      <x:c r="A1068" s="61" t="n">
        <x:v>45563</x:v>
      </x:c>
      <x:c r="B1068" s="59" t="str">
        <x:v>SANDOWN</x:v>
      </x:c>
      <x:c r="C1068" s="27" t="n">
        <x:v>5</x:v>
      </x:c>
      <x:c r="D1068" s="27" t="n">
        <x:v>3</x:v>
      </x:c>
      <x:c r="E1068" s="59" t="str">
        <x:v>ALDOLFITO</x:v>
      </x:c>
      <x:c r="F1068" s="59" t="str">
        <x:v>SYS</x:v>
      </x:c>
      <x:c r="G1068" s="27" t="n">
        <x:v>1</x:v>
      </x:c>
      <x:c r="H1068" s="27" t="str">
        <x:v>Won</x:v>
      </x:c>
      <x:c r="I1068" s="30" t="n">
        <x:v>5.7</x:v>
      </x:c>
      <x:c r="J1068" s="30" t="n">
        <x:v>5.7</x:v>
      </x:c>
      <x:c r="K1068" s="30" t="n">
        <x:v>0</x:v>
      </x:c>
      <x:c r="L1068" s="30" t="n">
        <x:v>0</x:v>
      </x:c>
    </x:row>
    <x:row r="1069">
      <x:c r="A1069" s="61" t="n">
        <x:v>45563</x:v>
      </x:c>
      <x:c r="B1069" s="59" t="str">
        <x:v>SANDOWN</x:v>
      </x:c>
      <x:c r="C1069" s="27" t="n">
        <x:v>6</x:v>
      </x:c>
      <x:c r="D1069" s="27" t="n">
        <x:v>13</x:v>
      </x:c>
      <x:c r="E1069" s="59" t="str">
        <x:v>ARAMCO</x:v>
      </x:c>
      <x:c r="F1069" s="59" t="str">
        <x:v>FRSR</x:v>
      </x:c>
      <x:c r="G1069" s="27" t="n">
        <x:v>1</x:v>
      </x:c>
      <x:c r="H1069" s="27" t="str"/>
      <x:c r="I1069" s="30"/>
      <x:c r="J1069" s="30" t="n">
        <x:v>0</x:v>
      </x:c>
      <x:c r="K1069" s="30" t="n">
        <x:v>0</x:v>
      </x:c>
      <x:c r="L1069" s="30" t="n">
        <x:v>0</x:v>
      </x:c>
    </x:row>
    <x:row r="1070">
      <x:c r="A1070" s="61" t="n">
        <x:v>45563</x:v>
      </x:c>
      <x:c r="B1070" s="59" t="str">
        <x:v>SANDOWN</x:v>
      </x:c>
      <x:c r="C1070" s="27" t="n">
        <x:v>7</x:v>
      </x:c>
      <x:c r="D1070" s="27" t="n">
        <x:v>11</x:v>
      </x:c>
      <x:c r="E1070" s="59" t="str">
        <x:v>CRAIG</x:v>
      </x:c>
      <x:c r="F1070" s="59" t="str">
        <x:v>LSW / SYS</x:v>
      </x:c>
      <x:c r="G1070" s="27" t="n">
        <x:v>2</x:v>
      </x:c>
      <x:c r="H1070" s="27" t="str">
        <x:v>2nd</x:v>
      </x:c>
      <x:c r="I1070" s="30"/>
      <x:c r="J1070" s="30" t="n">
        <x:v>0</x:v>
      </x:c>
      <x:c r="K1070" s="30" t="n">
        <x:v>0</x:v>
      </x:c>
      <x:c r="L1070" s="30"/>
    </x:row>
    <x:row r="1071">
      <x:c r="A1071" s="61" t="n">
        <x:v>45563</x:v>
      </x:c>
      <x:c r="B1071" s="59" t="str">
        <x:v>SANDOWN</x:v>
      </x:c>
      <x:c r="C1071" s="27" t="n">
        <x:v>8</x:v>
      </x:c>
      <x:c r="D1071" s="27" t="n">
        <x:v>15</x:v>
      </x:c>
      <x:c r="E1071" s="59" t="str">
        <x:v>FREAK OF NATURE</x:v>
      </x:c>
      <x:c r="F1071" s="59" t="str">
        <x:v>LSW</x:v>
      </x:c>
      <x:c r="G1071" s="27" t="n">
        <x:v>1</x:v>
      </x:c>
      <x:c r="H1071" s="27" t="str">
        <x:v>Won</x:v>
      </x:c>
      <x:c r="I1071" s="30" t="n">
        <x:v>6.7</x:v>
      </x:c>
      <x:c r="J1071" s="30" t="n">
        <x:v>6.7</x:v>
      </x:c>
      <x:c r="K1071" s="30"/>
      <x:c r="L1071" s="30"/>
    </x:row>
    <x:row r="1072">
      <x:c r="A1072" s="61" t="n">
        <x:v>45570</x:v>
      </x:c>
      <x:c r="B1072" s="59" t="str">
        <x:v>FLEMINGTON</x:v>
      </x:c>
      <x:c r="C1072" s="27" t="n">
        <x:v>1</x:v>
      </x:c>
      <x:c r="D1072" s="27" t="n">
        <x:v>4</x:v>
      </x:c>
      <x:c r="E1072" s="59" t="str">
        <x:v>WARNIE</x:v>
      </x:c>
      <x:c r="F1072" s="59" t="str">
        <x:v>DC</x:v>
      </x:c>
      <x:c r="G1072" s="27" t="n">
        <x:v>1</x:v>
      </x:c>
      <x:c r="H1072" s="27" t="str">
        <x:v>Won</x:v>
      </x:c>
      <x:c r="I1072" s="30" t="n">
        <x:v>19.4</x:v>
      </x:c>
      <x:c r="J1072" s="30" t="n">
        <x:v>19.4</x:v>
      </x:c>
      <x:c r="K1072" s="30" t="n">
        <x:v>0</x:v>
      </x:c>
      <x:c r="L1072" s="30" t="n">
        <x:v>0</x:v>
      </x:c>
    </x:row>
    <x:row r="1073">
      <x:c r="A1073" s="61" t="n">
        <x:v>45570</x:v>
      </x:c>
      <x:c r="B1073" s="59" t="str">
        <x:v>FLEMINGTON</x:v>
      </x:c>
      <x:c r="C1073" s="27" t="n">
        <x:v>1</x:v>
      </x:c>
      <x:c r="D1073" s="27" t="n">
        <x:v>5</x:v>
      </x:c>
      <x:c r="E1073" s="59" t="str">
        <x:v>MOBY DICK</x:v>
      </x:c>
      <x:c r="F1073" s="59" t="str">
        <x:v>LSW / SYS</x:v>
      </x:c>
      <x:c r="G1073" s="27" t="n">
        <x:v>2</x:v>
      </x:c>
      <x:c r="H1073" s="27" t="str">
        <x:v>4th</x:v>
      </x:c>
      <x:c r="I1073" s="30"/>
      <x:c r="J1073" s="30" t="n">
        <x:v>0</x:v>
      </x:c>
      <x:c r="K1073" s="30" t="n">
        <x:v>0</x:v>
      </x:c>
      <x:c r="L1073" s="30" t="n">
        <x:v>0</x:v>
      </x:c>
    </x:row>
    <x:row r="1074">
      <x:c r="A1074" s="61" t="n">
        <x:v>45570</x:v>
      </x:c>
      <x:c r="B1074" s="59" t="str">
        <x:v>FLEMINGTON</x:v>
      </x:c>
      <x:c r="C1074" s="27" t="n">
        <x:v>4</x:v>
      </x:c>
      <x:c r="D1074" s="27" t="n">
        <x:v>4</x:v>
      </x:c>
      <x:c r="E1074" s="59" t="str">
        <x:v>DECLICHY BOULEVARD</x:v>
      </x:c>
      <x:c r="F1074" s="59" t="str">
        <x:v>FRSR / SYS</x:v>
      </x:c>
      <x:c r="G1074" s="27" t="n">
        <x:v>2</x:v>
      </x:c>
      <x:c r="H1074" s="27" t="str">
        <x:v>2nd</x:v>
      </x:c>
      <x:c r="I1074" s="30"/>
      <x:c r="J1074" s="30" t="n">
        <x:v>0</x:v>
      </x:c>
      <x:c r="K1074" s="30" t="n">
        <x:v>0</x:v>
      </x:c>
      <x:c r="L1074" s="30" t="n">
        <x:v>0</x:v>
      </x:c>
    </x:row>
    <x:row r="1075">
      <x:c r="A1075" s="61" t="n">
        <x:v>45570</x:v>
      </x:c>
      <x:c r="B1075" s="59" t="str">
        <x:v>FLEMINGTON</x:v>
      </x:c>
      <x:c r="C1075" s="27" t="n">
        <x:v>5</x:v>
      </x:c>
      <x:c r="D1075" s="27" t="n">
        <x:v>4</x:v>
      </x:c>
      <x:c r="E1075" s="59" t="str">
        <x:v>FIRST SETTLER</x:v>
      </x:c>
      <x:c r="F1075" s="59" t="str">
        <x:v>FR</x:v>
      </x:c>
      <x:c r="G1075" s="27" t="n">
        <x:v>1</x:v>
      </x:c>
      <x:c r="H1075" s="27" t="str">
        <x:v>Won</x:v>
      </x:c>
      <x:c r="I1075" s="30" t="n">
        <x:v>4.7</x:v>
      </x:c>
      <x:c r="J1075" s="30" t="n">
        <x:v>4.7</x:v>
      </x:c>
      <x:c r="K1075" s="30" t="n">
        <x:v>0</x:v>
      </x:c>
      <x:c r="L1075" s="30" t="n">
        <x:v>0</x:v>
      </x:c>
    </x:row>
    <x:row r="1076">
      <x:c r="A1076" s="61" t="n">
        <x:v>45570</x:v>
      </x:c>
      <x:c r="B1076" s="59" t="str">
        <x:v>FLEMINGTON</x:v>
      </x:c>
      <x:c r="C1076" s="27" t="n">
        <x:v>6</x:v>
      </x:c>
      <x:c r="D1076" s="27" t="n">
        <x:v>5</x:v>
      </x:c>
      <x:c r="E1076" s="59" t="str">
        <x:v>ARRAN BAY</x:v>
      </x:c>
      <x:c r="F1076" s="59" t="str">
        <x:v>DC / SYS</x:v>
      </x:c>
      <x:c r="G1076" s="27" t="n">
        <x:v>2</x:v>
      </x:c>
      <x:c r="H1076" s="27" t="str"/>
      <x:c r="I1076" s="30"/>
      <x:c r="J1076" s="30" t="n">
        <x:v>0</x:v>
      </x:c>
      <x:c r="K1076" s="30" t="n">
        <x:v>0</x:v>
      </x:c>
      <x:c r="L1076" s="30" t="n">
        <x:v>0</x:v>
      </x:c>
    </x:row>
    <x:row r="1077">
      <x:c r="A1077" s="61" t="n">
        <x:v>45570</x:v>
      </x:c>
      <x:c r="B1077" s="59" t="str">
        <x:v>FLEMINGTON</x:v>
      </x:c>
      <x:c r="C1077" s="27" t="n">
        <x:v>7</x:v>
      </x:c>
      <x:c r="D1077" s="27" t="n">
        <x:v>6</x:v>
      </x:c>
      <x:c r="E1077" s="59" t="str">
        <x:v>POINT KING</x:v>
      </x:c>
      <x:c r="F1077" s="59" t="str">
        <x:v>LSW / SYS</x:v>
      </x:c>
      <x:c r="G1077" s="27" t="n">
        <x:v>2</x:v>
      </x:c>
      <x:c r="H1077" s="27" t="str">
        <x:v>2nd</x:v>
      </x:c>
      <x:c r="I1077" s="30"/>
      <x:c r="J1077" s="30" t="n">
        <x:v>0</x:v>
      </x:c>
      <x:c r="K1077" s="30" t="n">
        <x:v>0</x:v>
      </x:c>
      <x:c r="L1077" s="30" t="n">
        <x:v>0</x:v>
      </x:c>
    </x:row>
    <x:row r="1078">
      <x:c r="A1078" s="61" t="n">
        <x:v>45570</x:v>
      </x:c>
      <x:c r="B1078" s="59" t="str">
        <x:v>FLEMINGTON</x:v>
      </x:c>
      <x:c r="C1078" s="27" t="n">
        <x:v>8</x:v>
      </x:c>
      <x:c r="D1078" s="27" t="n">
        <x:v>4</x:v>
      </x:c>
      <x:c r="E1078" s="59" t="str">
        <x:v>VIA SISTINA</x:v>
      </x:c>
      <x:c r="F1078" s="59" t="str">
        <x:v>BFSR</x:v>
      </x:c>
      <x:c r="G1078" s="27" t="n">
        <x:v>1</x:v>
      </x:c>
      <x:c r="H1078" s="27" t="str"/>
      <x:c r="I1078" s="30"/>
      <x:c r="J1078" s="30" t="n">
        <x:v>0</x:v>
      </x:c>
      <x:c r="K1078" s="30" t="n">
        <x:v>0</x:v>
      </x:c>
      <x:c r="L1078" s="30" t="n">
        <x:v>0</x:v>
      </x:c>
    </x:row>
    <x:row r="1079">
      <x:c r="A1079" s="61" t="n">
        <x:v>45570</x:v>
      </x:c>
      <x:c r="B1079" s="59" t="str">
        <x:v>FLEMINGTON</x:v>
      </x:c>
      <x:c r="C1079" s="27" t="n">
        <x:v>8</x:v>
      </x:c>
      <x:c r="D1079" s="27" t="n">
        <x:v>10</x:v>
      </x:c>
      <x:c r="E1079" s="59" t="str">
        <x:v>YOUNG WERTHER</x:v>
      </x:c>
      <x:c r="F1079" s="59" t="str">
        <x:v>LSW / SYS</x:v>
      </x:c>
      <x:c r="G1079" s="27" t="n">
        <x:v>2</x:v>
      </x:c>
      <x:c r="H1079" s="27" t="str"/>
      <x:c r="I1079" s="30"/>
      <x:c r="J1079" s="30" t="n">
        <x:v>0</x:v>
      </x:c>
      <x:c r="K1079" s="30" t="n">
        <x:v>0</x:v>
      </x:c>
      <x:c r="L1079" s="30" t="n">
        <x:v>0</x:v>
      </x:c>
    </x:row>
    <x:row r="1080">
      <x:c r="A1080" s="61" t="n">
        <x:v>45570</x:v>
      </x:c>
      <x:c r="B1080" s="59" t="str">
        <x:v>FLEMINGTON</x:v>
      </x:c>
      <x:c r="C1080" s="27" t="n">
        <x:v>9</x:v>
      </x:c>
      <x:c r="D1080" s="27" t="n">
        <x:v>3</x:v>
      </x:c>
      <x:c r="E1080" s="59" t="str">
        <x:v>CHAIN OF LIGHTNING</x:v>
      </x:c>
      <x:c r="F1080" s="59" t="str">
        <x:v>DC</x:v>
      </x:c>
      <x:c r="G1080" s="27" t="n">
        <x:v>1</x:v>
      </x:c>
      <x:c r="H1080" s="27" t="str"/>
      <x:c r="I1080" s="30"/>
      <x:c r="J1080" s="30" t="n">
        <x:v>0</x:v>
      </x:c>
      <x:c r="K1080" s="30" t="n">
        <x:v>0</x:v>
      </x:c>
      <x:c r="L1080" s="30"/>
    </x:row>
    <x:row r="1081">
      <x:c r="A1081" s="61" t="n">
        <x:v>45570</x:v>
      </x:c>
      <x:c r="B1081" s="59" t="str">
        <x:v>FLEMINGTON</x:v>
      </x:c>
      <x:c r="C1081" s="27" t="n">
        <x:v>9</x:v>
      </x:c>
      <x:c r="D1081" s="27" t="n">
        <x:v>4</x:v>
      </x:c>
      <x:c r="E1081" s="59" t="str">
        <x:v>MAGIC TIME</x:v>
      </x:c>
      <x:c r="F1081" s="59" t="str">
        <x:v>SYS</x:v>
      </x:c>
      <x:c r="G1081" s="27" t="n">
        <x:v>1</x:v>
      </x:c>
      <x:c r="H1081" s="27" t="str">
        <x:v>4th</x:v>
      </x:c>
      <x:c r="I1081" s="30"/>
      <x:c r="J1081" s="30" t="n">
        <x:v>0</x:v>
      </x:c>
      <x:c r="K1081" s="30" t="n">
        <x:v>0</x:v>
      </x:c>
      <x:c r="L1081" s="30"/>
    </x:row>
    <x:row r="1082">
      <x:c r="A1082" s="61" t="n">
        <x:v>45570</x:v>
      </x:c>
      <x:c r="B1082" s="59" t="str">
        <x:v>FLEMINGTON</x:v>
      </x:c>
      <x:c r="C1082" s="27" t="n">
        <x:v>9</x:v>
      </x:c>
      <x:c r="D1082" s="27" t="n">
        <x:v>14</x:v>
      </x:c>
      <x:c r="E1082" s="59" t="str">
        <x:v>RIGHT TO PARTY</x:v>
      </x:c>
      <x:c r="F1082" s="59" t="str">
        <x:v>BFSR / SYS</x:v>
      </x:c>
      <x:c r="G1082" s="27" t="n">
        <x:v>2</x:v>
      </x:c>
      <x:c r="H1082" s="27" t="str">
        <x:v>Won</x:v>
      </x:c>
      <x:c r="I1082" s="30" t="n">
        <x:v>5.1</x:v>
      </x:c>
      <x:c r="J1082" s="30" t="n">
        <x:v>5.1</x:v>
      </x:c>
      <x:c r="K1082" s="30" t="n">
        <x:v>21.929999999999996</x:v>
      </x:c>
      <x:c r="L1082" s="30"/>
    </x:row>
    <x:row r="1083">
      <x:c r="A1083" s="61" t="n">
        <x:v>45570</x:v>
      </x:c>
      <x:c r="B1083" s="59" t="str">
        <x:v>FLEMINGTON</x:v>
      </x:c>
      <x:c r="C1083" s="27" t="n">
        <x:v>10</x:v>
      </x:c>
      <x:c r="D1083" s="27" t="n">
        <x:v>6</x:v>
      </x:c>
      <x:c r="E1083" s="59" t="str">
        <x:v>REVOLUTIONARY MISS</x:v>
      </x:c>
      <x:c r="F1083" s="59" t="str">
        <x:v>FRSR / SYS</x:v>
      </x:c>
      <x:c r="G1083" s="27" t="n">
        <x:v>2</x:v>
      </x:c>
      <x:c r="H1083" s="27" t="str">
        <x:v>Won</x:v>
      </x:c>
      <x:c r="I1083" s="30" t="n">
        <x:v>4.3</x:v>
      </x:c>
      <x:c r="J1083" s="30" t="n">
        <x:v>4.3</x:v>
      </x:c>
      <x:c r="K1083" s="30"/>
      <x:c r="L1083" s="30"/>
    </x:row>
    <x:row r="1084">
      <x:c r="A1084" s="61" t="n">
        <x:v>45577</x:v>
      </x:c>
      <x:c r="B1084" s="59" t="str">
        <x:v>CAULFIELD</x:v>
      </x:c>
      <x:c r="C1084" s="27" t="n">
        <x:v>1</x:v>
      </x:c>
      <x:c r="D1084" s="27" t="n">
        <x:v>11</x:v>
      </x:c>
      <x:c r="E1084" s="59" t="str">
        <x:v>EXTREME VIRTUE</x:v>
      </x:c>
      <x:c r="F1084" s="59" t="str">
        <x:v>LSW</x:v>
      </x:c>
      <x:c r="G1084" s="27" t="n">
        <x:v>1</x:v>
      </x:c>
      <x:c r="H1084" s="27" t="str">
        <x:v>Won</x:v>
      </x:c>
      <x:c r="I1084" s="30" t="n">
        <x:v>8.1</x:v>
      </x:c>
      <x:c r="J1084" s="30" t="n">
        <x:v>8.1</x:v>
      </x:c>
      <x:c r="K1084" s="30" t="n">
        <x:v>34.83</x:v>
      </x:c>
      <x:c r="L1084" s="30" t="n">
        <x:v>0</x:v>
      </x:c>
    </x:row>
    <x:row r="1085">
      <x:c r="A1085" s="61" t="n">
        <x:v>45577</x:v>
      </x:c>
      <x:c r="B1085" s="59" t="str">
        <x:v>CAULFIELD</x:v>
      </x:c>
      <x:c r="C1085" s="27" t="n">
        <x:v>2</x:v>
      </x:c>
      <x:c r="D1085" s="27" t="n">
        <x:v>4</x:v>
      </x:c>
      <x:c r="E1085" s="59" t="str">
        <x:v>KUROYANAGI</x:v>
      </x:c>
      <x:c r="F1085" s="59" t="str">
        <x:v>BFSR / SYS</x:v>
      </x:c>
      <x:c r="G1085" s="27" t="n">
        <x:v>2</x:v>
      </x:c>
      <x:c r="H1085" s="27" t="str">
        <x:v>Won</x:v>
      </x:c>
      <x:c r="I1085" s="30" t="n">
        <x:v>4.3</x:v>
      </x:c>
      <x:c r="J1085" s="30" t="n">
        <x:v>4.3</x:v>
      </x:c>
      <x:c r="K1085" s="30" t="n">
        <x:v>0</x:v>
      </x:c>
      <x:c r="L1085" s="30" t="n">
        <x:v>0</x:v>
      </x:c>
    </x:row>
    <x:row r="1086">
      <x:c r="A1086" s="61" t="n">
        <x:v>45577</x:v>
      </x:c>
      <x:c r="B1086" s="59" t="str">
        <x:v>CAULFIELD</x:v>
      </x:c>
      <x:c r="C1086" s="27" t="n">
        <x:v>3</x:v>
      </x:c>
      <x:c r="D1086" s="27" t="n">
        <x:v>6</x:v>
      </x:c>
      <x:c r="E1086" s="59" t="str">
        <x:v>A LITTLE DEEP</x:v>
      </x:c>
      <x:c r="F1086" s="59" t="str">
        <x:v>BFSR / SYS</x:v>
      </x:c>
      <x:c r="G1086" s="27" t="n">
        <x:v>2</x:v>
      </x:c>
      <x:c r="H1086" s="27" t="str"/>
      <x:c r="I1086" s="30"/>
      <x:c r="J1086" s="30" t="n">
        <x:v>0</x:v>
      </x:c>
      <x:c r="K1086" s="30" t="n">
        <x:v>0</x:v>
      </x:c>
      <x:c r="L1086" s="30" t="n">
        <x:v>0</x:v>
      </x:c>
    </x:row>
    <x:row r="1087">
      <x:c r="A1087" s="61" t="n">
        <x:v>45577</x:v>
      </x:c>
      <x:c r="B1087" s="59" t="str">
        <x:v>CAULFIELD</x:v>
      </x:c>
      <x:c r="C1087" s="27" t="n">
        <x:v>3</x:v>
      </x:c>
      <x:c r="D1087" s="27" t="n">
        <x:v>13</x:v>
      </x:c>
      <x:c r="E1087" s="59" t="str">
        <x:v>AVIATRESS</x:v>
      </x:c>
      <x:c r="F1087" s="59" t="str">
        <x:v>LSW</x:v>
      </x:c>
      <x:c r="G1087" s="27" t="n">
        <x:v>1</x:v>
      </x:c>
      <x:c r="H1087" s="27" t="str">
        <x:v>Won</x:v>
      </x:c>
      <x:c r="I1087" s="30" t="n">
        <x:v>6</x:v>
      </x:c>
      <x:c r="J1087" s="30" t="n">
        <x:v>6</x:v>
      </x:c>
      <x:c r="K1087" s="30" t="n">
        <x:v>35.400000000000006</x:v>
      </x:c>
      <x:c r="L1087" s="30" t="n">
        <x:v>0</x:v>
      </x:c>
    </x:row>
    <x:row r="1088">
      <x:c r="A1088" s="61" t="n">
        <x:v>45577</x:v>
      </x:c>
      <x:c r="B1088" s="59" t="str">
        <x:v>CAULFIELD</x:v>
      </x:c>
      <x:c r="C1088" s="27" t="n">
        <x:v>4</x:v>
      </x:c>
      <x:c r="D1088" s="27" t="n">
        <x:v>2</x:v>
      </x:c>
      <x:c r="E1088" s="59" t="str">
        <x:v>GRINZINGER BELLE</x:v>
      </x:c>
      <x:c r="F1088" s="59" t="str">
        <x:v>SYS</x:v>
      </x:c>
      <x:c r="G1088" s="27" t="n">
        <x:v>1</x:v>
      </x:c>
      <x:c r="H1088" s="27" t="str">
        <x:v>Won</x:v>
      </x:c>
      <x:c r="I1088" s="30" t="n">
        <x:v>5.9</x:v>
      </x:c>
      <x:c r="J1088" s="30" t="n">
        <x:v>5.9</x:v>
      </x:c>
      <x:c r="K1088" s="30" t="n">
        <x:v>0</x:v>
      </x:c>
      <x:c r="L1088" s="30" t="n">
        <x:v>0</x:v>
      </x:c>
    </x:row>
    <x:row r="1089">
      <x:c r="A1089" s="61" t="n">
        <x:v>45577</x:v>
      </x:c>
      <x:c r="B1089" s="59" t="str">
        <x:v>CAULFIELD</x:v>
      </x:c>
      <x:c r="C1089" s="27" t="n">
        <x:v>4</x:v>
      </x:c>
      <x:c r="D1089" s="27" t="n">
        <x:v>3</x:v>
      </x:c>
      <x:c r="E1089" s="59" t="str">
        <x:v>SEE YOU IN HEAVEN</x:v>
      </x:c>
      <x:c r="F1089" s="59" t="str">
        <x:v>SYS</x:v>
      </x:c>
      <x:c r="G1089" s="27" t="n">
        <x:v>1</x:v>
      </x:c>
      <x:c r="H1089" s="27" t="str">
        <x:v>3rd</x:v>
      </x:c>
      <x:c r="I1089" s="30"/>
      <x:c r="J1089" s="30" t="n">
        <x:v>0</x:v>
      </x:c>
      <x:c r="K1089" s="30" t="n">
        <x:v>0</x:v>
      </x:c>
      <x:c r="L1089" s="30" t="n">
        <x:v>0</x:v>
      </x:c>
    </x:row>
    <x:row r="1090">
      <x:c r="A1090" s="61" t="n">
        <x:v>45577</x:v>
      </x:c>
      <x:c r="B1090" s="59" t="str">
        <x:v>CAULFIELD</x:v>
      </x:c>
      <x:c r="C1090" s="27" t="n">
        <x:v>5</x:v>
      </x:c>
      <x:c r="D1090" s="27" t="n">
        <x:v>6</x:v>
      </x:c>
      <x:c r="E1090" s="59" t="str">
        <x:v>COASTWATCH</x:v>
      </x:c>
      <x:c r="F1090" s="59" t="str">
        <x:v>DC</x:v>
      </x:c>
      <x:c r="G1090" s="27" t="n">
        <x:v>1</x:v>
      </x:c>
      <x:c r="H1090" s="27" t="str"/>
      <x:c r="I1090" s="30"/>
      <x:c r="J1090" s="30" t="n">
        <x:v>0</x:v>
      </x:c>
      <x:c r="K1090" s="30" t="n">
        <x:v>0</x:v>
      </x:c>
      <x:c r="L1090" s="30" t="n">
        <x:v>0</x:v>
      </x:c>
    </x:row>
    <x:row r="1091">
      <x:c r="A1091" s="61" t="n">
        <x:v>45577</x:v>
      </x:c>
      <x:c r="B1091" s="59" t="str">
        <x:v>CAULFIELD</x:v>
      </x:c>
      <x:c r="C1091" s="27" t="n">
        <x:v>5</x:v>
      </x:c>
      <x:c r="D1091" s="27" t="n">
        <x:v>7</x:v>
      </x:c>
      <x:c r="E1091" s="59" t="str">
        <x:v>JIMMYSSTAR</x:v>
      </x:c>
      <x:c r="F1091" s="59" t="str">
        <x:v>LSW / SYS</x:v>
      </x:c>
      <x:c r="G1091" s="27" t="n">
        <x:v>2</x:v>
      </x:c>
      <x:c r="H1091" s="27" t="str">
        <x:v>Won</x:v>
      </x:c>
      <x:c r="I1091" s="30" t="n">
        <x:v>2</x:v>
      </x:c>
      <x:c r="J1091" s="30" t="n">
        <x:v>2</x:v>
      </x:c>
      <x:c r="K1091" s="30" t="n">
        <x:v>0</x:v>
      </x:c>
      <x:c r="L1091" s="30" t="n">
        <x:v>0</x:v>
      </x:c>
    </x:row>
    <x:row r="1092">
      <x:c r="A1092" s="61" t="n">
        <x:v>45577</x:v>
      </x:c>
      <x:c r="B1092" s="59" t="str">
        <x:v>CAULFIELD</x:v>
      </x:c>
      <x:c r="C1092" s="27" t="n">
        <x:v>7</x:v>
      </x:c>
      <x:c r="D1092" s="27" t="n">
        <x:v>1</x:v>
      </x:c>
      <x:c r="E1092" s="59" t="str">
        <x:v>MR BRIGHTSIDE</x:v>
      </x:c>
      <x:c r="F1092" s="59" t="str">
        <x:v>DC / SYS</x:v>
      </x:c>
      <x:c r="G1092" s="27" t="n">
        <x:v>2</x:v>
      </x:c>
      <x:c r="H1092" s="27" t="str">
        <x:v>2nd</x:v>
      </x:c>
      <x:c r="I1092" s="30"/>
      <x:c r="J1092" s="30" t="n">
        <x:v>0</x:v>
      </x:c>
      <x:c r="K1092" s="30" t="n">
        <x:v>0</x:v>
      </x:c>
      <x:c r="L1092" s="30" t="n">
        <x:v>0</x:v>
      </x:c>
    </x:row>
    <x:row r="1093">
      <x:c r="A1093" s="61" t="n">
        <x:v>45577</x:v>
      </x:c>
      <x:c r="B1093" s="59" t="str">
        <x:v>CAULFIELD</x:v>
      </x:c>
      <x:c r="C1093" s="27" t="n">
        <x:v>7</x:v>
      </x:c>
      <x:c r="D1093" s="27" t="n">
        <x:v>5</x:v>
      </x:c>
      <x:c r="E1093" s="59" t="str">
        <x:v>ATISHU</x:v>
      </x:c>
      <x:c r="F1093" s="59" t="str">
        <x:v>SYS</x:v>
      </x:c>
      <x:c r="G1093" s="27" t="n">
        <x:v>1</x:v>
      </x:c>
      <x:c r="H1093" s="27" t="str">
        <x:v>3rd</x:v>
      </x:c>
      <x:c r="I1093" s="30"/>
      <x:c r="J1093" s="30" t="n">
        <x:v>0</x:v>
      </x:c>
      <x:c r="K1093" s="30" t="n">
        <x:v>0</x:v>
      </x:c>
      <x:c r="L1093" s="30" t="n">
        <x:v>0</x:v>
      </x:c>
    </x:row>
    <x:row r="1094">
      <x:c r="A1094" s="61" t="n">
        <x:v>45577</x:v>
      </x:c>
      <x:c r="B1094" s="59" t="str">
        <x:v>CAULFIELD</x:v>
      </x:c>
      <x:c r="C1094" s="27" t="n">
        <x:v>8</x:v>
      </x:c>
      <x:c r="D1094" s="27" t="n">
        <x:v>11</x:v>
      </x:c>
      <x:c r="E1094" s="59" t="str">
        <x:v>PRIVATE LIFE</x:v>
      </x:c>
      <x:c r="F1094" s="59" t="str">
        <x:v>BF</x:v>
      </x:c>
      <x:c r="G1094" s="27" t="n">
        <x:v>1</x:v>
      </x:c>
      <x:c r="H1094" s="27" t="str">
        <x:v>Won</x:v>
      </x:c>
      <x:c r="I1094" s="30" t="n">
        <x:v>14.5</x:v>
      </x:c>
      <x:c r="J1094" s="30" t="n">
        <x:v>14.5</x:v>
      </x:c>
      <x:c r="K1094" s="30" t="n">
        <x:v>0</x:v>
      </x:c>
      <x:c r="L1094" s="30" t="n">
        <x:v>0</x:v>
      </x:c>
    </x:row>
    <x:row r="1095">
      <x:c r="A1095" s="61" t="n">
        <x:v>45577</x:v>
      </x:c>
      <x:c r="B1095" s="59" t="str">
        <x:v>CAULFIELD</x:v>
      </x:c>
      <x:c r="C1095" s="27" t="n">
        <x:v>9</x:v>
      </x:c>
      <x:c r="D1095" s="27" t="n">
        <x:v>1</x:v>
      </x:c>
      <x:c r="E1095" s="59" t="str">
        <x:v>OSCAR'S FORTUNE</x:v>
      </x:c>
      <x:c r="F1095" s="59" t="str">
        <x:v>FRSR</x:v>
      </x:c>
      <x:c r="G1095" s="27" t="n">
        <x:v>1</x:v>
      </x:c>
      <x:c r="H1095" s="27" t="str">
        <x:v>2nd</x:v>
      </x:c>
      <x:c r="I1095" s="30"/>
      <x:c r="J1095" s="30" t="n">
        <x:v>0</x:v>
      </x:c>
      <x:c r="K1095" s="30" t="n">
        <x:v>0</x:v>
      </x:c>
      <x:c r="L1095" s="30"/>
    </x:row>
    <x:row r="1096">
      <x:c r="A1096" s="61" t="n">
        <x:v>45577</x:v>
      </x:c>
      <x:c r="B1096" s="59" t="str">
        <x:v>CAULFIELD</x:v>
      </x:c>
      <x:c r="C1096" s="27" t="n">
        <x:v>10</x:v>
      </x:c>
      <x:c r="D1096" s="27" t="n">
        <x:v>3</x:v>
      </x:c>
      <x:c r="E1096" s="59" t="str">
        <x:v>ANTINO</x:v>
      </x:c>
      <x:c r="F1096" s="59" t="str">
        <x:v>DC / SYS</x:v>
      </x:c>
      <x:c r="G1096" s="27" t="n">
        <x:v>2</x:v>
      </x:c>
      <x:c r="H1096" s="27" t="str">
        <x:v>Won</x:v>
      </x:c>
      <x:c r="I1096" s="30" t="n">
        <x:v>5.1</x:v>
      </x:c>
      <x:c r="J1096" s="30" t="n">
        <x:v>5.1</x:v>
      </x:c>
      <x:c r="K1096" s="30"/>
      <x:c r="L1096" s="30"/>
    </x:row>
    <x:row r="1097">
      <x:c r="A1097" s="61" t="n">
        <x:v>45581</x:v>
      </x:c>
      <x:c r="B1097" s="59" t="str">
        <x:v>CAULFIELD</x:v>
      </x:c>
      <x:c r="C1097" s="27" t="n">
        <x:v>1</x:v>
      </x:c>
      <x:c r="D1097" s="27" t="n">
        <x:v>7</x:v>
      </x:c>
      <x:c r="E1097" s="59" t="str">
        <x:v>FLAMIN' ROMANS</x:v>
      </x:c>
      <x:c r="F1097" s="59" t="str">
        <x:v>FRSR</x:v>
      </x:c>
      <x:c r="G1097" s="27" t="n">
        <x:v>1</x:v>
      </x:c>
      <x:c r="H1097" s="27" t="str">
        <x:v>Won</x:v>
      </x:c>
      <x:c r="I1097" s="30" t="n">
        <x:v>5.1</x:v>
      </x:c>
      <x:c r="J1097" s="30" t="n">
        <x:v>5.1</x:v>
      </x:c>
      <x:c r="K1097" s="30" t="n">
        <x:v>16.32</x:v>
      </x:c>
      <x:c r="L1097" s="30" t="n">
        <x:v>97.92</x:v>
      </x:c>
    </x:row>
    <x:row r="1098">
      <x:c r="A1098" s="61" t="n">
        <x:v>45581</x:v>
      </x:c>
      <x:c r="B1098" s="59" t="str">
        <x:v>CAULFIELD</x:v>
      </x:c>
      <x:c r="C1098" s="27" t="n">
        <x:v>2</x:v>
      </x:c>
      <x:c r="D1098" s="27" t="n">
        <x:v>3</x:v>
      </x:c>
      <x:c r="E1098" s="59" t="str">
        <x:v>TREASURETHE MOMENT</x:v>
      </x:c>
      <x:c r="F1098" s="59" t="str">
        <x:v>LSW / SYS</x:v>
      </x:c>
      <x:c r="G1098" s="27" t="n">
        <x:v>2</x:v>
      </x:c>
      <x:c r="H1098" s="27" t="str">
        <x:v>Won</x:v>
      </x:c>
      <x:c r="I1098" s="30" t="n">
        <x:v>3.2</x:v>
      </x:c>
      <x:c r="J1098" s="30" t="n">
        <x:v>3.2</x:v>
      </x:c>
      <x:c r="K1098" s="30" t="n">
        <x:v>19.200000000000003</x:v>
      </x:c>
      <x:c r="L1098" s="30" t="n">
        <x:v>0</x:v>
      </x:c>
    </x:row>
    <x:row r="1099">
      <x:c r="A1099" s="61" t="n">
        <x:v>45581</x:v>
      </x:c>
      <x:c r="B1099" s="59" t="str">
        <x:v>CAULFIELD</x:v>
      </x:c>
      <x:c r="C1099" s="27" t="n">
        <x:v>3</x:v>
      </x:c>
      <x:c r="D1099" s="27" t="n">
        <x:v>10</x:v>
      </x:c>
      <x:c r="E1099" s="59" t="str">
        <x:v>WHISKY ON THE HILL</x:v>
      </x:c>
      <x:c r="F1099" s="59" t="str">
        <x:v>LSW</x:v>
      </x:c>
      <x:c r="G1099" s="27" t="n">
        <x:v>1</x:v>
      </x:c>
      <x:c r="H1099" s="27" t="str">
        <x:v>Won</x:v>
      </x:c>
      <x:c r="I1099" s="30" t="n">
        <x:v>6</x:v>
      </x:c>
      <x:c r="J1099" s="30" t="n">
        <x:v>6</x:v>
      </x:c>
      <x:c r="K1099" s="30" t="n">
        <x:v>0</x:v>
      </x:c>
      <x:c r="L1099" s="30" t="n">
        <x:v>0</x:v>
      </x:c>
    </x:row>
    <x:row r="1100">
      <x:c r="A1100" s="61" t="n">
        <x:v>45581</x:v>
      </x:c>
      <x:c r="B1100" s="59" t="str">
        <x:v>CAULFIELD</x:v>
      </x:c>
      <x:c r="C1100" s="27" t="n">
        <x:v>6</x:v>
      </x:c>
      <x:c r="D1100" s="27" t="n">
        <x:v>9</x:v>
      </x:c>
      <x:c r="E1100" s="59" t="str">
        <x:v>VERDAD</x:v>
      </x:c>
      <x:c r="F1100" s="59" t="str">
        <x:v>FR / SYS</x:v>
      </x:c>
      <x:c r="G1100" s="27" t="n">
        <x:v>2</x:v>
      </x:c>
      <x:c r="H1100" s="27" t="str">
        <x:v>2nd</x:v>
      </x:c>
      <x:c r="I1100" s="30"/>
      <x:c r="J1100" s="30" t="n">
        <x:v>0</x:v>
      </x:c>
      <x:c r="K1100" s="30" t="n">
        <x:v>0</x:v>
      </x:c>
      <x:c r="L1100" s="30" t="n">
        <x:v>0</x:v>
      </x:c>
    </x:row>
    <x:row r="1101">
      <x:c r="A1101" s="61" t="n">
        <x:v>45581</x:v>
      </x:c>
      <x:c r="B1101" s="59" t="str">
        <x:v>CAULFIELD</x:v>
      </x:c>
      <x:c r="C1101" s="27" t="n">
        <x:v>6</x:v>
      </x:c>
      <x:c r="D1101" s="27" t="n">
        <x:v>11</x:v>
      </x:c>
      <x:c r="E1101" s="59" t="str">
        <x:v>POISON CHALICE</x:v>
      </x:c>
      <x:c r="F1101" s="59" t="str">
        <x:v>DC</x:v>
      </x:c>
      <x:c r="G1101" s="27" t="n">
        <x:v>1</x:v>
      </x:c>
      <x:c r="H1101" s="27" t="str">
        <x:v>Won</x:v>
      </x:c>
      <x:c r="I1101" s="30" t="n">
        <x:v>12.2</x:v>
      </x:c>
      <x:c r="J1101" s="30" t="n">
        <x:v>12.2</x:v>
      </x:c>
      <x:c r="K1101" s="30" t="n">
        <x:v>39.04</x:v>
      </x:c>
      <x:c r="L1101" s="30" t="n">
        <x:v>0</x:v>
      </x:c>
    </x:row>
    <x:row r="1102">
      <x:c r="A1102" s="61" t="n">
        <x:v>45581</x:v>
      </x:c>
      <x:c r="B1102" s="59" t="str">
        <x:v>CAULFIELD</x:v>
      </x:c>
      <x:c r="C1102" s="27" t="n">
        <x:v>7</x:v>
      </x:c>
      <x:c r="D1102" s="27" t="n">
        <x:v>6</x:v>
      </x:c>
      <x:c r="E1102" s="59" t="str">
        <x:v>NADAL</x:v>
      </x:c>
      <x:c r="F1102" s="59" t="str">
        <x:v>BF</x:v>
      </x:c>
      <x:c r="G1102" s="27" t="n">
        <x:v>1</x:v>
      </x:c>
      <x:c r="H1102" s="27" t="str">
        <x:v>Won</x:v>
      </x:c>
      <x:c r="I1102" s="30" t="n">
        <x:v>3.2</x:v>
      </x:c>
      <x:c r="J1102" s="30" t="n">
        <x:v>3.2</x:v>
      </x:c>
      <x:c r="K1102" s="30" t="n">
        <x:v>0</x:v>
      </x:c>
      <x:c r="L1102" s="30"/>
    </x:row>
    <x:row r="1103">
      <x:c r="A1103" s="61" t="n">
        <x:v>45581</x:v>
      </x:c>
      <x:c r="B1103" s="59" t="str">
        <x:v>CAULFIELD</x:v>
      </x:c>
      <x:c r="C1103" s="27" t="n">
        <x:v>8</x:v>
      </x:c>
      <x:c r="D1103" s="27" t="n">
        <x:v>1</x:v>
      </x:c>
      <x:c r="E1103" s="59" t="str">
        <x:v>BERKELEY SQUARE</x:v>
      </x:c>
      <x:c r="F1103" s="59" t="str">
        <x:v>LSW / SYS</x:v>
      </x:c>
      <x:c r="G1103" s="27" t="n">
        <x:v>2</x:v>
      </x:c>
      <x:c r="H1103" s="27" t="str">
        <x:v>2nd</x:v>
      </x:c>
      <x:c r="I1103" s="30"/>
      <x:c r="J1103" s="30" t="n">
        <x:v>0</x:v>
      </x:c>
      <x:c r="K1103" s="30"/>
      <x:c r="L1103" s="30"/>
    </x:row>
    <x:row r="1104">
      <x:c r="A1104" s="61" t="n">
        <x:v>45581</x:v>
      </x:c>
      <x:c r="B1104" s="59" t="str">
        <x:v>CAULFIELD</x:v>
      </x:c>
      <x:c r="C1104" s="27" t="n">
        <x:v>8</x:v>
      </x:c>
      <x:c r="D1104" s="27" t="n">
        <x:v>8</x:v>
      </x:c>
      <x:c r="E1104" s="59" t="str">
        <x:v>KINGSWOOD</x:v>
      </x:c>
      <x:c r="F1104" s="59" t="str">
        <x:v>LSW / SYS</x:v>
      </x:c>
      <x:c r="G1104" s="27" t="n">
        <x:v>2</x:v>
      </x:c>
      <x:c r="H1104" s="27" t="str">
        <x:v>Won</x:v>
      </x:c>
      <x:c r="I1104" s="30" t="n">
        <x:v>2.4</x:v>
      </x:c>
      <x:c r="J1104" s="30" t="n">
        <x:v>2.4</x:v>
      </x:c>
      <x:c r="K1104" s="30"/>
      <x:c r="L1104" s="30"/>
    </x:row>
    <x:row r="1105">
      <x:c r="A1105" s="61" t="n">
        <x:v>45584</x:v>
      </x:c>
      <x:c r="B1105" s="59" t="str">
        <x:v>CAULFIELD</x:v>
      </x:c>
      <x:c r="C1105" s="27" t="n">
        <x:v>1</x:v>
      </x:c>
      <x:c r="D1105" s="27" t="n">
        <x:v>2</x:v>
      </x:c>
      <x:c r="E1105" s="59" t="str">
        <x:v>GETAFIX</x:v>
      </x:c>
      <x:c r="F1105" s="59" t="str">
        <x:v>FRSR / SYS</x:v>
      </x:c>
      <x:c r="G1105" s="27" t="n">
        <x:v>2</x:v>
      </x:c>
      <x:c r="H1105" s="27" t="str">
        <x:v>Won</x:v>
      </x:c>
      <x:c r="I1105" s="30" t="n">
        <x:v>4.3</x:v>
      </x:c>
      <x:c r="J1105" s="30" t="n">
        <x:v>4.3</x:v>
      </x:c>
      <x:c r="K1105" s="30" t="n">
        <x:v>0</x:v>
      </x:c>
      <x:c r="L1105" s="30" t="n">
        <x:v>0</x:v>
      </x:c>
    </x:row>
    <x:row r="1106">
      <x:c r="A1106" s="61" t="n">
        <x:v>45584</x:v>
      </x:c>
      <x:c r="B1106" s="59" t="str">
        <x:v>CAULFIELD</x:v>
      </x:c>
      <x:c r="C1106" s="27" t="n">
        <x:v>1</x:v>
      </x:c>
      <x:c r="D1106" s="27" t="n">
        <x:v>3</x:v>
      </x:c>
      <x:c r="E1106" s="59" t="str">
        <x:v>BARBARIC LAD</x:v>
      </x:c>
      <x:c r="F1106" s="59" t="str">
        <x:v>DC</x:v>
      </x:c>
      <x:c r="G1106" s="27" t="n">
        <x:v>1</x:v>
      </x:c>
      <x:c r="H1106" s="27" t="str"/>
      <x:c r="I1106" s="30"/>
      <x:c r="J1106" s="30" t="n">
        <x:v>0</x:v>
      </x:c>
      <x:c r="K1106" s="30" t="n">
        <x:v>0</x:v>
      </x:c>
      <x:c r="L1106" s="30" t="n">
        <x:v>0</x:v>
      </x:c>
    </x:row>
    <x:row r="1107">
      <x:c r="A1107" s="61" t="n">
        <x:v>45584</x:v>
      </x:c>
      <x:c r="B1107" s="59" t="str">
        <x:v>CAULFIELD</x:v>
      </x:c>
      <x:c r="C1107" s="27" t="n">
        <x:v>2</x:v>
      </x:c>
      <x:c r="D1107" s="27" t="n">
        <x:v>5</x:v>
      </x:c>
      <x:c r="E1107" s="59" t="str">
        <x:v>STOLI BOLLI</x:v>
      </x:c>
      <x:c r="F1107" s="59" t="str">
        <x:v>LSW / SYS</x:v>
      </x:c>
      <x:c r="G1107" s="27" t="n">
        <x:v>2</x:v>
      </x:c>
      <x:c r="H1107" s="27" t="str">
        <x:v>3rd</x:v>
      </x:c>
      <x:c r="I1107" s="30"/>
      <x:c r="J1107" s="30" t="n">
        <x:v>0</x:v>
      </x:c>
      <x:c r="K1107" s="30" t="n">
        <x:v>0</x:v>
      </x:c>
      <x:c r="L1107" s="30" t="n">
        <x:v>0</x:v>
      </x:c>
    </x:row>
    <x:row r="1108">
      <x:c r="A1108" s="61" t="n">
        <x:v>45584</x:v>
      </x:c>
      <x:c r="B1108" s="59" t="str">
        <x:v>CAULFIELD</x:v>
      </x:c>
      <x:c r="C1108" s="27" t="n">
        <x:v>2</x:v>
      </x:c>
      <x:c r="D1108" s="27" t="n">
        <x:v>6</x:v>
      </x:c>
      <x:c r="E1108" s="59" t="str">
        <x:v>RESERVE BANK</x:v>
      </x:c>
      <x:c r="F1108" s="59" t="str">
        <x:v>SYS</x:v>
      </x:c>
      <x:c r="G1108" s="27" t="n">
        <x:v>1</x:v>
      </x:c>
      <x:c r="H1108" s="27" t="str"/>
      <x:c r="I1108" s="30"/>
      <x:c r="J1108" s="30" t="n">
        <x:v>0</x:v>
      </x:c>
      <x:c r="K1108" s="30" t="n">
        <x:v>0</x:v>
      </x:c>
      <x:c r="L1108" s="30" t="n">
        <x:v>0</x:v>
      </x:c>
    </x:row>
    <x:row r="1109">
      <x:c r="A1109" s="61" t="n">
        <x:v>45584</x:v>
      </x:c>
      <x:c r="B1109" s="59" t="str">
        <x:v>CAULFIELD</x:v>
      </x:c>
      <x:c r="C1109" s="27" t="n">
        <x:v>3</x:v>
      </x:c>
      <x:c r="D1109" s="27" t="n">
        <x:v>1</x:v>
      </x:c>
      <x:c r="E1109" s="59" t="str">
        <x:v>KEENELAND</x:v>
      </x:c>
      <x:c r="F1109" s="59" t="str">
        <x:v>LSW / SYS</x:v>
      </x:c>
      <x:c r="G1109" s="27" t="n">
        <x:v>2</x:v>
      </x:c>
      <x:c r="H1109" s="27" t="str">
        <x:v>3rd</x:v>
      </x:c>
      <x:c r="I1109" s="30"/>
      <x:c r="J1109" s="30" t="n">
        <x:v>0</x:v>
      </x:c>
      <x:c r="K1109" s="30" t="n">
        <x:v>0</x:v>
      </x:c>
      <x:c r="L1109" s="30" t="n">
        <x:v>0</x:v>
      </x:c>
    </x:row>
    <x:row r="1110">
      <x:c r="A1110" s="61" t="n">
        <x:v>45584</x:v>
      </x:c>
      <x:c r="B1110" s="59" t="str">
        <x:v>CAULFIELD</x:v>
      </x:c>
      <x:c r="C1110" s="27" t="n">
        <x:v>3</x:v>
      </x:c>
      <x:c r="D1110" s="27" t="n">
        <x:v>3</x:v>
      </x:c>
      <x:c r="E1110" s="59" t="str">
        <x:v>POLITELY DUN</x:v>
      </x:c>
      <x:c r="F1110" s="59" t="str">
        <x:v>LSW</x:v>
      </x:c>
      <x:c r="G1110" s="27" t="n">
        <x:v>1</x:v>
      </x:c>
      <x:c r="H1110" s="27" t="str"/>
      <x:c r="I1110" s="30"/>
      <x:c r="J1110" s="30" t="n">
        <x:v>0</x:v>
      </x:c>
      <x:c r="K1110" s="30" t="n">
        <x:v>0</x:v>
      </x:c>
      <x:c r="L1110" s="30" t="n">
        <x:v>0</x:v>
      </x:c>
    </x:row>
    <x:row r="1111">
      <x:c r="A1111" s="61" t="n">
        <x:v>45584</x:v>
      </x:c>
      <x:c r="B1111" s="59" t="str">
        <x:v>CAULFIELD</x:v>
      </x:c>
      <x:c r="C1111" s="27" t="n">
        <x:v>3</x:v>
      </x:c>
      <x:c r="D1111" s="27" t="n">
        <x:v>5</x:v>
      </x:c>
      <x:c r="E1111" s="59" t="str">
        <x:v>SCARY</x:v>
      </x:c>
      <x:c r="F1111" s="59" t="str">
        <x:v>SYS</x:v>
      </x:c>
      <x:c r="G1111" s="27" t="n">
        <x:v>1</x:v>
      </x:c>
      <x:c r="H1111" s="27" t="str"/>
      <x:c r="I1111" s="30"/>
      <x:c r="J1111" s="30" t="n">
        <x:v>0</x:v>
      </x:c>
      <x:c r="K1111" s="30" t="n">
        <x:v>0</x:v>
      </x:c>
      <x:c r="L1111" s="30" t="n">
        <x:v>0</x:v>
      </x:c>
    </x:row>
    <x:row r="1112">
      <x:c r="A1112" s="61" t="n">
        <x:v>45584</x:v>
      </x:c>
      <x:c r="B1112" s="59" t="str">
        <x:v>CAULFIELD</x:v>
      </x:c>
      <x:c r="C1112" s="27" t="n">
        <x:v>4</x:v>
      </x:c>
      <x:c r="D1112" s="27" t="n">
        <x:v>1</x:v>
      </x:c>
      <x:c r="E1112" s="59" t="str">
        <x:v>TOO DARN DISCREET</x:v>
      </x:c>
      <x:c r="F1112" s="59" t="str">
        <x:v>LSW</x:v>
      </x:c>
      <x:c r="G1112" s="27" t="n">
        <x:v>1</x:v>
      </x:c>
      <x:c r="H1112" s="27" t="str">
        <x:v>Won</x:v>
      </x:c>
      <x:c r="I1112" s="30" t="n">
        <x:v>4.2</x:v>
      </x:c>
      <x:c r="J1112" s="30" t="n">
        <x:v>4.2</x:v>
      </x:c>
      <x:c r="K1112" s="30" t="n">
        <x:v>0</x:v>
      </x:c>
      <x:c r="L1112" s="30" t="n">
        <x:v>0</x:v>
      </x:c>
    </x:row>
    <x:row r="1113">
      <x:c r="A1113" s="61" t="n">
        <x:v>45584</x:v>
      </x:c>
      <x:c r="B1113" s="59" t="str">
        <x:v>CAULFIELD</x:v>
      </x:c>
      <x:c r="C1113" s="27" t="n">
        <x:v>6</x:v>
      </x:c>
      <x:c r="D1113" s="27" t="n">
        <x:v>3</x:v>
      </x:c>
      <x:c r="E1113" s="59" t="str">
        <x:v>GEEGEES MISTRUTH</x:v>
      </x:c>
      <x:c r="F1113" s="59" t="str">
        <x:v>FRSR</x:v>
      </x:c>
      <x:c r="G1113" s="27" t="n">
        <x:v>1</x:v>
      </x:c>
      <x:c r="H1113" s="27" t="str">
        <x:v>3rd</x:v>
      </x:c>
      <x:c r="I1113" s="30"/>
      <x:c r="J1113" s="30" t="n">
        <x:v>0</x:v>
      </x:c>
      <x:c r="K1113" s="30" t="n">
        <x:v>0</x:v>
      </x:c>
      <x:c r="L1113" s="30" t="n">
        <x:v>0</x:v>
      </x:c>
    </x:row>
    <x:row r="1114">
      <x:c r="A1114" s="61" t="n">
        <x:v>45584</x:v>
      </x:c>
      <x:c r="B1114" s="59" t="str">
        <x:v>CAULFIELD</x:v>
      </x:c>
      <x:c r="C1114" s="27" t="n">
        <x:v>6</x:v>
      </x:c>
      <x:c r="D1114" s="27" t="n">
        <x:v>4</x:v>
      </x:c>
      <x:c r="E1114" s="59" t="str">
        <x:v>TOO DARN LIZZIE</x:v>
      </x:c>
      <x:c r="F1114" s="59" t="str">
        <x:v>FRSR</x:v>
      </x:c>
      <x:c r="G1114" s="27" t="n">
        <x:v>1</x:v>
      </x:c>
      <x:c r="H1114" s="27" t="str">
        <x:v>Won</x:v>
      </x:c>
      <x:c r="I1114" s="30" t="n">
        <x:v>7.8</x:v>
      </x:c>
      <x:c r="J1114" s="30" t="n">
        <x:v>7.8</x:v>
      </x:c>
      <x:c r="K1114" s="30" t="n">
        <x:v>43.68</x:v>
      </x:c>
      <x:c r="L1114" s="30" t="n">
        <x:v>0</x:v>
      </x:c>
    </x:row>
    <x:row r="1115">
      <x:c r="A1115" s="61" t="n">
        <x:v>45584</x:v>
      </x:c>
      <x:c r="B1115" s="59" t="str">
        <x:v>CAULFIELD</x:v>
      </x:c>
      <x:c r="C1115" s="27" t="n">
        <x:v>7</x:v>
      </x:c>
      <x:c r="D1115" s="27" t="n">
        <x:v>1</x:v>
      </x:c>
      <x:c r="E1115" s="59" t="str">
        <x:v>ESTRIELLA</x:v>
      </x:c>
      <x:c r="F1115" s="59" t="str">
        <x:v>FRSR / SYS</x:v>
      </x:c>
      <x:c r="G1115" s="27" t="n">
        <x:v>2</x:v>
      </x:c>
      <x:c r="H1115" s="27" t="str">
        <x:v>Won</x:v>
      </x:c>
      <x:c r="I1115" s="30" t="n">
        <x:v>5.6</x:v>
      </x:c>
      <x:c r="J1115" s="30" t="n">
        <x:v>5.6</x:v>
      </x:c>
      <x:c r="K1115" s="30" t="n">
        <x:v>0</x:v>
      </x:c>
      <x:c r="L1115" s="30" t="n">
        <x:v>0</x:v>
      </x:c>
    </x:row>
    <x:row r="1116">
      <x:c r="A1116" s="61" t="n">
        <x:v>45584</x:v>
      </x:c>
      <x:c r="B1116" s="59" t="str">
        <x:v>CAULFIELD</x:v>
      </x:c>
      <x:c r="C1116" s="27" t="n">
        <x:v>7</x:v>
      </x:c>
      <x:c r="D1116" s="27" t="n">
        <x:v>6</x:v>
      </x:c>
      <x:c r="E1116" s="59" t="str">
        <x:v>SANS DOUTE</x:v>
      </x:c>
      <x:c r="F1116" s="59" t="str">
        <x:v>SYS</x:v>
      </x:c>
      <x:c r="G1116" s="27" t="n">
        <x:v>1</x:v>
      </x:c>
      <x:c r="H1116" s="27" t="str">
        <x:v>4th</x:v>
      </x:c>
      <x:c r="I1116" s="30"/>
      <x:c r="J1116" s="30" t="n">
        <x:v>0</x:v>
      </x:c>
      <x:c r="K1116" s="30" t="n">
        <x:v>0</x:v>
      </x:c>
      <x:c r="L1116" s="30" t="n">
        <x:v>0</x:v>
      </x:c>
    </x:row>
    <x:row r="1117">
      <x:c r="A1117" s="61" t="n">
        <x:v>45584</x:v>
      </x:c>
      <x:c r="B1117" s="59" t="str">
        <x:v>CAULFIELD</x:v>
      </x:c>
      <x:c r="C1117" s="27" t="n">
        <x:v>7</x:v>
      </x:c>
      <x:c r="D1117" s="27" t="n">
        <x:v>8</x:v>
      </x:c>
      <x:c r="E1117" s="59" t="str">
        <x:v>REY MAGNERIO</x:v>
      </x:c>
      <x:c r="F1117" s="59" t="str">
        <x:v>FRSR / SYS</x:v>
      </x:c>
      <x:c r="G1117" s="27" t="n">
        <x:v>2</x:v>
      </x:c>
      <x:c r="H1117" s="27" t="str">
        <x:v>2nd</x:v>
      </x:c>
      <x:c r="I1117" s="30"/>
      <x:c r="J1117" s="30" t="n">
        <x:v>0</x:v>
      </x:c>
      <x:c r="K1117" s="30" t="n">
        <x:v>0</x:v>
      </x:c>
      <x:c r="L1117" s="30" t="n">
        <x:v>0</x:v>
      </x:c>
    </x:row>
    <x:row r="1118">
      <x:c r="A1118" s="61" t="n">
        <x:v>45584</x:v>
      </x:c>
      <x:c r="B1118" s="59" t="str">
        <x:v>CAULFIELD</x:v>
      </x:c>
      <x:c r="C1118" s="27" t="n">
        <x:v>8</x:v>
      </x:c>
      <x:c r="D1118" s="27" t="n">
        <x:v>4</x:v>
      </x:c>
      <x:c r="E1118" s="59" t="str">
        <x:v>SKYBIRD</x:v>
      </x:c>
      <x:c r="F1118" s="59" t="str">
        <x:v>FRSR / SYS</x:v>
      </x:c>
      <x:c r="G1118" s="27" t="n">
        <x:v>2</x:v>
      </x:c>
      <x:c r="H1118" s="27" t="str"/>
      <x:c r="I1118" s="30"/>
      <x:c r="J1118" s="30" t="n">
        <x:v>0</x:v>
      </x:c>
      <x:c r="K1118" s="30" t="n">
        <x:v>0</x:v>
      </x:c>
      <x:c r="L1118" s="30"/>
    </x:row>
    <x:row r="1119">
      <x:c r="A1119" s="61" t="n">
        <x:v>45584</x:v>
      </x:c>
      <x:c r="B1119" s="59" t="str">
        <x:v>CAULFIELD</x:v>
      </x:c>
      <x:c r="C1119" s="27" t="n">
        <x:v>10</x:v>
      </x:c>
      <x:c r="D1119" s="27" t="n">
        <x:v>2</x:v>
      </x:c>
      <x:c r="E1119" s="59" t="str">
        <x:v>GENTLEMAN ROY</x:v>
      </x:c>
      <x:c r="F1119" s="59" t="str">
        <x:v>DC / SYS</x:v>
      </x:c>
      <x:c r="G1119" s="27" t="n">
        <x:v>2</x:v>
      </x:c>
      <x:c r="H1119" s="27" t="str"/>
      <x:c r="I1119" s="30"/>
      <x:c r="J1119" s="30" t="n">
        <x:v>0</x:v>
      </x:c>
      <x:c r="K1119" s="30"/>
      <x:c r="L1119" s="30"/>
    </x:row>
    <x:row r="1120">
      <x:c r="A1120" s="61" t="n">
        <x:v>45584</x:v>
      </x:c>
      <x:c r="B1120" s="59" t="str">
        <x:v>CAULFIELD</x:v>
      </x:c>
      <x:c r="C1120" s="27" t="n">
        <x:v>10</x:v>
      </x:c>
      <x:c r="D1120" s="27" t="n">
        <x:v>9</x:v>
      </x:c>
      <x:c r="E1120" s="59" t="str">
        <x:v>COASTWATCH</x:v>
      </x:c>
      <x:c r="F1120" s="59" t="str">
        <x:v>SYS</x:v>
      </x:c>
      <x:c r="G1120" s="27" t="n">
        <x:v>1</x:v>
      </x:c>
      <x:c r="H1120" s="27" t="str"/>
      <x:c r="I1120" s="30"/>
      <x:c r="J1120" s="30" t="n">
        <x:v>0</x:v>
      </x:c>
      <x:c r="K1120" s="30"/>
      <x:c r="L1120" s="30"/>
    </x:row>
    <x:row r="1121">
      <x:c r="A1121" s="61" t="n">
        <x:v>45590</x:v>
      </x:c>
      <x:c r="B1121" s="59" t="str">
        <x:v>MOONEE VALLEY</x:v>
      </x:c>
      <x:c r="C1121" s="27" t="n">
        <x:v>1</x:v>
      </x:c>
      <x:c r="D1121" s="27" t="n">
        <x:v>3</x:v>
      </x:c>
      <x:c r="E1121" s="59" t="str">
        <x:v>WRITTEN IN CODE</x:v>
      </x:c>
      <x:c r="F1121" s="59" t="str">
        <x:v>DC / SYS</x:v>
      </x:c>
      <x:c r="G1121" s="27" t="n">
        <x:v>2</x:v>
      </x:c>
      <x:c r="H1121" s="27" t="str">
        <x:v>Won</x:v>
      </x:c>
      <x:c r="I1121" s="30" t="n">
        <x:v>2.4</x:v>
      </x:c>
      <x:c r="J1121" s="30" t="n">
        <x:v>2.4</x:v>
      </x:c>
      <x:c r="K1121" s="30" t="n">
        <x:v>0</x:v>
      </x:c>
      <x:c r="L1121" s="30" t="n">
        <x:v>0</x:v>
      </x:c>
    </x:row>
    <x:row r="1122">
      <x:c r="A1122" s="61" t="n">
        <x:v>45590</x:v>
      </x:c>
      <x:c r="B1122" s="59" t="str">
        <x:v>MOONEE VALLEY</x:v>
      </x:c>
      <x:c r="C1122" s="27" t="n">
        <x:v>2</x:v>
      </x:c>
      <x:c r="D1122" s="27" t="n">
        <x:v>4</x:v>
      </x:c>
      <x:c r="E1122" s="59" t="str">
        <x:v>MAWALLOCK</x:v>
      </x:c>
      <x:c r="F1122" s="59" t="str">
        <x:v>BF / SYS</x:v>
      </x:c>
      <x:c r="G1122" s="27" t="n">
        <x:v>2</x:v>
      </x:c>
      <x:c r="H1122" s="27" t="str">
        <x:v>3rd</x:v>
      </x:c>
      <x:c r="I1122" s="30"/>
      <x:c r="J1122" s="30" t="n">
        <x:v>0</x:v>
      </x:c>
      <x:c r="K1122" s="30" t="n">
        <x:v>0</x:v>
      </x:c>
      <x:c r="L1122" s="30" t="n">
        <x:v>0</x:v>
      </x:c>
    </x:row>
    <x:row r="1123">
      <x:c r="A1123" s="61" t="n">
        <x:v>45590</x:v>
      </x:c>
      <x:c r="B1123" s="59" t="str">
        <x:v>MOONEE VALLEY</x:v>
      </x:c>
      <x:c r="C1123" s="27" t="n">
        <x:v>2</x:v>
      </x:c>
      <x:c r="D1123" s="27" t="n">
        <x:v>5</x:v>
      </x:c>
      <x:c r="E1123" s="59" t="str">
        <x:v>SHE'S BULLETPROOF</x:v>
      </x:c>
      <x:c r="F1123" s="59" t="str">
        <x:v>BF / SYS</x:v>
      </x:c>
      <x:c r="G1123" s="27" t="n">
        <x:v>2</x:v>
      </x:c>
      <x:c r="H1123" s="27" t="str">
        <x:v>Won</x:v>
      </x:c>
      <x:c r="I1123" s="30" t="n">
        <x:v>1.9</x:v>
      </x:c>
      <x:c r="J1123" s="30" t="n">
        <x:v>1.9</x:v>
      </x:c>
      <x:c r="K1123" s="30" t="n">
        <x:v>0</x:v>
      </x:c>
      <x:c r="L1123" s="30" t="n">
        <x:v>0</x:v>
      </x:c>
    </x:row>
    <x:row r="1124">
      <x:c r="A1124" s="61" t="n">
        <x:v>45590</x:v>
      </x:c>
      <x:c r="B1124" s="59" t="str">
        <x:v>MOONEE VALLEY</x:v>
      </x:c>
      <x:c r="C1124" s="27" t="n">
        <x:v>3</x:v>
      </x:c>
      <x:c r="D1124" s="27" t="n">
        <x:v>1</x:v>
      </x:c>
      <x:c r="E1124" s="59" t="str">
        <x:v>VERDAD</x:v>
      </x:c>
      <x:c r="F1124" s="59" t="str">
        <x:v>BF / SYS</x:v>
      </x:c>
      <x:c r="G1124" s="27" t="n">
        <x:v>2</x:v>
      </x:c>
      <x:c r="H1124" s="27" t="str"/>
      <x:c r="I1124" s="30"/>
      <x:c r="J1124" s="30" t="n">
        <x:v>0</x:v>
      </x:c>
      <x:c r="K1124" s="30" t="n">
        <x:v>0</x:v>
      </x:c>
      <x:c r="L1124" s="30"/>
    </x:row>
    <x:row r="1125">
      <x:c r="A1125" s="61" t="n">
        <x:v>45590</x:v>
      </x:c>
      <x:c r="B1125" s="59" t="str">
        <x:v>MOONEE VALLEY</x:v>
      </x:c>
      <x:c r="C1125" s="27" t="n">
        <x:v>4</x:v>
      </x:c>
      <x:c r="D1125" s="27" t="n">
        <x:v>10</x:v>
      </x:c>
      <x:c r="E1125" s="59" t="str">
        <x:v>RICH DOTTIE</x:v>
      </x:c>
      <x:c r="F1125" s="59" t="str">
        <x:v>DC</x:v>
      </x:c>
      <x:c r="G1125" s="27" t="n">
        <x:v>1</x:v>
      </x:c>
      <x:c r="H1125" s="27" t="str">
        <x:v>Won</x:v>
      </x:c>
      <x:c r="I1125" s="30" t="n">
        <x:v>6.5</x:v>
      </x:c>
      <x:c r="J1125" s="30" t="n">
        <x:v>6.5</x:v>
      </x:c>
      <x:c r="K1125" s="30"/>
      <x:c r="L1125" s="30"/>
    </x:row>
    <x:row r="1126">
      <x:c r="A1126" s="61" t="n">
        <x:v>45591</x:v>
      </x:c>
      <x:c r="B1126" s="59" t="str">
        <x:v>MOONEE VALLEY</x:v>
      </x:c>
      <x:c r="C1126" s="27" t="n">
        <x:v>1</x:v>
      </x:c>
      <x:c r="D1126" s="27" t="n">
        <x:v>9</x:v>
      </x:c>
      <x:c r="E1126" s="59" t="str">
        <x:v>FRILLED</x:v>
      </x:c>
      <x:c r="F1126" s="59" t="str">
        <x:v>BFSR / SYS</x:v>
      </x:c>
      <x:c r="G1126" s="27" t="n">
        <x:v>2</x:v>
      </x:c>
      <x:c r="H1126" s="27" t="str">
        <x:v>4th</x:v>
      </x:c>
      <x:c r="I1126" s="30"/>
      <x:c r="J1126" s="30" t="n">
        <x:v>0</x:v>
      </x:c>
      <x:c r="K1126" s="30" t="n">
        <x:v>0</x:v>
      </x:c>
      <x:c r="L1126" s="30" t="n">
        <x:v>0</x:v>
      </x:c>
    </x:row>
    <x:row r="1127">
      <x:c r="A1127" s="61" t="n">
        <x:v>45591</x:v>
      </x:c>
      <x:c r="B1127" s="59" t="str">
        <x:v>MOONEE VALLEY</x:v>
      </x:c>
      <x:c r="C1127" s="27" t="n">
        <x:v>2</x:v>
      </x:c>
      <x:c r="D1127" s="27" t="n">
        <x:v>5</x:v>
      </x:c>
      <x:c r="E1127" s="59" t="str">
        <x:v>IKASARA</x:v>
      </x:c>
      <x:c r="F1127" s="59" t="str">
        <x:v>SYS</x:v>
      </x:c>
      <x:c r="G1127" s="27" t="n">
        <x:v>1</x:v>
      </x:c>
      <x:c r="H1127" s="27" t="str"/>
      <x:c r="I1127" s="30"/>
      <x:c r="J1127" s="30" t="n">
        <x:v>0</x:v>
      </x:c>
      <x:c r="K1127" s="30" t="n">
        <x:v>0</x:v>
      </x:c>
      <x:c r="L1127" s="30" t="n">
        <x:v>0</x:v>
      </x:c>
    </x:row>
    <x:row r="1128">
      <x:c r="A1128" s="61" t="n">
        <x:v>45591</x:v>
      </x:c>
      <x:c r="B1128" s="59" t="str">
        <x:v>MOONEE VALLEY</x:v>
      </x:c>
      <x:c r="C1128" s="27" t="n">
        <x:v>4</x:v>
      </x:c>
      <x:c r="D1128" s="27" t="n">
        <x:v>9</x:v>
      </x:c>
      <x:c r="E1128" s="59" t="str">
        <x:v>DOUBLE MARKET</x:v>
      </x:c>
      <x:c r="F1128" s="59" t="str">
        <x:v>LSW / SYS</x:v>
      </x:c>
      <x:c r="G1128" s="27" t="n">
        <x:v>2</x:v>
      </x:c>
      <x:c r="H1128" s="27" t="str">
        <x:v>Won</x:v>
      </x:c>
      <x:c r="I1128" s="30" t="n">
        <x:v>5.2</x:v>
      </x:c>
      <x:c r="J1128" s="30" t="n">
        <x:v>5.2</x:v>
      </x:c>
      <x:c r="K1128" s="30" t="n">
        <x:v>17.68</x:v>
      </x:c>
      <x:c r="L1128" s="30" t="n">
        <x:v>58.343999999999994</x:v>
      </x:c>
    </x:row>
    <x:row r="1129">
      <x:c r="A1129" s="61" t="n">
        <x:v>45591</x:v>
      </x:c>
      <x:c r="B1129" s="59" t="str">
        <x:v>MOONEE VALLEY</x:v>
      </x:c>
      <x:c r="C1129" s="27" t="n">
        <x:v>5</x:v>
      </x:c>
      <x:c r="D1129" s="27" t="n">
        <x:v>1</x:v>
      </x:c>
      <x:c r="E1129" s="59" t="str">
        <x:v>FUTURE HISTORY</x:v>
      </x:c>
      <x:c r="F1129" s="59" t="str">
        <x:v>DC / SYS</x:v>
      </x:c>
      <x:c r="G1129" s="27" t="n">
        <x:v>2</x:v>
      </x:c>
      <x:c r="H1129" s="27" t="str">
        <x:v>Won</x:v>
      </x:c>
      <x:c r="I1129" s="30" t="n">
        <x:v>3.4</x:v>
      </x:c>
      <x:c r="J1129" s="30" t="n">
        <x:v>3.4</x:v>
      </x:c>
      <x:c r="K1129" s="30" t="n">
        <x:v>11.219999999999999</x:v>
      </x:c>
      <x:c r="L1129" s="30" t="n">
        <x:v>0</x:v>
      </x:c>
    </x:row>
    <x:row r="1130">
      <x:c r="A1130" s="61" t="n">
        <x:v>45591</x:v>
      </x:c>
      <x:c r="B1130" s="59" t="str">
        <x:v>MOONEE VALLEY</x:v>
      </x:c>
      <x:c r="C1130" s="27" t="n">
        <x:v>5</x:v>
      </x:c>
      <x:c r="D1130" s="27" t="n">
        <x:v>3</x:v>
      </x:c>
      <x:c r="E1130" s="59" t="str">
        <x:v>GEAR UP</x:v>
      </x:c>
      <x:c r="F1130" s="59" t="str">
        <x:v>BFSR / SYS</x:v>
      </x:c>
      <x:c r="G1130" s="27" t="n">
        <x:v>2</x:v>
      </x:c>
      <x:c r="H1130" s="27" t="str"/>
      <x:c r="I1130" s="30"/>
      <x:c r="J1130" s="30" t="n">
        <x:v>0</x:v>
      </x:c>
      <x:c r="K1130" s="30" t="n">
        <x:v>0</x:v>
      </x:c>
      <x:c r="L1130" s="30" t="n">
        <x:v>0</x:v>
      </x:c>
    </x:row>
    <x:row r="1131">
      <x:c r="A1131" s="61" t="n">
        <x:v>45591</x:v>
      </x:c>
      <x:c r="B1131" s="59" t="str">
        <x:v>MOONEE VALLEY</x:v>
      </x:c>
      <x:c r="C1131" s="27" t="n">
        <x:v>5</x:v>
      </x:c>
      <x:c r="D1131" s="27" t="n">
        <x:v>4</x:v>
      </x:c>
      <x:c r="E1131" s="59" t="str">
        <x:v>KINGSWOOD</x:v>
      </x:c>
      <x:c r="F1131" s="59" t="str">
        <x:v>SYS</x:v>
      </x:c>
      <x:c r="G1131" s="27" t="n">
        <x:v>1</x:v>
      </x:c>
      <x:c r="H1131" s="27" t="str"/>
      <x:c r="I1131" s="30"/>
      <x:c r="J1131" s="30" t="n">
        <x:v>0</x:v>
      </x:c>
      <x:c r="K1131" s="30" t="n">
        <x:v>0</x:v>
      </x:c>
      <x:c r="L1131" s="30" t="n">
        <x:v>0</x:v>
      </x:c>
    </x:row>
    <x:row r="1132">
      <x:c r="A1132" s="61" t="n">
        <x:v>45591</x:v>
      </x:c>
      <x:c r="B1132" s="59" t="str">
        <x:v>MOONEE VALLEY</x:v>
      </x:c>
      <x:c r="C1132" s="27" t="n">
        <x:v>6</x:v>
      </x:c>
      <x:c r="D1132" s="27" t="n">
        <x:v>2</x:v>
      </x:c>
      <x:c r="E1132" s="59" t="str">
        <x:v>RED ACES</x:v>
      </x:c>
      <x:c r="F1132" s="59" t="str">
        <x:v>DC</x:v>
      </x:c>
      <x:c r="G1132" s="27" t="n">
        <x:v>1</x:v>
      </x:c>
      <x:c r="H1132" s="27" t="str">
        <x:v>Won</x:v>
      </x:c>
      <x:c r="I1132" s="30" t="n">
        <x:v>3.3</x:v>
      </x:c>
      <x:c r="J1132" s="30" t="n">
        <x:v>3.3</x:v>
      </x:c>
      <x:c r="K1132" s="30" t="n">
        <x:v>0</x:v>
      </x:c>
      <x:c r="L1132" s="30" t="n">
        <x:v>0</x:v>
      </x:c>
    </x:row>
    <x:row r="1133">
      <x:c r="A1133" s="61" t="n">
        <x:v>45591</x:v>
      </x:c>
      <x:c r="B1133" s="59" t="str">
        <x:v>MOONEE VALLEY</x:v>
      </x:c>
      <x:c r="C1133" s="27" t="n">
        <x:v>6</x:v>
      </x:c>
      <x:c r="D1133" s="27" t="n">
        <x:v>4</x:v>
      </x:c>
      <x:c r="E1133" s="59" t="str">
        <x:v>POLITELY DUN</x:v>
      </x:c>
      <x:c r="F1133" s="59" t="str">
        <x:v>LSW</x:v>
      </x:c>
      <x:c r="G1133" s="27" t="n">
        <x:v>1</x:v>
      </x:c>
      <x:c r="H1133" s="27" t="str"/>
      <x:c r="I1133" s="30"/>
      <x:c r="J1133" s="30" t="n">
        <x:v>0</x:v>
      </x:c>
      <x:c r="K1133" s="30" t="n">
        <x:v>0</x:v>
      </x:c>
      <x:c r="L1133" s="30" t="n">
        <x:v>0</x:v>
      </x:c>
    </x:row>
    <x:row r="1134">
      <x:c r="A1134" s="61" t="n">
        <x:v>45591</x:v>
      </x:c>
      <x:c r="B1134" s="59" t="str">
        <x:v>MOONEE VALLEY</x:v>
      </x:c>
      <x:c r="C1134" s="27" t="n">
        <x:v>6</x:v>
      </x:c>
      <x:c r="D1134" s="27" t="n">
        <x:v>5</x:v>
      </x:c>
      <x:c r="E1134" s="59" t="str">
        <x:v>PERU</x:v>
      </x:c>
      <x:c r="F1134" s="59" t="str">
        <x:v>LSW</x:v>
      </x:c>
      <x:c r="G1134" s="27" t="n">
        <x:v>1</x:v>
      </x:c>
      <x:c r="H1134" s="27" t="str"/>
      <x:c r="I1134" s="30"/>
      <x:c r="J1134" s="30" t="n">
        <x:v>0</x:v>
      </x:c>
      <x:c r="K1134" s="30" t="n">
        <x:v>0</x:v>
      </x:c>
      <x:c r="L1134" s="30" t="n">
        <x:v>0</x:v>
      </x:c>
    </x:row>
    <x:row r="1135">
      <x:c r="A1135" s="61" t="n">
        <x:v>45591</x:v>
      </x:c>
      <x:c r="B1135" s="59" t="str">
        <x:v>MOONEE VALLEY</x:v>
      </x:c>
      <x:c r="C1135" s="27" t="n">
        <x:v>7</x:v>
      </x:c>
      <x:c r="D1135" s="27" t="n">
        <x:v>2</x:v>
      </x:c>
      <x:c r="E1135" s="59" t="str">
        <x:v>OSCAR'S FORTUNE</x:v>
      </x:c>
      <x:c r="F1135" s="59" t="str">
        <x:v>DC / SYS</x:v>
      </x:c>
      <x:c r="G1135" s="27" t="n">
        <x:v>2</x:v>
      </x:c>
      <x:c r="H1135" s="27" t="str"/>
      <x:c r="I1135" s="30"/>
      <x:c r="J1135" s="30" t="n">
        <x:v>0</x:v>
      </x:c>
      <x:c r="K1135" s="30" t="n">
        <x:v>0</x:v>
      </x:c>
      <x:c r="L1135" s="30" t="n">
        <x:v>0</x:v>
      </x:c>
    </x:row>
    <x:row r="1136">
      <x:c r="A1136" s="61" t="n">
        <x:v>45591</x:v>
      </x:c>
      <x:c r="B1136" s="59" t="str">
        <x:v>MOONEE VALLEY</x:v>
      </x:c>
      <x:c r="C1136" s="27" t="n">
        <x:v>7</x:v>
      </x:c>
      <x:c r="D1136" s="27" t="n">
        <x:v>5</x:v>
      </x:c>
      <x:c r="E1136" s="59" t="str">
        <x:v>I AM UNSTOPPABLE</x:v>
      </x:c>
      <x:c r="F1136" s="59" t="str">
        <x:v>FRSR / SYS</x:v>
      </x:c>
      <x:c r="G1136" s="27" t="n">
        <x:v>2</x:v>
      </x:c>
      <x:c r="H1136" s="27" t="str">
        <x:v>2nd</x:v>
      </x:c>
      <x:c r="I1136" s="30"/>
      <x:c r="J1136" s="30" t="n">
        <x:v>0</x:v>
      </x:c>
      <x:c r="K1136" s="30" t="n">
        <x:v>0</x:v>
      </x:c>
      <x:c r="L1136" s="30" t="n">
        <x:v>0</x:v>
      </x:c>
    </x:row>
    <x:row r="1137">
      <x:c r="A1137" s="61" t="n">
        <x:v>45591</x:v>
      </x:c>
      <x:c r="B1137" s="59" t="str">
        <x:v>MOONEE VALLEY</x:v>
      </x:c>
      <x:c r="C1137" s="27" t="n">
        <x:v>7</x:v>
      </x:c>
      <x:c r="D1137" s="27" t="n">
        <x:v>8</x:v>
      </x:c>
      <x:c r="E1137" s="59" t="str">
        <x:v>BARAQIEL</x:v>
      </x:c>
      <x:c r="F1137" s="59" t="str">
        <x:v>LSW / SYS</x:v>
      </x:c>
      <x:c r="G1137" s="27" t="n">
        <x:v>2</x:v>
      </x:c>
      <x:c r="H1137" s="27" t="str">
        <x:v>Won</x:v>
      </x:c>
      <x:c r="I1137" s="30" t="n">
        <x:v>3.9</x:v>
      </x:c>
      <x:c r="J1137" s="30" t="n">
        <x:v>3.9</x:v>
      </x:c>
      <x:c r="K1137" s="30" t="n">
        <x:v>17.16</x:v>
      </x:c>
      <x:c r="L1137" s="30" t="n">
        <x:v>0</x:v>
      </x:c>
    </x:row>
    <x:row r="1138">
      <x:c r="A1138" s="61" t="n">
        <x:v>45591</x:v>
      </x:c>
      <x:c r="B1138" s="59" t="str">
        <x:v>MOONEE VALLEY</x:v>
      </x:c>
      <x:c r="C1138" s="27" t="n">
        <x:v>8</x:v>
      </x:c>
      <x:c r="D1138" s="27" t="n">
        <x:v>11</x:v>
      </x:c>
      <x:c r="E1138" s="59" t="str">
        <x:v>PLENTY OF AMMO</x:v>
      </x:c>
      <x:c r="F1138" s="59" t="str">
        <x:v>DC / SYS</x:v>
      </x:c>
      <x:c r="G1138" s="27" t="n">
        <x:v>2</x:v>
      </x:c>
      <x:c r="H1138" s="27" t="str">
        <x:v>Won</x:v>
      </x:c>
      <x:c r="I1138" s="30" t="n">
        <x:v>4.4</x:v>
      </x:c>
      <x:c r="J1138" s="30" t="n">
        <x:v>4.4</x:v>
      </x:c>
      <x:c r="K1138" s="30" t="n">
        <x:v>0</x:v>
      </x:c>
      <x:c r="L1138" s="30" t="n">
        <x:v>0</x:v>
      </x:c>
    </x:row>
    <x:row r="1139">
      <x:c r="A1139" s="61" t="n">
        <x:v>45591</x:v>
      </x:c>
      <x:c r="B1139" s="59" t="str">
        <x:v>MOONEE VALLEY</x:v>
      </x:c>
      <x:c r="C1139" s="27" t="n">
        <x:v>9</x:v>
      </x:c>
      <x:c r="D1139" s="27" t="n">
        <x:v>1</x:v>
      </x:c>
      <x:c r="E1139" s="59" t="str">
        <x:v>MR BRIGHTSIDE</x:v>
      </x:c>
      <x:c r="F1139" s="59" t="str">
        <x:v>BFSR / SYS</x:v>
      </x:c>
      <x:c r="G1139" s="27" t="n">
        <x:v>2</x:v>
      </x:c>
      <x:c r="H1139" s="27" t="str">
        <x:v>4th</x:v>
      </x:c>
      <x:c r="I1139" s="30"/>
      <x:c r="J1139" s="30" t="n">
        <x:v>0</x:v>
      </x:c>
      <x:c r="K1139" s="30" t="n">
        <x:v>0</x:v>
      </x:c>
      <x:c r="L1139" s="30"/>
    </x:row>
    <x:row r="1140">
      <x:c r="A1140" s="61" t="n">
        <x:v>45591</x:v>
      </x:c>
      <x:c r="B1140" s="59" t="str">
        <x:v>MOONEE VALLEY</x:v>
      </x:c>
      <x:c r="C1140" s="27" t="n">
        <x:v>9</x:v>
      </x:c>
      <x:c r="D1140" s="27" t="n">
        <x:v>6</x:v>
      </x:c>
      <x:c r="E1140" s="59" t="str">
        <x:v>PRIDE OF JENNI</x:v>
      </x:c>
      <x:c r="F1140" s="59" t="str">
        <x:v>BFSR / SYS</x:v>
      </x:c>
      <x:c r="G1140" s="27" t="n">
        <x:v>2</x:v>
      </x:c>
      <x:c r="H1140" s="27" t="str"/>
      <x:c r="I1140" s="30"/>
      <x:c r="J1140" s="30" t="n">
        <x:v>0</x:v>
      </x:c>
      <x:c r="K1140" s="30" t="n">
        <x:v>0</x:v>
      </x:c>
      <x:c r="L1140" s="30"/>
    </x:row>
    <x:row r="1141">
      <x:c r="A1141" s="61" t="n">
        <x:v>45591</x:v>
      </x:c>
      <x:c r="B1141" s="59" t="str">
        <x:v>MOONEE VALLEY</x:v>
      </x:c>
      <x:c r="C1141" s="27" t="n">
        <x:v>10</x:v>
      </x:c>
      <x:c r="D1141" s="27" t="n">
        <x:v>6</x:v>
      </x:c>
      <x:c r="E1141" s="59" t="str">
        <x:v>FIRESTORM</x:v>
      </x:c>
      <x:c r="F1141" s="59" t="str">
        <x:v>SYS</x:v>
      </x:c>
      <x:c r="G1141" s="27" t="n">
        <x:v>1</x:v>
      </x:c>
      <x:c r="H1141" s="27" t="str"/>
      <x:c r="I1141" s="30"/>
      <x:c r="J1141" s="30" t="n">
        <x:v>0</x:v>
      </x:c>
      <x:c r="K1141" s="30"/>
      <x:c r="L1141" s="30"/>
    </x:row>
    <x:row r="1142">
      <x:c r="A1142" s="61" t="n">
        <x:v>45591</x:v>
      </x:c>
      <x:c r="B1142" s="59" t="str">
        <x:v>MOONEE VALLEY</x:v>
      </x:c>
      <x:c r="C1142" s="27" t="n">
        <x:v>10</x:v>
      </x:c>
      <x:c r="D1142" s="27" t="n">
        <x:v>7</x:v>
      </x:c>
      <x:c r="E1142" s="59" t="str">
        <x:v>LADY JONES</x:v>
      </x:c>
      <x:c r="F1142" s="59" t="str">
        <x:v>FR</x:v>
      </x:c>
      <x:c r="G1142" s="27" t="n">
        <x:v>1</x:v>
      </x:c>
      <x:c r="H1142" s="27" t="str">
        <x:v>Won</x:v>
      </x:c>
      <x:c r="I1142" s="30" t="n">
        <x:v>14.2</x:v>
      </x:c>
      <x:c r="J1142" s="30" t="n">
        <x:v>14.2</x:v>
      </x:c>
      <x:c r="K1142" s="30"/>
      <x:c r="L1142" s="30"/>
    </x:row>
    <x:row r="1143">
      <x:c r="A1143" s="61" t="n">
        <x:v>45598</x:v>
      </x:c>
      <x:c r="B1143" s="59" t="str">
        <x:v>FLEMINGTON</x:v>
      </x:c>
      <x:c r="C1143" s="27" t="n">
        <x:v>1</x:v>
      </x:c>
      <x:c r="D1143" s="27" t="n">
        <x:v>1</x:v>
      </x:c>
      <x:c r="E1143" s="59" t="str">
        <x:v>FEROCE</x:v>
      </x:c>
      <x:c r="F1143" s="59" t="str">
        <x:v>SYS</x:v>
      </x:c>
      <x:c r="G1143" s="27" t="n">
        <x:v>1</x:v>
      </x:c>
      <x:c r="H1143" s="27" t="str">
        <x:v>2nd</x:v>
      </x:c>
      <x:c r="I1143" s="30"/>
      <x:c r="J1143" s="30" t="n">
        <x:v>0</x:v>
      </x:c>
      <x:c r="K1143" s="30" t="n">
        <x:v>0</x:v>
      </x:c>
      <x:c r="L1143" s="30" t="n">
        <x:v>0</x:v>
      </x:c>
    </x:row>
    <x:row r="1144">
      <x:c r="A1144" s="61" t="n">
        <x:v>45598</x:v>
      </x:c>
      <x:c r="B1144" s="59" t="str">
        <x:v>FLEMINGTON</x:v>
      </x:c>
      <x:c r="C1144" s="27" t="n">
        <x:v>1</x:v>
      </x:c>
      <x:c r="D1144" s="27" t="n">
        <x:v>6</x:v>
      </x:c>
      <x:c r="E1144" s="59" t="str">
        <x:v>AELIANA</x:v>
      </x:c>
      <x:c r="F1144" s="59" t="str">
        <x:v>LSW</x:v>
      </x:c>
      <x:c r="G1144" s="27" t="n">
        <x:v>1</x:v>
      </x:c>
      <x:c r="H1144" s="27" t="str">
        <x:v>Won</x:v>
      </x:c>
      <x:c r="I1144" s="30" t="n">
        <x:v>5.6</x:v>
      </x:c>
      <x:c r="J1144" s="30" t="n">
        <x:v>5.6</x:v>
      </x:c>
      <x:c r="K1144" s="30" t="n">
        <x:v>0</x:v>
      </x:c>
      <x:c r="L1144" s="30" t="n">
        <x:v>0</x:v>
      </x:c>
    </x:row>
    <x:row r="1145">
      <x:c r="A1145" s="61" t="n">
        <x:v>45598</x:v>
      </x:c>
      <x:c r="B1145" s="59" t="str">
        <x:v>FLEMINGTON</x:v>
      </x:c>
      <x:c r="C1145" s="27" t="n">
        <x:v>2</x:v>
      </x:c>
      <x:c r="D1145" s="27" t="n">
        <x:v>3</x:v>
      </x:c>
      <x:c r="E1145" s="59" t="str">
        <x:v>KUROYANAGI</x:v>
      </x:c>
      <x:c r="F1145" s="59" t="str">
        <x:v>DC</x:v>
      </x:c>
      <x:c r="G1145" s="27" t="n">
        <x:v>1</x:v>
      </x:c>
      <x:c r="H1145" s="27" t="str"/>
      <x:c r="I1145" s="30"/>
      <x:c r="J1145" s="30" t="n">
        <x:v>0</x:v>
      </x:c>
      <x:c r="K1145" s="30" t="n">
        <x:v>0</x:v>
      </x:c>
      <x:c r="L1145" s="30" t="n">
        <x:v>0</x:v>
      </x:c>
    </x:row>
    <x:row r="1146">
      <x:c r="A1146" s="61" t="n">
        <x:v>45598</x:v>
      </x:c>
      <x:c r="B1146" s="59" t="str">
        <x:v>FLEMINGTON</x:v>
      </x:c>
      <x:c r="C1146" s="27" t="n">
        <x:v>2</x:v>
      </x:c>
      <x:c r="D1146" s="27" t="n">
        <x:v>5</x:v>
      </x:c>
      <x:c r="E1146" s="59" t="str">
        <x:v>ZEITUNG</x:v>
      </x:c>
      <x:c r="F1146" s="59" t="str">
        <x:v>FRSR</x:v>
      </x:c>
      <x:c r="G1146" s="27" t="n">
        <x:v>1</x:v>
      </x:c>
      <x:c r="H1146" s="27" t="str">
        <x:v>Won</x:v>
      </x:c>
      <x:c r="I1146" s="30" t="n">
        <x:v>5.05</x:v>
      </x:c>
      <x:c r="J1146" s="30" t="n">
        <x:v>5.05</x:v>
      </x:c>
      <x:c r="K1146" s="30" t="n">
        <x:v>83.07249999999999</x:v>
      </x:c>
      <x:c r="L1146" s="30" t="n">
        <x:v>311.52187499999997</x:v>
      </x:c>
    </x:row>
    <x:row r="1147">
      <x:c r="A1147" s="61" t="n">
        <x:v>45598</x:v>
      </x:c>
      <x:c r="B1147" s="59" t="str">
        <x:v>FLEMINGTON</x:v>
      </x:c>
      <x:c r="C1147" s="27" t="n">
        <x:v>3</x:v>
      </x:c>
      <x:c r="D1147" s="27" t="n">
        <x:v>2</x:v>
      </x:c>
      <x:c r="E1147" s="59" t="str">
        <x:v>MAHARBA</x:v>
      </x:c>
      <x:c r="F1147" s="59" t="str">
        <x:v>DC</x:v>
      </x:c>
      <x:c r="G1147" s="27" t="n">
        <x:v>1</x:v>
      </x:c>
      <x:c r="H1147" s="27" t="str">
        <x:v>Won</x:v>
      </x:c>
      <x:c r="I1147" s="30" t="n">
        <x:v>16.45</x:v>
      </x:c>
      <x:c r="J1147" s="30" t="n">
        <x:v>16.45</x:v>
      </x:c>
      <x:c r="K1147" s="30" t="n">
        <x:v>61.6875</x:v>
      </x:c>
      <x:c r="L1147" s="30" t="n">
        <x:v>299.184375</x:v>
      </x:c>
    </x:row>
    <x:row r="1148">
      <x:c r="A1148" s="61" t="n">
        <x:v>45598</x:v>
      </x:c>
      <x:c r="B1148" s="59" t="str">
        <x:v>FLEMINGTON</x:v>
      </x:c>
      <x:c r="C1148" s="27" t="n">
        <x:v>3</x:v>
      </x:c>
      <x:c r="D1148" s="27" t="n">
        <x:v>11</x:v>
      </x:c>
      <x:c r="E1148" s="59" t="str">
        <x:v>REY MAGNERIO</x:v>
      </x:c>
      <x:c r="F1148" s="59" t="str">
        <x:v>BFSR / SYS</x:v>
      </x:c>
      <x:c r="G1148" s="27" t="n">
        <x:v>2</x:v>
      </x:c>
      <x:c r="H1148" s="27" t="str">
        <x:v>2nd</x:v>
      </x:c>
      <x:c r="I1148" s="30"/>
      <x:c r="J1148" s="30" t="n">
        <x:v>0</x:v>
      </x:c>
      <x:c r="K1148" s="30" t="n">
        <x:v>0</x:v>
      </x:c>
      <x:c r="L1148" s="30" t="n">
        <x:v>0</x:v>
      </x:c>
    </x:row>
    <x:row r="1149">
      <x:c r="A1149" s="61" t="n">
        <x:v>45598</x:v>
      </x:c>
      <x:c r="B1149" s="59" t="str">
        <x:v>FLEMINGTON</x:v>
      </x:c>
      <x:c r="C1149" s="27" t="n">
        <x:v>4</x:v>
      </x:c>
      <x:c r="D1149" s="27" t="n">
        <x:v>2</x:v>
      </x:c>
      <x:c r="E1149" s="59" t="str">
        <x:v>ANOTHER WIL</x:v>
      </x:c>
      <x:c r="F1149" s="59" t="str">
        <x:v>SYS</x:v>
      </x:c>
      <x:c r="G1149" s="27" t="n">
        <x:v>1</x:v>
      </x:c>
      <x:c r="H1149" s="27" t="str">
        <x:v>Won</x:v>
      </x:c>
      <x:c r="I1149" s="30" t="n">
        <x:v>3.75</x:v>
      </x:c>
      <x:c r="J1149" s="30" t="n">
        <x:v>3.75</x:v>
      </x:c>
      <x:c r="K1149" s="30" t="n">
        <x:v>18.1875</x:v>
      </x:c>
      <x:c r="L1149" s="30" t="n">
        <x:v>114.58125</x:v>
      </x:c>
    </x:row>
    <x:row r="1150">
      <x:c r="A1150" s="61" t="n">
        <x:v>45598</x:v>
      </x:c>
      <x:c r="B1150" s="59" t="str">
        <x:v>FLEMINGTON</x:v>
      </x:c>
      <x:c r="C1150" s="27" t="n">
        <x:v>4</x:v>
      </x:c>
      <x:c r="D1150" s="27" t="n">
        <x:v>5</x:v>
      </x:c>
      <x:c r="E1150" s="59" t="str">
        <x:v>JIMMYSSTAR</x:v>
      </x:c>
      <x:c r="F1150" s="59" t="str">
        <x:v>LSW</x:v>
      </x:c>
      <x:c r="G1150" s="27" t="n">
        <x:v>1</x:v>
      </x:c>
      <x:c r="H1150" s="27" t="str">
        <x:v>2nd</x:v>
      </x:c>
      <x:c r="I1150" s="30"/>
      <x:c r="J1150" s="30" t="n">
        <x:v>0</x:v>
      </x:c>
      <x:c r="K1150" s="30" t="n">
        <x:v>0</x:v>
      </x:c>
      <x:c r="L1150" s="30" t="n">
        <x:v>0</x:v>
      </x:c>
    </x:row>
    <x:row r="1151">
      <x:c r="A1151" s="61" t="n">
        <x:v>45598</x:v>
      </x:c>
      <x:c r="B1151" s="59" t="str">
        <x:v>FLEMINGTON</x:v>
      </x:c>
      <x:c r="C1151" s="27" t="n">
        <x:v>5</x:v>
      </x:c>
      <x:c r="D1151" s="27" t="n">
        <x:v>2</x:v>
      </x:c>
      <x:c r="E1151" s="59" t="str">
        <x:v>TREASURETHE MOMENT</x:v>
      </x:c>
      <x:c r="F1151" s="59" t="str">
        <x:v>LSW</x:v>
      </x:c>
      <x:c r="G1151" s="27" t="n">
        <x:v>1</x:v>
      </x:c>
      <x:c r="H1151" s="27" t="str">
        <x:v>Won</x:v>
      </x:c>
      <x:c r="I1151" s="30" t="n">
        <x:v>4.85</x:v>
      </x:c>
      <x:c r="J1151" s="30" t="n">
        <x:v>4.85</x:v>
      </x:c>
      <x:c r="K1151" s="30" t="n">
        <x:v>30.554999999999996</x:v>
      </x:c>
      <x:c r="L1151" s="30" t="n">
        <x:v>108.47024999999998</x:v>
      </x:c>
    </x:row>
    <x:row r="1152">
      <x:c r="A1152" s="61" t="n">
        <x:v>45598</x:v>
      </x:c>
      <x:c r="B1152" s="59" t="str">
        <x:v>FLEMINGTON</x:v>
      </x:c>
      <x:c r="C1152" s="27" t="n">
        <x:v>6</x:v>
      </x:c>
      <x:c r="D1152" s="27" t="n">
        <x:v>5</x:v>
      </x:c>
      <x:c r="E1152" s="59" t="str">
        <x:v>SWITZERLAND</x:v>
      </x:c>
      <x:c r="F1152" s="59" t="str">
        <x:v>LSW / SYS</x:v>
      </x:c>
      <x:c r="G1152" s="27" t="n">
        <x:v>2</x:v>
      </x:c>
      <x:c r="H1152" s="27" t="str">
        <x:v>Won</x:v>
      </x:c>
      <x:c r="I1152" s="30" t="n">
        <x:v>6.3</x:v>
      </x:c>
      <x:c r="J1152" s="30" t="n">
        <x:v>6.3</x:v>
      </x:c>
      <x:c r="K1152" s="30" t="n">
        <x:v>22.365</x:v>
      </x:c>
      <x:c r="L1152" s="30" t="n">
        <x:v>0</x:v>
      </x:c>
    </x:row>
    <x:row r="1153">
      <x:c r="A1153" s="61" t="n">
        <x:v>45598</x:v>
      </x:c>
      <x:c r="B1153" s="59" t="str">
        <x:v>FLEMINGTON</x:v>
      </x:c>
      <x:c r="C1153" s="27" t="n">
        <x:v>8</x:v>
      </x:c>
      <x:c r="D1153" s="27" t="n">
        <x:v>1</x:v>
      </x:c>
      <x:c r="E1153" s="59" t="str">
        <x:v>ATISHU</x:v>
      </x:c>
      <x:c r="F1153" s="59" t="str">
        <x:v>FRSR</x:v>
      </x:c>
      <x:c r="G1153" s="27" t="n">
        <x:v>1</x:v>
      </x:c>
      <x:c r="H1153" s="27" t="str">
        <x:v>Won</x:v>
      </x:c>
      <x:c r="I1153" s="30" t="n">
        <x:v>3.55</x:v>
      </x:c>
      <x:c r="J1153" s="30" t="n">
        <x:v>3.55</x:v>
      </x:c>
      <x:c r="K1153" s="30" t="n">
        <x:v>0</x:v>
      </x:c>
      <x:c r="L1153" s="30"/>
    </x:row>
    <x:row r="1154">
      <x:c r="A1154" s="61" t="n">
        <x:v>45598</x:v>
      </x:c>
      <x:c r="B1154" s="59" t="str">
        <x:v>FLEMINGTON</x:v>
      </x:c>
      <x:c r="C1154" s="27" t="n">
        <x:v>8</x:v>
      </x:c>
      <x:c r="D1154" s="27" t="n">
        <x:v>2</x:v>
      </x:c>
      <x:c r="E1154" s="59" t="str">
        <x:v>AMELIA'S JEWEL</x:v>
      </x:c>
      <x:c r="F1154" s="59" t="str">
        <x:v>DC / SYS</x:v>
      </x:c>
      <x:c r="G1154" s="27" t="n">
        <x:v>2</x:v>
      </x:c>
      <x:c r="H1154" s="27" t="str">
        <x:v>2nd</x:v>
      </x:c>
      <x:c r="I1154" s="30"/>
      <x:c r="J1154" s="30" t="n">
        <x:v>0</x:v>
      </x:c>
      <x:c r="K1154" s="30" t="n">
        <x:v>0</x:v>
      </x:c>
      <x:c r="L1154" s="30"/>
    </x:row>
    <x:row r="1155">
      <x:c r="A1155" s="61" t="n">
        <x:v>45598</x:v>
      </x:c>
      <x:c r="B1155" s="59" t="str">
        <x:v>FLEMINGTON</x:v>
      </x:c>
      <x:c r="C1155" s="27" t="n">
        <x:v>8</x:v>
      </x:c>
      <x:c r="D1155" s="27" t="n">
        <x:v>9</x:v>
      </x:c>
      <x:c r="E1155" s="59" t="str">
        <x:v>SEE YOU IN HEAVEN</x:v>
      </x:c>
      <x:c r="F1155" s="59" t="str">
        <x:v>SYS</x:v>
      </x:c>
      <x:c r="G1155" s="27" t="n">
        <x:v>1</x:v>
      </x:c>
      <x:c r="H1155" s="27" t="str"/>
      <x:c r="I1155" s="30"/>
      <x:c r="J1155" s="30" t="n">
        <x:v>0</x:v>
      </x:c>
      <x:c r="K1155" s="30" t="n">
        <x:v>0</x:v>
      </x:c>
      <x:c r="L1155" s="30"/>
    </x:row>
    <x:row r="1156">
      <x:c r="A1156" s="61" t="n">
        <x:v>45598</x:v>
      </x:c>
      <x:c r="B1156" s="59" t="str">
        <x:v>FLEMINGTON</x:v>
      </x:c>
      <x:c r="C1156" s="27" t="n">
        <x:v>9</x:v>
      </x:c>
      <x:c r="D1156" s="27" t="n">
        <x:v>5</x:v>
      </x:c>
      <x:c r="E1156" s="59" t="str">
        <x:v>A LITTLE DEEP</x:v>
      </x:c>
      <x:c r="F1156" s="59" t="str">
        <x:v>BF</x:v>
      </x:c>
      <x:c r="G1156" s="27" t="n">
        <x:v>1</x:v>
      </x:c>
      <x:c r="H1156" s="27" t="str"/>
      <x:c r="I1156" s="30"/>
      <x:c r="J1156" s="30" t="n">
        <x:v>0</x:v>
      </x:c>
      <x:c r="K1156" s="30"/>
      <x:c r="L1156" s="30"/>
    </x:row>
    <x:row r="1157">
      <x:c r="A1157" s="61" t="n">
        <x:v>45598</x:v>
      </x:c>
      <x:c r="B1157" s="59" t="str">
        <x:v>FLEMINGTON</x:v>
      </x:c>
      <x:c r="C1157" s="27" t="n">
        <x:v>9</x:v>
      </x:c>
      <x:c r="D1157" s="27" t="n">
        <x:v>13</x:v>
      </x:c>
      <x:c r="E1157" s="59" t="str">
        <x:v>WANDA ROX</x:v>
      </x:c>
      <x:c r="F1157" s="59" t="str">
        <x:v>LSW / SYS</x:v>
      </x:c>
      <x:c r="G1157" s="27" t="n">
        <x:v>2</x:v>
      </x:c>
      <x:c r="H1157" s="27" t="str"/>
      <x:c r="I1157" s="30"/>
      <x:c r="J1157" s="30" t="n">
        <x:v>0</x:v>
      </x:c>
      <x:c r="K1157" s="30"/>
      <x:c r="L1157" s="30"/>
    </x:row>
    <x:row r="1158">
      <x:c r="A1158" s="61" t="n">
        <x:v>45598</x:v>
      </x:c>
      <x:c r="B1158" s="59" t="str">
        <x:v>FLEMINGTON</x:v>
      </x:c>
      <x:c r="C1158" s="27" t="n">
        <x:v>9</x:v>
      </x:c>
      <x:c r="D1158" s="27" t="n">
        <x:v>17</x:v>
      </x:c>
      <x:c r="E1158" s="59" t="str">
        <x:v>ISTHMUS</x:v>
      </x:c>
      <x:c r="F1158" s="59" t="str">
        <x:v>FRSR</x:v>
      </x:c>
      <x:c r="G1158" s="27" t="n">
        <x:v>1</x:v>
      </x:c>
      <x:c r="H1158" s="27" t="str">
        <x:v>Won</x:v>
      </x:c>
      <x:c r="I1158" s="30" t="n">
        <x:v>7.35</x:v>
      </x:c>
      <x:c r="J1158" s="30" t="n">
        <x:v>7.35</x:v>
      </x:c>
      <x:c r="K1158" s="30"/>
      <x:c r="L1158" s="30"/>
    </x:row>
    <x:row r="1159">
      <x:c r="A1159" s="61" t="n">
        <x:v>45601</x:v>
      </x:c>
      <x:c r="B1159" s="59" t="str">
        <x:v>FLEMINGTON</x:v>
      </x:c>
      <x:c r="C1159" s="27" t="n">
        <x:v>1</x:v>
      </x:c>
      <x:c r="D1159" s="27" t="n">
        <x:v>1</x:v>
      </x:c>
      <x:c r="E1159" s="59" t="str">
        <x:v>SHINING SMILE</x:v>
      </x:c>
      <x:c r="F1159" s="59" t="str">
        <x:v>SYS</x:v>
      </x:c>
      <x:c r="G1159" s="27" t="n">
        <x:v>1</x:v>
      </x:c>
      <x:c r="H1159" s="27" t="str">
        <x:v>3rd</x:v>
      </x:c>
      <x:c r="I1159" s="30"/>
      <x:c r="J1159" s="30" t="n">
        <x:v>0</x:v>
      </x:c>
      <x:c r="K1159" s="30" t="n">
        <x:v>0</x:v>
      </x:c>
      <x:c r="L1159" s="30" t="n">
        <x:v>0</x:v>
      </x:c>
    </x:row>
    <x:row r="1160">
      <x:c r="A1160" s="61" t="n">
        <x:v>45601</x:v>
      </x:c>
      <x:c r="B1160" s="59" t="str">
        <x:v>FLEMINGTON</x:v>
      </x:c>
      <x:c r="C1160" s="27" t="n">
        <x:v>2</x:v>
      </x:c>
      <x:c r="D1160" s="27" t="n">
        <x:v>2</x:v>
      </x:c>
      <x:c r="E1160" s="59" t="str">
        <x:v>OPENING ADDRESS</x:v>
      </x:c>
      <x:c r="F1160" s="59" t="str">
        <x:v>FRSR</x:v>
      </x:c>
      <x:c r="G1160" s="27" t="n">
        <x:v>1</x:v>
      </x:c>
      <x:c r="H1160" s="27" t="str">
        <x:v>Won</x:v>
      </x:c>
      <x:c r="I1160" s="30" t="n">
        <x:v>4.1</x:v>
      </x:c>
      <x:c r="J1160" s="30" t="n">
        <x:v>4.1</x:v>
      </x:c>
      <x:c r="K1160" s="30" t="n">
        <x:v>9.839999999999998</x:v>
      </x:c>
      <x:c r="L1160" s="30" t="n">
        <x:v>0</x:v>
      </x:c>
    </x:row>
    <x:row r="1161">
      <x:c r="A1161" s="61" t="n">
        <x:v>45601</x:v>
      </x:c>
      <x:c r="B1161" s="59" t="str">
        <x:v>FLEMINGTON</x:v>
      </x:c>
      <x:c r="C1161" s="27" t="n">
        <x:v>3</x:v>
      </x:c>
      <x:c r="D1161" s="27" t="n">
        <x:v>4</x:v>
      </x:c>
      <x:c r="E1161" s="59" t="str">
        <x:v>CLOUDLAND</x:v>
      </x:c>
      <x:c r="F1161" s="59" t="str">
        <x:v>BF</x:v>
      </x:c>
      <x:c r="G1161" s="27" t="n">
        <x:v>1</x:v>
      </x:c>
      <x:c r="H1161" s="27" t="str">
        <x:v>Won</x:v>
      </x:c>
      <x:c r="I1161" s="30" t="n">
        <x:v>2.4</x:v>
      </x:c>
      <x:c r="J1161" s="30" t="n">
        <x:v>2.4</x:v>
      </x:c>
      <x:c r="K1161" s="30" t="n">
        <x:v>0</x:v>
      </x:c>
      <x:c r="L1161" s="30" t="n">
        <x:v>0</x:v>
      </x:c>
    </x:row>
    <x:row r="1162">
      <x:c r="A1162" s="61" t="n">
        <x:v>45601</x:v>
      </x:c>
      <x:c r="B1162" s="59" t="str">
        <x:v>FLEMINGTON</x:v>
      </x:c>
      <x:c r="C1162" s="27" t="n">
        <x:v>4</x:v>
      </x:c>
      <x:c r="D1162" s="27" t="n">
        <x:v>5</x:v>
      </x:c>
      <x:c r="E1162" s="59" t="str">
        <x:v>WINNASEDGE</x:v>
      </x:c>
      <x:c r="F1162" s="59" t="str">
        <x:v>FRSR / SYS</x:v>
      </x:c>
      <x:c r="G1162" s="27" t="n">
        <x:v>2</x:v>
      </x:c>
      <x:c r="H1162" s="27" t="str">
        <x:v>4th</x:v>
      </x:c>
      <x:c r="I1162" s="30"/>
      <x:c r="J1162" s="30" t="n">
        <x:v>0</x:v>
      </x:c>
      <x:c r="K1162" s="30" t="n">
        <x:v>0</x:v>
      </x:c>
      <x:c r="L1162" s="30" t="n">
        <x:v>0</x:v>
      </x:c>
    </x:row>
    <x:row r="1163">
      <x:c r="A1163" s="61" t="n">
        <x:v>45601</x:v>
      </x:c>
      <x:c r="B1163" s="59" t="str">
        <x:v>FLEMINGTON</x:v>
      </x:c>
      <x:c r="C1163" s="27" t="n">
        <x:v>4</x:v>
      </x:c>
      <x:c r="D1163" s="27" t="n">
        <x:v>13</x:v>
      </x:c>
      <x:c r="E1163" s="59" t="str">
        <x:v>MANOLO BLING</x:v>
      </x:c>
      <x:c r="F1163" s="59" t="str">
        <x:v>FRSR</x:v>
      </x:c>
      <x:c r="G1163" s="27" t="n">
        <x:v>1</x:v>
      </x:c>
      <x:c r="H1163" s="27" t="str">
        <x:v>Won</x:v>
      </x:c>
      <x:c r="I1163" s="30" t="n">
        <x:v>8.7</x:v>
      </x:c>
      <x:c r="J1163" s="30" t="n">
        <x:v>8.7</x:v>
      </x:c>
      <x:c r="K1163" s="30" t="n">
        <x:v>57.419999999999995</x:v>
      </x:c>
      <x:c r="L1163" s="30" t="n">
        <x:v>0</x:v>
      </x:c>
    </x:row>
    <x:row r="1164">
      <x:c r="A1164" s="61" t="n">
        <x:v>45601</x:v>
      </x:c>
      <x:c r="B1164" s="59" t="str">
        <x:v>FLEMINGTON</x:v>
      </x:c>
      <x:c r="C1164" s="27" t="n">
        <x:v>6</x:v>
      </x:c>
      <x:c r="D1164" s="27" t="n">
        <x:v>5</x:v>
      </x:c>
      <x:c r="E1164" s="59" t="str">
        <x:v>ARRAN BAY</x:v>
      </x:c>
      <x:c r="F1164" s="59" t="str">
        <x:v>BFSR</x:v>
      </x:c>
      <x:c r="G1164" s="27" t="n">
        <x:v>1</x:v>
      </x:c>
      <x:c r="H1164" s="27" t="str">
        <x:v>Won</x:v>
      </x:c>
      <x:c r="I1164" s="30" t="n">
        <x:v>6.6</x:v>
      </x:c>
      <x:c r="J1164" s="30" t="n">
        <x:v>6.6</x:v>
      </x:c>
      <x:c r="K1164" s="30" t="n">
        <x:v>0</x:v>
      </x:c>
      <x:c r="L1164" s="30" t="n">
        <x:v>0</x:v>
      </x:c>
    </x:row>
    <x:row r="1165">
      <x:c r="A1165" s="61" t="n">
        <x:v>45601</x:v>
      </x:c>
      <x:c r="B1165" s="59" t="str">
        <x:v>FLEMINGTON</x:v>
      </x:c>
      <x:c r="C1165" s="27" t="n">
        <x:v>9</x:v>
      </x:c>
      <x:c r="D1165" s="27" t="n">
        <x:v>5</x:v>
      </x:c>
      <x:c r="E1165" s="59" t="str">
        <x:v>AVIATRESS</x:v>
      </x:c>
      <x:c r="F1165" s="59" t="str">
        <x:v>LSW / SYS</x:v>
      </x:c>
      <x:c r="G1165" s="27" t="n">
        <x:v>2</x:v>
      </x:c>
      <x:c r="H1165" s="27" t="str">
        <x:v>4th</x:v>
      </x:c>
      <x:c r="I1165" s="30"/>
      <x:c r="J1165" s="30" t="n">
        <x:v>0</x:v>
      </x:c>
      <x:c r="K1165" s="30" t="n">
        <x:v>0</x:v>
      </x:c>
      <x:c r="L1165" s="30"/>
    </x:row>
    <x:row r="1166">
      <x:c r="A1166" s="61" t="n">
        <x:v>45601</x:v>
      </x:c>
      <x:c r="B1166" s="59" t="str">
        <x:v>FLEMINGTON</x:v>
      </x:c>
      <x:c r="C1166" s="27" t="n">
        <x:v>9</x:v>
      </x:c>
      <x:c r="D1166" s="27" t="n">
        <x:v>12</x:v>
      </x:c>
      <x:c r="E1166" s="59" t="str">
        <x:v>FANCIFY</x:v>
      </x:c>
      <x:c r="F1166" s="59" t="str">
        <x:v>LSW / SYS</x:v>
      </x:c>
      <x:c r="G1166" s="27" t="n">
        <x:v>2</x:v>
      </x:c>
      <x:c r="H1166" s="27" t="str">
        <x:v>Won</x:v>
      </x:c>
      <x:c r="I1166" s="30" t="n">
        <x:v>6.3</x:v>
      </x:c>
      <x:c r="J1166" s="30" t="n">
        <x:v>6.3</x:v>
      </x:c>
      <x:c r="K1166" s="30" t="n">
        <x:v>0</x:v>
      </x:c>
      <x:c r="L1166" s="30"/>
    </x:row>
    <x:row r="1167">
      <x:c r="A1167" s="61" t="n">
        <x:v>45601</x:v>
      </x:c>
      <x:c r="B1167" s="59" t="str">
        <x:v>FLEMINGTON</x:v>
      </x:c>
      <x:c r="C1167" s="27" t="n">
        <x:v>10</x:v>
      </x:c>
      <x:c r="D1167" s="27" t="n">
        <x:v>12</x:v>
      </x:c>
      <x:c r="E1167" s="59" t="str">
        <x:v>WARNIE</x:v>
      </x:c>
      <x:c r="F1167" s="59" t="str">
        <x:v>LSW / SYS</x:v>
      </x:c>
      <x:c r="G1167" s="27" t="n">
        <x:v>2</x:v>
      </x:c>
      <x:c r="H1167" s="27" t="str">
        <x:v>3rd</x:v>
      </x:c>
      <x:c r="I1167" s="30"/>
      <x:c r="J1167" s="30" t="n">
        <x:v>0</x:v>
      </x:c>
      <x:c r="K1167" s="30"/>
      <x:c r="L1167" s="30"/>
    </x:row>
    <x:row r="1168">
      <x:c r="A1168" s="61" t="n">
        <x:v>45601</x:v>
      </x:c>
      <x:c r="B1168" s="59" t="str">
        <x:v>FLEMINGTON</x:v>
      </x:c>
      <x:c r="C1168" s="27" t="n">
        <x:v>10</x:v>
      </x:c>
      <x:c r="D1168" s="27" t="n">
        <x:v>13</x:v>
      </x:c>
      <x:c r="E1168" s="59" t="str">
        <x:v>BEL AIR</x:v>
      </x:c>
      <x:c r="F1168" s="59" t="str">
        <x:v>DC</x:v>
      </x:c>
      <x:c r="G1168" s="27" t="n">
        <x:v>1</x:v>
      </x:c>
      <x:c r="H1168" s="27" t="str">
        <x:v>Won</x:v>
      </x:c>
      <x:c r="I1168" s="30" t="n">
        <x:v>12.4</x:v>
      </x:c>
      <x:c r="J1168" s="30" t="n">
        <x:v>12.4</x:v>
      </x:c>
      <x:c r="K1168" s="30"/>
      <x:c r="L1168" s="30"/>
    </x:row>
    <x:row r="1169">
      <x:c r="A1169" s="61" t="n">
        <x:v>45603</x:v>
      </x:c>
      <x:c r="B1169" s="59" t="str">
        <x:v>FLEMINGTON</x:v>
      </x:c>
      <x:c r="C1169" s="27" t="n">
        <x:v>1</x:v>
      </x:c>
      <x:c r="D1169" s="27" t="n">
        <x:v>2</x:v>
      </x:c>
      <x:c r="E1169" s="59" t="str">
        <x:v>CALLMEANICON</x:v>
      </x:c>
      <x:c r="F1169" s="59" t="str">
        <x:v>SYS</x:v>
      </x:c>
      <x:c r="G1169" s="27" t="n">
        <x:v>1</x:v>
      </x:c>
      <x:c r="H1169" s="27" t="str"/>
      <x:c r="I1169" s="30"/>
      <x:c r="J1169" s="30" t="n">
        <x:v>0</x:v>
      </x:c>
      <x:c r="K1169" s="30" t="n">
        <x:v>0</x:v>
      </x:c>
      <x:c r="L1169" s="30" t="n">
        <x:v>0</x:v>
      </x:c>
    </x:row>
    <x:row r="1170">
      <x:c r="A1170" s="61" t="n">
        <x:v>45603</x:v>
      </x:c>
      <x:c r="B1170" s="59" t="str">
        <x:v>FLEMINGTON</x:v>
      </x:c>
      <x:c r="C1170" s="27" t="n">
        <x:v>3</x:v>
      </x:c>
      <x:c r="D1170" s="27" t="n">
        <x:v>1</x:v>
      </x:c>
      <x:c r="E1170" s="59" t="str">
        <x:v>FLAMIN' ROMANS</x:v>
      </x:c>
      <x:c r="F1170" s="59" t="str">
        <x:v>LSW / SYS</x:v>
      </x:c>
      <x:c r="G1170" s="27" t="n">
        <x:v>2</x:v>
      </x:c>
      <x:c r="H1170" s="27" t="str">
        <x:v>3rd</x:v>
      </x:c>
      <x:c r="I1170" s="30"/>
      <x:c r="J1170" s="30" t="n">
        <x:v>0</x:v>
      </x:c>
      <x:c r="K1170" s="30" t="n">
        <x:v>0</x:v>
      </x:c>
      <x:c r="L1170" s="30" t="n">
        <x:v>0</x:v>
      </x:c>
    </x:row>
    <x:row r="1171">
      <x:c r="A1171" s="61" t="n">
        <x:v>45603</x:v>
      </x:c>
      <x:c r="B1171" s="59" t="str">
        <x:v>FLEMINGTON</x:v>
      </x:c>
      <x:c r="C1171" s="27" t="n">
        <x:v>3</x:v>
      </x:c>
      <x:c r="D1171" s="27" t="n">
        <x:v>13</x:v>
      </x:c>
      <x:c r="E1171" s="59" t="str">
        <x:v>ALMA RISE</x:v>
      </x:c>
      <x:c r="F1171" s="59" t="str">
        <x:v>LSW / SYS</x:v>
      </x:c>
      <x:c r="G1171" s="27" t="n">
        <x:v>2</x:v>
      </x:c>
      <x:c r="H1171" s="27" t="str">
        <x:v>Won</x:v>
      </x:c>
      <x:c r="I1171" s="30" t="n">
        <x:v>4</x:v>
      </x:c>
      <x:c r="J1171" s="30" t="n">
        <x:v>4</x:v>
      </x:c>
      <x:c r="K1171" s="30" t="n">
        <x:v>0</x:v>
      </x:c>
      <x:c r="L1171" s="30" t="n">
        <x:v>0</x:v>
      </x:c>
    </x:row>
    <x:row r="1172">
      <x:c r="A1172" s="61" t="n">
        <x:v>45603</x:v>
      </x:c>
      <x:c r="B1172" s="59" t="str">
        <x:v>FLEMINGTON</x:v>
      </x:c>
      <x:c r="C1172" s="27" t="n">
        <x:v>4</x:v>
      </x:c>
      <x:c r="D1172" s="27" t="n">
        <x:v>4</x:v>
      </x:c>
      <x:c r="E1172" s="59" t="str">
        <x:v>POIFECT</x:v>
      </x:c>
      <x:c r="F1172" s="59" t="str">
        <x:v>FR</x:v>
      </x:c>
      <x:c r="G1172" s="27" t="n">
        <x:v>1</x:v>
      </x:c>
      <x:c r="H1172" s="27" t="str"/>
      <x:c r="I1172" s="30"/>
      <x:c r="J1172" s="30" t="n">
        <x:v>0</x:v>
      </x:c>
      <x:c r="K1172" s="30" t="n">
        <x:v>0</x:v>
      </x:c>
      <x:c r="L1172" s="30" t="n">
        <x:v>0</x:v>
      </x:c>
    </x:row>
    <x:row r="1173">
      <x:c r="A1173" s="61" t="n">
        <x:v>45603</x:v>
      </x:c>
      <x:c r="B1173" s="59" t="str">
        <x:v>FLEMINGTON</x:v>
      </x:c>
      <x:c r="C1173" s="27" t="n">
        <x:v>4</x:v>
      </x:c>
      <x:c r="D1173" s="27" t="n">
        <x:v>5</x:v>
      </x:c>
      <x:c r="E1173" s="59" t="str">
        <x:v>RUNNING BY</x:v>
      </x:c>
      <x:c r="F1173" s="59" t="str">
        <x:v>BF</x:v>
      </x:c>
      <x:c r="G1173" s="27" t="n">
        <x:v>1</x:v>
      </x:c>
      <x:c r="H1173" s="27" t="str">
        <x:v>Won</x:v>
      </x:c>
      <x:c r="I1173" s="30" t="n">
        <x:v>4.1</x:v>
      </x:c>
      <x:c r="J1173" s="30" t="n">
        <x:v>4.1</x:v>
      </x:c>
      <x:c r="K1173" s="30" t="n">
        <x:v>0</x:v>
      </x:c>
      <x:c r="L1173" s="30" t="n">
        <x:v>0</x:v>
      </x:c>
    </x:row>
    <x:row r="1174">
      <x:c r="A1174" s="61" t="n">
        <x:v>45603</x:v>
      </x:c>
      <x:c r="B1174" s="59" t="str">
        <x:v>FLEMINGTON</x:v>
      </x:c>
      <x:c r="C1174" s="27" t="n">
        <x:v>4</x:v>
      </x:c>
      <x:c r="D1174" s="27" t="n">
        <x:v>7</x:v>
      </x:c>
      <x:c r="E1174" s="59" t="str">
        <x:v>MOLLYNICKERS</x:v>
      </x:c>
      <x:c r="F1174" s="59" t="str">
        <x:v>SYS</x:v>
      </x:c>
      <x:c r="G1174" s="27" t="n">
        <x:v>1</x:v>
      </x:c>
      <x:c r="H1174" s="27" t="str"/>
      <x:c r="I1174" s="30"/>
      <x:c r="J1174" s="30" t="n">
        <x:v>0</x:v>
      </x:c>
      <x:c r="K1174" s="30" t="n">
        <x:v>0</x:v>
      </x:c>
      <x:c r="L1174" s="30" t="n">
        <x:v>0</x:v>
      </x:c>
    </x:row>
    <x:row r="1175">
      <x:c r="A1175" s="61" t="n">
        <x:v>45603</x:v>
      </x:c>
      <x:c r="B1175" s="59" t="str">
        <x:v>FLEMINGTON</x:v>
      </x:c>
      <x:c r="C1175" s="27" t="n">
        <x:v>6</x:v>
      </x:c>
      <x:c r="D1175" s="27" t="n">
        <x:v>5</x:v>
      </x:c>
      <x:c r="E1175" s="59" t="str">
        <x:v>OH TOO GOOD</x:v>
      </x:c>
      <x:c r="F1175" s="59" t="str">
        <x:v>LSW / SYS</x:v>
      </x:c>
      <x:c r="G1175" s="27" t="n">
        <x:v>2</x:v>
      </x:c>
      <x:c r="H1175" s="27" t="str">
        <x:v>2nd</x:v>
      </x:c>
      <x:c r="I1175" s="30"/>
      <x:c r="J1175" s="30" t="n">
        <x:v>0</x:v>
      </x:c>
      <x:c r="K1175" s="30" t="n">
        <x:v>0</x:v>
      </x:c>
      <x:c r="L1175" s="30"/>
    </x:row>
    <x:row r="1176">
      <x:c r="A1176" s="61" t="n">
        <x:v>45603</x:v>
      </x:c>
      <x:c r="B1176" s="59" t="str">
        <x:v>FLEMINGTON</x:v>
      </x:c>
      <x:c r="C1176" s="27" t="n">
        <x:v>6</x:v>
      </x:c>
      <x:c r="D1176" s="27" t="n">
        <x:v>10</x:v>
      </x:c>
      <x:c r="E1176" s="59" t="str">
        <x:v>WILLMOTT</x:v>
      </x:c>
      <x:c r="F1176" s="59" t="str">
        <x:v>LSW</x:v>
      </x:c>
      <x:c r="G1176" s="27" t="n">
        <x:v>1</x:v>
      </x:c>
      <x:c r="H1176" s="27" t="str"/>
      <x:c r="I1176" s="30"/>
      <x:c r="J1176" s="30" t="n">
        <x:v>0</x:v>
      </x:c>
      <x:c r="K1176" s="30" t="n">
        <x:v>0</x:v>
      </x:c>
      <x:c r="L1176" s="30"/>
    </x:row>
    <x:row r="1177">
      <x:c r="A1177" s="61" t="n">
        <x:v>45603</x:v>
      </x:c>
      <x:c r="B1177" s="59" t="str">
        <x:v>FLEMINGTON</x:v>
      </x:c>
      <x:c r="C1177" s="27" t="n">
        <x:v>8</x:v>
      </x:c>
      <x:c r="D1177" s="27" t="n">
        <x:v>1</x:v>
      </x:c>
      <x:c r="E1177" s="59" t="str">
        <x:v>TREASURETHE MOMENT</x:v>
      </x:c>
      <x:c r="F1177" s="59" t="str">
        <x:v>LSW / SYS</x:v>
      </x:c>
      <x:c r="G1177" s="27" t="n">
        <x:v>2</x:v>
      </x:c>
      <x:c r="H1177" s="27" t="str">
        <x:v>Won</x:v>
      </x:c>
      <x:c r="I1177" s="30" t="n">
        <x:v>3.2</x:v>
      </x:c>
      <x:c r="J1177" s="30" t="n">
        <x:v>3.2</x:v>
      </x:c>
      <x:c r="K1177" s="30"/>
      <x:c r="L1177" s="30"/>
    </x:row>
    <x:row r="1178">
      <x:c r="A1178" s="61" t="n">
        <x:v>45605</x:v>
      </x:c>
      <x:c r="B1178" s="59" t="str">
        <x:v>FLEMINGTON</x:v>
      </x:c>
      <x:c r="C1178" s="27" t="n">
        <x:v>1</x:v>
      </x:c>
      <x:c r="D1178" s="27" t="n">
        <x:v>9</x:v>
      </x:c>
      <x:c r="E1178" s="59" t="str">
        <x:v>ANGLAND</x:v>
      </x:c>
      <x:c r="F1178" s="59" t="str">
        <x:v>LSW</x:v>
      </x:c>
      <x:c r="G1178" s="27" t="n">
        <x:v>1</x:v>
      </x:c>
      <x:c r="H1178" s="27" t="str">
        <x:v>Won</x:v>
      </x:c>
      <x:c r="I1178" s="30" t="n">
        <x:v>3</x:v>
      </x:c>
      <x:c r="J1178" s="30" t="n">
        <x:v>3</x:v>
      </x:c>
      <x:c r="K1178" s="30" t="n">
        <x:v>0</x:v>
      </x:c>
      <x:c r="L1178" s="30" t="n">
        <x:v>0</x:v>
      </x:c>
    </x:row>
    <x:row r="1179">
      <x:c r="A1179" s="61" t="n">
        <x:v>45605</x:v>
      </x:c>
      <x:c r="B1179" s="59" t="str">
        <x:v>FLEMINGTON</x:v>
      </x:c>
      <x:c r="C1179" s="27" t="n">
        <x:v>3</x:v>
      </x:c>
      <x:c r="D1179" s="27" t="n">
        <x:v>2</x:v>
      </x:c>
      <x:c r="E1179" s="59" t="str">
        <x:v>BERKELEY SQUARE</x:v>
      </x:c>
      <x:c r="F1179" s="59" t="str">
        <x:v>FRSR</x:v>
      </x:c>
      <x:c r="G1179" s="27" t="n">
        <x:v>1</x:v>
      </x:c>
      <x:c r="H1179" s="27" t="str">
        <x:v>3rd</x:v>
      </x:c>
      <x:c r="I1179" s="30"/>
      <x:c r="J1179" s="30" t="n">
        <x:v>0</x:v>
      </x:c>
      <x:c r="K1179" s="30" t="n">
        <x:v>0</x:v>
      </x:c>
      <x:c r="L1179" s="30" t="n">
        <x:v>0</x:v>
      </x:c>
    </x:row>
    <x:row r="1180">
      <x:c r="A1180" s="61" t="n">
        <x:v>45605</x:v>
      </x:c>
      <x:c r="B1180" s="59" t="str">
        <x:v>FLEMINGTON</x:v>
      </x:c>
      <x:c r="C1180" s="27" t="n">
        <x:v>3</x:v>
      </x:c>
      <x:c r="D1180" s="27" t="n">
        <x:v>8</x:v>
      </x:c>
      <x:c r="E1180" s="59" t="str">
        <x:v>STAR VEGA</x:v>
      </x:c>
      <x:c r="F1180" s="59" t="str">
        <x:v>SYS</x:v>
      </x:c>
      <x:c r="G1180" s="27" t="n">
        <x:v>1</x:v>
      </x:c>
      <x:c r="H1180" s="27" t="str">
        <x:v>2nd</x:v>
      </x:c>
      <x:c r="I1180" s="30"/>
      <x:c r="J1180" s="30" t="n">
        <x:v>0</x:v>
      </x:c>
      <x:c r="K1180" s="30" t="n">
        <x:v>0</x:v>
      </x:c>
      <x:c r="L1180" s="30" t="n">
        <x:v>0</x:v>
      </x:c>
    </x:row>
    <x:row r="1181">
      <x:c r="A1181" s="61" t="n">
        <x:v>45605</x:v>
      </x:c>
      <x:c r="B1181" s="59" t="str">
        <x:v>FLEMINGTON</x:v>
      </x:c>
      <x:c r="C1181" s="27" t="n">
        <x:v>4</x:v>
      </x:c>
      <x:c r="D1181" s="27" t="n">
        <x:v>4</x:v>
      </x:c>
      <x:c r="E1181" s="59" t="str">
        <x:v>REY MAGNERIO</x:v>
      </x:c>
      <x:c r="F1181" s="59" t="str">
        <x:v>FRSR</x:v>
      </x:c>
      <x:c r="G1181" s="27" t="n">
        <x:v>1</x:v>
      </x:c>
      <x:c r="H1181" s="27" t="str">
        <x:v>Won</x:v>
      </x:c>
      <x:c r="I1181" s="30" t="n">
        <x:v>3.9</x:v>
      </x:c>
      <x:c r="J1181" s="30" t="n">
        <x:v>3.9</x:v>
      </x:c>
      <x:c r="K1181" s="30" t="n">
        <x:v>15.6</x:v>
      </x:c>
      <x:c r="L1181" s="30" t="n">
        <x:v>0</x:v>
      </x:c>
    </x:row>
    <x:row r="1182">
      <x:c r="A1182" s="61" t="n">
        <x:v>45605</x:v>
      </x:c>
      <x:c r="B1182" s="59" t="str">
        <x:v>FLEMINGTON</x:v>
      </x:c>
      <x:c r="C1182" s="27" t="n">
        <x:v>5</x:v>
      </x:c>
      <x:c r="D1182" s="27" t="n">
        <x:v>7</x:v>
      </x:c>
      <x:c r="E1182" s="59" t="str">
        <x:v>HINGED</x:v>
      </x:c>
      <x:c r="F1182" s="59" t="str">
        <x:v>FR / SYS</x:v>
      </x:c>
      <x:c r="G1182" s="27" t="n">
        <x:v>2</x:v>
      </x:c>
      <x:c r="H1182" s="27" t="str">
        <x:v>Won</x:v>
      </x:c>
      <x:c r="I1182" s="30" t="n">
        <x:v>4</x:v>
      </x:c>
      <x:c r="J1182" s="30" t="n">
        <x:v>4</x:v>
      </x:c>
      <x:c r="K1182" s="30" t="n">
        <x:v>0</x:v>
      </x:c>
      <x:c r="L1182" s="30" t="n">
        <x:v>0</x:v>
      </x:c>
    </x:row>
    <x:row r="1183">
      <x:c r="A1183" s="61" t="n">
        <x:v>45605</x:v>
      </x:c>
      <x:c r="B1183" s="59" t="str">
        <x:v>FLEMINGTON</x:v>
      </x:c>
      <x:c r="C1183" s="27" t="n">
        <x:v>6</x:v>
      </x:c>
      <x:c r="D1183" s="27" t="n">
        <x:v>1</x:v>
      </x:c>
      <x:c r="E1183" s="59" t="str">
        <x:v>GIGA KICK</x:v>
      </x:c>
      <x:c r="F1183" s="59" t="str">
        <x:v>SYS</x:v>
      </x:c>
      <x:c r="G1183" s="27" t="n">
        <x:v>1</x:v>
      </x:c>
      <x:c r="H1183" s="27" t="str"/>
      <x:c r="I1183" s="30"/>
      <x:c r="J1183" s="30" t="n">
        <x:v>0</x:v>
      </x:c>
      <x:c r="K1183" s="30" t="n">
        <x:v>0</x:v>
      </x:c>
      <x:c r="L1183" s="30" t="n">
        <x:v>0</x:v>
      </x:c>
    </x:row>
    <x:row r="1184">
      <x:c r="A1184" s="61" t="n">
        <x:v>45605</x:v>
      </x:c>
      <x:c r="B1184" s="59" t="str">
        <x:v>FLEMINGTON</x:v>
      </x:c>
      <x:c r="C1184" s="27" t="n">
        <x:v>6</x:v>
      </x:c>
      <x:c r="D1184" s="27" t="n">
        <x:v>6</x:v>
      </x:c>
      <x:c r="E1184" s="59" t="str">
        <x:v>SUNSHINE IN PARIS</x:v>
      </x:c>
      <x:c r="F1184" s="59" t="str">
        <x:v>FRSR</x:v>
      </x:c>
      <x:c r="G1184" s="27" t="n">
        <x:v>1</x:v>
      </x:c>
      <x:c r="H1184" s="27" t="str">
        <x:v>Won</x:v>
      </x:c>
      <x:c r="I1184" s="30" t="n">
        <x:v>4.8</x:v>
      </x:c>
      <x:c r="J1184" s="30" t="n">
        <x:v>4.8</x:v>
      </x:c>
      <x:c r="K1184" s="30" t="n">
        <x:v>21.12</x:v>
      </x:c>
      <x:c r="L1184" s="30" t="n">
        <x:v>0</x:v>
      </x:c>
    </x:row>
    <x:row r="1185">
      <x:c r="A1185" s="61" t="n">
        <x:v>45605</x:v>
      </x:c>
      <x:c r="B1185" s="59" t="str">
        <x:v>FLEMINGTON</x:v>
      </x:c>
      <x:c r="C1185" s="27" t="n">
        <x:v>7</x:v>
      </x:c>
      <x:c r="D1185" s="27" t="n">
        <x:v>1</x:v>
      </x:c>
      <x:c r="E1185" s="59" t="str">
        <x:v>MR BRIGHTSIDE</x:v>
      </x:c>
      <x:c r="F1185" s="59" t="str">
        <x:v>DC</x:v>
      </x:c>
      <x:c r="G1185" s="27" t="n">
        <x:v>1</x:v>
      </x:c>
      <x:c r="H1185" s="27" t="str">
        <x:v>Won</x:v>
      </x:c>
      <x:c r="I1185" s="30" t="n">
        <x:v>4.4</x:v>
      </x:c>
      <x:c r="J1185" s="30" t="n">
        <x:v>4.4</x:v>
      </x:c>
      <x:c r="K1185" s="30" t="n">
        <x:v>0</x:v>
      </x:c>
      <x:c r="L1185" s="30" t="n">
        <x:v>0</x:v>
      </x:c>
    </x:row>
    <x:row r="1186">
      <x:c r="A1186" s="61" t="n">
        <x:v>45605</x:v>
      </x:c>
      <x:c r="B1186" s="59" t="str">
        <x:v>FLEMINGTON</x:v>
      </x:c>
      <x:c r="C1186" s="27" t="n">
        <x:v>8</x:v>
      </x:c>
      <x:c r="D1186" s="27" t="n">
        <x:v>2</x:v>
      </x:c>
      <x:c r="E1186" s="59" t="str">
        <x:v>DUKE DE SESSA</x:v>
      </x:c>
      <x:c r="F1186" s="59" t="str">
        <x:v>LSW</x:v>
      </x:c>
      <x:c r="G1186" s="27" t="n">
        <x:v>1</x:v>
      </x:c>
      <x:c r="H1186" s="27" t="str"/>
      <x:c r="I1186" s="30"/>
      <x:c r="J1186" s="30" t="n">
        <x:v>0</x:v>
      </x:c>
      <x:c r="K1186" s="30" t="n">
        <x:v>0</x:v>
      </x:c>
      <x:c r="L1186" s="30"/>
    </x:row>
    <x:row r="1187">
      <x:c r="A1187" s="61" t="n">
        <x:v>45605</x:v>
      </x:c>
      <x:c r="B1187" s="59" t="str">
        <x:v>FLEMINGTON</x:v>
      </x:c>
      <x:c r="C1187" s="27" t="n">
        <x:v>8</x:v>
      </x:c>
      <x:c r="D1187" s="27" t="n">
        <x:v>6</x:v>
      </x:c>
      <x:c r="E1187" s="59" t="str">
        <x:v>ELIYASS</x:v>
      </x:c>
      <x:c r="F1187" s="59" t="str">
        <x:v>SYS</x:v>
      </x:c>
      <x:c r="G1187" s="27" t="n">
        <x:v>1</x:v>
      </x:c>
      <x:c r="H1187" s="27" t="str"/>
      <x:c r="I1187" s="30"/>
      <x:c r="J1187" s="30" t="n">
        <x:v>0</x:v>
      </x:c>
      <x:c r="K1187" s="30" t="n">
        <x:v>0</x:v>
      </x:c>
      <x:c r="L1187" s="30"/>
    </x:row>
    <x:row r="1188">
      <x:c r="A1188" s="61" t="n">
        <x:v>45605</x:v>
      </x:c>
      <x:c r="B1188" s="59" t="str">
        <x:v>FLEMINGTON</x:v>
      </x:c>
      <x:c r="C1188" s="27" t="n">
        <x:v>8</x:v>
      </x:c>
      <x:c r="D1188" s="27" t="n">
        <x:v>10</x:v>
      </x:c>
      <x:c r="E1188" s="59" t="str">
        <x:v>VIA SISTINA</x:v>
      </x:c>
      <x:c r="F1188" s="59" t="str">
        <x:v>LSW / SYS</x:v>
      </x:c>
      <x:c r="G1188" s="27" t="n">
        <x:v>2</x:v>
      </x:c>
      <x:c r="H1188" s="27" t="str">
        <x:v>Won</x:v>
      </x:c>
      <x:c r="I1188" s="30" t="n">
        <x:v>1.4</x:v>
      </x:c>
      <x:c r="J1188" s="30" t="n">
        <x:v>1.4</x:v>
      </x:c>
      <x:c r="K1188" s="30" t="n">
        <x:v>3.6399999999999997</x:v>
      </x:c>
      <x:c r="L1188" s="30"/>
    </x:row>
    <x:row r="1189">
      <x:c r="A1189" s="61" t="n">
        <x:v>45605</x:v>
      </x:c>
      <x:c r="B1189" s="59" t="str">
        <x:v>FLEMINGTON</x:v>
      </x:c>
      <x:c r="C1189" s="27" t="n">
        <x:v>9</x:v>
      </x:c>
      <x:c r="D1189" s="27" t="n">
        <x:v>10</x:v>
      </x:c>
      <x:c r="E1189" s="59" t="str">
        <x:v>PISANELLO</x:v>
      </x:c>
      <x:c r="F1189" s="59" t="str">
        <x:v>LSW</x:v>
      </x:c>
      <x:c r="G1189" s="27" t="n">
        <x:v>1</x:v>
      </x:c>
      <x:c r="H1189" s="27" t="str">
        <x:v>Won</x:v>
      </x:c>
      <x:c r="I1189" s="30" t="n">
        <x:v>2.6</x:v>
      </x:c>
      <x:c r="J1189" s="30" t="n">
        <x:v>2.6</x:v>
      </x:c>
      <x:c r="K1189" s="30"/>
      <x:c r="L1189" s="30"/>
    </x:row>
    <x:row r="1190">
      <x:c r="A1190" s="61" t="n">
        <x:v>45612</x:v>
      </x:c>
      <x:c r="B1190" s="59" t="str">
        <x:v>CAULFIELD</x:v>
      </x:c>
      <x:c r="C1190" s="27" t="n">
        <x:v>1</x:v>
      </x:c>
      <x:c r="D1190" s="27" t="n">
        <x:v>7</x:v>
      </x:c>
      <x:c r="E1190" s="59" t="str">
        <x:v>SURE</x:v>
      </x:c>
      <x:c r="F1190" s="59" t="str">
        <x:v>BF / SYS</x:v>
      </x:c>
      <x:c r="G1190" s="27" t="n">
        <x:v>2</x:v>
      </x:c>
      <x:c r="H1190" s="27" t="str"/>
      <x:c r="I1190" s="30"/>
      <x:c r="J1190" s="30" t="n">
        <x:v>0</x:v>
      </x:c>
      <x:c r="K1190" s="30" t="n">
        <x:v>0</x:v>
      </x:c>
      <x:c r="L1190" s="30" t="n">
        <x:v>0</x:v>
      </x:c>
    </x:row>
    <x:row r="1191">
      <x:c r="A1191" s="61" t="n">
        <x:v>45612</x:v>
      </x:c>
      <x:c r="B1191" s="59" t="str">
        <x:v>CAULFIELD</x:v>
      </x:c>
      <x:c r="C1191" s="27" t="n">
        <x:v>2</x:v>
      </x:c>
      <x:c r="D1191" s="27" t="n">
        <x:v>5</x:v>
      </x:c>
      <x:c r="E1191" s="59" t="str">
        <x:v>ALONG THE RIVER</x:v>
      </x:c>
      <x:c r="F1191" s="59" t="str">
        <x:v>SYS</x:v>
      </x:c>
      <x:c r="G1191" s="27" t="n">
        <x:v>1</x:v>
      </x:c>
      <x:c r="H1191" s="27" t="str"/>
      <x:c r="I1191" s="30"/>
      <x:c r="J1191" s="30" t="n">
        <x:v>0</x:v>
      </x:c>
      <x:c r="K1191" s="30" t="n">
        <x:v>0</x:v>
      </x:c>
      <x:c r="L1191" s="30" t="n">
        <x:v>0</x:v>
      </x:c>
    </x:row>
    <x:row r="1192">
      <x:c r="A1192" s="61" t="n">
        <x:v>45612</x:v>
      </x:c>
      <x:c r="B1192" s="59" t="str">
        <x:v>CAULFIELD</x:v>
      </x:c>
      <x:c r="C1192" s="27" t="n">
        <x:v>3</x:v>
      </x:c>
      <x:c r="D1192" s="27" t="n">
        <x:v>13</x:v>
      </x:c>
      <x:c r="E1192" s="59" t="str">
        <x:v>REGAL VOW</x:v>
      </x:c>
      <x:c r="F1192" s="59" t="str">
        <x:v>DC</x:v>
      </x:c>
      <x:c r="G1192" s="27" t="n">
        <x:v>1</x:v>
      </x:c>
      <x:c r="H1192" s="27" t="str">
        <x:v>Won</x:v>
      </x:c>
      <x:c r="I1192" s="30" t="n">
        <x:v>5.1</x:v>
      </x:c>
      <x:c r="J1192" s="30" t="n">
        <x:v>5.1</x:v>
      </x:c>
      <x:c r="K1192" s="30" t="n">
        <x:v>0</x:v>
      </x:c>
      <x:c r="L1192" s="30" t="n">
        <x:v>0</x:v>
      </x:c>
    </x:row>
    <x:row r="1193">
      <x:c r="A1193" s="61" t="n">
        <x:v>45612</x:v>
      </x:c>
      <x:c r="B1193" s="59" t="str">
        <x:v>CAULFIELD</x:v>
      </x:c>
      <x:c r="C1193" s="27" t="n">
        <x:v>4</x:v>
      </x:c>
      <x:c r="D1193" s="27" t="n">
        <x:v>1</x:v>
      </x:c>
      <x:c r="E1193" s="59" t="str">
        <x:v>COLEMAN</x:v>
      </x:c>
      <x:c r="F1193" s="59" t="str">
        <x:v>SYS</x:v>
      </x:c>
      <x:c r="G1193" s="27" t="n">
        <x:v>1</x:v>
      </x:c>
      <x:c r="H1193" s="27" t="str"/>
      <x:c r="I1193" s="30"/>
      <x:c r="J1193" s="30" t="n">
        <x:v>0</x:v>
      </x:c>
      <x:c r="K1193" s="30" t="n">
        <x:v>0</x:v>
      </x:c>
      <x:c r="L1193" s="30" t="n">
        <x:v>0</x:v>
      </x:c>
    </x:row>
    <x:row r="1194">
      <x:c r="A1194" s="61" t="n">
        <x:v>45612</x:v>
      </x:c>
      <x:c r="B1194" s="59" t="str">
        <x:v>CAULFIELD</x:v>
      </x:c>
      <x:c r="C1194" s="27" t="n">
        <x:v>4</x:v>
      </x:c>
      <x:c r="D1194" s="27" t="n">
        <x:v>3</x:v>
      </x:c>
      <x:c r="E1194" s="59" t="str">
        <x:v>PISCES</x:v>
      </x:c>
      <x:c r="F1194" s="59" t="str">
        <x:v>FRSR / SYS</x:v>
      </x:c>
      <x:c r="G1194" s="27" t="n">
        <x:v>2</x:v>
      </x:c>
      <x:c r="H1194" s="27" t="str">
        <x:v>Won</x:v>
      </x:c>
      <x:c r="I1194" s="30" t="n">
        <x:v>3.3</x:v>
      </x:c>
      <x:c r="J1194" s="30" t="n">
        <x:v>3.3</x:v>
      </x:c>
      <x:c r="K1194" s="30" t="n">
        <x:v>12.209999999999999</x:v>
      </x:c>
      <x:c r="L1194" s="30" t="n">
        <x:v>0</x:v>
      </x:c>
    </x:row>
    <x:row r="1195">
      <x:c r="A1195" s="61" t="n">
        <x:v>45612</x:v>
      </x:c>
      <x:c r="B1195" s="59" t="str">
        <x:v>CAULFIELD</x:v>
      </x:c>
      <x:c r="C1195" s="27" t="n">
        <x:v>5</x:v>
      </x:c>
      <x:c r="D1195" s="27" t="n">
        <x:v>5</x:v>
      </x:c>
      <x:c r="E1195" s="59" t="str">
        <x:v>KIN</x:v>
      </x:c>
      <x:c r="F1195" s="59" t="str">
        <x:v>DC</x:v>
      </x:c>
      <x:c r="G1195" s="27" t="n">
        <x:v>1</x:v>
      </x:c>
      <x:c r="H1195" s="27" t="str">
        <x:v>Won</x:v>
      </x:c>
      <x:c r="I1195" s="30" t="n">
        <x:v>3.7</x:v>
      </x:c>
      <x:c r="J1195" s="30" t="n">
        <x:v>3.7</x:v>
      </x:c>
      <x:c r="K1195" s="30" t="n">
        <x:v>0</x:v>
      </x:c>
      <x:c r="L1195" s="30" t="n">
        <x:v>0</x:v>
      </x:c>
    </x:row>
    <x:row r="1196">
      <x:c r="A1196" s="61" t="n">
        <x:v>45612</x:v>
      </x:c>
      <x:c r="B1196" s="59" t="str">
        <x:v>CAULFIELD</x:v>
      </x:c>
      <x:c r="C1196" s="27" t="n">
        <x:v>6</x:v>
      </x:c>
      <x:c r="D1196" s="27" t="n">
        <x:v>2</x:v>
      </x:c>
      <x:c r="E1196" s="59" t="str">
        <x:v>TOBEORNOTTOBE</x:v>
      </x:c>
      <x:c r="F1196" s="59" t="str">
        <x:v>DC</x:v>
      </x:c>
      <x:c r="G1196" s="27" t="n">
        <x:v>1</x:v>
      </x:c>
      <x:c r="H1196" s="27" t="str">
        <x:v>2nd</x:v>
      </x:c>
      <x:c r="I1196" s="30"/>
      <x:c r="J1196" s="30" t="n">
        <x:v>0</x:v>
      </x:c>
      <x:c r="K1196" s="30" t="n">
        <x:v>0</x:v>
      </x:c>
      <x:c r="L1196" s="30" t="n">
        <x:v>0</x:v>
      </x:c>
    </x:row>
    <x:row r="1197">
      <x:c r="A1197" s="61" t="n">
        <x:v>45612</x:v>
      </x:c>
      <x:c r="B1197" s="59" t="str">
        <x:v>CAULFIELD</x:v>
      </x:c>
      <x:c r="C1197" s="27" t="n">
        <x:v>7</x:v>
      </x:c>
      <x:c r="D1197" s="27" t="n">
        <x:v>2</x:v>
      </x:c>
      <x:c r="E1197" s="59" t="str">
        <x:v>AELIANA</x:v>
      </x:c>
      <x:c r="F1197" s="59" t="str">
        <x:v>LSW</x:v>
      </x:c>
      <x:c r="G1197" s="27" t="n">
        <x:v>1</x:v>
      </x:c>
      <x:c r="H1197" s="27" t="str">
        <x:v>2nd</x:v>
      </x:c>
      <x:c r="I1197" s="30"/>
      <x:c r="J1197" s="30" t="n">
        <x:v>0</x:v>
      </x:c>
      <x:c r="K1197" s="30" t="n">
        <x:v>0</x:v>
      </x:c>
      <x:c r="L1197" s="30" t="n">
        <x:v>0</x:v>
      </x:c>
    </x:row>
    <x:row r="1198">
      <x:c r="A1198" s="61" t="n">
        <x:v>45612</x:v>
      </x:c>
      <x:c r="B1198" s="59" t="str">
        <x:v>CAULFIELD</x:v>
      </x:c>
      <x:c r="C1198" s="27" t="n">
        <x:v>7</x:v>
      </x:c>
      <x:c r="D1198" s="27" t="n">
        <x:v>4</x:v>
      </x:c>
      <x:c r="E1198" s="59" t="str">
        <x:v>ZEITUNG</x:v>
      </x:c>
      <x:c r="F1198" s="59" t="str">
        <x:v>LSW</x:v>
      </x:c>
      <x:c r="G1198" s="27" t="n">
        <x:v>1</x:v>
      </x:c>
      <x:c r="H1198" s="27" t="str"/>
      <x:c r="I1198" s="30"/>
      <x:c r="J1198" s="30" t="n">
        <x:v>0</x:v>
      </x:c>
      <x:c r="K1198" s="30" t="n">
        <x:v>0</x:v>
      </x:c>
      <x:c r="L1198" s="30" t="n">
        <x:v>0</x:v>
      </x:c>
    </x:row>
    <x:row r="1199">
      <x:c r="A1199" s="61" t="n">
        <x:v>45612</x:v>
      </x:c>
      <x:c r="B1199" s="59" t="str">
        <x:v>CAULFIELD</x:v>
      </x:c>
      <x:c r="C1199" s="27" t="n">
        <x:v>8</x:v>
      </x:c>
      <x:c r="D1199" s="27" t="n">
        <x:v>1</x:v>
      </x:c>
      <x:c r="E1199" s="59" t="str">
        <x:v>ARRAN BAY</x:v>
      </x:c>
      <x:c r="F1199" s="59" t="str">
        <x:v>LSW / SYS</x:v>
      </x:c>
      <x:c r="G1199" s="27" t="n">
        <x:v>2</x:v>
      </x:c>
      <x:c r="H1199" s="27" t="str">
        <x:v>3rd</x:v>
      </x:c>
      <x:c r="I1199" s="30"/>
      <x:c r="J1199" s="30" t="n">
        <x:v>0</x:v>
      </x:c>
      <x:c r="K1199" s="30" t="n">
        <x:v>0</x:v>
      </x:c>
      <x:c r="L1199" s="30" t="n">
        <x:v>0</x:v>
      </x:c>
    </x:row>
    <x:row r="1200">
      <x:c r="A1200" s="61" t="n">
        <x:v>45612</x:v>
      </x:c>
      <x:c r="B1200" s="59" t="str">
        <x:v>CAULFIELD</x:v>
      </x:c>
      <x:c r="C1200" s="27" t="n">
        <x:v>8</x:v>
      </x:c>
      <x:c r="D1200" s="27" t="n">
        <x:v>17</x:v>
      </x:c>
      <x:c r="E1200" s="59" t="str">
        <x:v>TORRANZINO</x:v>
      </x:c>
      <x:c r="F1200" s="59" t="str">
        <x:v>FRSR</x:v>
      </x:c>
      <x:c r="G1200" s="27" t="n">
        <x:v>1</x:v>
      </x:c>
      <x:c r="H1200" s="27" t="str">
        <x:v>Won</x:v>
      </x:c>
      <x:c r="I1200" s="30" t="n">
        <x:v>10.8</x:v>
      </x:c>
      <x:c r="J1200" s="30" t="n">
        <x:v>10.8</x:v>
      </x:c>
      <x:c r="K1200" s="30" t="n">
        <x:v>0</x:v>
      </x:c>
      <x:c r="L1200" s="30" t="n">
        <x:v>0</x:v>
      </x:c>
    </x:row>
    <x:row r="1201">
      <x:c r="A1201" s="61" t="n">
        <x:v>45612</x:v>
      </x:c>
      <x:c r="B1201" s="59" t="str">
        <x:v>CAULFIELD</x:v>
      </x:c>
      <x:c r="C1201" s="27" t="n">
        <x:v>9</x:v>
      </x:c>
      <x:c r="D1201" s="27" t="n">
        <x:v>4</x:v>
      </x:c>
      <x:c r="E1201" s="59" t="str">
        <x:v>ANOTHER WIL</x:v>
      </x:c>
      <x:c r="F1201" s="59" t="str">
        <x:v>LSW / SYS</x:v>
      </x:c>
      <x:c r="G1201" s="27" t="n">
        <x:v>2</x:v>
      </x:c>
      <x:c r="H1201" s="27" t="str">
        <x:v>2nd</x:v>
      </x:c>
      <x:c r="I1201" s="30"/>
      <x:c r="J1201" s="30" t="n">
        <x:v>0</x:v>
      </x:c>
      <x:c r="K1201" s="30" t="n">
        <x:v>0</x:v>
      </x:c>
      <x:c r="L1201" s="30"/>
    </x:row>
    <x:row r="1202">
      <x:c r="A1202" s="61" t="n">
        <x:v>45612</x:v>
      </x:c>
      <x:c r="B1202" s="59" t="str">
        <x:v>CAULFIELD</x:v>
      </x:c>
      <x:c r="C1202" s="27" t="n">
        <x:v>10</x:v>
      </x:c>
      <x:c r="D1202" s="27" t="n">
        <x:v>4</x:v>
      </x:c>
      <x:c r="E1202" s="59" t="str">
        <x:v>NIANCE</x:v>
      </x:c>
      <x:c r="F1202" s="59" t="str">
        <x:v>LSW / SYS</x:v>
      </x:c>
      <x:c r="G1202" s="27" t="n">
        <x:v>2</x:v>
      </x:c>
      <x:c r="H1202" s="27" t="str"/>
      <x:c r="I1202" s="30"/>
      <x:c r="J1202" s="30" t="n">
        <x:v>0</x:v>
      </x:c>
      <x:c r="K1202" s="30"/>
      <x:c r="L1202" s="30"/>
    </x:row>
    <x:row r="1203">
      <x:c r="A1203" s="61" t="n">
        <x:v>45612</x:v>
      </x:c>
      <x:c r="B1203" s="59" t="str">
        <x:v>CAULFIELD</x:v>
      </x:c>
      <x:c r="C1203" s="27" t="n">
        <x:v>10</x:v>
      </x:c>
      <x:c r="D1203" s="27" t="n">
        <x:v>8</x:v>
      </x:c>
      <x:c r="E1203" s="59" t="str">
        <x:v>BRAZEN LADY</x:v>
      </x:c>
      <x:c r="F1203" s="59" t="str">
        <x:v>LSW / SYS</x:v>
      </x:c>
      <x:c r="G1203" s="27" t="n">
        <x:v>2</x:v>
      </x:c>
      <x:c r="H1203" s="27" t="str"/>
      <x:c r="I1203" s="30"/>
      <x:c r="J1203" s="30" t="n">
        <x:v>0</x:v>
      </x:c>
      <x:c r="K1203" s="30"/>
      <x:c r="L1203" s="30"/>
    </x:row>
    <x:row r="1204">
      <x:c r="A1204" s="61" t="n">
        <x:v>45619</x:v>
      </x:c>
      <x:c r="B1204" s="59" t="str">
        <x:v>CRANBOURNE</x:v>
      </x:c>
      <x:c r="C1204" s="27" t="n">
        <x:v>1</x:v>
      </x:c>
      <x:c r="D1204" s="27" t="n">
        <x:v>3</x:v>
      </x:c>
      <x:c r="E1204" s="59" t="str">
        <x:v>ROMANI ITE DOMUM</x:v>
      </x:c>
      <x:c r="F1204" s="59" t="str">
        <x:v>LSW</x:v>
      </x:c>
      <x:c r="G1204" s="27" t="n">
        <x:v>1</x:v>
      </x:c>
      <x:c r="H1204" s="27" t="str">
        <x:v>2nd</x:v>
      </x:c>
      <x:c r="I1204" s="30"/>
      <x:c r="J1204" s="30" t="n">
        <x:v>0</x:v>
      </x:c>
      <x:c r="K1204" s="30" t="n">
        <x:v>0</x:v>
      </x:c>
      <x:c r="L1204" s="30" t="n">
        <x:v>0</x:v>
      </x:c>
    </x:row>
    <x:row r="1205">
      <x:c r="A1205" s="61" t="n">
        <x:v>45619</x:v>
      </x:c>
      <x:c r="B1205" s="59" t="str">
        <x:v>CRANBOURNE</x:v>
      </x:c>
      <x:c r="C1205" s="27" t="n">
        <x:v>2</x:v>
      </x:c>
      <x:c r="D1205" s="27" t="n">
        <x:v>1</x:v>
      </x:c>
      <x:c r="E1205" s="59" t="str">
        <x:v>MOUNT RINJANI</x:v>
      </x:c>
      <x:c r="F1205" s="59" t="str">
        <x:v>LSW / SYS</x:v>
      </x:c>
      <x:c r="G1205" s="27" t="n">
        <x:v>2</x:v>
      </x:c>
      <x:c r="H1205" s="27" t="str"/>
      <x:c r="I1205" s="30"/>
      <x:c r="J1205" s="30" t="n">
        <x:v>0</x:v>
      </x:c>
      <x:c r="K1205" s="30" t="n">
        <x:v>0</x:v>
      </x:c>
      <x:c r="L1205" s="30" t="n">
        <x:v>0</x:v>
      </x:c>
    </x:row>
    <x:row r="1206">
      <x:c r="A1206" s="61" t="n">
        <x:v>45619</x:v>
      </x:c>
      <x:c r="B1206" s="59" t="str">
        <x:v>CRANBOURNE</x:v>
      </x:c>
      <x:c r="C1206" s="27" t="n">
        <x:v>3</x:v>
      </x:c>
      <x:c r="D1206" s="27" t="n">
        <x:v>7</x:v>
      </x:c>
      <x:c r="E1206" s="59" t="str">
        <x:v>AHURIRI</x:v>
      </x:c>
      <x:c r="F1206" s="59" t="str">
        <x:v>DC</x:v>
      </x:c>
      <x:c r="G1206" s="27" t="n">
        <x:v>1</x:v>
      </x:c>
      <x:c r="H1206" s="27" t="str"/>
      <x:c r="I1206" s="30"/>
      <x:c r="J1206" s="30" t="n">
        <x:v>0</x:v>
      </x:c>
      <x:c r="K1206" s="30" t="n">
        <x:v>0</x:v>
      </x:c>
      <x:c r="L1206" s="30" t="n">
        <x:v>0</x:v>
      </x:c>
    </x:row>
    <x:row r="1207">
      <x:c r="A1207" s="61" t="n">
        <x:v>45619</x:v>
      </x:c>
      <x:c r="B1207" s="59" t="str">
        <x:v>CRANBOURNE</x:v>
      </x:c>
      <x:c r="C1207" s="27" t="n">
        <x:v>5</x:v>
      </x:c>
      <x:c r="D1207" s="27" t="n">
        <x:v>10</x:v>
      </x:c>
      <x:c r="E1207" s="59" t="str">
        <x:v>TRAPEZE WARRIOR</x:v>
      </x:c>
      <x:c r="F1207" s="59" t="str">
        <x:v>DC / SYS</x:v>
      </x:c>
      <x:c r="G1207" s="27" t="n">
        <x:v>2</x:v>
      </x:c>
      <x:c r="H1207" s="27" t="str"/>
      <x:c r="I1207" s="30"/>
      <x:c r="J1207" s="30" t="n">
        <x:v>0</x:v>
      </x:c>
      <x:c r="K1207" s="30" t="n">
        <x:v>0</x:v>
      </x:c>
      <x:c r="L1207" s="30" t="n">
        <x:v>0</x:v>
      </x:c>
    </x:row>
    <x:row r="1208">
      <x:c r="A1208" s="61" t="n">
        <x:v>45619</x:v>
      </x:c>
      <x:c r="B1208" s="59" t="str">
        <x:v>CRANBOURNE</x:v>
      </x:c>
      <x:c r="C1208" s="27" t="n">
        <x:v>6</x:v>
      </x:c>
      <x:c r="D1208" s="27" t="n">
        <x:v>4</x:v>
      </x:c>
      <x:c r="E1208" s="59" t="str">
        <x:v>NATION'S CALL</x:v>
      </x:c>
      <x:c r="F1208" s="59" t="str">
        <x:v>FR</x:v>
      </x:c>
      <x:c r="G1208" s="27" t="n">
        <x:v>1</x:v>
      </x:c>
      <x:c r="H1208" s="27" t="str"/>
      <x:c r="I1208" s="30"/>
      <x:c r="J1208" s="30" t="n">
        <x:v>0</x:v>
      </x:c>
      <x:c r="K1208" s="30" t="n">
        <x:v>0</x:v>
      </x:c>
      <x:c r="L1208" s="30" t="n">
        <x:v>0</x:v>
      </x:c>
    </x:row>
    <x:row r="1209">
      <x:c r="A1209" s="61" t="n">
        <x:v>45619</x:v>
      </x:c>
      <x:c r="B1209" s="59" t="str">
        <x:v>CRANBOURNE</x:v>
      </x:c>
      <x:c r="C1209" s="27" t="n">
        <x:v>7</x:v>
      </x:c>
      <x:c r="D1209" s="27" t="n">
        <x:v>10</x:v>
      </x:c>
      <x:c r="E1209" s="59" t="str">
        <x:v>FLOOZIE</x:v>
      </x:c>
      <x:c r="F1209" s="59" t="str">
        <x:v>LSW</x:v>
      </x:c>
      <x:c r="G1209" s="27" t="n">
        <x:v>1</x:v>
      </x:c>
      <x:c r="H1209" s="27" t="str"/>
      <x:c r="I1209" s="30"/>
      <x:c r="J1209" s="30" t="n">
        <x:v>0</x:v>
      </x:c>
      <x:c r="K1209" s="30" t="n">
        <x:v>0</x:v>
      </x:c>
      <x:c r="L1209" s="30" t="n">
        <x:v>0</x:v>
      </x:c>
    </x:row>
    <x:row r="1210">
      <x:c r="A1210" s="61" t="n">
        <x:v>45619</x:v>
      </x:c>
      <x:c r="B1210" s="59" t="str">
        <x:v>CRANBOURNE</x:v>
      </x:c>
      <x:c r="C1210" s="27" t="n">
        <x:v>8</x:v>
      </x:c>
      <x:c r="D1210" s="27" t="n">
        <x:v>2</x:v>
      </x:c>
      <x:c r="E1210" s="59" t="str">
        <x:v>BARAQIEL</x:v>
      </x:c>
      <x:c r="F1210" s="59" t="str">
        <x:v>DC</x:v>
      </x:c>
      <x:c r="G1210" s="27" t="n">
        <x:v>1</x:v>
      </x:c>
      <x:c r="H1210" s="27" t="str"/>
      <x:c r="I1210" s="30"/>
      <x:c r="J1210" s="30" t="n">
        <x:v>0</x:v>
      </x:c>
      <x:c r="K1210" s="30" t="n">
        <x:v>0</x:v>
      </x:c>
      <x:c r="L1210" s="30" t="n">
        <x:v>0</x:v>
      </x:c>
    </x:row>
    <x:row r="1211">
      <x:c r="A1211" s="61" t="n">
        <x:v>45619</x:v>
      </x:c>
      <x:c r="B1211" s="59" t="str">
        <x:v>CRANBOURNE</x:v>
      </x:c>
      <x:c r="C1211" s="27" t="n">
        <x:v>9</x:v>
      </x:c>
      <x:c r="D1211" s="27" t="n">
        <x:v>9</x:v>
      </x:c>
      <x:c r="E1211" s="59" t="str">
        <x:v>IT'S A WILD NIGHT</x:v>
      </x:c>
      <x:c r="F1211" s="59" t="str">
        <x:v>DC / SYS</x:v>
      </x:c>
      <x:c r="G1211" s="27" t="n">
        <x:v>2</x:v>
      </x:c>
      <x:c r="H1211" s="27" t="str"/>
      <x:c r="I1211" s="30"/>
      <x:c r="J1211" s="30" t="n">
        <x:v>0</x:v>
      </x:c>
      <x:c r="K1211" s="30" t="n">
        <x:v>0</x:v>
      </x:c>
      <x:c r="L1211" s="30"/>
    </x:row>
    <x:row r="1212">
      <x:c r="A1212" s="61" t="n">
        <x:v>45619</x:v>
      </x:c>
      <x:c r="B1212" s="59" t="str">
        <x:v>CRANBOURNE</x:v>
      </x:c>
      <x:c r="C1212" s="27" t="n">
        <x:v>10</x:v>
      </x:c>
      <x:c r="D1212" s="27" t="n">
        <x:v>3</x:v>
      </x:c>
      <x:c r="E1212" s="59" t="str">
        <x:v>RUBOLOGY</x:v>
      </x:c>
      <x:c r="F1212" s="59" t="str">
        <x:v>LSW</x:v>
      </x:c>
      <x:c r="G1212" s="27" t="n">
        <x:v>1</x:v>
      </x:c>
      <x:c r="H1212" s="27" t="str"/>
      <x:c r="I1212" s="30"/>
      <x:c r="J1212" s="30" t="n">
        <x:v>0</x:v>
      </x:c>
      <x:c r="K1212" s="30"/>
      <x:c r="L1212" s="30"/>
    </x:row>
    <x:row r="1213">
      <x:c r="A1213" s="61" t="n">
        <x:v>45619</x:v>
      </x:c>
      <x:c r="B1213" s="59" t="str">
        <x:v>CRANBOURNE</x:v>
      </x:c>
      <x:c r="C1213" s="27" t="n">
        <x:v>10</x:v>
      </x:c>
      <x:c r="D1213" s="27" t="n">
        <x:v>8</x:v>
      </x:c>
      <x:c r="E1213" s="59" t="str">
        <x:v>OH TOO GOOD</x:v>
      </x:c>
      <x:c r="F1213" s="59" t="str">
        <x:v>BFSR / SYS</x:v>
      </x:c>
      <x:c r="G1213" s="27" t="n">
        <x:v>2</x:v>
      </x:c>
      <x:c r="H1213" s="27" t="str">
        <x:v>Won</x:v>
      </x:c>
      <x:c r="I1213" s="30" t="n">
        <x:v>1.3</x:v>
      </x:c>
      <x:c r="J1213" s="30" t="n">
        <x:v>1.3</x:v>
      </x:c>
      <x:c r="K1213" s="30"/>
      <x:c r="L1213" s="30"/>
    </x:row>
    <x:row r="1214">
      <x:c r="A1214" s="61" t="n">
        <x:v>45626</x:v>
      </x:c>
      <x:c r="B1214" s="59" t="str">
        <x:v>CAULFIELD</x:v>
      </x:c>
      <x:c r="C1214" s="27" t="n">
        <x:v>1</x:v>
      </x:c>
      <x:c r="D1214" s="27" t="n">
        <x:v>6</x:v>
      </x:c>
      <x:c r="E1214" s="59" t="str">
        <x:v>HIYAAM PROUD</x:v>
      </x:c>
      <x:c r="F1214" s="59" t="str">
        <x:v>BFSR</x:v>
      </x:c>
      <x:c r="G1214" s="27" t="n">
        <x:v>1</x:v>
      </x:c>
      <x:c r="H1214" s="27" t="str">
        <x:v>Won</x:v>
      </x:c>
      <x:c r="I1214" s="30" t="n">
        <x:v>2.3</x:v>
      </x:c>
      <x:c r="J1214" s="30" t="n">
        <x:v>2.3</x:v>
      </x:c>
      <x:c r="K1214" s="30" t="n">
        <x:v>12.235999999999999</x:v>
      </x:c>
      <x:c r="L1214" s="30" t="n">
        <x:v>48.943999999999996</x:v>
      </x:c>
    </x:row>
    <x:row r="1215">
      <x:c r="A1215" s="61" t="n">
        <x:v>45626</x:v>
      </x:c>
      <x:c r="B1215" s="59" t="str">
        <x:v>CAULFIELD</x:v>
      </x:c>
      <x:c r="C1215" s="27" t="n">
        <x:v>3</x:v>
      </x:c>
      <x:c r="D1215" s="27" t="n">
        <x:v>11</x:v>
      </x:c>
      <x:c r="E1215" s="59" t="str">
        <x:v>KADAVAR</x:v>
      </x:c>
      <x:c r="F1215" s="59" t="str">
        <x:v>LSW / SYS</x:v>
      </x:c>
      <x:c r="G1215" s="27" t="n">
        <x:v>2</x:v>
      </x:c>
      <x:c r="H1215" s="27" t="str">
        <x:v>Won</x:v>
      </x:c>
      <x:c r="I1215" s="30" t="n">
        <x:v>5.32</x:v>
      </x:c>
      <x:c r="J1215" s="30" t="n">
        <x:v>5.32</x:v>
      </x:c>
      <x:c r="K1215" s="30" t="n">
        <x:v>21.28</x:v>
      </x:c>
      <x:c r="L1215" s="30" t="n">
        <x:v>0</x:v>
      </x:c>
    </x:row>
    <x:row r="1216">
      <x:c r="A1216" s="61" t="n">
        <x:v>45626</x:v>
      </x:c>
      <x:c r="B1216" s="59" t="str">
        <x:v>CAULFIELD</x:v>
      </x:c>
      <x:c r="C1216" s="27" t="n">
        <x:v>4</x:v>
      </x:c>
      <x:c r="D1216" s="27" t="n">
        <x:v>2</x:v>
      </x:c>
      <x:c r="E1216" s="59" t="str">
        <x:v>SHE'S GOT PIZZAZZ</x:v>
      </x:c>
      <x:c r="F1216" s="59" t="str">
        <x:v>SYS</x:v>
      </x:c>
      <x:c r="G1216" s="27" t="n">
        <x:v>1</x:v>
      </x:c>
      <x:c r="H1216" s="27" t="str">
        <x:v>Won</x:v>
      </x:c>
      <x:c r="I1216" s="30" t="n">
        <x:v>4</x:v>
      </x:c>
      <x:c r="J1216" s="30" t="n">
        <x:v>4</x:v>
      </x:c>
      <x:c r="K1216" s="30" t="n">
        <x:v>0</x:v>
      </x:c>
      <x:c r="L1216" s="30" t="n">
        <x:v>0</x:v>
      </x:c>
    </x:row>
    <x:row r="1217">
      <x:c r="A1217" s="61" t="n">
        <x:v>45626</x:v>
      </x:c>
      <x:c r="B1217" s="59" t="str">
        <x:v>CAULFIELD</x:v>
      </x:c>
      <x:c r="C1217" s="27" t="n">
        <x:v>5</x:v>
      </x:c>
      <x:c r="D1217" s="27" t="n">
        <x:v>3</x:v>
      </x:c>
      <x:c r="E1217" s="59" t="str">
        <x:v>FANCIFY</x:v>
      </x:c>
      <x:c r="F1217" s="59" t="str">
        <x:v>LSW / SYS</x:v>
      </x:c>
      <x:c r="G1217" s="27" t="n">
        <x:v>2</x:v>
      </x:c>
      <x:c r="H1217" s="27" t="str"/>
      <x:c r="I1217" s="30"/>
      <x:c r="J1217" s="30" t="n">
        <x:v>0</x:v>
      </x:c>
      <x:c r="K1217" s="30" t="n">
        <x:v>0</x:v>
      </x:c>
      <x:c r="L1217" s="30" t="n">
        <x:v>0</x:v>
      </x:c>
    </x:row>
    <x:row r="1218">
      <x:c r="A1218" s="61" t="n">
        <x:v>45626</x:v>
      </x:c>
      <x:c r="B1218" s="59" t="str">
        <x:v>CAULFIELD</x:v>
      </x:c>
      <x:c r="C1218" s="27" t="n">
        <x:v>5</x:v>
      </x:c>
      <x:c r="D1218" s="27" t="n">
        <x:v>8</x:v>
      </x:c>
      <x:c r="E1218" s="59" t="str">
        <x:v>GARZA BLANCA</x:v>
      </x:c>
      <x:c r="F1218" s="59" t="str">
        <x:v>DC / SYS</x:v>
      </x:c>
      <x:c r="G1218" s="27" t="n">
        <x:v>2</x:v>
      </x:c>
      <x:c r="H1218" s="27" t="str">
        <x:v>Won</x:v>
      </x:c>
      <x:c r="I1218" s="30" t="n">
        <x:v>3</x:v>
      </x:c>
      <x:c r="J1218" s="30" t="n">
        <x:v>3</x:v>
      </x:c>
      <x:c r="K1218" s="30" t="n">
        <x:v>0</x:v>
      </x:c>
      <x:c r="L1218" s="30" t="n">
        <x:v>0</x:v>
      </x:c>
    </x:row>
    <x:row r="1219">
      <x:c r="A1219" s="61" t="n">
        <x:v>45626</x:v>
      </x:c>
      <x:c r="B1219" s="59" t="str">
        <x:v>CAULFIELD</x:v>
      </x:c>
      <x:c r="C1219" s="27" t="n">
        <x:v>6</x:v>
      </x:c>
      <x:c r="D1219" s="27" t="n">
        <x:v>7</x:v>
      </x:c>
      <x:c r="E1219" s="59" t="str">
        <x:v>SOMEWHERE</x:v>
      </x:c>
      <x:c r="F1219" s="59" t="str">
        <x:v>LSW</x:v>
      </x:c>
      <x:c r="G1219" s="27" t="n">
        <x:v>1</x:v>
      </x:c>
      <x:c r="H1219" s="27" t="str">
        <x:v>3rd</x:v>
      </x:c>
      <x:c r="I1219" s="30"/>
      <x:c r="J1219" s="30" t="n">
        <x:v>0</x:v>
      </x:c>
      <x:c r="K1219" s="30" t="n">
        <x:v>0</x:v>
      </x:c>
      <x:c r="L1219" s="30" t="n">
        <x:v>0</x:v>
      </x:c>
    </x:row>
    <x:row r="1220">
      <x:c r="A1220" s="61" t="n">
        <x:v>45626</x:v>
      </x:c>
      <x:c r="B1220" s="59" t="str">
        <x:v>CAULFIELD</x:v>
      </x:c>
      <x:c r="C1220" s="27" t="n">
        <x:v>6</x:v>
      </x:c>
      <x:c r="D1220" s="27" t="n">
        <x:v>10</x:v>
      </x:c>
      <x:c r="E1220" s="59" t="str">
        <x:v>SNITZANOVA</x:v>
      </x:c>
      <x:c r="F1220" s="59" t="str">
        <x:v>LSW / SYS</x:v>
      </x:c>
      <x:c r="G1220" s="27" t="n">
        <x:v>2</x:v>
      </x:c>
      <x:c r="H1220" s="27" t="str">
        <x:v>Won</x:v>
      </x:c>
      <x:c r="I1220" s="30" t="n">
        <x:v>5.8</x:v>
      </x:c>
      <x:c r="J1220" s="30" t="n">
        <x:v>5.8</x:v>
      </x:c>
      <x:c r="K1220" s="30" t="n">
        <x:v>24.36</x:v>
      </x:c>
      <x:c r="L1220" s="30" t="n">
        <x:v>0</x:v>
      </x:c>
    </x:row>
    <x:row r="1221">
      <x:c r="A1221" s="61" t="n">
        <x:v>45626</x:v>
      </x:c>
      <x:c r="B1221" s="59" t="str">
        <x:v>CAULFIELD</x:v>
      </x:c>
      <x:c r="C1221" s="27" t="n">
        <x:v>7</x:v>
      </x:c>
      <x:c r="D1221" s="27" t="n">
        <x:v>2</x:v>
      </x:c>
      <x:c r="E1221" s="59" t="str">
        <x:v>NEW ENERGY</x:v>
      </x:c>
      <x:c r="F1221" s="59" t="str">
        <x:v>DC</x:v>
      </x:c>
      <x:c r="G1221" s="27" t="n">
        <x:v>1</x:v>
      </x:c>
      <x:c r="H1221" s="27" t="str">
        <x:v>Won</x:v>
      </x:c>
      <x:c r="I1221" s="30" t="n">
        <x:v>4.2</x:v>
      </x:c>
      <x:c r="J1221" s="30" t="n">
        <x:v>4.2</x:v>
      </x:c>
      <x:c r="K1221" s="30" t="n">
        <x:v>0</x:v>
      </x:c>
      <x:c r="L1221" s="30" t="n">
        <x:v>0</x:v>
      </x:c>
    </x:row>
    <x:row r="1222">
      <x:c r="A1222" s="61" t="n">
        <x:v>45626</x:v>
      </x:c>
      <x:c r="B1222" s="59" t="str">
        <x:v>CAULFIELD</x:v>
      </x:c>
      <x:c r="C1222" s="27" t="n">
        <x:v>7</x:v>
      </x:c>
      <x:c r="D1222" s="27" t="n">
        <x:v>4</x:v>
      </x:c>
      <x:c r="E1222" s="59" t="str">
        <x:v>APULIA</x:v>
      </x:c>
      <x:c r="F1222" s="59" t="str">
        <x:v>BFSR / SYS</x:v>
      </x:c>
      <x:c r="G1222" s="27" t="n">
        <x:v>2</x:v>
      </x:c>
      <x:c r="H1222" s="27" t="str"/>
      <x:c r="I1222" s="30"/>
      <x:c r="J1222" s="30" t="n">
        <x:v>0</x:v>
      </x:c>
      <x:c r="K1222" s="30" t="n">
        <x:v>0</x:v>
      </x:c>
      <x:c r="L1222" s="30" t="n">
        <x:v>0</x:v>
      </x:c>
    </x:row>
    <x:row r="1223">
      <x:c r="A1223" s="61" t="n">
        <x:v>45626</x:v>
      </x:c>
      <x:c r="B1223" s="59" t="str">
        <x:v>CAULFIELD</x:v>
      </x:c>
      <x:c r="C1223" s="27" t="n">
        <x:v>7</x:v>
      </x:c>
      <x:c r="D1223" s="27" t="n">
        <x:v>5</x:v>
      </x:c>
      <x:c r="E1223" s="59" t="str">
        <x:v>CHARTERHOUSE</x:v>
      </x:c>
      <x:c r="F1223" s="59" t="str">
        <x:v>DC</x:v>
      </x:c>
      <x:c r="G1223" s="27" t="n">
        <x:v>1</x:v>
      </x:c>
      <x:c r="H1223" s="27" t="str"/>
      <x:c r="I1223" s="30"/>
      <x:c r="J1223" s="30" t="n">
        <x:v>0</x:v>
      </x:c>
      <x:c r="K1223" s="30" t="n">
        <x:v>0</x:v>
      </x:c>
      <x:c r="L1223" s="30" t="n">
        <x:v>0</x:v>
      </x:c>
    </x:row>
    <x:row r="1224">
      <x:c r="A1224" s="61" t="n">
        <x:v>45626</x:v>
      </x:c>
      <x:c r="B1224" s="59" t="str">
        <x:v>CAULFIELD</x:v>
      </x:c>
      <x:c r="C1224" s="27" t="n">
        <x:v>8</x:v>
      </x:c>
      <x:c r="D1224" s="27" t="n">
        <x:v>6</x:v>
      </x:c>
      <x:c r="E1224" s="59" t="str">
        <x:v>BERKELEY SQUARE</x:v>
      </x:c>
      <x:c r="F1224" s="59" t="str">
        <x:v>DC</x:v>
      </x:c>
      <x:c r="G1224" s="27" t="n">
        <x:v>1</x:v>
      </x:c>
      <x:c r="H1224" s="27" t="str">
        <x:v>3rd</x:v>
      </x:c>
      <x:c r="I1224" s="30"/>
      <x:c r="J1224" s="30" t="n">
        <x:v>0</x:v>
      </x:c>
      <x:c r="K1224" s="30" t="n">
        <x:v>0</x:v>
      </x:c>
      <x:c r="L1224" s="30" t="n">
        <x:v>0</x:v>
      </x:c>
    </x:row>
    <x:row r="1225">
      <x:c r="A1225" s="61" t="n">
        <x:v>45626</x:v>
      </x:c>
      <x:c r="B1225" s="59" t="str">
        <x:v>CAULFIELD</x:v>
      </x:c>
      <x:c r="C1225" s="27" t="n">
        <x:v>8</x:v>
      </x:c>
      <x:c r="D1225" s="27" t="n">
        <x:v>14</x:v>
      </x:c>
      <x:c r="E1225" s="59" t="str">
        <x:v>KINGSWOOD</x:v>
      </x:c>
      <x:c r="F1225" s="59" t="str">
        <x:v>SYS</x:v>
      </x:c>
      <x:c r="G1225" s="27" t="n">
        <x:v>1</x:v>
      </x:c>
      <x:c r="H1225" s="27" t="str"/>
      <x:c r="I1225" s="30"/>
      <x:c r="J1225" s="30" t="n">
        <x:v>0</x:v>
      </x:c>
      <x:c r="K1225" s="30" t="n">
        <x:v>0</x:v>
      </x:c>
      <x:c r="L1225" s="30" t="n">
        <x:v>0</x:v>
      </x:c>
    </x:row>
    <x:row r="1226">
      <x:c r="A1226" s="61" t="n">
        <x:v>45626</x:v>
      </x:c>
      <x:c r="B1226" s="59" t="str">
        <x:v>CAULFIELD</x:v>
      </x:c>
      <x:c r="C1226" s="27" t="n">
        <x:v>9</x:v>
      </x:c>
      <x:c r="D1226" s="27" t="n">
        <x:v>1</x:v>
      </x:c>
      <x:c r="E1226" s="59" t="str">
        <x:v>TUVALU</x:v>
      </x:c>
      <x:c r="F1226" s="59" t="str">
        <x:v>DC / SYS</x:v>
      </x:c>
      <x:c r="G1226" s="27" t="n">
        <x:v>2</x:v>
      </x:c>
      <x:c r="H1226" s="27" t="str"/>
      <x:c r="I1226" s="30"/>
      <x:c r="J1226" s="30" t="n">
        <x:v>0</x:v>
      </x:c>
      <x:c r="K1226" s="30" t="n">
        <x:v>0</x:v>
      </x:c>
      <x:c r="L1226" s="30"/>
    </x:row>
    <x:row r="1227">
      <x:c r="A1227" s="61" t="n">
        <x:v>45626</x:v>
      </x:c>
      <x:c r="B1227" s="59" t="str">
        <x:v>CAULFIELD</x:v>
      </x:c>
      <x:c r="C1227" s="27" t="n">
        <x:v>10</x:v>
      </x:c>
      <x:c r="D1227" s="27" t="n">
        <x:v>5</x:v>
      </x:c>
      <x:c r="E1227" s="59" t="str">
        <x:v>RUNNING BY</x:v>
      </x:c>
      <x:c r="F1227" s="59" t="str">
        <x:v>LSW / SYS</x:v>
      </x:c>
      <x:c r="G1227" s="27" t="n">
        <x:v>2</x:v>
      </x:c>
      <x:c r="H1227" s="27" t="str"/>
      <x:c r="I1227" s="30"/>
      <x:c r="J1227" s="30" t="n">
        <x:v>0</x:v>
      </x:c>
      <x:c r="K1227" s="30"/>
      <x:c r="L1227" s="30"/>
    </x:row>
    <x:row r="1228">
      <x:c r="A1228" s="61" t="n">
        <x:v>45633</x:v>
      </x:c>
      <x:c r="B1228" s="59" t="str">
        <x:v>BALLARAT</x:v>
      </x:c>
      <x:c r="C1228" s="27" t="n">
        <x:v>1</x:v>
      </x:c>
      <x:c r="D1228" s="27" t="n">
        <x:v>1</x:v>
      </x:c>
      <x:c r="E1228" s="59" t="str">
        <x:v>HELLO ROMEO</x:v>
      </x:c>
      <x:c r="F1228" s="59" t="str">
        <x:v>LSW / SYS</x:v>
      </x:c>
      <x:c r="G1228" s="27" t="n">
        <x:v>2</x:v>
      </x:c>
      <x:c r="H1228" s="27" t="str">
        <x:v>4th</x:v>
      </x:c>
      <x:c r="I1228" s="30"/>
      <x:c r="J1228" s="30" t="n">
        <x:v>0</x:v>
      </x:c>
      <x:c r="K1228" s="30" t="n">
        <x:v>0</x:v>
      </x:c>
      <x:c r="L1228" s="30" t="n">
        <x:v>0</x:v>
      </x:c>
    </x:row>
    <x:row r="1229">
      <x:c r="A1229" s="61" t="n">
        <x:v>45633</x:v>
      </x:c>
      <x:c r="B1229" s="59" t="str">
        <x:v>BALLARAT</x:v>
      </x:c>
      <x:c r="C1229" s="27" t="n">
        <x:v>2</x:v>
      </x:c>
      <x:c r="D1229" s="27" t="n">
        <x:v>2</x:v>
      </x:c>
      <x:c r="E1229" s="59" t="str">
        <x:v>JUST FOR SHOW</x:v>
      </x:c>
      <x:c r="F1229" s="59" t="str">
        <x:v>DC / SYS</x:v>
      </x:c>
      <x:c r="G1229" s="27" t="n">
        <x:v>2</x:v>
      </x:c>
      <x:c r="H1229" s="27" t="str">
        <x:v>Won</x:v>
      </x:c>
      <x:c r="I1229" s="30" t="n">
        <x:v>7.1</x:v>
      </x:c>
      <x:c r="J1229" s="30" t="n">
        <x:v>7.1</x:v>
      </x:c>
      <x:c r="K1229" s="30" t="n">
        <x:v>19.88</x:v>
      </x:c>
      <x:c r="L1229" s="30" t="n">
        <x:v>0</x:v>
      </x:c>
    </x:row>
    <x:row r="1230">
      <x:c r="A1230" s="61" t="n">
        <x:v>45633</x:v>
      </x:c>
      <x:c r="B1230" s="59" t="str">
        <x:v>BALLARAT</x:v>
      </x:c>
      <x:c r="C1230" s="27" t="n">
        <x:v>2</x:v>
      </x:c>
      <x:c r="D1230" s="27" t="n">
        <x:v>3</x:v>
      </x:c>
      <x:c r="E1230" s="59" t="str">
        <x:v>DREAM ALL DAY</x:v>
      </x:c>
      <x:c r="F1230" s="59" t="str">
        <x:v>DC / SYS</x:v>
      </x:c>
      <x:c r="G1230" s="27" t="n">
        <x:v>2</x:v>
      </x:c>
      <x:c r="H1230" s="27" t="str">
        <x:v>3rd</x:v>
      </x:c>
      <x:c r="I1230" s="30"/>
      <x:c r="J1230" s="30" t="n">
        <x:v>0</x:v>
      </x:c>
      <x:c r="K1230" s="30" t="n">
        <x:v>0</x:v>
      </x:c>
      <x:c r="L1230" s="30" t="n">
        <x:v>0</x:v>
      </x:c>
    </x:row>
    <x:row r="1231">
      <x:c r="A1231" s="61" t="n">
        <x:v>45633</x:v>
      </x:c>
      <x:c r="B1231" s="59" t="str">
        <x:v>BALLARAT</x:v>
      </x:c>
      <x:c r="C1231" s="27" t="n">
        <x:v>2</x:v>
      </x:c>
      <x:c r="D1231" s="27" t="n">
        <x:v>4</x:v>
      </x:c>
      <x:c r="E1231" s="59" t="str">
        <x:v>JUGGERNAUT JOAN</x:v>
      </x:c>
      <x:c r="F1231" s="59" t="str">
        <x:v>LSW / SYS</x:v>
      </x:c>
      <x:c r="G1231" s="27" t="n">
        <x:v>2</x:v>
      </x:c>
      <x:c r="H1231" s="27" t="str"/>
      <x:c r="I1231" s="30"/>
      <x:c r="J1231" s="30" t="n">
        <x:v>0</x:v>
      </x:c>
      <x:c r="K1231" s="30" t="n">
        <x:v>0</x:v>
      </x:c>
      <x:c r="L1231" s="30" t="n">
        <x:v>0</x:v>
      </x:c>
    </x:row>
    <x:row r="1232">
      <x:c r="A1232" s="61" t="n">
        <x:v>45633</x:v>
      </x:c>
      <x:c r="B1232" s="59" t="str">
        <x:v>BALLARAT</x:v>
      </x:c>
      <x:c r="C1232" s="27" t="n">
        <x:v>3</x:v>
      </x:c>
      <x:c r="D1232" s="27" t="n">
        <x:v>2</x:v>
      </x:c>
      <x:c r="E1232" s="59" t="str">
        <x:v>CLEO CAT</x:v>
      </x:c>
      <x:c r="F1232" s="59" t="str">
        <x:v>LSW</x:v>
      </x:c>
      <x:c r="G1232" s="27" t="n">
        <x:v>1</x:v>
      </x:c>
      <x:c r="H1232" s="27" t="str">
        <x:v>Won</x:v>
      </x:c>
      <x:c r="I1232" s="30" t="n">
        <x:v>2.8</x:v>
      </x:c>
      <x:c r="J1232" s="30" t="n">
        <x:v>2.8</x:v>
      </x:c>
      <x:c r="K1232" s="30" t="n">
        <x:v>0</x:v>
      </x:c>
      <x:c r="L1232" s="30" t="n">
        <x:v>0</x:v>
      </x:c>
    </x:row>
    <x:row r="1233">
      <x:c r="A1233" s="61" t="n">
        <x:v>45633</x:v>
      </x:c>
      <x:c r="B1233" s="59" t="str">
        <x:v>BALLARAT</x:v>
      </x:c>
      <x:c r="C1233" s="27" t="n">
        <x:v>3</x:v>
      </x:c>
      <x:c r="D1233" s="27" t="n">
        <x:v>9</x:v>
      </x:c>
      <x:c r="E1233" s="59" t="str">
        <x:v>EXTREMELY ROWDY</x:v>
      </x:c>
      <x:c r="F1233" s="59" t="str">
        <x:v>DC</x:v>
      </x:c>
      <x:c r="G1233" s="27" t="n">
        <x:v>1</x:v>
      </x:c>
      <x:c r="H1233" s="27" t="str"/>
      <x:c r="I1233" s="30"/>
      <x:c r="J1233" s="30" t="n">
        <x:v>0</x:v>
      </x:c>
      <x:c r="K1233" s="30" t="n">
        <x:v>0</x:v>
      </x:c>
      <x:c r="L1233" s="30" t="n">
        <x:v>0</x:v>
      </x:c>
    </x:row>
    <x:row r="1234">
      <x:c r="A1234" s="61" t="n">
        <x:v>45633</x:v>
      </x:c>
      <x:c r="B1234" s="59" t="str">
        <x:v>BALLARAT</x:v>
      </x:c>
      <x:c r="C1234" s="27" t="n">
        <x:v>4</x:v>
      </x:c>
      <x:c r="D1234" s="27" t="n">
        <x:v>4</x:v>
      </x:c>
      <x:c r="E1234" s="59" t="str">
        <x:v>PHARARI</x:v>
      </x:c>
      <x:c r="F1234" s="59" t="str">
        <x:v>BFSR / SYS</x:v>
      </x:c>
      <x:c r="G1234" s="27" t="n">
        <x:v>2</x:v>
      </x:c>
      <x:c r="H1234" s="27" t="str">
        <x:v>2nd</x:v>
      </x:c>
      <x:c r="I1234" s="30"/>
      <x:c r="J1234" s="30" t="n">
        <x:v>0</x:v>
      </x:c>
      <x:c r="K1234" s="30" t="n">
        <x:v>0</x:v>
      </x:c>
      <x:c r="L1234" s="30" t="n">
        <x:v>0</x:v>
      </x:c>
    </x:row>
    <x:row r="1235">
      <x:c r="A1235" s="61" t="n">
        <x:v>45633</x:v>
      </x:c>
      <x:c r="B1235" s="59" t="str">
        <x:v>BALLARAT</x:v>
      </x:c>
      <x:c r="C1235" s="27" t="n">
        <x:v>5</x:v>
      </x:c>
      <x:c r="D1235" s="27" t="n">
        <x:v>6</x:v>
      </x:c>
      <x:c r="E1235" s="59" t="str">
        <x:v>FARHH FLUNG</x:v>
      </x:c>
      <x:c r="F1235" s="59" t="str">
        <x:v>DC</x:v>
      </x:c>
      <x:c r="G1235" s="27" t="n">
        <x:v>1</x:v>
      </x:c>
      <x:c r="H1235" s="27" t="str">
        <x:v>2nd</x:v>
      </x:c>
      <x:c r="I1235" s="30"/>
      <x:c r="J1235" s="30" t="n">
        <x:v>0</x:v>
      </x:c>
      <x:c r="K1235" s="30" t="n">
        <x:v>0</x:v>
      </x:c>
      <x:c r="L1235" s="30" t="n">
        <x:v>0</x:v>
      </x:c>
    </x:row>
    <x:row r="1236">
      <x:c r="A1236" s="61" t="n">
        <x:v>45633</x:v>
      </x:c>
      <x:c r="B1236" s="59" t="str">
        <x:v>BALLARAT</x:v>
      </x:c>
      <x:c r="C1236" s="27" t="n">
        <x:v>5</x:v>
      </x:c>
      <x:c r="D1236" s="27" t="n">
        <x:v>7</x:v>
      </x:c>
      <x:c r="E1236" s="59" t="str">
        <x:v>PLACE OF GOLD</x:v>
      </x:c>
      <x:c r="F1236" s="59" t="str">
        <x:v>LSW</x:v>
      </x:c>
      <x:c r="G1236" s="27" t="n">
        <x:v>1</x:v>
      </x:c>
      <x:c r="H1236" s="27" t="str">
        <x:v>Won</x:v>
      </x:c>
      <x:c r="I1236" s="30" t="n">
        <x:v>16.5</x:v>
      </x:c>
      <x:c r="J1236" s="30" t="n">
        <x:v>16.5</x:v>
      </x:c>
      <x:c r="K1236" s="30" t="n">
        <x:v>0</x:v>
      </x:c>
      <x:c r="L1236" s="30" t="n">
        <x:v>0</x:v>
      </x:c>
    </x:row>
    <x:row r="1237">
      <x:c r="A1237" s="61" t="n">
        <x:v>45633</x:v>
      </x:c>
      <x:c r="B1237" s="59" t="str">
        <x:v>BALLARAT</x:v>
      </x:c>
      <x:c r="C1237" s="27" t="n">
        <x:v>7</x:v>
      </x:c>
      <x:c r="D1237" s="27" t="n">
        <x:v>3</x:v>
      </x:c>
      <x:c r="E1237" s="59" t="str">
        <x:v>SHE DANCES</x:v>
      </x:c>
      <x:c r="F1237" s="59" t="str">
        <x:v>BF</x:v>
      </x:c>
      <x:c r="G1237" s="27" t="n">
        <x:v>1</x:v>
      </x:c>
      <x:c r="H1237" s="27" t="str"/>
      <x:c r="I1237" s="30"/>
      <x:c r="J1237" s="30" t="n">
        <x:v>0</x:v>
      </x:c>
      <x:c r="K1237" s="30" t="n">
        <x:v>0</x:v>
      </x:c>
      <x:c r="L1237" s="30" t="n">
        <x:v>0</x:v>
      </x:c>
    </x:row>
    <x:row r="1238">
      <x:c r="A1238" s="61" t="n">
        <x:v>45633</x:v>
      </x:c>
      <x:c r="B1238" s="59" t="str">
        <x:v>BALLARAT</x:v>
      </x:c>
      <x:c r="C1238" s="27" t="n">
        <x:v>7</x:v>
      </x:c>
      <x:c r="D1238" s="27" t="n">
        <x:v>9</x:v>
      </x:c>
      <x:c r="E1238" s="59" t="str">
        <x:v>MRS CHRISSIE</x:v>
      </x:c>
      <x:c r="F1238" s="59" t="str">
        <x:v>DC / SYS</x:v>
      </x:c>
      <x:c r="G1238" s="27" t="n">
        <x:v>2</x:v>
      </x:c>
      <x:c r="H1238" s="27" t="str">
        <x:v>Won</x:v>
      </x:c>
      <x:c r="I1238" s="30" t="n">
        <x:v>2.7</x:v>
      </x:c>
      <x:c r="J1238" s="30" t="n">
        <x:v>2.7</x:v>
      </x:c>
      <x:c r="K1238" s="30" t="n">
        <x:v>17.82</x:v>
      </x:c>
      <x:c r="L1238" s="30" t="n">
        <x:v>0</x:v>
      </x:c>
    </x:row>
    <x:row r="1239">
      <x:c r="A1239" s="61" t="n">
        <x:v>45633</x:v>
      </x:c>
      <x:c r="B1239" s="59" t="str">
        <x:v>BALLARAT</x:v>
      </x:c>
      <x:c r="C1239" s="27" t="n">
        <x:v>9</x:v>
      </x:c>
      <x:c r="D1239" s="27" t="n">
        <x:v>3</x:v>
      </x:c>
      <x:c r="E1239" s="59" t="str">
        <x:v>BERKELEY SQUARE</x:v>
      </x:c>
      <x:c r="F1239" s="59" t="str">
        <x:v>FRSR / SYS</x:v>
      </x:c>
      <x:c r="G1239" s="27" t="n">
        <x:v>2</x:v>
      </x:c>
      <x:c r="H1239" s="27" t="str">
        <x:v>Won</x:v>
      </x:c>
      <x:c r="I1239" s="30" t="n">
        <x:v>6.6</x:v>
      </x:c>
      <x:c r="J1239" s="30" t="n">
        <x:v>6.6</x:v>
      </x:c>
      <x:c r="K1239" s="30" t="n">
        <x:v>0</x:v>
      </x:c>
      <x:c r="L1239" s="30"/>
    </x:row>
    <x:row r="1240">
      <x:c r="A1240" s="61" t="n">
        <x:v>45633</x:v>
      </x:c>
      <x:c r="B1240" s="59" t="str">
        <x:v>BALLARAT</x:v>
      </x:c>
      <x:c r="C1240" s="27" t="n">
        <x:v>9</x:v>
      </x:c>
      <x:c r="D1240" s="27" t="n">
        <x:v>16</x:v>
      </x:c>
      <x:c r="E1240" s="59" t="str">
        <x:v>POISON CHALICE</x:v>
      </x:c>
      <x:c r="F1240" s="59" t="str">
        <x:v>FRSR / SYS</x:v>
      </x:c>
      <x:c r="G1240" s="27" t="n">
        <x:v>2</x:v>
      </x:c>
      <x:c r="H1240" s="27" t="str">
        <x:v>4th</x:v>
      </x:c>
      <x:c r="I1240" s="30"/>
      <x:c r="J1240" s="30" t="n">
        <x:v>0</x:v>
      </x:c>
      <x:c r="K1240" s="30" t="n">
        <x:v>0</x:v>
      </x:c>
      <x:c r="L1240" s="30"/>
    </x:row>
    <x:row r="1241">
      <x:c r="A1241" s="61" t="n">
        <x:v>45633</x:v>
      </x:c>
      <x:c r="B1241" s="59" t="str">
        <x:v>BALLARAT</x:v>
      </x:c>
      <x:c r="C1241" s="27" t="n">
        <x:v>10</x:v>
      </x:c>
      <x:c r="D1241" s="27" t="n">
        <x:v>8</x:v>
      </x:c>
      <x:c r="E1241" s="59" t="str">
        <x:v>IS IT ME</x:v>
      </x:c>
      <x:c r="F1241" s="59" t="str">
        <x:v>FRSR</x:v>
      </x:c>
      <x:c r="G1241" s="27" t="n">
        <x:v>1</x:v>
      </x:c>
      <x:c r="H1241" s="27" t="str">
        <x:v>4th</x:v>
      </x:c>
      <x:c r="I1241" s="30"/>
      <x:c r="J1241" s="30" t="n">
        <x:v>0</x:v>
      </x:c>
      <x:c r="K1241" s="30"/>
      <x:c r="L1241" s="30"/>
    </x:row>
    <x:row r="1242">
      <x:c r="A1242" s="61" t="n">
        <x:v>45640</x:v>
      </x:c>
      <x:c r="B1242" s="59" t="str">
        <x:v>CAULFIELD</x:v>
      </x:c>
      <x:c r="C1242" s="27" t="n">
        <x:v>1</x:v>
      </x:c>
      <x:c r="D1242" s="27" t="n">
        <x:v>4</x:v>
      </x:c>
      <x:c r="E1242" s="59" t="str">
        <x:v>CILACAP</x:v>
      </x:c>
      <x:c r="F1242" s="59" t="str">
        <x:v>LSW</x:v>
      </x:c>
      <x:c r="G1242" s="27" t="n">
        <x:v>1</x:v>
      </x:c>
      <x:c r="H1242" s="27" t="str">
        <x:v>Won</x:v>
      </x:c>
      <x:c r="I1242" s="30" t="n">
        <x:v>3.9</x:v>
      </x:c>
      <x:c r="J1242" s="30" t="n">
        <x:v>3.9</x:v>
      </x:c>
      <x:c r="K1242" s="30" t="n">
        <x:v>0</x:v>
      </x:c>
      <x:c r="L1242" s="30" t="n">
        <x:v>0</x:v>
      </x:c>
    </x:row>
    <x:row r="1243">
      <x:c r="A1243" s="61" t="n">
        <x:v>45640</x:v>
      </x:c>
      <x:c r="B1243" s="59" t="str">
        <x:v>CAULFIELD</x:v>
      </x:c>
      <x:c r="C1243" s="27" t="n">
        <x:v>1</x:v>
      </x:c>
      <x:c r="D1243" s="27" t="n">
        <x:v>6</x:v>
      </x:c>
      <x:c r="E1243" s="59" t="str">
        <x:v>MISS SWIFT</x:v>
      </x:c>
      <x:c r="F1243" s="59" t="str">
        <x:v>FRSR</x:v>
      </x:c>
      <x:c r="G1243" s="27" t="n">
        <x:v>1</x:v>
      </x:c>
      <x:c r="H1243" s="27" t="str"/>
      <x:c r="I1243" s="30"/>
      <x:c r="J1243" s="30" t="n">
        <x:v>0</x:v>
      </x:c>
      <x:c r="K1243" s="30" t="n">
        <x:v>0</x:v>
      </x:c>
      <x:c r="L1243" s="30" t="n">
        <x:v>0</x:v>
      </x:c>
    </x:row>
    <x:row r="1244">
      <x:c r="A1244" s="61" t="n">
        <x:v>45640</x:v>
      </x:c>
      <x:c r="B1244" s="59" t="str">
        <x:v>CAULFIELD</x:v>
      </x:c>
      <x:c r="C1244" s="27" t="n">
        <x:v>4</x:v>
      </x:c>
      <x:c r="D1244" s="27" t="n">
        <x:v>6</x:v>
      </x:c>
      <x:c r="E1244" s="59" t="str">
        <x:v>SPIRIT OF CAMELOT</x:v>
      </x:c>
      <x:c r="F1244" s="59" t="str">
        <x:v>LSW</x:v>
      </x:c>
      <x:c r="G1244" s="27" t="n">
        <x:v>1</x:v>
      </x:c>
      <x:c r="H1244" s="27" t="str">
        <x:v>4th</x:v>
      </x:c>
      <x:c r="I1244" s="30"/>
      <x:c r="J1244" s="30" t="n">
        <x:v>0</x:v>
      </x:c>
      <x:c r="K1244" s="30" t="n">
        <x:v>0</x:v>
      </x:c>
      <x:c r="L1244" s="30" t="n">
        <x:v>0</x:v>
      </x:c>
    </x:row>
    <x:row r="1245">
      <x:c r="A1245" s="61" t="n">
        <x:v>45640</x:v>
      </x:c>
      <x:c r="B1245" s="59" t="str">
        <x:v>CAULFIELD</x:v>
      </x:c>
      <x:c r="C1245" s="27" t="n">
        <x:v>5</x:v>
      </x:c>
      <x:c r="D1245" s="27" t="n">
        <x:v>1</x:v>
      </x:c>
      <x:c r="E1245" s="59" t="str">
        <x:v>BACASH</x:v>
      </x:c>
      <x:c r="F1245" s="59" t="str">
        <x:v>FRSR / SYS</x:v>
      </x:c>
      <x:c r="G1245" s="27" t="n">
        <x:v>2</x:v>
      </x:c>
      <x:c r="H1245" s="27" t="str">
        <x:v>3rd</x:v>
      </x:c>
      <x:c r="I1245" s="30"/>
      <x:c r="J1245" s="30" t="n">
        <x:v>0</x:v>
      </x:c>
      <x:c r="K1245" s="30" t="n">
        <x:v>0</x:v>
      </x:c>
      <x:c r="L1245" s="30" t="n">
        <x:v>0</x:v>
      </x:c>
    </x:row>
    <x:row r="1246">
      <x:c r="A1246" s="61" t="n">
        <x:v>45640</x:v>
      </x:c>
      <x:c r="B1246" s="59" t="str">
        <x:v>CAULFIELD</x:v>
      </x:c>
      <x:c r="C1246" s="27" t="n">
        <x:v>6</x:v>
      </x:c>
      <x:c r="D1246" s="27" t="n">
        <x:v>3</x:v>
      </x:c>
      <x:c r="E1246" s="59" t="str">
        <x:v>MIRAVAL ROSE</x:v>
      </x:c>
      <x:c r="F1246" s="59" t="str">
        <x:v>BFSR / SYS</x:v>
      </x:c>
      <x:c r="G1246" s="27" t="n">
        <x:v>2</x:v>
      </x:c>
      <x:c r="H1246" s="27" t="str">
        <x:v>3rd</x:v>
      </x:c>
      <x:c r="I1246" s="30"/>
      <x:c r="J1246" s="30" t="n">
        <x:v>0</x:v>
      </x:c>
      <x:c r="K1246" s="30" t="n">
        <x:v>0</x:v>
      </x:c>
      <x:c r="L1246" s="30" t="n">
        <x:v>0</x:v>
      </x:c>
    </x:row>
    <x:row r="1247">
      <x:c r="A1247" s="61" t="n">
        <x:v>45640</x:v>
      </x:c>
      <x:c r="B1247" s="59" t="str">
        <x:v>CAULFIELD</x:v>
      </x:c>
      <x:c r="C1247" s="27" t="n">
        <x:v>6</x:v>
      </x:c>
      <x:c r="D1247" s="27" t="n">
        <x:v>4</x:v>
      </x:c>
      <x:c r="E1247" s="59" t="str">
        <x:v>ALECTRONA</x:v>
      </x:c>
      <x:c r="F1247" s="59" t="str">
        <x:v>SYS</x:v>
      </x:c>
      <x:c r="G1247" s="27" t="n">
        <x:v>1</x:v>
      </x:c>
      <x:c r="H1247" s="27" t="str"/>
      <x:c r="I1247" s="30"/>
      <x:c r="J1247" s="30" t="n">
        <x:v>0</x:v>
      </x:c>
      <x:c r="K1247" s="30" t="n">
        <x:v>0</x:v>
      </x:c>
      <x:c r="L1247" s="30" t="n">
        <x:v>0</x:v>
      </x:c>
    </x:row>
    <x:row r="1248">
      <x:c r="A1248" s="61" t="n">
        <x:v>45640</x:v>
      </x:c>
      <x:c r="B1248" s="59" t="str">
        <x:v>CAULFIELD</x:v>
      </x:c>
      <x:c r="C1248" s="27" t="n">
        <x:v>6</x:v>
      </x:c>
      <x:c r="D1248" s="27" t="n">
        <x:v>8</x:v>
      </x:c>
      <x:c r="E1248" s="59" t="str">
        <x:v>MISS ALTAIR</x:v>
      </x:c>
      <x:c r="F1248" s="59" t="str">
        <x:v>LSW / SYS</x:v>
      </x:c>
      <x:c r="G1248" s="27" t="n">
        <x:v>2</x:v>
      </x:c>
      <x:c r="H1248" s="27" t="str">
        <x:v>2nd</x:v>
      </x:c>
      <x:c r="I1248" s="30"/>
      <x:c r="J1248" s="30" t="n">
        <x:v>0</x:v>
      </x:c>
      <x:c r="K1248" s="30" t="n">
        <x:v>0</x:v>
      </x:c>
      <x:c r="L1248" s="30" t="n">
        <x:v>0</x:v>
      </x:c>
    </x:row>
    <x:row r="1249">
      <x:c r="A1249" s="61" t="n">
        <x:v>45640</x:v>
      </x:c>
      <x:c r="B1249" s="59" t="str">
        <x:v>CAULFIELD</x:v>
      </x:c>
      <x:c r="C1249" s="27" t="n">
        <x:v>7</x:v>
      </x:c>
      <x:c r="D1249" s="27" t="n">
        <x:v>5</x:v>
      </x:c>
      <x:c r="E1249" s="59" t="str">
        <x:v>BON MISTRESS</x:v>
      </x:c>
      <x:c r="F1249" s="59" t="str">
        <x:v>DC / SYS</x:v>
      </x:c>
      <x:c r="G1249" s="27" t="n">
        <x:v>2</x:v>
      </x:c>
      <x:c r="H1249" s="27" t="str">
        <x:v>Won</x:v>
      </x:c>
      <x:c r="I1249" s="30" t="n">
        <x:v>3.7</x:v>
      </x:c>
      <x:c r="J1249" s="30" t="n">
        <x:v>3.7</x:v>
      </x:c>
      <x:c r="K1249" s="30" t="n">
        <x:v>9.620000000000001</x:v>
      </x:c>
      <x:c r="L1249" s="30"/>
    </x:row>
    <x:row r="1250">
      <x:c r="A1250" s="61" t="n">
        <x:v>45640</x:v>
      </x:c>
      <x:c r="B1250" s="59" t="str">
        <x:v>CAULFIELD</x:v>
      </x:c>
      <x:c r="C1250" s="27" t="n">
        <x:v>10</x:v>
      </x:c>
      <x:c r="D1250" s="27" t="n">
        <x:v>9</x:v>
      </x:c>
      <x:c r="E1250" s="59" t="str">
        <x:v>INHIBITIONS</x:v>
      </x:c>
      <x:c r="F1250" s="59" t="str">
        <x:v>SYS</x:v>
      </x:c>
      <x:c r="G1250" s="27" t="n">
        <x:v>1</x:v>
      </x:c>
      <x:c r="H1250" s="27" t="str">
        <x:v>Won</x:v>
      </x:c>
      <x:c r="I1250" s="30" t="n">
        <x:v>2.6</x:v>
      </x:c>
      <x:c r="J1250" s="30" t="n">
        <x:v>2.6</x:v>
      </x:c>
      <x:c r="K1250" s="30"/>
      <x:c r="L1250" s="30"/>
    </x:row>
    <x:row r="1251">
      <x:c r="A1251" s="61" t="n">
        <x:v>45647</x:v>
      </x:c>
      <x:c r="B1251" s="59" t="str">
        <x:v>PAKENHAM</x:v>
      </x:c>
      <x:c r="C1251" s="27" t="n">
        <x:v>2</x:v>
      </x:c>
      <x:c r="D1251" s="27" t="n">
        <x:v>1</x:v>
      </x:c>
      <x:c r="E1251" s="59" t="str">
        <x:v>ROMANI ITE DOMUM</x:v>
      </x:c>
      <x:c r="F1251" s="59" t="str">
        <x:v>BF / SYS</x:v>
      </x:c>
      <x:c r="G1251" s="27" t="n">
        <x:v>2</x:v>
      </x:c>
      <x:c r="H1251" s="27" t="str"/>
      <x:c r="I1251" s="30"/>
      <x:c r="J1251" s="30" t="n">
        <x:v>0</x:v>
      </x:c>
      <x:c r="K1251" s="30" t="n">
        <x:v>0</x:v>
      </x:c>
      <x:c r="L1251" s="30" t="n">
        <x:v>0</x:v>
      </x:c>
    </x:row>
    <x:row r="1252">
      <x:c r="A1252" s="61" t="n">
        <x:v>45647</x:v>
      </x:c>
      <x:c r="B1252" s="59" t="str">
        <x:v>PAKENHAM</x:v>
      </x:c>
      <x:c r="C1252" s="27" t="n">
        <x:v>3</x:v>
      </x:c>
      <x:c r="D1252" s="27" t="n">
        <x:v>3</x:v>
      </x:c>
      <x:c r="E1252" s="59" t="str">
        <x:v>SHESALLSHENANIGANS</x:v>
      </x:c>
      <x:c r="F1252" s="59" t="str">
        <x:v>SYS</x:v>
      </x:c>
      <x:c r="G1252" s="27" t="n">
        <x:v>1</x:v>
      </x:c>
      <x:c r="H1252" s="27" t="str"/>
      <x:c r="I1252" s="30"/>
      <x:c r="J1252" s="30" t="n">
        <x:v>0</x:v>
      </x:c>
      <x:c r="K1252" s="30" t="n">
        <x:v>0</x:v>
      </x:c>
      <x:c r="L1252" s="30" t="n">
        <x:v>0</x:v>
      </x:c>
    </x:row>
    <x:row r="1253">
      <x:c r="A1253" s="61" t="n">
        <x:v>45647</x:v>
      </x:c>
      <x:c r="B1253" s="59" t="str">
        <x:v>PAKENHAM</x:v>
      </x:c>
      <x:c r="C1253" s="27" t="n">
        <x:v>3</x:v>
      </x:c>
      <x:c r="D1253" s="27" t="n">
        <x:v>7</x:v>
      </x:c>
      <x:c r="E1253" s="59" t="str">
        <x:v>SISTERHOOD</x:v>
      </x:c>
      <x:c r="F1253" s="59" t="str">
        <x:v>FRSR</x:v>
      </x:c>
      <x:c r="G1253" s="27" t="n">
        <x:v>1</x:v>
      </x:c>
      <x:c r="H1253" s="27" t="str">
        <x:v>4th</x:v>
      </x:c>
      <x:c r="I1253" s="30"/>
      <x:c r="J1253" s="30" t="n">
        <x:v>0</x:v>
      </x:c>
      <x:c r="K1253" s="30" t="n">
        <x:v>0</x:v>
      </x:c>
      <x:c r="L1253" s="30" t="n">
        <x:v>0</x:v>
      </x:c>
    </x:row>
    <x:row r="1254">
      <x:c r="A1254" s="61" t="n">
        <x:v>45647</x:v>
      </x:c>
      <x:c r="B1254" s="59" t="str">
        <x:v>PAKENHAM</x:v>
      </x:c>
      <x:c r="C1254" s="27" t="n">
        <x:v>4</x:v>
      </x:c>
      <x:c r="D1254" s="27" t="n">
        <x:v>1</x:v>
      </x:c>
      <x:c r="E1254" s="59" t="str">
        <x:v>MATHEW</x:v>
      </x:c>
      <x:c r="F1254" s="59" t="str">
        <x:v>DC</x:v>
      </x:c>
      <x:c r="G1254" s="27" t="n">
        <x:v>1</x:v>
      </x:c>
      <x:c r="H1254" s="27" t="str"/>
      <x:c r="I1254" s="30"/>
      <x:c r="J1254" s="30" t="n">
        <x:v>0</x:v>
      </x:c>
      <x:c r="K1254" s="30" t="n">
        <x:v>0</x:v>
      </x:c>
      <x:c r="L1254" s="30" t="n">
        <x:v>0</x:v>
      </x:c>
    </x:row>
    <x:row r="1255">
      <x:c r="A1255" s="61" t="n">
        <x:v>45647</x:v>
      </x:c>
      <x:c r="B1255" s="59" t="str">
        <x:v>PAKENHAM</x:v>
      </x:c>
      <x:c r="C1255" s="27" t="n">
        <x:v>4</x:v>
      </x:c>
      <x:c r="D1255" s="27" t="n">
        <x:v>3</x:v>
      </x:c>
      <x:c r="E1255" s="59" t="str">
        <x:v>FLAMIN' ROMANS</x:v>
      </x:c>
      <x:c r="F1255" s="59" t="str">
        <x:v>FRSR</x:v>
      </x:c>
      <x:c r="G1255" s="27" t="n">
        <x:v>1</x:v>
      </x:c>
      <x:c r="H1255" s="27" t="str">
        <x:v>3rd</x:v>
      </x:c>
      <x:c r="I1255" s="30"/>
      <x:c r="J1255" s="30" t="n">
        <x:v>0</x:v>
      </x:c>
      <x:c r="K1255" s="30" t="n">
        <x:v>0</x:v>
      </x:c>
      <x:c r="L1255" s="30" t="n">
        <x:v>0</x:v>
      </x:c>
    </x:row>
    <x:row r="1256">
      <x:c r="A1256" s="61" t="n">
        <x:v>45647</x:v>
      </x:c>
      <x:c r="B1256" s="59" t="str">
        <x:v>PAKENHAM</x:v>
      </x:c>
      <x:c r="C1256" s="27" t="n">
        <x:v>5</x:v>
      </x:c>
      <x:c r="D1256" s="27" t="n">
        <x:v>2</x:v>
      </x:c>
      <x:c r="E1256" s="59" t="str">
        <x:v>DEAKIN</x:v>
      </x:c>
      <x:c r="F1256" s="59" t="str">
        <x:v>FRSR / SYS</x:v>
      </x:c>
      <x:c r="G1256" s="27" t="n">
        <x:v>2</x:v>
      </x:c>
      <x:c r="H1256" s="27" t="str">
        <x:v>Won</x:v>
      </x:c>
      <x:c r="I1256" s="30" t="n">
        <x:v>4.1</x:v>
      </x:c>
      <x:c r="J1256" s="30" t="n">
        <x:v>4.1</x:v>
      </x:c>
      <x:c r="K1256" s="30" t="n">
        <x:v>39.35999999999999</x:v>
      </x:c>
      <x:c r="L1256" s="30" t="n">
        <x:v>0</x:v>
      </x:c>
    </x:row>
    <x:row r="1257">
      <x:c r="A1257" s="61" t="n">
        <x:v>45647</x:v>
      </x:c>
      <x:c r="B1257" s="59" t="str">
        <x:v>PAKENHAM</x:v>
      </x:c>
      <x:c r="C1257" s="27" t="n">
        <x:v>6</x:v>
      </x:c>
      <x:c r="D1257" s="27" t="n">
        <x:v>3</x:v>
      </x:c>
      <x:c r="E1257" s="59" t="str">
        <x:v>MODOWN</x:v>
      </x:c>
      <x:c r="F1257" s="59" t="str">
        <x:v>DC</x:v>
      </x:c>
      <x:c r="G1257" s="27" t="n">
        <x:v>1</x:v>
      </x:c>
      <x:c r="H1257" s="27" t="str">
        <x:v>Won</x:v>
      </x:c>
      <x:c r="I1257" s="30" t="n">
        <x:v>9.6</x:v>
      </x:c>
      <x:c r="J1257" s="30" t="n">
        <x:v>9.6</x:v>
      </x:c>
      <x:c r="K1257" s="30" t="n">
        <x:v>0</x:v>
      </x:c>
      <x:c r="L1257" s="30" t="n">
        <x:v>0</x:v>
      </x:c>
    </x:row>
    <x:row r="1258">
      <x:c r="A1258" s="61" t="n">
        <x:v>45647</x:v>
      </x:c>
      <x:c r="B1258" s="59" t="str">
        <x:v>PAKENHAM</x:v>
      </x:c>
      <x:c r="C1258" s="27" t="n">
        <x:v>6</x:v>
      </x:c>
      <x:c r="D1258" s="27" t="n">
        <x:v>6</x:v>
      </x:c>
      <x:c r="E1258" s="59" t="str">
        <x:v>RUNNING BY</x:v>
      </x:c>
      <x:c r="F1258" s="59" t="str">
        <x:v>LSW / SYS</x:v>
      </x:c>
      <x:c r="G1258" s="27" t="n">
        <x:v>2</x:v>
      </x:c>
      <x:c r="H1258" s="27" t="str">
        <x:v>2nd</x:v>
      </x:c>
      <x:c r="I1258" s="30"/>
      <x:c r="J1258" s="30" t="n">
        <x:v>0</x:v>
      </x:c>
      <x:c r="K1258" s="30" t="n">
        <x:v>0</x:v>
      </x:c>
      <x:c r="L1258" s="30" t="n">
        <x:v>0</x:v>
      </x:c>
    </x:row>
    <x:row r="1259">
      <x:c r="A1259" s="61" t="n">
        <x:v>45647</x:v>
      </x:c>
      <x:c r="B1259" s="59" t="str">
        <x:v>PAKENHAM</x:v>
      </x:c>
      <x:c r="C1259" s="27" t="n">
        <x:v>6</x:v>
      </x:c>
      <x:c r="D1259" s="27" t="n">
        <x:v>7</x:v>
      </x:c>
      <x:c r="E1259" s="59" t="str">
        <x:v>OH TOO GOOD</x:v>
      </x:c>
      <x:c r="F1259" s="59" t="str">
        <x:v>LSW</x:v>
      </x:c>
      <x:c r="G1259" s="27" t="n">
        <x:v>1</x:v>
      </x:c>
      <x:c r="H1259" s="27" t="str">
        <x:v>3rd</x:v>
      </x:c>
      <x:c r="I1259" s="30"/>
      <x:c r="J1259" s="30" t="n">
        <x:v>0</x:v>
      </x:c>
      <x:c r="K1259" s="30" t="n">
        <x:v>0</x:v>
      </x:c>
      <x:c r="L1259" s="30" t="n">
        <x:v>0</x:v>
      </x:c>
    </x:row>
    <x:row r="1260">
      <x:c r="A1260" s="61" t="n">
        <x:v>45647</x:v>
      </x:c>
      <x:c r="B1260" s="59" t="str">
        <x:v>PAKENHAM</x:v>
      </x:c>
      <x:c r="C1260" s="27" t="n">
        <x:v>7</x:v>
      </x:c>
      <x:c r="D1260" s="27" t="n">
        <x:v>2</x:v>
      </x:c>
      <x:c r="E1260" s="59" t="str">
        <x:v>BIGOLINO</x:v>
      </x:c>
      <x:c r="F1260" s="59" t="str">
        <x:v>SYS</x:v>
      </x:c>
      <x:c r="G1260" s="27" t="n">
        <x:v>1</x:v>
      </x:c>
      <x:c r="H1260" s="27" t="str"/>
      <x:c r="I1260" s="30"/>
      <x:c r="J1260" s="30" t="n">
        <x:v>0</x:v>
      </x:c>
      <x:c r="K1260" s="30" t="n">
        <x:v>0</x:v>
      </x:c>
      <x:c r="L1260" s="30" t="n">
        <x:v>0</x:v>
      </x:c>
    </x:row>
    <x:row r="1261">
      <x:c r="A1261" s="61" t="n">
        <x:v>45647</x:v>
      </x:c>
      <x:c r="B1261" s="59" t="str">
        <x:v>PAKENHAM</x:v>
      </x:c>
      <x:c r="C1261" s="27" t="n">
        <x:v>8</x:v>
      </x:c>
      <x:c r="D1261" s="27" t="n">
        <x:v>3</x:v>
      </x:c>
      <x:c r="E1261" s="59" t="str">
        <x:v>HERE TO SHOCK</x:v>
      </x:c>
      <x:c r="F1261" s="59" t="str">
        <x:v>FR</x:v>
      </x:c>
      <x:c r="G1261" s="27" t="n">
        <x:v>1</x:v>
      </x:c>
      <x:c r="H1261" s="27" t="str">
        <x:v>Won</x:v>
      </x:c>
      <x:c r="I1261" s="30" t="n">
        <x:v>5.1</x:v>
      </x:c>
      <x:c r="J1261" s="30" t="n">
        <x:v>5.1</x:v>
      </x:c>
      <x:c r="K1261" s="30" t="n">
        <x:v>0</x:v>
      </x:c>
      <x:c r="L1261" s="30" t="n">
        <x:v>0</x:v>
      </x:c>
    </x:row>
    <x:row r="1262">
      <x:c r="A1262" s="61" t="n">
        <x:v>45647</x:v>
      </x:c>
      <x:c r="B1262" s="59" t="str">
        <x:v>PAKENHAM</x:v>
      </x:c>
      <x:c r="C1262" s="27" t="n">
        <x:v>8</x:v>
      </x:c>
      <x:c r="D1262" s="27" t="n">
        <x:v>8</x:v>
      </x:c>
      <x:c r="E1262" s="59" t="str">
        <x:v>TUVALU</x:v>
      </x:c>
      <x:c r="F1262" s="59" t="str">
        <x:v>BF</x:v>
      </x:c>
      <x:c r="G1262" s="27" t="n">
        <x:v>1</x:v>
      </x:c>
      <x:c r="H1262" s="27" t="str"/>
      <x:c r="I1262" s="30"/>
      <x:c r="J1262" s="30" t="n">
        <x:v>0</x:v>
      </x:c>
      <x:c r="K1262" s="30" t="n">
        <x:v>0</x:v>
      </x:c>
      <x:c r="L1262" s="30" t="n">
        <x:v>0</x:v>
      </x:c>
    </x:row>
    <x:row r="1263">
      <x:c r="A1263" s="61" t="n">
        <x:v>45647</x:v>
      </x:c>
      <x:c r="B1263" s="59" t="str">
        <x:v>PAKENHAM</x:v>
      </x:c>
      <x:c r="C1263" s="27" t="n">
        <x:v>9</x:v>
      </x:c>
      <x:c r="D1263" s="27" t="n">
        <x:v>4</x:v>
      </x:c>
      <x:c r="E1263" s="59" t="str">
        <x:v>VOW AND DECLARE</x:v>
      </x:c>
      <x:c r="F1263" s="59" t="str">
        <x:v>SYS</x:v>
      </x:c>
      <x:c r="G1263" s="27" t="n">
        <x:v>1</x:v>
      </x:c>
      <x:c r="H1263" s="27" t="str"/>
      <x:c r="I1263" s="30"/>
      <x:c r="J1263" s="30" t="n">
        <x:v>0</x:v>
      </x:c>
      <x:c r="K1263" s="30" t="n">
        <x:v>0</x:v>
      </x:c>
      <x:c r="L1263" s="30"/>
    </x:row>
    <x:row r="1264">
      <x:c r="A1264" s="61" t="n">
        <x:v>45647</x:v>
      </x:c>
      <x:c r="B1264" s="59" t="str">
        <x:v>PAKENHAM</x:v>
      </x:c>
      <x:c r="C1264" s="27" t="n">
        <x:v>10</x:v>
      </x:c>
      <x:c r="D1264" s="27" t="n">
        <x:v>3</x:v>
      </x:c>
      <x:c r="E1264" s="59" t="str">
        <x:v>THE OPEN</x:v>
      </x:c>
      <x:c r="F1264" s="59" t="str">
        <x:v>LSW</x:v>
      </x:c>
      <x:c r="G1264" s="27" t="n">
        <x:v>1</x:v>
      </x:c>
      <x:c r="H1264" s="27" t="str">
        <x:v>Won</x:v>
      </x:c>
      <x:c r="I1264" s="30" t="n">
        <x:v>7.2</x:v>
      </x:c>
      <x:c r="J1264" s="30" t="n">
        <x:v>7.2</x:v>
      </x:c>
      <x:c r="K1264" s="30"/>
      <x:c r="L1264" s="30"/>
    </x:row>
    <x:row r="1265">
      <x:c r="A1265" s="61" t="n">
        <x:v>45647</x:v>
      </x:c>
      <x:c r="B1265" s="59" t="str">
        <x:v>PAKENHAM</x:v>
      </x:c>
      <x:c r="C1265" s="27" t="n">
        <x:v>10</x:v>
      </x:c>
      <x:c r="D1265" s="27" t="n">
        <x:v>15</x:v>
      </x:c>
      <x:c r="E1265" s="59" t="str">
        <x:v>HELIX</x:v>
      </x:c>
      <x:c r="F1265" s="59" t="str">
        <x:v>DC</x:v>
      </x:c>
      <x:c r="G1265" s="27" t="n">
        <x:v>1</x:v>
      </x:c>
      <x:c r="H1265" s="27" t="str">
        <x:v>2nd</x:v>
      </x:c>
      <x:c r="I1265" s="30"/>
      <x:c r="J1265" s="30" t="n">
        <x:v>0</x:v>
      </x:c>
      <x:c r="K1265" s="30"/>
      <x:c r="L1265" s="30"/>
    </x:row>
    <x:row r="1266">
      <x:c r="A1266" s="61" t="n">
        <x:v>45652</x:v>
      </x:c>
      <x:c r="B1266" s="59" t="str">
        <x:v>CAULFIELD</x:v>
      </x:c>
      <x:c r="C1266" s="27" t="n">
        <x:v>1</x:v>
      </x:c>
      <x:c r="D1266" s="27" t="n">
        <x:v>1</x:v>
      </x:c>
      <x:c r="E1266" s="59" t="str">
        <x:v>UNSEEN RULER</x:v>
      </x:c>
      <x:c r="F1266" s="59" t="str">
        <x:v>DC</x:v>
      </x:c>
      <x:c r="G1266" s="27" t="n">
        <x:v>1</x:v>
      </x:c>
      <x:c r="H1266" s="27" t="str">
        <x:v>Won</x:v>
      </x:c>
      <x:c r="I1266" s="30" t="n">
        <x:v>6.6</x:v>
      </x:c>
      <x:c r="J1266" s="30" t="n">
        <x:v>6.6</x:v>
      </x:c>
      <x:c r="K1266" s="30" t="n">
        <x:v>0</x:v>
      </x:c>
      <x:c r="L1266" s="30" t="n">
        <x:v>0</x:v>
      </x:c>
    </x:row>
    <x:row r="1267">
      <x:c r="A1267" s="61" t="n">
        <x:v>45652</x:v>
      </x:c>
      <x:c r="B1267" s="59" t="str">
        <x:v>CAULFIELD</x:v>
      </x:c>
      <x:c r="C1267" s="27" t="n">
        <x:v>2</x:v>
      </x:c>
      <x:c r="D1267" s="27" t="n">
        <x:v>6</x:v>
      </x:c>
      <x:c r="E1267" s="59" t="str">
        <x:v>AZEEZLE</x:v>
      </x:c>
      <x:c r="F1267" s="59" t="str">
        <x:v>LSW / SYS</x:v>
      </x:c>
      <x:c r="G1267" s="27" t="n">
        <x:v>2</x:v>
      </x:c>
      <x:c r="H1267" s="27" t="str">
        <x:v>4th</x:v>
      </x:c>
      <x:c r="I1267" s="30"/>
      <x:c r="J1267" s="30" t="n">
        <x:v>0</x:v>
      </x:c>
      <x:c r="K1267" s="30" t="n">
        <x:v>0</x:v>
      </x:c>
      <x:c r="L1267" s="30" t="n">
        <x:v>0</x:v>
      </x:c>
    </x:row>
    <x:row r="1268">
      <x:c r="A1268" s="61" t="n">
        <x:v>45652</x:v>
      </x:c>
      <x:c r="B1268" s="59" t="str">
        <x:v>CAULFIELD</x:v>
      </x:c>
      <x:c r="C1268" s="27" t="n">
        <x:v>2</x:v>
      </x:c>
      <x:c r="D1268" s="27" t="n">
        <x:v>8</x:v>
      </x:c>
      <x:c r="E1268" s="59" t="str">
        <x:v>CASTELLAR</x:v>
      </x:c>
      <x:c r="F1268" s="59" t="str">
        <x:v>SYS</x:v>
      </x:c>
      <x:c r="G1268" s="27" t="n">
        <x:v>1</x:v>
      </x:c>
      <x:c r="H1268" s="27" t="str">
        <x:v>Won</x:v>
      </x:c>
      <x:c r="I1268" s="30" t="n">
        <x:v>4</x:v>
      </x:c>
      <x:c r="J1268" s="30" t="n">
        <x:v>4</x:v>
      </x:c>
      <x:c r="K1268" s="30" t="n">
        <x:v>48</x:v>
      </x:c>
      <x:c r="L1268" s="30" t="n">
        <x:v>115.19999999999999</x:v>
      </x:c>
    </x:row>
    <x:row r="1269">
      <x:c r="A1269" s="61" t="n">
        <x:v>45652</x:v>
      </x:c>
      <x:c r="B1269" s="59" t="str">
        <x:v>CAULFIELD</x:v>
      </x:c>
      <x:c r="C1269" s="27" t="n">
        <x:v>3</x:v>
      </x:c>
      <x:c r="D1269" s="27" t="n">
        <x:v>2</x:v>
      </x:c>
      <x:c r="E1269" s="59" t="str">
        <x:v>PERILOUS FIGHTER</x:v>
      </x:c>
      <x:c r="F1269" s="59" t="str">
        <x:v>DC</x:v>
      </x:c>
      <x:c r="G1269" s="27" t="n">
        <x:v>1</x:v>
      </x:c>
      <x:c r="H1269" s="27" t="str">
        <x:v>Won</x:v>
      </x:c>
      <x:c r="I1269" s="30" t="n">
        <x:v>12</x:v>
      </x:c>
      <x:c r="J1269" s="30" t="n">
        <x:v>12</x:v>
      </x:c>
      <x:c r="K1269" s="30" t="n">
        <x:v>28.799999999999997</x:v>
      </x:c>
      <x:c r="L1269" s="30" t="n">
        <x:v>77.75999999999999</x:v>
      </x:c>
    </x:row>
    <x:row r="1270">
      <x:c r="A1270" s="61" t="n">
        <x:v>45652</x:v>
      </x:c>
      <x:c r="B1270" s="59" t="str">
        <x:v>CAULFIELD</x:v>
      </x:c>
      <x:c r="C1270" s="27" t="n">
        <x:v>4</x:v>
      </x:c>
      <x:c r="D1270" s="27" t="n">
        <x:v>2</x:v>
      </x:c>
      <x:c r="E1270" s="59" t="str">
        <x:v>CENTENNIAL PARK</x:v>
      </x:c>
      <x:c r="F1270" s="59" t="str">
        <x:v>LSW</x:v>
      </x:c>
      <x:c r="G1270" s="27" t="n">
        <x:v>1</x:v>
      </x:c>
      <x:c r="H1270" s="27" t="str">
        <x:v>Won</x:v>
      </x:c>
      <x:c r="I1270" s="30" t="n">
        <x:v>2.4</x:v>
      </x:c>
      <x:c r="J1270" s="30" t="n">
        <x:v>2.4</x:v>
      </x:c>
      <x:c r="K1270" s="30" t="n">
        <x:v>6.48</x:v>
      </x:c>
      <x:c r="L1270" s="30" t="n">
        <x:v>0</x:v>
      </x:c>
    </x:row>
    <x:row r="1271">
      <x:c r="A1271" s="61" t="n">
        <x:v>45652</x:v>
      </x:c>
      <x:c r="B1271" s="59" t="str">
        <x:v>CAULFIELD</x:v>
      </x:c>
      <x:c r="C1271" s="27" t="n">
        <x:v>4</x:v>
      </x:c>
      <x:c r="D1271" s="27" t="n">
        <x:v>3</x:v>
      </x:c>
      <x:c r="E1271" s="59" t="str">
        <x:v>SIGIRIYA ROCK</x:v>
      </x:c>
      <x:c r="F1271" s="59" t="str">
        <x:v>LSW / SYS</x:v>
      </x:c>
      <x:c r="G1271" s="27" t="n">
        <x:v>2</x:v>
      </x:c>
      <x:c r="H1271" s="27" t="str">
        <x:v>2nd</x:v>
      </x:c>
      <x:c r="I1271" s="30"/>
      <x:c r="J1271" s="30" t="n">
        <x:v>0</x:v>
      </x:c>
      <x:c r="K1271" s="30" t="n">
        <x:v>0</x:v>
      </x:c>
      <x:c r="L1271" s="30" t="n">
        <x:v>0</x:v>
      </x:c>
    </x:row>
    <x:row r="1272">
      <x:c r="A1272" s="61" t="n">
        <x:v>45652</x:v>
      </x:c>
      <x:c r="B1272" s="59" t="str">
        <x:v>CAULFIELD</x:v>
      </x:c>
      <x:c r="C1272" s="27" t="n">
        <x:v>5</x:v>
      </x:c>
      <x:c r="D1272" s="27" t="n">
        <x:v>3</x:v>
      </x:c>
      <x:c r="E1272" s="59" t="str">
        <x:v>KEEP YOUR COOL</x:v>
      </x:c>
      <x:c r="F1272" s="59" t="str">
        <x:v>LSW / SYS</x:v>
      </x:c>
      <x:c r="G1272" s="27" t="n">
        <x:v>2</x:v>
      </x:c>
      <x:c r="H1272" s="27" t="str">
        <x:v>Won</x:v>
      </x:c>
      <x:c r="I1272" s="30" t="n">
        <x:v>2.7</x:v>
      </x:c>
      <x:c r="J1272" s="30" t="n">
        <x:v>2.7</x:v>
      </x:c>
      <x:c r="K1272" s="30" t="n">
        <x:v>0</x:v>
      </x:c>
      <x:c r="L1272" s="30" t="n">
        <x:v>0</x:v>
      </x:c>
    </x:row>
    <x:row r="1273">
      <x:c r="A1273" s="61" t="n">
        <x:v>45652</x:v>
      </x:c>
      <x:c r="B1273" s="59" t="str">
        <x:v>CAULFIELD</x:v>
      </x:c>
      <x:c r="C1273" s="27" t="n">
        <x:v>5</x:v>
      </x:c>
      <x:c r="D1273" s="27" t="n">
        <x:v>6</x:v>
      </x:c>
      <x:c r="E1273" s="59" t="str">
        <x:v>STYLISH</x:v>
      </x:c>
      <x:c r="F1273" s="59" t="str">
        <x:v>SYS</x:v>
      </x:c>
      <x:c r="G1273" s="27" t="n">
        <x:v>1</x:v>
      </x:c>
      <x:c r="H1273" s="27" t="str">
        <x:v>3rd</x:v>
      </x:c>
      <x:c r="I1273" s="30"/>
      <x:c r="J1273" s="30" t="n">
        <x:v>0</x:v>
      </x:c>
      <x:c r="K1273" s="30" t="n">
        <x:v>0</x:v>
      </x:c>
      <x:c r="L1273" s="30" t="n">
        <x:v>0</x:v>
      </x:c>
    </x:row>
    <x:row r="1274">
      <x:c r="A1274" s="61" t="n">
        <x:v>45652</x:v>
      </x:c>
      <x:c r="B1274" s="59" t="str">
        <x:v>CAULFIELD</x:v>
      </x:c>
      <x:c r="C1274" s="27" t="n">
        <x:v>6</x:v>
      </x:c>
      <x:c r="D1274" s="27" t="n">
        <x:v>5</x:v>
      </x:c>
      <x:c r="E1274" s="59" t="str">
        <x:v>ONE LONG DAY</x:v>
      </x:c>
      <x:c r="F1274" s="59" t="str">
        <x:v>LSW / SYS</x:v>
      </x:c>
      <x:c r="G1274" s="27" t="n">
        <x:v>2</x:v>
      </x:c>
      <x:c r="H1274" s="27" t="str">
        <x:v>2nd</x:v>
      </x:c>
      <x:c r="I1274" s="30"/>
      <x:c r="J1274" s="30" t="n">
        <x:v>0</x:v>
      </x:c>
      <x:c r="K1274" s="30" t="n">
        <x:v>0</x:v>
      </x:c>
      <x:c r="L1274" s="30"/>
    </x:row>
    <x:row r="1275">
      <x:c r="A1275" s="61" t="n">
        <x:v>45652</x:v>
      </x:c>
      <x:c r="B1275" s="59" t="str">
        <x:v>CAULFIELD</x:v>
      </x:c>
      <x:c r="C1275" s="27" t="n">
        <x:v>6</x:v>
      </x:c>
      <x:c r="D1275" s="27" t="n">
        <x:v>6</x:v>
      </x:c>
      <x:c r="E1275" s="59" t="str">
        <x:v>ZIRYAB</x:v>
      </x:c>
      <x:c r="F1275" s="59" t="str">
        <x:v>DC</x:v>
      </x:c>
      <x:c r="G1275" s="27" t="n">
        <x:v>1</x:v>
      </x:c>
      <x:c r="H1275" s="27" t="str">
        <x:v>Won</x:v>
      </x:c>
      <x:c r="I1275" s="30" t="n">
        <x:v>6.1</x:v>
      </x:c>
      <x:c r="J1275" s="30" t="n">
        <x:v>6.1</x:v>
      </x:c>
      <x:c r="K1275" s="30" t="n">
        <x:v>0</x:v>
      </x:c>
      <x:c r="L1275" s="30"/>
    </x:row>
    <x:row r="1276">
      <x:c r="A1276" s="61" t="n">
        <x:v>45652</x:v>
      </x:c>
      <x:c r="B1276" s="59" t="str">
        <x:v>CAULFIELD</x:v>
      </x:c>
      <x:c r="C1276" s="27" t="n">
        <x:v>7</x:v>
      </x:c>
      <x:c r="D1276" s="27" t="n">
        <x:v>3</x:v>
      </x:c>
      <x:c r="E1276" s="59" t="str">
        <x:v>MARBLE ARCH</x:v>
      </x:c>
      <x:c r="F1276" s="59" t="str">
        <x:v>LSW</x:v>
      </x:c>
      <x:c r="G1276" s="27" t="n">
        <x:v>1</x:v>
      </x:c>
      <x:c r="H1276" s="27" t="str">
        <x:v>2nd</x:v>
      </x:c>
      <x:c r="I1276" s="30"/>
      <x:c r="J1276" s="30" t="n">
        <x:v>0</x:v>
      </x:c>
      <x:c r="K1276" s="30"/>
      <x:c r="L1276" s="30"/>
    </x:row>
    <x:row r="1277">
      <x:c r="A1277" s="61" t="n">
        <x:v>45652</x:v>
      </x:c>
      <x:c r="B1277" s="59" t="str">
        <x:v>CAULFIELD</x:v>
      </x:c>
      <x:c r="C1277" s="27" t="n">
        <x:v>7</x:v>
      </x:c>
      <x:c r="D1277" s="27" t="n">
        <x:v>6</x:v>
      </x:c>
      <x:c r="E1277" s="59" t="str">
        <x:v>REGAL VOW</x:v>
      </x:c>
      <x:c r="F1277" s="59" t="str">
        <x:v>BFSR</x:v>
      </x:c>
      <x:c r="G1277" s="27" t="n">
        <x:v>1</x:v>
      </x:c>
      <x:c r="H1277" s="27" t="str">
        <x:v>Won</x:v>
      </x:c>
      <x:c r="I1277" s="30" t="n">
        <x:v>4.8</x:v>
      </x:c>
      <x:c r="J1277" s="30" t="n">
        <x:v>4.8</x:v>
      </x:c>
      <x:c r="K1277" s="30"/>
      <x:c r="L1277" s="30"/>
    </x:row>
    <x:row r="1278">
      <x:c r="A1278" s="61" t="n">
        <x:v>45652</x:v>
      </x:c>
      <x:c r="B1278" s="59" t="str">
        <x:v>CAULFIELD</x:v>
      </x:c>
      <x:c r="C1278" s="27" t="n">
        <x:v>7</x:v>
      </x:c>
      <x:c r="D1278" s="27" t="n">
        <x:v>7</x:v>
      </x:c>
      <x:c r="E1278" s="59" t="str">
        <x:v>SASSY BOOM</x:v>
      </x:c>
      <x:c r="F1278" s="59" t="str">
        <x:v>LSW / SYS</x:v>
      </x:c>
      <x:c r="G1278" s="27" t="n">
        <x:v>2</x:v>
      </x:c>
      <x:c r="H1278" s="27" t="str"/>
      <x:c r="I1278" s="30"/>
      <x:c r="J1278" s="30" t="n">
        <x:v>0</x:v>
      </x:c>
      <x:c r="K1278" s="30"/>
      <x:c r="L1278" s="30"/>
    </x:row>
    <x:row r="1279">
      <x:c r="A1279" s="61" t="n">
        <x:v>45654</x:v>
      </x:c>
      <x:c r="B1279" s="59" t="str">
        <x:v>MOONEE VALLEY</x:v>
      </x:c>
      <x:c r="C1279" s="27" t="n">
        <x:v>4</x:v>
      </x:c>
      <x:c r="D1279" s="27" t="n">
        <x:v>1</x:v>
      </x:c>
      <x:c r="E1279" s="59" t="str">
        <x:v>JUST FOR SHOW</x:v>
      </x:c>
      <x:c r="F1279" s="59" t="str">
        <x:v>LSW</x:v>
      </x:c>
      <x:c r="G1279" s="27" t="n">
        <x:v>1</x:v>
      </x:c>
      <x:c r="H1279" s="27" t="str">
        <x:v>Won</x:v>
      </x:c>
      <x:c r="I1279" s="30" t="n">
        <x:v>3.5</x:v>
      </x:c>
      <x:c r="J1279" s="30" t="n">
        <x:v>3.5</x:v>
      </x:c>
      <x:c r="K1279" s="30" t="n">
        <x:v>0</x:v>
      </x:c>
      <x:c r="L1279" s="30" t="n">
        <x:v>0</x:v>
      </x:c>
    </x:row>
    <x:row r="1280">
      <x:c r="A1280" s="61" t="n">
        <x:v>45654</x:v>
      </x:c>
      <x:c r="B1280" s="59" t="str">
        <x:v>MOONEE VALLEY</x:v>
      </x:c>
      <x:c r="C1280" s="27" t="n">
        <x:v>4</x:v>
      </x:c>
      <x:c r="D1280" s="27" t="n">
        <x:v>6</x:v>
      </x:c>
      <x:c r="E1280" s="59" t="str">
        <x:v>PRINCESS QUE</x:v>
      </x:c>
      <x:c r="F1280" s="59" t="str">
        <x:v>LSW</x:v>
      </x:c>
      <x:c r="G1280" s="27" t="n">
        <x:v>1</x:v>
      </x:c>
      <x:c r="H1280" s="27" t="str">
        <x:v>3rd</x:v>
      </x:c>
      <x:c r="I1280" s="30"/>
      <x:c r="J1280" s="30" t="n">
        <x:v>0</x:v>
      </x:c>
      <x:c r="K1280" s="30" t="n">
        <x:v>0</x:v>
      </x:c>
      <x:c r="L1280" s="30" t="n">
        <x:v>0</x:v>
      </x:c>
    </x:row>
    <x:row r="1281">
      <x:c r="A1281" s="61" t="n">
        <x:v>45654</x:v>
      </x:c>
      <x:c r="B1281" s="59" t="str">
        <x:v>MOONEE VALLEY</x:v>
      </x:c>
      <x:c r="C1281" s="27" t="n">
        <x:v>5</x:v>
      </x:c>
      <x:c r="D1281" s="27" t="n">
        <x:v>2</x:v>
      </x:c>
      <x:c r="E1281" s="59" t="str">
        <x:v>INTREPID EAGLE</x:v>
      </x:c>
      <x:c r="F1281" s="59" t="str">
        <x:v>LSW</x:v>
      </x:c>
      <x:c r="G1281" s="27" t="n">
        <x:v>1</x:v>
      </x:c>
      <x:c r="H1281" s="27" t="str"/>
      <x:c r="I1281" s="30"/>
      <x:c r="J1281" s="30" t="n">
        <x:v>0</x:v>
      </x:c>
      <x:c r="K1281" s="30" t="n">
        <x:v>0</x:v>
      </x:c>
      <x:c r="L1281" s="30" t="n">
        <x:v>0</x:v>
      </x:c>
    </x:row>
    <x:row r="1282">
      <x:c r="A1282" s="61" t="n">
        <x:v>45654</x:v>
      </x:c>
      <x:c r="B1282" s="59" t="str">
        <x:v>MOONEE VALLEY</x:v>
      </x:c>
      <x:c r="C1282" s="27" t="n">
        <x:v>5</x:v>
      </x:c>
      <x:c r="D1282" s="27" t="n">
        <x:v>8</x:v>
      </x:c>
      <x:c r="E1282" s="59" t="str">
        <x:v>MYTEMPTATION</x:v>
      </x:c>
      <x:c r="F1282" s="59" t="str">
        <x:v>LSW</x:v>
      </x:c>
      <x:c r="G1282" s="27" t="n">
        <x:v>1</x:v>
      </x:c>
      <x:c r="H1282" s="27" t="str">
        <x:v>Won</x:v>
      </x:c>
      <x:c r="I1282" s="30" t="n">
        <x:v>3.5</x:v>
      </x:c>
      <x:c r="J1282" s="30" t="n">
        <x:v>3.5</x:v>
      </x:c>
      <x:c r="K1282" s="30" t="n">
        <x:v>6.6499999999999995</x:v>
      </x:c>
      <x:c r="L1282" s="30" t="n">
        <x:v>0</x:v>
      </x:c>
    </x:row>
    <x:row r="1283">
      <x:c r="A1283" s="61" t="n">
        <x:v>45654</x:v>
      </x:c>
      <x:c r="B1283" s="59" t="str">
        <x:v>MOONEE VALLEY</x:v>
      </x:c>
      <x:c r="C1283" s="27" t="n">
        <x:v>6</x:v>
      </x:c>
      <x:c r="D1283" s="27" t="n">
        <x:v>1</x:v>
      </x:c>
      <x:c r="E1283" s="59" t="str">
        <x:v>FICKLE</x:v>
      </x:c>
      <x:c r="F1283" s="59" t="str">
        <x:v>LSW / SYS</x:v>
      </x:c>
      <x:c r="G1283" s="27" t="n">
        <x:v>2</x:v>
      </x:c>
      <x:c r="H1283" s="27" t="str">
        <x:v>Won</x:v>
      </x:c>
      <x:c r="I1283" s="30" t="n">
        <x:v>1.9</x:v>
      </x:c>
      <x:c r="J1283" s="30" t="n">
        <x:v>1.9</x:v>
      </x:c>
      <x:c r="K1283" s="30" t="n">
        <x:v>0</x:v>
      </x:c>
      <x:c r="L1283" s="30" t="n">
        <x:v>0</x:v>
      </x:c>
    </x:row>
    <x:row r="1284">
      <x:c r="A1284" s="61" t="n">
        <x:v>45654</x:v>
      </x:c>
      <x:c r="B1284" s="59" t="str">
        <x:v>MOONEE VALLEY</x:v>
      </x:c>
      <x:c r="C1284" s="27" t="n">
        <x:v>6</x:v>
      </x:c>
      <x:c r="D1284" s="27" t="n">
        <x:v>8</x:v>
      </x:c>
      <x:c r="E1284" s="59" t="str">
        <x:v>MIGHTY</x:v>
      </x:c>
      <x:c r="F1284" s="59" t="str">
        <x:v>SYS</x:v>
      </x:c>
      <x:c r="G1284" s="27" t="n">
        <x:v>1</x:v>
      </x:c>
      <x:c r="H1284" s="27" t="str">
        <x:v>2nd</x:v>
      </x:c>
      <x:c r="I1284" s="30"/>
      <x:c r="J1284" s="30" t="n">
        <x:v>0</x:v>
      </x:c>
      <x:c r="K1284" s="30" t="n">
        <x:v>0</x:v>
      </x:c>
      <x:c r="L1284" s="30" t="n">
        <x:v>0</x:v>
      </x:c>
    </x:row>
    <x:row r="1285">
      <x:c r="A1285" s="61" t="n">
        <x:v>45654</x:v>
      </x:c>
      <x:c r="B1285" s="59" t="str">
        <x:v>MOONEE VALLEY</x:v>
      </x:c>
      <x:c r="C1285" s="27" t="n">
        <x:v>7</x:v>
      </x:c>
      <x:c r="D1285" s="27" t="n">
        <x:v>9</x:v>
      </x:c>
      <x:c r="E1285" s="59" t="str">
        <x:v>BON MISTRESS</x:v>
      </x:c>
      <x:c r="F1285" s="59" t="str">
        <x:v>LSW</x:v>
      </x:c>
      <x:c r="G1285" s="27" t="n">
        <x:v>1</x:v>
      </x:c>
      <x:c r="H1285" s="27" t="str"/>
      <x:c r="I1285" s="30"/>
      <x:c r="J1285" s="30" t="n">
        <x:v>0</x:v>
      </x:c>
      <x:c r="K1285" s="30" t="n">
        <x:v>0</x:v>
      </x:c>
      <x:c r="L1285" s="30" t="n">
        <x:v>0</x:v>
      </x:c>
    </x:row>
    <x:row r="1286">
      <x:c r="A1286" s="61" t="n">
        <x:v>45654</x:v>
      </x:c>
      <x:c r="B1286" s="59" t="str">
        <x:v>MOONEE VALLEY</x:v>
      </x:c>
      <x:c r="C1286" s="27" t="n">
        <x:v>8</x:v>
      </x:c>
      <x:c r="D1286" s="27" t="n">
        <x:v>3</x:v>
      </x:c>
      <x:c r="E1286" s="59" t="str">
        <x:v>HOWLIN' RAIN</x:v>
      </x:c>
      <x:c r="F1286" s="59" t="str">
        <x:v>LSW / SYS</x:v>
      </x:c>
      <x:c r="G1286" s="27" t="n">
        <x:v>2</x:v>
      </x:c>
      <x:c r="H1286" s="27" t="str">
        <x:v>Won</x:v>
      </x:c>
      <x:c r="I1286" s="30" t="n">
        <x:v>3.2</x:v>
      </x:c>
      <x:c r="J1286" s="30" t="n">
        <x:v>3.2</x:v>
      </x:c>
      <x:c r="K1286" s="30" t="n">
        <x:v>7.68</x:v>
      </x:c>
      <x:c r="L1286" s="30" t="n">
        <x:v>0</x:v>
      </x:c>
    </x:row>
    <x:row r="1287">
      <x:c r="A1287" s="61" t="n">
        <x:v>45654</x:v>
      </x:c>
      <x:c r="B1287" s="59" t="str">
        <x:v>MOONEE VALLEY</x:v>
      </x:c>
      <x:c r="C1287" s="27" t="n">
        <x:v>10</x:v>
      </x:c>
      <x:c r="D1287" s="27" t="n">
        <x:v>14</x:v>
      </x:c>
      <x:c r="E1287" s="59" t="str">
        <x:v>APACHE SONG</x:v>
      </x:c>
      <x:c r="F1287" s="59" t="str">
        <x:v>LSW</x:v>
      </x:c>
      <x:c r="G1287" s="27" t="n">
        <x:v>1</x:v>
      </x:c>
      <x:c r="H1287" s="27" t="str">
        <x:v>Won</x:v>
      </x:c>
      <x:c r="I1287" s="30" t="n">
        <x:v>2.4</x:v>
      </x:c>
      <x:c r="J1287" s="30" t="n">
        <x:v>2.4</x:v>
      </x:c>
      <x:c r="K1287" s="30" t="n">
        <x:v>0</x:v>
      </x:c>
      <x:c r="L1287" s="30"/>
    </x:row>
    <x:row r="1288">
      <x:c r="A1288" s="61" t="n">
        <x:v>45654</x:v>
      </x:c>
      <x:c r="B1288" s="59" t="str">
        <x:v>MOONEE VALLEY</x:v>
      </x:c>
      <x:c r="C1288" s="27" t="n">
        <x:v>0</x:v>
      </x:c>
      <x:c r="D1288" s="27" t="n">
        <x:v>1</x:v>
      </x:c>
      <x:c r="E1288" s="59" t="str">
        <x:v>NEVERENOUGHLEGO</x:v>
      </x:c>
      <x:c r="F1288" s="59" t="str">
        <x:v>FRSR</x:v>
      </x:c>
      <x:c r="G1288" s="27" t="n">
        <x:v>1</x:v>
      </x:c>
      <x:c r="H1288" s="27" t="str">
        <x:v>4th</x:v>
      </x:c>
      <x:c r="I1288" s="30"/>
      <x:c r="J1288" s="30" t="n">
        <x:v>0</x:v>
      </x:c>
      <x:c r="K1288" s="30"/>
      <x:c r="L1288" s="30"/>
    </x:row>
    <x:row r="1289">
      <x:c r="A1289" s="61" t="n">
        <x:v>45658</x:v>
      </x:c>
      <x:c r="B1289" s="59" t="str">
        <x:v>FLEMINGTON</x:v>
      </x:c>
      <x:c r="C1289" s="27" t="n">
        <x:v>2</x:v>
      </x:c>
      <x:c r="D1289" s="27" t="n">
        <x:v>2</x:v>
      </x:c>
      <x:c r="E1289" s="59" t="str">
        <x:v>WASCALY</x:v>
      </x:c>
      <x:c r="F1289" s="59" t="str">
        <x:v>SYS</x:v>
      </x:c>
      <x:c r="G1289" s="27" t="n">
        <x:v>1</x:v>
      </x:c>
      <x:c r="H1289" s="27" t="str">
        <x:v>3rd</x:v>
      </x:c>
      <x:c r="I1289" s="30"/>
      <x:c r="J1289" s="30" t="n">
        <x:v>0</x:v>
      </x:c>
      <x:c r="K1289" s="30" t="n">
        <x:v>0</x:v>
      </x:c>
      <x:c r="L1289" s="30" t="n">
        <x:v>0</x:v>
      </x:c>
    </x:row>
    <x:row r="1290">
      <x:c r="A1290" s="61" t="n">
        <x:v>45658</x:v>
      </x:c>
      <x:c r="B1290" s="59" t="str">
        <x:v>FLEMINGTON</x:v>
      </x:c>
      <x:c r="C1290" s="27" t="n">
        <x:v>2</x:v>
      </x:c>
      <x:c r="D1290" s="27" t="n">
        <x:v>3</x:v>
      </x:c>
      <x:c r="E1290" s="59" t="str">
        <x:v>ENXUTO</x:v>
      </x:c>
      <x:c r="F1290" s="59" t="str">
        <x:v>DC / SYS</x:v>
      </x:c>
      <x:c r="G1290" s="27" t="n">
        <x:v>2</x:v>
      </x:c>
      <x:c r="H1290" s="27" t="str">
        <x:v>2nd</x:v>
      </x:c>
      <x:c r="I1290" s="30"/>
      <x:c r="J1290" s="30" t="n">
        <x:v>0</x:v>
      </x:c>
      <x:c r="K1290" s="30" t="n">
        <x:v>0</x:v>
      </x:c>
      <x:c r="L1290" s="30" t="n">
        <x:v>0</x:v>
      </x:c>
    </x:row>
    <x:row r="1291">
      <x:c r="A1291" s="61" t="n">
        <x:v>45658</x:v>
      </x:c>
      <x:c r="B1291" s="59" t="str">
        <x:v>FLEMINGTON</x:v>
      </x:c>
      <x:c r="C1291" s="27" t="n">
        <x:v>2</x:v>
      </x:c>
      <x:c r="D1291" s="27" t="n">
        <x:v>6</x:v>
      </x:c>
      <x:c r="E1291" s="59" t="str">
        <x:v>DREAM ALL DAY</x:v>
      </x:c>
      <x:c r="F1291" s="59" t="str">
        <x:v>BFSR / SYS</x:v>
      </x:c>
      <x:c r="G1291" s="27" t="n">
        <x:v>2</x:v>
      </x:c>
      <x:c r="H1291" s="27" t="str">
        <x:v>Won</x:v>
      </x:c>
      <x:c r="I1291" s="30" t="n">
        <x:v>1.8</x:v>
      </x:c>
      <x:c r="J1291" s="30" t="n">
        <x:v>1.8</x:v>
      </x:c>
      <x:c r="K1291" s="30" t="n">
        <x:v>0</x:v>
      </x:c>
      <x:c r="L1291" s="30" t="n">
        <x:v>0</x:v>
      </x:c>
    </x:row>
    <x:row r="1292">
      <x:c r="A1292" s="61" t="n">
        <x:v>45658</x:v>
      </x:c>
      <x:c r="B1292" s="59" t="str">
        <x:v>FLEMINGTON</x:v>
      </x:c>
      <x:c r="C1292" s="27" t="n">
        <x:v>3</x:v>
      </x:c>
      <x:c r="D1292" s="27" t="n">
        <x:v>3</x:v>
      </x:c>
      <x:c r="E1292" s="59" t="str">
        <x:v>TRAPEZE WARRIOR</x:v>
      </x:c>
      <x:c r="F1292" s="59" t="str">
        <x:v>FRSR / SYS</x:v>
      </x:c>
      <x:c r="G1292" s="27" t="n">
        <x:v>2</x:v>
      </x:c>
      <x:c r="H1292" s="27" t="str"/>
      <x:c r="I1292" s="30"/>
      <x:c r="J1292" s="30" t="n">
        <x:v>0</x:v>
      </x:c>
      <x:c r="K1292" s="30" t="n">
        <x:v>0</x:v>
      </x:c>
      <x:c r="L1292" s="30" t="n">
        <x:v>0</x:v>
      </x:c>
    </x:row>
    <x:row r="1293">
      <x:c r="A1293" s="61" t="n">
        <x:v>45658</x:v>
      </x:c>
      <x:c r="B1293" s="59" t="str">
        <x:v>FLEMINGTON</x:v>
      </x:c>
      <x:c r="C1293" s="27" t="n">
        <x:v>4</x:v>
      </x:c>
      <x:c r="D1293" s="27" t="n">
        <x:v>4</x:v>
      </x:c>
      <x:c r="E1293" s="59" t="str">
        <x:v>THE OPEN</x:v>
      </x:c>
      <x:c r="F1293" s="59" t="str">
        <x:v>LSW / SYS</x:v>
      </x:c>
      <x:c r="G1293" s="27" t="n">
        <x:v>2</x:v>
      </x:c>
      <x:c r="H1293" s="27" t="str"/>
      <x:c r="I1293" s="30"/>
      <x:c r="J1293" s="30" t="n">
        <x:v>0</x:v>
      </x:c>
      <x:c r="K1293" s="30" t="n">
        <x:v>0</x:v>
      </x:c>
      <x:c r="L1293" s="30" t="n">
        <x:v>0</x:v>
      </x:c>
    </x:row>
    <x:row r="1294">
      <x:c r="A1294" s="61" t="n">
        <x:v>45658</x:v>
      </x:c>
      <x:c r="B1294" s="59" t="str">
        <x:v>FLEMINGTON</x:v>
      </x:c>
      <x:c r="C1294" s="27" t="n">
        <x:v>4</x:v>
      </x:c>
      <x:c r="D1294" s="27" t="n">
        <x:v>6</x:v>
      </x:c>
      <x:c r="E1294" s="59" t="str">
        <x:v>MIRAVAL ROSE</x:v>
      </x:c>
      <x:c r="F1294" s="59" t="str">
        <x:v>SYS</x:v>
      </x:c>
      <x:c r="G1294" s="27" t="n">
        <x:v>1</x:v>
      </x:c>
      <x:c r="H1294" s="27" t="str">
        <x:v>Won</x:v>
      </x:c>
      <x:c r="I1294" s="30" t="n">
        <x:v>4.1</x:v>
      </x:c>
      <x:c r="J1294" s="30" t="n">
        <x:v>4.1</x:v>
      </x:c>
      <x:c r="K1294" s="30" t="n">
        <x:v>0</x:v>
      </x:c>
      <x:c r="L1294" s="30" t="n">
        <x:v>0</x:v>
      </x:c>
    </x:row>
    <x:row r="1295">
      <x:c r="A1295" s="61" t="n">
        <x:v>45658</x:v>
      </x:c>
      <x:c r="B1295" s="59" t="str">
        <x:v>FLEMINGTON</x:v>
      </x:c>
      <x:c r="C1295" s="27" t="n">
        <x:v>5</x:v>
      </x:c>
      <x:c r="D1295" s="27" t="n">
        <x:v>1</x:v>
      </x:c>
      <x:c r="E1295" s="59" t="str">
        <x:v>MISS TARZY</x:v>
      </x:c>
      <x:c r="F1295" s="59" t="str">
        <x:v>SYS</x:v>
      </x:c>
      <x:c r="G1295" s="27" t="n">
        <x:v>1</x:v>
      </x:c>
      <x:c r="H1295" s="27" t="str">
        <x:v>2nd</x:v>
      </x:c>
      <x:c r="I1295" s="30"/>
      <x:c r="J1295" s="30" t="n">
        <x:v>0</x:v>
      </x:c>
      <x:c r="K1295" s="30" t="n">
        <x:v>0</x:v>
      </x:c>
      <x:c r="L1295" s="30" t="n">
        <x:v>0</x:v>
      </x:c>
    </x:row>
    <x:row r="1296">
      <x:c r="A1296" s="61" t="n">
        <x:v>45658</x:v>
      </x:c>
      <x:c r="B1296" s="59" t="str">
        <x:v>FLEMINGTON</x:v>
      </x:c>
      <x:c r="C1296" s="27" t="n">
        <x:v>5</x:v>
      </x:c>
      <x:c r="D1296" s="27" t="n">
        <x:v>5</x:v>
      </x:c>
      <x:c r="E1296" s="59" t="str">
        <x:v>STEAL THE SUN</x:v>
      </x:c>
      <x:c r="F1296" s="59" t="str">
        <x:v>DC</x:v>
      </x:c>
      <x:c r="G1296" s="27" t="n">
        <x:v>1</x:v>
      </x:c>
      <x:c r="H1296" s="27" t="str"/>
      <x:c r="I1296" s="30"/>
      <x:c r="J1296" s="30" t="n">
        <x:v>0</x:v>
      </x:c>
      <x:c r="K1296" s="30" t="n">
        <x:v>0</x:v>
      </x:c>
      <x:c r="L1296" s="30" t="n">
        <x:v>0</x:v>
      </x:c>
    </x:row>
    <x:row r="1297">
      <x:c r="A1297" s="61" t="n">
        <x:v>45658</x:v>
      </x:c>
      <x:c r="B1297" s="59" t="str">
        <x:v>FLEMINGTON</x:v>
      </x:c>
      <x:c r="C1297" s="27" t="n">
        <x:v>6</x:v>
      </x:c>
      <x:c r="D1297" s="27" t="n">
        <x:v>1</x:v>
      </x:c>
      <x:c r="E1297" s="59" t="str">
        <x:v>MURAMASA</x:v>
      </x:c>
      <x:c r="F1297" s="59" t="str">
        <x:v>BFSR / SYS</x:v>
      </x:c>
      <x:c r="G1297" s="27" t="n">
        <x:v>2</x:v>
      </x:c>
      <x:c r="H1297" s="27" t="str"/>
      <x:c r="I1297" s="30"/>
      <x:c r="J1297" s="30" t="n">
        <x:v>0</x:v>
      </x:c>
      <x:c r="K1297" s="30" t="n">
        <x:v>0</x:v>
      </x:c>
      <x:c r="L1297" s="30"/>
    </x:row>
    <x:row r="1298">
      <x:c r="A1298" s="61" t="n">
        <x:v>45658</x:v>
      </x:c>
      <x:c r="B1298" s="59" t="str">
        <x:v>FLEMINGTON</x:v>
      </x:c>
      <x:c r="C1298" s="27" t="n">
        <x:v>7</x:v>
      </x:c>
      <x:c r="D1298" s="27" t="n">
        <x:v>11</x:v>
      </x:c>
      <x:c r="E1298" s="59" t="str">
        <x:v>COTTON TREE</x:v>
      </x:c>
      <x:c r="F1298" s="59" t="str">
        <x:v>FRSR / SYS</x:v>
      </x:c>
      <x:c r="G1298" s="27" t="n">
        <x:v>2</x:v>
      </x:c>
      <x:c r="H1298" s="27" t="str"/>
      <x:c r="I1298" s="30"/>
      <x:c r="J1298" s="30" t="n">
        <x:v>0</x:v>
      </x:c>
      <x:c r="K1298" s="30"/>
      <x:c r="L1298" s="30"/>
    </x:row>
    <x:row r="1299">
      <x:c r="A1299" s="61" t="n">
        <x:v>45661</x:v>
      </x:c>
      <x:c r="B1299" s="59" t="str">
        <x:v>GEELONG</x:v>
      </x:c>
      <x:c r="C1299" s="27" t="n">
        <x:v>1</x:v>
      </x:c>
      <x:c r="D1299" s="27" t="n">
        <x:v>2</x:v>
      </x:c>
      <x:c r="E1299" s="59" t="str">
        <x:v>GOLDENSTATEWARRIOR</x:v>
      </x:c>
      <x:c r="F1299" s="59" t="str">
        <x:v>SYS</x:v>
      </x:c>
      <x:c r="G1299" s="27" t="n">
        <x:v>1</x:v>
      </x:c>
      <x:c r="H1299" s="27" t="str">
        <x:v>Won</x:v>
      </x:c>
      <x:c r="I1299" s="30" t="n">
        <x:v>3.9</x:v>
      </x:c>
      <x:c r="J1299" s="30" t="n">
        <x:v>3.9</x:v>
      </x:c>
      <x:c r="K1299" s="30" t="n">
        <x:v>18.72</x:v>
      </x:c>
      <x:c r="L1299" s="30" t="n">
        <x:v>54.288</x:v>
      </x:c>
    </x:row>
    <x:row r="1300">
      <x:c r="A1300" s="61" t="n">
        <x:v>45661</x:v>
      </x:c>
      <x:c r="B1300" s="59" t="str">
        <x:v>GEELONG</x:v>
      </x:c>
      <x:c r="C1300" s="27" t="n">
        <x:v>3</x:v>
      </x:c>
      <x:c r="D1300" s="27" t="n">
        <x:v>8</x:v>
      </x:c>
      <x:c r="E1300" s="59" t="str">
        <x:v>CAPRICORN STAR</x:v>
      </x:c>
      <x:c r="F1300" s="59" t="str">
        <x:v>LSW</x:v>
      </x:c>
      <x:c r="G1300" s="27" t="n">
        <x:v>1</x:v>
      </x:c>
      <x:c r="H1300" s="27" t="str">
        <x:v>Won</x:v>
      </x:c>
      <x:c r="I1300" s="30" t="n">
        <x:v>4.8</x:v>
      </x:c>
      <x:c r="J1300" s="30" t="n">
        <x:v>4.8</x:v>
      </x:c>
      <x:c r="K1300" s="30" t="n">
        <x:v>13.92</x:v>
      </x:c>
      <x:c r="L1300" s="30" t="n">
        <x:v>96.048</x:v>
      </x:c>
    </x:row>
    <x:row r="1301">
      <x:c r="A1301" s="61" t="n">
        <x:v>45661</x:v>
      </x:c>
      <x:c r="B1301" s="59" t="str">
        <x:v>GEELONG</x:v>
      </x:c>
      <x:c r="C1301" s="27" t="n">
        <x:v>5</x:v>
      </x:c>
      <x:c r="D1301" s="27" t="n">
        <x:v>8</x:v>
      </x:c>
      <x:c r="E1301" s="59" t="str">
        <x:v>TITLE FIGHTER</x:v>
      </x:c>
      <x:c r="F1301" s="59" t="str">
        <x:v>LSW</x:v>
      </x:c>
      <x:c r="G1301" s="27" t="n">
        <x:v>1</x:v>
      </x:c>
      <x:c r="H1301" s="27" t="str">
        <x:v>Won</x:v>
      </x:c>
      <x:c r="I1301" s="30" t="n">
        <x:v>2.9</x:v>
      </x:c>
      <x:c r="J1301" s="30" t="n">
        <x:v>2.9</x:v>
      </x:c>
      <x:c r="K1301" s="30" t="n">
        <x:v>20.01</x:v>
      </x:c>
      <x:c r="L1301" s="30" t="n">
        <x:v>0</x:v>
      </x:c>
    </x:row>
    <x:row r="1302">
      <x:c r="A1302" s="61" t="n">
        <x:v>45661</x:v>
      </x:c>
      <x:c r="B1302" s="59" t="str">
        <x:v>GEELONG</x:v>
      </x:c>
      <x:c r="C1302" s="27" t="n">
        <x:v>6</x:v>
      </x:c>
      <x:c r="D1302" s="27" t="n">
        <x:v>8</x:v>
      </x:c>
      <x:c r="E1302" s="59" t="str">
        <x:v>MOLLYNICKERS</x:v>
      </x:c>
      <x:c r="F1302" s="59" t="str">
        <x:v>DC</x:v>
      </x:c>
      <x:c r="G1302" s="27" t="n">
        <x:v>1</x:v>
      </x:c>
      <x:c r="H1302" s="27" t="str">
        <x:v>Won</x:v>
      </x:c>
      <x:c r="I1302" s="30" t="n">
        <x:v>6.9</x:v>
      </x:c>
      <x:c r="J1302" s="30" t="n">
        <x:v>6.9</x:v>
      </x:c>
      <x:c r="K1302" s="30" t="n">
        <x:v>0</x:v>
      </x:c>
      <x:c r="L1302" s="30" t="n">
        <x:v>0</x:v>
      </x:c>
    </x:row>
    <x:row r="1303">
      <x:c r="A1303" s="61" t="n">
        <x:v>45661</x:v>
      </x:c>
      <x:c r="B1303" s="59" t="str">
        <x:v>GEELONG</x:v>
      </x:c>
      <x:c r="C1303" s="27" t="n">
        <x:v>7</x:v>
      </x:c>
      <x:c r="D1303" s="27" t="n">
        <x:v>1</x:v>
      </x:c>
      <x:c r="E1303" s="59" t="str">
        <x:v>IGOTCHA</x:v>
      </x:c>
      <x:c r="F1303" s="59" t="str">
        <x:v>SYS</x:v>
      </x:c>
      <x:c r="G1303" s="27" t="n">
        <x:v>1</x:v>
      </x:c>
      <x:c r="H1303" s="27" t="str">
        <x:v>2nd</x:v>
      </x:c>
      <x:c r="I1303" s="30"/>
      <x:c r="J1303" s="30" t="n">
        <x:v>0</x:v>
      </x:c>
      <x:c r="K1303" s="30" t="n">
        <x:v>0</x:v>
      </x:c>
      <x:c r="L1303" s="30" t="n">
        <x:v>0</x:v>
      </x:c>
    </x:row>
    <x:row r="1304">
      <x:c r="A1304" s="61" t="n">
        <x:v>45661</x:v>
      </x:c>
      <x:c r="B1304" s="59" t="str">
        <x:v>GEELONG</x:v>
      </x:c>
      <x:c r="C1304" s="27" t="n">
        <x:v>7</x:v>
      </x:c>
      <x:c r="D1304" s="27" t="n">
        <x:v>3</x:v>
      </x:c>
      <x:c r="E1304" s="59" t="str">
        <x:v>HEARCOMESTHESTAR</x:v>
      </x:c>
      <x:c r="F1304" s="59" t="str">
        <x:v>DC</x:v>
      </x:c>
      <x:c r="G1304" s="27" t="n">
        <x:v>1</x:v>
      </x:c>
      <x:c r="H1304" s="27" t="str">
        <x:v>Won</x:v>
      </x:c>
      <x:c r="I1304" s="30" t="n">
        <x:v>5.7</x:v>
      </x:c>
      <x:c r="J1304" s="30" t="n">
        <x:v>5.7</x:v>
      </x:c>
      <x:c r="K1304" s="30" t="n">
        <x:v>21.090000000000003</x:v>
      </x:c>
      <x:c r="L1304" s="30" t="n">
        <x:v>0</x:v>
      </x:c>
    </x:row>
    <x:row r="1305">
      <x:c r="A1305" s="61" t="n">
        <x:v>45661</x:v>
      </x:c>
      <x:c r="B1305" s="59" t="str">
        <x:v>GEELONG</x:v>
      </x:c>
      <x:c r="C1305" s="27" t="n">
        <x:v>8</x:v>
      </x:c>
      <x:c r="D1305" s="27" t="n">
        <x:v>1</x:v>
      </x:c>
      <x:c r="E1305" s="59" t="str">
        <x:v>HOLYMANZ</x:v>
      </x:c>
      <x:c r="F1305" s="59" t="str">
        <x:v>DC</x:v>
      </x:c>
      <x:c r="G1305" s="27" t="n">
        <x:v>1</x:v>
      </x:c>
      <x:c r="H1305" s="27" t="str">
        <x:v>Won</x:v>
      </x:c>
      <x:c r="I1305" s="30" t="n">
        <x:v>3.7</x:v>
      </x:c>
      <x:c r="J1305" s="30" t="n">
        <x:v>3.7</x:v>
      </x:c>
      <x:c r="K1305" s="30" t="n">
        <x:v>0</x:v>
      </x:c>
      <x:c r="L1305" s="30" t="n">
        <x:v>0</x:v>
      </x:c>
    </x:row>
    <x:row r="1306">
      <x:c r="A1306" s="61" t="n">
        <x:v>45661</x:v>
      </x:c>
      <x:c r="B1306" s="59" t="str">
        <x:v>GEELONG</x:v>
      </x:c>
      <x:c r="C1306" s="27" t="n">
        <x:v>8</x:v>
      </x:c>
      <x:c r="D1306" s="27" t="n">
        <x:v>2</x:v>
      </x:c>
      <x:c r="E1306" s="59" t="str">
        <x:v>RIOT AND ROSE</x:v>
      </x:c>
      <x:c r="F1306" s="59" t="str">
        <x:v>SYS</x:v>
      </x:c>
      <x:c r="G1306" s="27" t="n">
        <x:v>1</x:v>
      </x:c>
      <x:c r="H1306" s="27" t="str">
        <x:v>2nd</x:v>
      </x:c>
      <x:c r="I1306" s="30"/>
      <x:c r="J1306" s="30" t="n">
        <x:v>0</x:v>
      </x:c>
      <x:c r="K1306" s="30" t="n">
        <x:v>0</x:v>
      </x:c>
      <x:c r="L1306" s="30" t="n">
        <x:v>0</x:v>
      </x:c>
    </x:row>
    <x:row r="1307">
      <x:c r="A1307" s="61" t="n">
        <x:v>45661</x:v>
      </x:c>
      <x:c r="B1307" s="59" t="str">
        <x:v>GEELONG</x:v>
      </x:c>
      <x:c r="C1307" s="27" t="n">
        <x:v>8</x:v>
      </x:c>
      <x:c r="D1307" s="27" t="n">
        <x:v>3</x:v>
      </x:c>
      <x:c r="E1307" s="59" t="str">
        <x:v>DASHING</x:v>
      </x:c>
      <x:c r="F1307" s="59" t="str">
        <x:v>SYS</x:v>
      </x:c>
      <x:c r="G1307" s="27" t="n">
        <x:v>1</x:v>
      </x:c>
      <x:c r="H1307" s="27" t="str">
        <x:v>3rd</x:v>
      </x:c>
      <x:c r="I1307" s="30"/>
      <x:c r="J1307" s="30" t="n">
        <x:v>0</x:v>
      </x:c>
      <x:c r="K1307" s="30" t="n">
        <x:v>0</x:v>
      </x:c>
      <x:c r="L1307" s="30" t="n">
        <x:v>0</x:v>
      </x:c>
    </x:row>
    <x:row r="1308">
      <x:c r="A1308" s="61" t="n">
        <x:v>45661</x:v>
      </x:c>
      <x:c r="B1308" s="59" t="str">
        <x:v>GEELONG</x:v>
      </x:c>
      <x:c r="C1308" s="27" t="n">
        <x:v>8</x:v>
      </x:c>
      <x:c r="D1308" s="27" t="n">
        <x:v>5</x:v>
      </x:c>
      <x:c r="E1308" s="59" t="str">
        <x:v>MATHLETIC</x:v>
      </x:c>
      <x:c r="F1308" s="59" t="str">
        <x:v>SYS</x:v>
      </x:c>
      <x:c r="G1308" s="27" t="n">
        <x:v>1</x:v>
      </x:c>
      <x:c r="H1308" s="27" t="str"/>
      <x:c r="I1308" s="30"/>
      <x:c r="J1308" s="30" t="n">
        <x:v>0</x:v>
      </x:c>
      <x:c r="K1308" s="30" t="n">
        <x:v>0</x:v>
      </x:c>
      <x:c r="L1308" s="30" t="n">
        <x:v>0</x:v>
      </x:c>
    </x:row>
    <x:row r="1309">
      <x:c r="A1309" s="61" t="n">
        <x:v>45661</x:v>
      </x:c>
      <x:c r="B1309" s="59" t="str">
        <x:v>GEELONG</x:v>
      </x:c>
      <x:c r="C1309" s="27" t="n">
        <x:v>9</x:v>
      </x:c>
      <x:c r="D1309" s="27" t="n">
        <x:v>8</x:v>
      </x:c>
      <x:c r="E1309" s="59" t="str">
        <x:v>SHE'S BULLETPROOF</x:v>
      </x:c>
      <x:c r="F1309" s="59" t="str">
        <x:v>SYS</x:v>
      </x:c>
      <x:c r="G1309" s="27" t="n">
        <x:v>1</x:v>
      </x:c>
      <x:c r="H1309" s="27" t="str">
        <x:v>2nd</x:v>
      </x:c>
      <x:c r="I1309" s="30"/>
      <x:c r="J1309" s="30" t="n">
        <x:v>0</x:v>
      </x:c>
      <x:c r="K1309" s="30" t="n">
        <x:v>0</x:v>
      </x:c>
      <x:c r="L1309" s="30"/>
    </x:row>
    <x:row r="1310">
      <x:c r="A1310" s="61" t="n">
        <x:v>45661</x:v>
      </x:c>
      <x:c r="B1310" s="59" t="str">
        <x:v>GEELONG</x:v>
      </x:c>
      <x:c r="C1310" s="27" t="n">
        <x:v>10</x:v>
      </x:c>
      <x:c r="D1310" s="27" t="n">
        <x:v>2</x:v>
      </x:c>
      <x:c r="E1310" s="59" t="str">
        <x:v>MANOLO BLING</x:v>
      </x:c>
      <x:c r="F1310" s="59" t="str">
        <x:v>LSW</x:v>
      </x:c>
      <x:c r="G1310" s="27" t="n">
        <x:v>1</x:v>
      </x:c>
      <x:c r="H1310" s="27" t="str"/>
      <x:c r="I1310" s="30"/>
      <x:c r="J1310" s="30" t="n">
        <x:v>0</x:v>
      </x:c>
      <x:c r="K1310" s="30"/>
      <x:c r="L1310" s="30"/>
    </x:row>
    <x:row r="1311">
      <x:c r="A1311" s="61" t="n">
        <x:v>45661</x:v>
      </x:c>
      <x:c r="B1311" s="59" t="str">
        <x:v>GEELONG</x:v>
      </x:c>
      <x:c r="C1311" s="27" t="n">
        <x:v>10</x:v>
      </x:c>
      <x:c r="D1311" s="27" t="n">
        <x:v>4</x:v>
      </x:c>
      <x:c r="E1311" s="59" t="str">
        <x:v>SWEETHEARTED</x:v>
      </x:c>
      <x:c r="F1311" s="59" t="str">
        <x:v>LSW / SYS</x:v>
      </x:c>
      <x:c r="G1311" s="27" t="n">
        <x:v>2</x:v>
      </x:c>
      <x:c r="H1311" s="27" t="str">
        <x:v>Won</x:v>
      </x:c>
      <x:c r="I1311" s="30" t="n">
        <x:v>5.1</x:v>
      </x:c>
      <x:c r="J1311" s="30" t="n">
        <x:v>5.1</x:v>
      </x:c>
      <x:c r="K1311" s="30"/>
      <x:c r="L1311" s="30"/>
    </x:row>
    <x:row r="1312">
      <x:c r="A1312" s="61" t="n">
        <x:v>45668</x:v>
      </x:c>
      <x:c r="B1312" s="59" t="str">
        <x:v>FLEMINGTON</x:v>
      </x:c>
      <x:c r="C1312" s="27" t="n">
        <x:v>1</x:v>
      </x:c>
      <x:c r="D1312" s="27" t="n">
        <x:v>3</x:v>
      </x:c>
      <x:c r="E1312" s="59" t="str">
        <x:v>XARPO</x:v>
      </x:c>
      <x:c r="F1312" s="59" t="str">
        <x:v>LSW</x:v>
      </x:c>
      <x:c r="G1312" s="27" t="n">
        <x:v>1</x:v>
      </x:c>
      <x:c r="H1312" s="27" t="str">
        <x:v>3rd</x:v>
      </x:c>
      <x:c r="I1312" s="30"/>
      <x:c r="J1312" s="30" t="n">
        <x:v>0</x:v>
      </x:c>
      <x:c r="K1312" s="30" t="n">
        <x:v>0</x:v>
      </x:c>
      <x:c r="L1312" s="30" t="n">
        <x:v>0</x:v>
      </x:c>
    </x:row>
    <x:row r="1313">
      <x:c r="A1313" s="61" t="n">
        <x:v>45668</x:v>
      </x:c>
      <x:c r="B1313" s="59" t="str">
        <x:v>FLEMINGTON</x:v>
      </x:c>
      <x:c r="C1313" s="27" t="n">
        <x:v>1</x:v>
      </x:c>
      <x:c r="D1313" s="27" t="n">
        <x:v>6</x:v>
      </x:c>
      <x:c r="E1313" s="59" t="str">
        <x:v>RUBIQUITY</x:v>
      </x:c>
      <x:c r="F1313" s="59" t="str">
        <x:v>DC</x:v>
      </x:c>
      <x:c r="G1313" s="27" t="n">
        <x:v>1</x:v>
      </x:c>
      <x:c r="H1313" s="27" t="str">
        <x:v>4th</x:v>
      </x:c>
      <x:c r="I1313" s="30"/>
      <x:c r="J1313" s="30" t="n">
        <x:v>0</x:v>
      </x:c>
      <x:c r="K1313" s="30" t="n">
        <x:v>0</x:v>
      </x:c>
      <x:c r="L1313" s="30" t="n">
        <x:v>0</x:v>
      </x:c>
    </x:row>
    <x:row r="1314">
      <x:c r="A1314" s="61" t="n">
        <x:v>45668</x:v>
      </x:c>
      <x:c r="B1314" s="59" t="str">
        <x:v>FLEMINGTON</x:v>
      </x:c>
      <x:c r="C1314" s="27" t="n">
        <x:v>2</x:v>
      </x:c>
      <x:c r="D1314" s="27" t="n">
        <x:v>10</x:v>
      </x:c>
      <x:c r="E1314" s="59" t="str">
        <x:v>COLOUR OUR WORLD</x:v>
      </x:c>
      <x:c r="F1314" s="59" t="str">
        <x:v>DC</x:v>
      </x:c>
      <x:c r="G1314" s="27" t="n">
        <x:v>1</x:v>
      </x:c>
      <x:c r="H1314" s="27" t="str">
        <x:v>3rd</x:v>
      </x:c>
      <x:c r="I1314" s="30"/>
      <x:c r="J1314" s="30" t="n">
        <x:v>0</x:v>
      </x:c>
      <x:c r="K1314" s="30" t="n">
        <x:v>0</x:v>
      </x:c>
      <x:c r="L1314" s="30" t="n">
        <x:v>0</x:v>
      </x:c>
    </x:row>
    <x:row r="1315">
      <x:c r="A1315" s="61" t="n">
        <x:v>45668</x:v>
      </x:c>
      <x:c r="B1315" s="59" t="str">
        <x:v>FLEMINGTON</x:v>
      </x:c>
      <x:c r="C1315" s="27" t="n">
        <x:v>3</x:v>
      </x:c>
      <x:c r="D1315" s="27" t="n">
        <x:v>1</x:v>
      </x:c>
      <x:c r="E1315" s="59" t="str">
        <x:v>SMOKIN' PRINCESS</x:v>
      </x:c>
      <x:c r="F1315" s="59" t="str">
        <x:v>BF</x:v>
      </x:c>
      <x:c r="G1315" s="27" t="n">
        <x:v>1</x:v>
      </x:c>
      <x:c r="H1315" s="27" t="str">
        <x:v>Won</x:v>
      </x:c>
      <x:c r="I1315" s="30" t="n">
        <x:v>2.9</x:v>
      </x:c>
      <x:c r="J1315" s="30" t="n">
        <x:v>2.9</x:v>
      </x:c>
      <x:c r="K1315" s="30" t="n">
        <x:v>0</x:v>
      </x:c>
      <x:c r="L1315" s="30" t="n">
        <x:v>0</x:v>
      </x:c>
    </x:row>
    <x:row r="1316">
      <x:c r="A1316" s="61" t="n">
        <x:v>45668</x:v>
      </x:c>
      <x:c r="B1316" s="59" t="str">
        <x:v>FLEMINGTON</x:v>
      </x:c>
      <x:c r="C1316" s="27" t="n">
        <x:v>3</x:v>
      </x:c>
      <x:c r="D1316" s="27" t="n">
        <x:v>2</x:v>
      </x:c>
      <x:c r="E1316" s="59" t="str">
        <x:v>KEEP YOUR COOL</x:v>
      </x:c>
      <x:c r="F1316" s="59" t="str">
        <x:v>LSW / SYS</x:v>
      </x:c>
      <x:c r="G1316" s="27" t="n">
        <x:v>2</x:v>
      </x:c>
      <x:c r="H1316" s="27" t="str"/>
      <x:c r="I1316" s="30"/>
      <x:c r="J1316" s="30" t="n">
        <x:v>0</x:v>
      </x:c>
      <x:c r="K1316" s="30" t="n">
        <x:v>0</x:v>
      </x:c>
      <x:c r="L1316" s="30" t="n">
        <x:v>0</x:v>
      </x:c>
    </x:row>
    <x:row r="1317">
      <x:c r="A1317" s="61" t="n">
        <x:v>45668</x:v>
      </x:c>
      <x:c r="B1317" s="59" t="str">
        <x:v>FLEMINGTON</x:v>
      </x:c>
      <x:c r="C1317" s="27" t="n">
        <x:v>3</x:v>
      </x:c>
      <x:c r="D1317" s="27" t="n">
        <x:v>8</x:v>
      </x:c>
      <x:c r="E1317" s="59" t="str">
        <x:v>STYLISH</x:v>
      </x:c>
      <x:c r="F1317" s="59" t="str">
        <x:v>FRSR / SYS</x:v>
      </x:c>
      <x:c r="G1317" s="27" t="n">
        <x:v>2</x:v>
      </x:c>
      <x:c r="H1317" s="27" t="str">
        <x:v>2nd</x:v>
      </x:c>
      <x:c r="I1317" s="30"/>
      <x:c r="J1317" s="30" t="n">
        <x:v>0</x:v>
      </x:c>
      <x:c r="K1317" s="30" t="n">
        <x:v>0</x:v>
      </x:c>
      <x:c r="L1317" s="30" t="n">
        <x:v>0</x:v>
      </x:c>
    </x:row>
    <x:row r="1318">
      <x:c r="A1318" s="61" t="n">
        <x:v>45668</x:v>
      </x:c>
      <x:c r="B1318" s="59" t="str">
        <x:v>FLEMINGTON</x:v>
      </x:c>
      <x:c r="C1318" s="27" t="n">
        <x:v>4</x:v>
      </x:c>
      <x:c r="D1318" s="27" t="n">
        <x:v>5</x:v>
      </x:c>
      <x:c r="E1318" s="59" t="str">
        <x:v>FLAMIN' ROMANS</x:v>
      </x:c>
      <x:c r="F1318" s="59" t="str">
        <x:v>FRSR / SYS</x:v>
      </x:c>
      <x:c r="G1318" s="27" t="n">
        <x:v>2</x:v>
      </x:c>
      <x:c r="H1318" s="27" t="str"/>
      <x:c r="I1318" s="30"/>
      <x:c r="J1318" s="30" t="n">
        <x:v>0</x:v>
      </x:c>
      <x:c r="K1318" s="30" t="n">
        <x:v>0</x:v>
      </x:c>
      <x:c r="L1318" s="30" t="n">
        <x:v>0</x:v>
      </x:c>
    </x:row>
    <x:row r="1319">
      <x:c r="A1319" s="61" t="n">
        <x:v>45668</x:v>
      </x:c>
      <x:c r="B1319" s="59" t="str">
        <x:v>FLEMINGTON</x:v>
      </x:c>
      <x:c r="C1319" s="27" t="n">
        <x:v>4</x:v>
      </x:c>
      <x:c r="D1319" s="27" t="n">
        <x:v>10</x:v>
      </x:c>
      <x:c r="E1319" s="59" t="str">
        <x:v>SENTIMENTAL FLAME</x:v>
      </x:c>
      <x:c r="F1319" s="59" t="str">
        <x:v>SYS</x:v>
      </x:c>
      <x:c r="G1319" s="27" t="n">
        <x:v>1</x:v>
      </x:c>
      <x:c r="H1319" s="27" t="str"/>
      <x:c r="I1319" s="30"/>
      <x:c r="J1319" s="30" t="n">
        <x:v>0</x:v>
      </x:c>
      <x:c r="K1319" s="30" t="n">
        <x:v>0</x:v>
      </x:c>
      <x:c r="L1319" s="30" t="n">
        <x:v>0</x:v>
      </x:c>
    </x:row>
    <x:row r="1320">
      <x:c r="A1320" s="61" t="n">
        <x:v>45668</x:v>
      </x:c>
      <x:c r="B1320" s="59" t="str">
        <x:v>FLEMINGTON</x:v>
      </x:c>
      <x:c r="C1320" s="27" t="n">
        <x:v>5</x:v>
      </x:c>
      <x:c r="D1320" s="27" t="n">
        <x:v>5</x:v>
      </x:c>
      <x:c r="E1320" s="59" t="str">
        <x:v>NEW YORK LUSTRE</x:v>
      </x:c>
      <x:c r="F1320" s="59" t="str">
        <x:v>SYS</x:v>
      </x:c>
      <x:c r="G1320" s="27" t="n">
        <x:v>1</x:v>
      </x:c>
      <x:c r="H1320" s="27" t="str">
        <x:v>Won</x:v>
      </x:c>
      <x:c r="I1320" s="30" t="n">
        <x:v>1.7</x:v>
      </x:c>
      <x:c r="J1320" s="30" t="n">
        <x:v>1.7</x:v>
      </x:c>
      <x:c r="K1320" s="30" t="n">
        <x:v>0</x:v>
      </x:c>
      <x:c r="L1320" s="30"/>
    </x:row>
    <x:row r="1321">
      <x:c r="A1321" s="61" t="n">
        <x:v>45668</x:v>
      </x:c>
      <x:c r="B1321" s="59" t="str">
        <x:v>FLEMINGTON</x:v>
      </x:c>
      <x:c r="C1321" s="27" t="n">
        <x:v>9</x:v>
      </x:c>
      <x:c r="D1321" s="27" t="n">
        <x:v>5</x:v>
      </x:c>
      <x:c r="E1321" s="59" t="str">
        <x:v>BRITISH COLUMBIA</x:v>
      </x:c>
      <x:c r="F1321" s="59" t="str">
        <x:v>DC</x:v>
      </x:c>
      <x:c r="G1321" s="27" t="n">
        <x:v>1</x:v>
      </x:c>
      <x:c r="H1321" s="27" t="str"/>
      <x:c r="I1321" s="30"/>
      <x:c r="J1321" s="30" t="n">
        <x:v>0</x:v>
      </x:c>
      <x:c r="K1321" s="30"/>
      <x:c r="L1321" s="30"/>
    </x:row>
    <x:row r="1322">
      <x:c r="A1322" s="61" t="n">
        <x:v>45668</x:v>
      </x:c>
      <x:c r="B1322" s="59" t="str">
        <x:v>FLEMINGTON</x:v>
      </x:c>
      <x:c r="C1322" s="27" t="n">
        <x:v>9</x:v>
      </x:c>
      <x:c r="D1322" s="27" t="n">
        <x:v>11</x:v>
      </x:c>
      <x:c r="E1322" s="59" t="str">
        <x:v>ELPHINSTONE</x:v>
      </x:c>
      <x:c r="F1322" s="59" t="str">
        <x:v>DC</x:v>
      </x:c>
      <x:c r="G1322" s="27" t="n">
        <x:v>1</x:v>
      </x:c>
      <x:c r="H1322" s="27" t="str">
        <x:v>Won</x:v>
      </x:c>
      <x:c r="I1322" s="30" t="n">
        <x:v>4.4</x:v>
      </x:c>
      <x:c r="J1322" s="30" t="n">
        <x:v>4.4</x:v>
      </x:c>
      <x:c r="K1322" s="30"/>
      <x:c r="L1322" s="30"/>
    </x:row>
    <x:row r="1323">
      <x:c r="A1323" s="61" t="n">
        <x:v>45675</x:v>
      </x:c>
      <x:c r="B1323" s="59" t="str">
        <x:v>FLEMINGTON</x:v>
      </x:c>
      <x:c r="C1323" s="27" t="n">
        <x:v>1</x:v>
      </x:c>
      <x:c r="D1323" s="27" t="n">
        <x:v>3</x:v>
      </x:c>
      <x:c r="E1323" s="59" t="str">
        <x:v>MARBLE ARCH</x:v>
      </x:c>
      <x:c r="F1323" s="59" t="str">
        <x:v>BF / SYS</x:v>
      </x:c>
      <x:c r="G1323" s="27" t="n">
        <x:v>2</x:v>
      </x:c>
      <x:c r="H1323" s="27" t="str">
        <x:v>Won</x:v>
      </x:c>
      <x:c r="I1323" s="30" t="n">
        <x:v>2.8</x:v>
      </x:c>
      <x:c r="J1323" s="30" t="n">
        <x:v>2.8</x:v>
      </x:c>
      <x:c r="K1323" s="30" t="n">
        <x:v>10.36</x:v>
      </x:c>
      <x:c r="L1323" s="30" t="n">
        <x:v>0</x:v>
      </x:c>
    </x:row>
    <x:row r="1324">
      <x:c r="A1324" s="61" t="n">
        <x:v>45675</x:v>
      </x:c>
      <x:c r="B1324" s="59" t="str">
        <x:v>FLEMINGTON</x:v>
      </x:c>
      <x:c r="C1324" s="27" t="n">
        <x:v>2</x:v>
      </x:c>
      <x:c r="D1324" s="27" t="n">
        <x:v>3</x:v>
      </x:c>
      <x:c r="E1324" s="59" t="str">
        <x:v>CAVALRY GIRL</x:v>
      </x:c>
      <x:c r="F1324" s="59" t="str">
        <x:v>SYS</x:v>
      </x:c>
      <x:c r="G1324" s="27" t="n">
        <x:v>1</x:v>
      </x:c>
      <x:c r="H1324" s="27" t="str">
        <x:v>Won</x:v>
      </x:c>
      <x:c r="I1324" s="30" t="n">
        <x:v>3.7</x:v>
      </x:c>
      <x:c r="J1324" s="30" t="n">
        <x:v>3.7</x:v>
      </x:c>
      <x:c r="K1324" s="30" t="n">
        <x:v>0</x:v>
      </x:c>
      <x:c r="L1324" s="30" t="n">
        <x:v>0</x:v>
      </x:c>
    </x:row>
    <x:row r="1325">
      <x:c r="A1325" s="61" t="n">
        <x:v>45675</x:v>
      </x:c>
      <x:c r="B1325" s="59" t="str">
        <x:v>FLEMINGTON</x:v>
      </x:c>
      <x:c r="C1325" s="27" t="n">
        <x:v>3</x:v>
      </x:c>
      <x:c r="D1325" s="27" t="n">
        <x:v>1</x:v>
      </x:c>
      <x:c r="E1325" s="59" t="str">
        <x:v>CENTENNIAL PARK</x:v>
      </x:c>
      <x:c r="F1325" s="59" t="str">
        <x:v>LSW</x:v>
      </x:c>
      <x:c r="G1325" s="27" t="n">
        <x:v>1</x:v>
      </x:c>
      <x:c r="H1325" s="27" t="str"/>
      <x:c r="I1325" s="30"/>
      <x:c r="J1325" s="30" t="n">
        <x:v>0</x:v>
      </x:c>
      <x:c r="K1325" s="30" t="n">
        <x:v>0</x:v>
      </x:c>
      <x:c r="L1325" s="30" t="n">
        <x:v>0</x:v>
      </x:c>
    </x:row>
    <x:row r="1326">
      <x:c r="A1326" s="61" t="n">
        <x:v>45675</x:v>
      </x:c>
      <x:c r="B1326" s="59" t="str">
        <x:v>FLEMINGTON</x:v>
      </x:c>
      <x:c r="C1326" s="27" t="n">
        <x:v>3</x:v>
      </x:c>
      <x:c r="D1326" s="27" t="n">
        <x:v>3</x:v>
      </x:c>
      <x:c r="E1326" s="59" t="str">
        <x:v>TOMBA</x:v>
      </x:c>
      <x:c r="F1326" s="59" t="str">
        <x:v>LSW</x:v>
      </x:c>
      <x:c r="G1326" s="27" t="n">
        <x:v>1</x:v>
      </x:c>
      <x:c r="H1326" s="27" t="str"/>
      <x:c r="I1326" s="30"/>
      <x:c r="J1326" s="30" t="n">
        <x:v>0</x:v>
      </x:c>
      <x:c r="K1326" s="30" t="n">
        <x:v>0</x:v>
      </x:c>
      <x:c r="L1326" s="30" t="n">
        <x:v>0</x:v>
      </x:c>
    </x:row>
    <x:row r="1327">
      <x:c r="A1327" s="61" t="n">
        <x:v>45675</x:v>
      </x:c>
      <x:c r="B1327" s="59" t="str">
        <x:v>FLEMINGTON</x:v>
      </x:c>
      <x:c r="C1327" s="27" t="n">
        <x:v>4</x:v>
      </x:c>
      <x:c r="D1327" s="27" t="n">
        <x:v>5</x:v>
      </x:c>
      <x:c r="E1327" s="59" t="str">
        <x:v>SAMANGU</x:v>
      </x:c>
      <x:c r="F1327" s="59" t="str">
        <x:v>LSW / SYS</x:v>
      </x:c>
      <x:c r="G1327" s="27" t="n">
        <x:v>2</x:v>
      </x:c>
      <x:c r="H1327" s="27" t="str">
        <x:v>3rd</x:v>
      </x:c>
      <x:c r="I1327" s="30"/>
      <x:c r="J1327" s="30" t="n">
        <x:v>0</x:v>
      </x:c>
      <x:c r="K1327" s="30" t="n">
        <x:v>0</x:v>
      </x:c>
      <x:c r="L1327" s="30" t="n">
        <x:v>0</x:v>
      </x:c>
    </x:row>
    <x:row r="1328">
      <x:c r="A1328" s="61" t="n">
        <x:v>45675</x:v>
      </x:c>
      <x:c r="B1328" s="59" t="str">
        <x:v>FLEMINGTON</x:v>
      </x:c>
      <x:c r="C1328" s="27" t="n">
        <x:v>6</x:v>
      </x:c>
      <x:c r="D1328" s="27" t="n">
        <x:v>4</x:v>
      </x:c>
      <x:c r="E1328" s="59" t="str">
        <x:v>MAJOR SHARE</x:v>
      </x:c>
      <x:c r="F1328" s="59" t="str">
        <x:v>LSW</x:v>
      </x:c>
      <x:c r="G1328" s="27" t="n">
        <x:v>1</x:v>
      </x:c>
      <x:c r="H1328" s="27" t="str">
        <x:v>Won</x:v>
      </x:c>
      <x:c r="I1328" s="30" t="n">
        <x:v>3.3</x:v>
      </x:c>
      <x:c r="J1328" s="30" t="n">
        <x:v>3.3</x:v>
      </x:c>
      <x:c r="K1328" s="30" t="n">
        <x:v>0</x:v>
      </x:c>
      <x:c r="L1328" s="30" t="n">
        <x:v>0</x:v>
      </x:c>
    </x:row>
    <x:row r="1329">
      <x:c r="A1329" s="61" t="n">
        <x:v>45675</x:v>
      </x:c>
      <x:c r="B1329" s="59" t="str">
        <x:v>FLEMINGTON</x:v>
      </x:c>
      <x:c r="C1329" s="27" t="n">
        <x:v>6</x:v>
      </x:c>
      <x:c r="D1329" s="27" t="n">
        <x:v>6</x:v>
      </x:c>
      <x:c r="E1329" s="59" t="str">
        <x:v>BOSSY NIC</x:v>
      </x:c>
      <x:c r="F1329" s="59" t="str">
        <x:v>DC</x:v>
      </x:c>
      <x:c r="G1329" s="27" t="n">
        <x:v>1</x:v>
      </x:c>
      <x:c r="H1329" s="27" t="str">
        <x:v>2nd</x:v>
      </x:c>
      <x:c r="I1329" s="30"/>
      <x:c r="J1329" s="30" t="n">
        <x:v>0</x:v>
      </x:c>
      <x:c r="K1329" s="30" t="n">
        <x:v>0</x:v>
      </x:c>
      <x:c r="L1329" s="30" t="n">
        <x:v>0</x:v>
      </x:c>
    </x:row>
    <x:row r="1330">
      <x:c r="A1330" s="61" t="n">
        <x:v>45675</x:v>
      </x:c>
      <x:c r="B1330" s="59" t="str">
        <x:v>FLEMINGTON</x:v>
      </x:c>
      <x:c r="C1330" s="27" t="n">
        <x:v>7</x:v>
      </x:c>
      <x:c r="D1330" s="27" t="n">
        <x:v>3</x:v>
      </x:c>
      <x:c r="E1330" s="59" t="str">
        <x:v>PRINCESS QUE</x:v>
      </x:c>
      <x:c r="F1330" s="59" t="str">
        <x:v>BFSR / SYS</x:v>
      </x:c>
      <x:c r="G1330" s="27" t="n">
        <x:v>2</x:v>
      </x:c>
      <x:c r="H1330" s="27" t="str"/>
      <x:c r="I1330" s="30"/>
      <x:c r="J1330" s="30" t="n">
        <x:v>0</x:v>
      </x:c>
      <x:c r="K1330" s="30" t="n">
        <x:v>0</x:v>
      </x:c>
      <x:c r="L1330" s="30"/>
    </x:row>
    <x:row r="1331">
      <x:c r="A1331" s="61" t="n">
        <x:v>45675</x:v>
      </x:c>
      <x:c r="B1331" s="59" t="str">
        <x:v>FLEMINGTON</x:v>
      </x:c>
      <x:c r="C1331" s="27" t="n">
        <x:v>10</x:v>
      </x:c>
      <x:c r="D1331" s="27" t="n">
        <x:v>12</x:v>
      </x:c>
      <x:c r="E1331" s="59" t="str">
        <x:v>DREAM ALL DAY</x:v>
      </x:c>
      <x:c r="F1331" s="59" t="str">
        <x:v>DC / SYS</x:v>
      </x:c>
      <x:c r="G1331" s="27" t="n">
        <x:v>2</x:v>
      </x:c>
      <x:c r="H1331" s="27" t="str">
        <x:v>3rd</x:v>
      </x:c>
      <x:c r="I1331" s="30"/>
      <x:c r="J1331" s="30" t="n">
        <x:v>0</x:v>
      </x:c>
      <x:c r="K1331" s="30"/>
      <x:c r="L1331" s="30"/>
    </x:row>
    <x:row r="1332">
      <x:c r="A1332" s="61" t="n">
        <x:v>45675</x:v>
      </x:c>
      <x:c r="B1332" s="59" t="str">
        <x:v>FLEMINGTON</x:v>
      </x:c>
      <x:c r="C1332" s="27" t="n">
        <x:v>10</x:v>
      </x:c>
      <x:c r="D1332" s="27" t="n">
        <x:v>13</x:v>
      </x:c>
      <x:c r="E1332" s="59" t="str">
        <x:v>ET TU BRUTE</x:v>
      </x:c>
      <x:c r="F1332" s="59" t="str">
        <x:v>SYS</x:v>
      </x:c>
      <x:c r="G1332" s="27" t="n">
        <x:v>1</x:v>
      </x:c>
      <x:c r="H1332" s="27" t="str"/>
      <x:c r="I1332" s="30"/>
      <x:c r="J1332" s="30" t="n">
        <x:v>0</x:v>
      </x:c>
      <x:c r="K1332" s="30"/>
      <x:c r="L1332" s="30"/>
    </x:row>
    <x:row r="1333">
      <x:c r="A1333" s="61" t="n">
        <x:v>45682</x:v>
      </x:c>
      <x:c r="B1333" s="59" t="str">
        <x:v>SANDOWN</x:v>
      </x:c>
      <x:c r="C1333" s="27" t="n">
        <x:v>1</x:v>
      </x:c>
      <x:c r="D1333" s="27" t="n">
        <x:v>8</x:v>
      </x:c>
      <x:c r="E1333" s="59" t="str">
        <x:v>PORTER</x:v>
      </x:c>
      <x:c r="F1333" s="59" t="str">
        <x:v>LSW</x:v>
      </x:c>
      <x:c r="G1333" s="27" t="n">
        <x:v>1</x:v>
      </x:c>
      <x:c r="H1333" s="27" t="str">
        <x:v>Won</x:v>
      </x:c>
      <x:c r="I1333" s="30" t="n">
        <x:v>3.8</x:v>
      </x:c>
      <x:c r="J1333" s="30" t="n">
        <x:v>3.8</x:v>
      </x:c>
      <x:c r="K1333" s="30" t="n">
        <x:v>0</x:v>
      </x:c>
      <x:c r="L1333" s="30" t="n">
        <x:v>0</x:v>
      </x:c>
    </x:row>
    <x:row r="1334">
      <x:c r="A1334" s="61" t="n">
        <x:v>45682</x:v>
      </x:c>
      <x:c r="B1334" s="59" t="str">
        <x:v>SANDOWN</x:v>
      </x:c>
      <x:c r="C1334" s="27" t="n">
        <x:v>1</x:v>
      </x:c>
      <x:c r="D1334" s="27" t="n">
        <x:v>8</x:v>
      </x:c>
      <x:c r="E1334" s="59" t="str">
        <x:v>PORTER</x:v>
      </x:c>
      <x:c r="F1334" s="59" t="str">
        <x:v>LSW</x:v>
      </x:c>
      <x:c r="G1334" s="27" t="n">
        <x:v>1</x:v>
      </x:c>
      <x:c r="H1334" s="27" t="str">
        <x:v>Won</x:v>
      </x:c>
      <x:c r="I1334" s="30" t="n">
        <x:v>3.8</x:v>
      </x:c>
      <x:c r="J1334" s="30" t="n">
        <x:v>3.8</x:v>
      </x:c>
      <x:c r="K1334" s="30" t="n">
        <x:v>0</x:v>
      </x:c>
      <x:c r="L1334" s="30" t="n">
        <x:v>0</x:v>
      </x:c>
    </x:row>
    <x:row r="1335">
      <x:c r="A1335" s="61" t="n">
        <x:v>45682</x:v>
      </x:c>
      <x:c r="B1335" s="59" t="str">
        <x:v>SANDOWN</x:v>
      </x:c>
      <x:c r="C1335" s="27" t="n">
        <x:v>2</x:v>
      </x:c>
      <x:c r="D1335" s="27" t="n">
        <x:v>1</x:v>
      </x:c>
      <x:c r="E1335" s="59" t="str">
        <x:v>SIR ATLAS</x:v>
      </x:c>
      <x:c r="F1335" s="59" t="str">
        <x:v>DC</x:v>
      </x:c>
      <x:c r="G1335" s="27" t="n">
        <x:v>1</x:v>
      </x:c>
      <x:c r="H1335" s="27" t="str">
        <x:v>2nd</x:v>
      </x:c>
      <x:c r="I1335" s="30"/>
      <x:c r="J1335" s="30" t="n">
        <x:v>0</x:v>
      </x:c>
      <x:c r="K1335" s="30" t="n">
        <x:v>0</x:v>
      </x:c>
      <x:c r="L1335" s="30" t="n">
        <x:v>0</x:v>
      </x:c>
    </x:row>
    <x:row r="1336">
      <x:c r="A1336" s="61" t="n">
        <x:v>45682</x:v>
      </x:c>
      <x:c r="B1336" s="59" t="str">
        <x:v>SANDOWN</x:v>
      </x:c>
      <x:c r="C1336" s="27" t="n">
        <x:v>2</x:v>
      </x:c>
      <x:c r="D1336" s="27" t="n">
        <x:v>7</x:v>
      </x:c>
      <x:c r="E1336" s="59" t="str">
        <x:v>REVELARE</x:v>
      </x:c>
      <x:c r="F1336" s="59" t="str">
        <x:v>LSW</x:v>
      </x:c>
      <x:c r="G1336" s="27" t="n">
        <x:v>1</x:v>
      </x:c>
      <x:c r="H1336" s="27" t="str">
        <x:v>Won</x:v>
      </x:c>
      <x:c r="I1336" s="30" t="n">
        <x:v>1.9</x:v>
      </x:c>
      <x:c r="J1336" s="30" t="n">
        <x:v>1.9</x:v>
      </x:c>
      <x:c r="K1336" s="30" t="n">
        <x:v>3.04</x:v>
      </x:c>
      <x:c r="L1336" s="30" t="n">
        <x:v>0</x:v>
      </x:c>
    </x:row>
    <x:row r="1337">
      <x:c r="A1337" s="61" t="n">
        <x:v>45682</x:v>
      </x:c>
      <x:c r="B1337" s="59" t="str">
        <x:v>SANDOWN</x:v>
      </x:c>
      <x:c r="C1337" s="27" t="n">
        <x:v>3</x:v>
      </x:c>
      <x:c r="D1337" s="27" t="n">
        <x:v>1</x:v>
      </x:c>
      <x:c r="E1337" s="59" t="str">
        <x:v>SHINING SMILE</x:v>
      </x:c>
      <x:c r="F1337" s="59" t="str">
        <x:v>LSW / SYS</x:v>
      </x:c>
      <x:c r="G1337" s="27" t="n">
        <x:v>2</x:v>
      </x:c>
      <x:c r="H1337" s="27" t="str">
        <x:v>Won</x:v>
      </x:c>
      <x:c r="I1337" s="30" t="n">
        <x:v>1.6</x:v>
      </x:c>
      <x:c r="J1337" s="30" t="n">
        <x:v>1.6</x:v>
      </x:c>
      <x:c r="K1337" s="30" t="n">
        <x:v>0</x:v>
      </x:c>
      <x:c r="L1337" s="30" t="n">
        <x:v>0</x:v>
      </x:c>
    </x:row>
    <x:row r="1338">
      <x:c r="A1338" s="61" t="n">
        <x:v>45682</x:v>
      </x:c>
      <x:c r="B1338" s="59" t="str">
        <x:v>SANDOWN</x:v>
      </x:c>
      <x:c r="C1338" s="27" t="n">
        <x:v>4</x:v>
      </x:c>
      <x:c r="D1338" s="27" t="n">
        <x:v>4</x:v>
      </x:c>
      <x:c r="E1338" s="59" t="str">
        <x:v>WILTSHIRE SQUARE</x:v>
      </x:c>
      <x:c r="F1338" s="59" t="str">
        <x:v>SYS</x:v>
      </x:c>
      <x:c r="G1338" s="27" t="n">
        <x:v>1</x:v>
      </x:c>
      <x:c r="H1338" s="27" t="str">
        <x:v>2nd</x:v>
      </x:c>
      <x:c r="I1338" s="30"/>
      <x:c r="J1338" s="30" t="n">
        <x:v>0</x:v>
      </x:c>
      <x:c r="K1338" s="30" t="n">
        <x:v>0</x:v>
      </x:c>
      <x:c r="L1338" s="30" t="n">
        <x:v>0</x:v>
      </x:c>
    </x:row>
    <x:row r="1339">
      <x:c r="A1339" s="61" t="n">
        <x:v>45682</x:v>
      </x:c>
      <x:c r="B1339" s="59" t="str">
        <x:v>SANDOWN</x:v>
      </x:c>
      <x:c r="C1339" s="27" t="n">
        <x:v>4</x:v>
      </x:c>
      <x:c r="D1339" s="27" t="n">
        <x:v>6</x:v>
      </x:c>
      <x:c r="E1339" s="59" t="str">
        <x:v>TOO DARN CRYSTAL</x:v>
      </x:c>
      <x:c r="F1339" s="59" t="str">
        <x:v>LSW</x:v>
      </x:c>
      <x:c r="G1339" s="27" t="n">
        <x:v>1</x:v>
      </x:c>
      <x:c r="H1339" s="27" t="str"/>
      <x:c r="I1339" s="30"/>
      <x:c r="J1339" s="30" t="n">
        <x:v>0</x:v>
      </x:c>
      <x:c r="K1339" s="30" t="n">
        <x:v>0</x:v>
      </x:c>
      <x:c r="L1339" s="30" t="n">
        <x:v>0</x:v>
      </x:c>
    </x:row>
    <x:row r="1340">
      <x:c r="A1340" s="61" t="n">
        <x:v>45682</x:v>
      </x:c>
      <x:c r="B1340" s="59" t="str">
        <x:v>SANDOWN</x:v>
      </x:c>
      <x:c r="C1340" s="27" t="n">
        <x:v>5</x:v>
      </x:c>
      <x:c r="D1340" s="27" t="n">
        <x:v>3</x:v>
      </x:c>
      <x:c r="E1340" s="59" t="str">
        <x:v>PHILOSOPHER</x:v>
      </x:c>
      <x:c r="F1340" s="59" t="str">
        <x:v>FR</x:v>
      </x:c>
      <x:c r="G1340" s="27" t="n">
        <x:v>1</x:v>
      </x:c>
      <x:c r="H1340" s="27" t="str">
        <x:v>Won</x:v>
      </x:c>
      <x:c r="I1340" s="30" t="n">
        <x:v>10</x:v>
      </x:c>
      <x:c r="J1340" s="30" t="n">
        <x:v>10</x:v>
      </x:c>
      <x:c r="K1340" s="30" t="n">
        <x:v>0</x:v>
      </x:c>
      <x:c r="L1340" s="30" t="n">
        <x:v>0</x:v>
      </x:c>
    </x:row>
    <x:row r="1341">
      <x:c r="A1341" s="61" t="n">
        <x:v>45682</x:v>
      </x:c>
      <x:c r="B1341" s="59" t="str">
        <x:v>SANDOWN</x:v>
      </x:c>
      <x:c r="C1341" s="27" t="n">
        <x:v>6</x:v>
      </x:c>
      <x:c r="D1341" s="27" t="n">
        <x:v>1</x:v>
      </x:c>
      <x:c r="E1341" s="59" t="str">
        <x:v>SAMUEL LANGHORNE</x:v>
      </x:c>
      <x:c r="F1341" s="59" t="str">
        <x:v>SYS</x:v>
      </x:c>
      <x:c r="G1341" s="27" t="n">
        <x:v>1</x:v>
      </x:c>
      <x:c r="H1341" s="27" t="str"/>
      <x:c r="I1341" s="30"/>
      <x:c r="J1341" s="30" t="n">
        <x:v>0</x:v>
      </x:c>
      <x:c r="K1341" s="30" t="n">
        <x:v>0</x:v>
      </x:c>
      <x:c r="L1341" s="30" t="n">
        <x:v>0</x:v>
      </x:c>
    </x:row>
    <x:row r="1342">
      <x:c r="A1342" s="61" t="n">
        <x:v>45682</x:v>
      </x:c>
      <x:c r="B1342" s="59" t="str">
        <x:v>SANDOWN</x:v>
      </x:c>
      <x:c r="C1342" s="27" t="n">
        <x:v>6</x:v>
      </x:c>
      <x:c r="D1342" s="27" t="n">
        <x:v>8</x:v>
      </x:c>
      <x:c r="E1342" s="59" t="str">
        <x:v>KINGS VALLEY</x:v>
      </x:c>
      <x:c r="F1342" s="59" t="str">
        <x:v>BFSR</x:v>
      </x:c>
      <x:c r="G1342" s="27" t="n">
        <x:v>1</x:v>
      </x:c>
      <x:c r="H1342" s="27" t="str">
        <x:v>Won</x:v>
      </x:c>
      <x:c r="I1342" s="30" t="n">
        <x:v>4.4</x:v>
      </x:c>
      <x:c r="J1342" s="30" t="n">
        <x:v>4.4</x:v>
      </x:c>
      <x:c r="K1342" s="30" t="n">
        <x:v>13.200000000000001</x:v>
      </x:c>
      <x:c r="L1342" s="30" t="n">
        <x:v>0</x:v>
      </x:c>
    </x:row>
    <x:row r="1343">
      <x:c r="A1343" s="61" t="n">
        <x:v>45682</x:v>
      </x:c>
      <x:c r="B1343" s="59" t="str">
        <x:v>SANDOWN</x:v>
      </x:c>
      <x:c r="C1343" s="27" t="n">
        <x:v>7</x:v>
      </x:c>
      <x:c r="D1343" s="27" t="n">
        <x:v>4</x:v>
      </x:c>
      <x:c r="E1343" s="59" t="str">
        <x:v>SMOKIN' PRINCESS</x:v>
      </x:c>
      <x:c r="F1343" s="59" t="str">
        <x:v>LSW / SYS</x:v>
      </x:c>
      <x:c r="G1343" s="27" t="n">
        <x:v>2</x:v>
      </x:c>
      <x:c r="H1343" s="27" t="str">
        <x:v>Won</x:v>
      </x:c>
      <x:c r="I1343" s="30" t="n">
        <x:v>3</x:v>
      </x:c>
      <x:c r="J1343" s="30" t="n">
        <x:v>3</x:v>
      </x:c>
      <x:c r="K1343" s="30" t="n">
        <x:v>0</x:v>
      </x:c>
      <x:c r="L1343" s="30" t="n">
        <x:v>0</x:v>
      </x:c>
    </x:row>
    <x:row r="1344">
      <x:c r="A1344" s="61" t="n">
        <x:v>45682</x:v>
      </x:c>
      <x:c r="B1344" s="59" t="str">
        <x:v>SANDOWN</x:v>
      </x:c>
      <x:c r="C1344" s="27" t="n">
        <x:v>7</x:v>
      </x:c>
      <x:c r="D1344" s="27" t="n">
        <x:v>5</x:v>
      </x:c>
      <x:c r="E1344" s="59" t="str">
        <x:v>LE ZEBRA</x:v>
      </x:c>
      <x:c r="F1344" s="59" t="str">
        <x:v>BFSR / SYS</x:v>
      </x:c>
      <x:c r="G1344" s="27" t="n">
        <x:v>2</x:v>
      </x:c>
      <x:c r="H1344" s="27" t="str">
        <x:v>3rd</x:v>
      </x:c>
      <x:c r="I1344" s="30"/>
      <x:c r="J1344" s="30" t="n">
        <x:v>0</x:v>
      </x:c>
      <x:c r="K1344" s="30" t="n">
        <x:v>0</x:v>
      </x:c>
      <x:c r="L1344" s="30" t="n">
        <x:v>0</x:v>
      </x:c>
    </x:row>
    <x:row r="1345">
      <x:c r="A1345" s="61" t="n">
        <x:v>45682</x:v>
      </x:c>
      <x:c r="B1345" s="59" t="str">
        <x:v>SANDOWN</x:v>
      </x:c>
      <x:c r="C1345" s="27" t="n">
        <x:v>7</x:v>
      </x:c>
      <x:c r="D1345" s="27" t="n">
        <x:v>8</x:v>
      </x:c>
      <x:c r="E1345" s="59" t="str">
        <x:v>ONE LONG DAY</x:v>
      </x:c>
      <x:c r="F1345" s="59" t="str">
        <x:v>LSW / SYS</x:v>
      </x:c>
      <x:c r="G1345" s="27" t="n">
        <x:v>2</x:v>
      </x:c>
      <x:c r="H1345" s="27" t="str">
        <x:v>2nd</x:v>
      </x:c>
      <x:c r="I1345" s="30"/>
      <x:c r="J1345" s="30" t="n">
        <x:v>0</x:v>
      </x:c>
      <x:c r="K1345" s="30" t="n">
        <x:v>0</x:v>
      </x:c>
      <x:c r="L1345" s="30" t="n">
        <x:v>0</x:v>
      </x:c>
    </x:row>
    <x:row r="1346">
      <x:c r="A1346" s="61" t="n">
        <x:v>45682</x:v>
      </x:c>
      <x:c r="B1346" s="59" t="str">
        <x:v>SANDOWN</x:v>
      </x:c>
      <x:c r="C1346" s="27" t="n">
        <x:v>7</x:v>
      </x:c>
      <x:c r="D1346" s="27" t="n">
        <x:v>9</x:v>
      </x:c>
      <x:c r="E1346" s="59" t="str">
        <x:v>ASPEN COLORADO</x:v>
      </x:c>
      <x:c r="F1346" s="59" t="str">
        <x:v>DC / SYS</x:v>
      </x:c>
      <x:c r="G1346" s="27" t="n">
        <x:v>2</x:v>
      </x:c>
      <x:c r="H1346" s="27" t="str"/>
      <x:c r="I1346" s="30"/>
      <x:c r="J1346" s="30" t="n">
        <x:v>0</x:v>
      </x:c>
      <x:c r="K1346" s="30" t="n">
        <x:v>0</x:v>
      </x:c>
      <x:c r="L1346" s="30" t="n">
        <x:v>0</x:v>
      </x:c>
    </x:row>
    <x:row r="1347">
      <x:c r="A1347" s="61" t="n">
        <x:v>45682</x:v>
      </x:c>
      <x:c r="B1347" s="59" t="str">
        <x:v>SANDOWN</x:v>
      </x:c>
      <x:c r="C1347" s="27" t="n">
        <x:v>8</x:v>
      </x:c>
      <x:c r="D1347" s="27" t="n">
        <x:v>7</x:v>
      </x:c>
      <x:c r="E1347" s="59" t="str">
        <x:v>TORRANZINO</x:v>
      </x:c>
      <x:c r="F1347" s="59" t="str">
        <x:v>SYS</x:v>
      </x:c>
      <x:c r="G1347" s="27" t="n">
        <x:v>1</x:v>
      </x:c>
      <x:c r="H1347" s="27" t="str"/>
      <x:c r="I1347" s="30"/>
      <x:c r="J1347" s="30" t="n">
        <x:v>0</x:v>
      </x:c>
      <x:c r="K1347" s="30" t="n">
        <x:v>0</x:v>
      </x:c>
      <x:c r="L1347" s="30" t="n">
        <x:v>0</x:v>
      </x:c>
    </x:row>
    <x:row r="1348">
      <x:c r="A1348" s="61" t="n">
        <x:v>45682</x:v>
      </x:c>
      <x:c r="B1348" s="59" t="str">
        <x:v>SANDOWN</x:v>
      </x:c>
      <x:c r="C1348" s="27" t="n">
        <x:v>9</x:v>
      </x:c>
      <x:c r="D1348" s="27" t="n">
        <x:v>7</x:v>
      </x:c>
      <x:c r="E1348" s="59" t="str">
        <x:v>ROYAL INSIGNIA</x:v>
      </x:c>
      <x:c r="F1348" s="59" t="str">
        <x:v>LSW / SYS</x:v>
      </x:c>
      <x:c r="G1348" s="27" t="n">
        <x:v>2</x:v>
      </x:c>
      <x:c r="H1348" s="27" t="str">
        <x:v>Won</x:v>
      </x:c>
      <x:c r="I1348" s="30" t="n">
        <x:v>7.8</x:v>
      </x:c>
      <x:c r="J1348" s="30" t="n">
        <x:v>7.8</x:v>
      </x:c>
      <x:c r="K1348" s="30" t="n">
        <x:v>0</x:v>
      </x:c>
      <x:c r="L1348" s="30"/>
    </x:row>
    <x:row r="1349">
      <x:c r="A1349" s="61" t="n">
        <x:v>45682</x:v>
      </x:c>
      <x:c r="B1349" s="59" t="str">
        <x:v>SANDOWN</x:v>
      </x:c>
      <x:c r="C1349" s="27" t="n">
        <x:v>10</x:v>
      </x:c>
      <x:c r="D1349" s="27" t="n">
        <x:v>12</x:v>
      </x:c>
      <x:c r="E1349" s="59" t="str">
        <x:v>OVERACTIVE</x:v>
      </x:c>
      <x:c r="F1349" s="59" t="str">
        <x:v>LSW</x:v>
      </x:c>
      <x:c r="G1349" s="27" t="n">
        <x:v>1</x:v>
      </x:c>
      <x:c r="H1349" s="27" t="str">
        <x:v>3rd</x:v>
      </x:c>
      <x:c r="I1349" s="30"/>
      <x:c r="J1349" s="30" t="n">
        <x:v>0</x:v>
      </x:c>
      <x:c r="K1349" s="30"/>
      <x:c r="L1349" s="30"/>
    </x:row>
    <x:row r="1350">
      <x:c r="A1350" s="61" t="n">
        <x:v>45689</x:v>
      </x:c>
      <x:c r="B1350" s="59" t="str">
        <x:v>SANDOWN</x:v>
      </x:c>
      <x:c r="C1350" s="27" t="n">
        <x:v>2</x:v>
      </x:c>
      <x:c r="D1350" s="27" t="n">
        <x:v>2</x:v>
      </x:c>
      <x:c r="E1350" s="59" t="str">
        <x:v>FIRST IMMORTAL</x:v>
      </x:c>
      <x:c r="F1350" s="59" t="str">
        <x:v>SYS</x:v>
      </x:c>
      <x:c r="G1350" s="27" t="n">
        <x:v>1</x:v>
      </x:c>
      <x:c r="H1350" s="27" t="str">
        <x:v>Won</x:v>
      </x:c>
      <x:c r="I1350" s="30" t="n">
        <x:v>4.8</x:v>
      </x:c>
      <x:c r="J1350" s="30" t="n">
        <x:v>4.8</x:v>
      </x:c>
      <x:c r="K1350" s="30" t="n">
        <x:v>0</x:v>
      </x:c>
      <x:c r="L1350" s="30" t="n">
        <x:v>0</x:v>
      </x:c>
    </x:row>
    <x:row r="1351">
      <x:c r="A1351" s="61" t="n">
        <x:v>45689</x:v>
      </x:c>
      <x:c r="B1351" s="59" t="str">
        <x:v>SANDOWN</x:v>
      </x:c>
      <x:c r="C1351" s="27" t="n">
        <x:v>3</x:v>
      </x:c>
      <x:c r="D1351" s="27" t="n">
        <x:v>2</x:v>
      </x:c>
      <x:c r="E1351" s="59" t="str">
        <x:v>SAMUEL LANGHORNE</x:v>
      </x:c>
      <x:c r="F1351" s="59" t="str">
        <x:v>FRSR</x:v>
      </x:c>
      <x:c r="G1351" s="27" t="n">
        <x:v>1</x:v>
      </x:c>
      <x:c r="H1351" s="27" t="str"/>
      <x:c r="I1351" s="30"/>
      <x:c r="J1351" s="30" t="n">
        <x:v>0</x:v>
      </x:c>
      <x:c r="K1351" s="30" t="n">
        <x:v>0</x:v>
      </x:c>
      <x:c r="L1351" s="30" t="n">
        <x:v>0</x:v>
      </x:c>
    </x:row>
    <x:row r="1352">
      <x:c r="A1352" s="61" t="n">
        <x:v>45689</x:v>
      </x:c>
      <x:c r="B1352" s="59" t="str">
        <x:v>SANDOWN</x:v>
      </x:c>
      <x:c r="C1352" s="27" t="n">
        <x:v>3</x:v>
      </x:c>
      <x:c r="D1352" s="27" t="n">
        <x:v>7</x:v>
      </x:c>
      <x:c r="E1352" s="59" t="str">
        <x:v>MATRON BULLWINKEL</x:v>
      </x:c>
      <x:c r="F1352" s="59" t="str">
        <x:v>DC</x:v>
      </x:c>
      <x:c r="G1352" s="27" t="n">
        <x:v>1</x:v>
      </x:c>
      <x:c r="H1352" s="27" t="str"/>
      <x:c r="I1352" s="30"/>
      <x:c r="J1352" s="30" t="n">
        <x:v>0</x:v>
      </x:c>
      <x:c r="K1352" s="30" t="n">
        <x:v>0</x:v>
      </x:c>
      <x:c r="L1352" s="30" t="n">
        <x:v>0</x:v>
      </x:c>
    </x:row>
    <x:row r="1353">
      <x:c r="A1353" s="61" t="n">
        <x:v>45689</x:v>
      </x:c>
      <x:c r="B1353" s="59" t="str">
        <x:v>SANDOWN</x:v>
      </x:c>
      <x:c r="C1353" s="27" t="n">
        <x:v>4</x:v>
      </x:c>
      <x:c r="D1353" s="27" t="n">
        <x:v>4</x:v>
      </x:c>
      <x:c r="E1353" s="59" t="str">
        <x:v>EMPRESSIVE ENUFF</x:v>
      </x:c>
      <x:c r="F1353" s="59" t="str">
        <x:v>DC</x:v>
      </x:c>
      <x:c r="G1353" s="27" t="n">
        <x:v>1</x:v>
      </x:c>
      <x:c r="H1353" s="27" t="str">
        <x:v>2nd</x:v>
      </x:c>
      <x:c r="I1353" s="30"/>
      <x:c r="J1353" s="30" t="n">
        <x:v>0</x:v>
      </x:c>
      <x:c r="K1353" s="30" t="n">
        <x:v>0</x:v>
      </x:c>
      <x:c r="L1353" s="30" t="n">
        <x:v>0</x:v>
      </x:c>
    </x:row>
    <x:row r="1354">
      <x:c r="A1354" s="61" t="n">
        <x:v>45689</x:v>
      </x:c>
      <x:c r="B1354" s="59" t="str">
        <x:v>SANDOWN</x:v>
      </x:c>
      <x:c r="C1354" s="27" t="n">
        <x:v>4</x:v>
      </x:c>
      <x:c r="D1354" s="27" t="n">
        <x:v>5</x:v>
      </x:c>
      <x:c r="E1354" s="59" t="str">
        <x:v>RUSSIAN METEOR</x:v>
      </x:c>
      <x:c r="F1354" s="59" t="str">
        <x:v>DC</x:v>
      </x:c>
      <x:c r="G1354" s="27" t="n">
        <x:v>1</x:v>
      </x:c>
      <x:c r="H1354" s="27" t="str">
        <x:v>Won</x:v>
      </x:c>
      <x:c r="I1354" s="30" t="n">
        <x:v>7.8</x:v>
      </x:c>
      <x:c r="J1354" s="30" t="n">
        <x:v>7.8</x:v>
      </x:c>
      <x:c r="K1354" s="30" t="n">
        <x:v>0</x:v>
      </x:c>
      <x:c r="L1354" s="30" t="n">
        <x:v>0</x:v>
      </x:c>
    </x:row>
    <x:row r="1355">
      <x:c r="A1355" s="61" t="n">
        <x:v>45689</x:v>
      </x:c>
      <x:c r="B1355" s="59" t="str">
        <x:v>SANDOWN</x:v>
      </x:c>
      <x:c r="C1355" s="27" t="n">
        <x:v>4</x:v>
      </x:c>
      <x:c r="D1355" s="27" t="n">
        <x:v>9</x:v>
      </x:c>
      <x:c r="E1355" s="59" t="str">
        <x:v>QUEBECK</x:v>
      </x:c>
      <x:c r="F1355" s="59" t="str">
        <x:v>FRSR</x:v>
      </x:c>
      <x:c r="G1355" s="27" t="n">
        <x:v>1</x:v>
      </x:c>
      <x:c r="H1355" s="27" t="str">
        <x:v>3rd</x:v>
      </x:c>
      <x:c r="I1355" s="30"/>
      <x:c r="J1355" s="30" t="n">
        <x:v>0</x:v>
      </x:c>
      <x:c r="K1355" s="30" t="n">
        <x:v>0</x:v>
      </x:c>
      <x:c r="L1355" s="30" t="n">
        <x:v>0</x:v>
      </x:c>
    </x:row>
    <x:row r="1356">
      <x:c r="A1356" s="61" t="n">
        <x:v>45689</x:v>
      </x:c>
      <x:c r="B1356" s="59" t="str">
        <x:v>SANDOWN</x:v>
      </x:c>
      <x:c r="C1356" s="27" t="n">
        <x:v>5</x:v>
      </x:c>
      <x:c r="D1356" s="27" t="n">
        <x:v>6</x:v>
      </x:c>
      <x:c r="E1356" s="59" t="str">
        <x:v>SWORD OF LEGACY</x:v>
      </x:c>
      <x:c r="F1356" s="59" t="str">
        <x:v>SYS</x:v>
      </x:c>
      <x:c r="G1356" s="27" t="n">
        <x:v>1</x:v>
      </x:c>
      <x:c r="H1356" s="27" t="str">
        <x:v>2nd</x:v>
      </x:c>
      <x:c r="I1356" s="30"/>
      <x:c r="J1356" s="30" t="n">
        <x:v>0</x:v>
      </x:c>
      <x:c r="K1356" s="30" t="n">
        <x:v>0</x:v>
      </x:c>
      <x:c r="L1356" s="30" t="n">
        <x:v>0</x:v>
      </x:c>
    </x:row>
    <x:row r="1357">
      <x:c r="A1357" s="61" t="n">
        <x:v>45689</x:v>
      </x:c>
      <x:c r="B1357" s="59" t="str">
        <x:v>SANDOWN</x:v>
      </x:c>
      <x:c r="C1357" s="27" t="n">
        <x:v>6</x:v>
      </x:c>
      <x:c r="D1357" s="27" t="n">
        <x:v>2</x:v>
      </x:c>
      <x:c r="E1357" s="59" t="str">
        <x:v>DON'T HOPE DO</x:v>
      </x:c>
      <x:c r="F1357" s="59" t="str">
        <x:v>LSW</x:v>
      </x:c>
      <x:c r="G1357" s="27" t="n">
        <x:v>1</x:v>
      </x:c>
      <x:c r="H1357" s="27" t="str">
        <x:v>4th</x:v>
      </x:c>
      <x:c r="I1357" s="30"/>
      <x:c r="J1357" s="30" t="n">
        <x:v>0</x:v>
      </x:c>
      <x:c r="K1357" s="30" t="n">
        <x:v>0</x:v>
      </x:c>
      <x:c r="L1357" s="30" t="n">
        <x:v>0</x:v>
      </x:c>
    </x:row>
    <x:row r="1358">
      <x:c r="A1358" s="61" t="n">
        <x:v>45689</x:v>
      </x:c>
      <x:c r="B1358" s="59" t="str">
        <x:v>SANDOWN</x:v>
      </x:c>
      <x:c r="C1358" s="27" t="n">
        <x:v>6</x:v>
      </x:c>
      <x:c r="D1358" s="27" t="n">
        <x:v>13</x:v>
      </x:c>
      <x:c r="E1358" s="59" t="str">
        <x:v>MIGHTY</x:v>
      </x:c>
      <x:c r="F1358" s="59" t="str">
        <x:v>FR</x:v>
      </x:c>
      <x:c r="G1358" s="27" t="n">
        <x:v>1</x:v>
      </x:c>
      <x:c r="H1358" s="27" t="str">
        <x:v>Won</x:v>
      </x:c>
      <x:c r="I1358" s="30" t="n">
        <x:v>4.7</x:v>
      </x:c>
      <x:c r="J1358" s="30" t="n">
        <x:v>4.7</x:v>
      </x:c>
      <x:c r="K1358" s="30" t="n">
        <x:v>0</x:v>
      </x:c>
      <x:c r="L1358" s="30" t="n">
        <x:v>0</x:v>
      </x:c>
    </x:row>
    <x:row r="1359">
      <x:c r="A1359" s="61" t="n">
        <x:v>45689</x:v>
      </x:c>
      <x:c r="B1359" s="59" t="str">
        <x:v>SANDOWN</x:v>
      </x:c>
      <x:c r="C1359" s="27" t="n">
        <x:v>7</x:v>
      </x:c>
      <x:c r="D1359" s="27" t="n">
        <x:v>1</x:v>
      </x:c>
      <x:c r="E1359" s="59" t="str">
        <x:v>GARNACHO</x:v>
      </x:c>
      <x:c r="F1359" s="59" t="str">
        <x:v>LSW / SYS</x:v>
      </x:c>
      <x:c r="G1359" s="27" t="n">
        <x:v>2</x:v>
      </x:c>
      <x:c r="H1359" s="27" t="str"/>
      <x:c r="I1359" s="30"/>
      <x:c r="J1359" s="30" t="n">
        <x:v>0</x:v>
      </x:c>
      <x:c r="K1359" s="30" t="n">
        <x:v>0</x:v>
      </x:c>
      <x:c r="L1359" s="30" t="n">
        <x:v>0</x:v>
      </x:c>
    </x:row>
    <x:row r="1360">
      <x:c r="A1360" s="61" t="n">
        <x:v>45689</x:v>
      </x:c>
      <x:c r="B1360" s="59" t="str">
        <x:v>SANDOWN</x:v>
      </x:c>
      <x:c r="C1360" s="27" t="n">
        <x:v>7</x:v>
      </x:c>
      <x:c r="D1360" s="27" t="n">
        <x:v>5</x:v>
      </x:c>
      <x:c r="E1360" s="59" t="str">
        <x:v>ENTRUSTING</x:v>
      </x:c>
      <x:c r="F1360" s="59" t="str">
        <x:v>BFSR</x:v>
      </x:c>
      <x:c r="G1360" s="27" t="n">
        <x:v>1</x:v>
      </x:c>
      <x:c r="H1360" s="27" t="str">
        <x:v>Won</x:v>
      </x:c>
      <x:c r="I1360" s="30" t="n">
        <x:v>4</x:v>
      </x:c>
      <x:c r="J1360" s="30" t="n">
        <x:v>4</x:v>
      </x:c>
      <x:c r="K1360" s="30" t="n">
        <x:v>8.8</x:v>
      </x:c>
      <x:c r="L1360" s="30" t="n">
        <x:v>0</x:v>
      </x:c>
    </x:row>
    <x:row r="1361">
      <x:c r="A1361" s="61" t="n">
        <x:v>45689</x:v>
      </x:c>
      <x:c r="B1361" s="59" t="str">
        <x:v>SANDOWN</x:v>
      </x:c>
      <x:c r="C1361" s="27" t="n">
        <x:v>7</x:v>
      </x:c>
      <x:c r="D1361" s="27" t="n">
        <x:v>5</x:v>
      </x:c>
      <x:c r="E1361" s="59" t="str">
        <x:v>ENTRUSTING</x:v>
      </x:c>
      <x:c r="F1361" s="59" t="str">
        <x:v>BFSR</x:v>
      </x:c>
      <x:c r="G1361" s="27" t="n">
        <x:v>1</x:v>
      </x:c>
      <x:c r="H1361" s="27" t="str">
        <x:v>Won</x:v>
      </x:c>
      <x:c r="I1361" s="30" t="n">
        <x:v>4</x:v>
      </x:c>
      <x:c r="J1361" s="30" t="n">
        <x:v>4</x:v>
      </x:c>
      <x:c r="K1361" s="30" t="n">
        <x:v>8.8</x:v>
      </x:c>
      <x:c r="L1361" s="30" t="n">
        <x:v>0</x:v>
      </x:c>
    </x:row>
    <x:row r="1362">
      <x:c r="A1362" s="61" t="n">
        <x:v>45689</x:v>
      </x:c>
      <x:c r="B1362" s="59" t="str">
        <x:v>SANDOWN</x:v>
      </x:c>
      <x:c r="C1362" s="27" t="n">
        <x:v>8</x:v>
      </x:c>
      <x:c r="D1362" s="27" t="n">
        <x:v>6</x:v>
      </x:c>
      <x:c r="E1362" s="59" t="str">
        <x:v>REVELARE</x:v>
      </x:c>
      <x:c r="F1362" s="59" t="str">
        <x:v>LSW / SYS</x:v>
      </x:c>
      <x:c r="G1362" s="27" t="n">
        <x:v>2</x:v>
      </x:c>
      <x:c r="H1362" s="27" t="str">
        <x:v>Won</x:v>
      </x:c>
      <x:c r="I1362" s="30" t="n">
        <x:v>2.2</x:v>
      </x:c>
      <x:c r="J1362" s="30" t="n">
        <x:v>2.2</x:v>
      </x:c>
      <x:c r="K1362" s="30" t="n">
        <x:v>0</x:v>
      </x:c>
      <x:c r="L1362" s="30" t="n">
        <x:v>0</x:v>
      </x:c>
    </x:row>
    <x:row r="1363">
      <x:c r="A1363" s="61" t="n">
        <x:v>45689</x:v>
      </x:c>
      <x:c r="B1363" s="59" t="str">
        <x:v>SANDOWN</x:v>
      </x:c>
      <x:c r="C1363" s="27" t="n">
        <x:v>9</x:v>
      </x:c>
      <x:c r="D1363" s="27" t="n">
        <x:v>3</x:v>
      </x:c>
      <x:c r="E1363" s="59" t="str">
        <x:v>FANCIFY</x:v>
      </x:c>
      <x:c r="F1363" s="59" t="str">
        <x:v>SYS</x:v>
      </x:c>
      <x:c r="G1363" s="27" t="n">
        <x:v>1</x:v>
      </x:c>
      <x:c r="H1363" s="27" t="str">
        <x:v>2nd</x:v>
      </x:c>
      <x:c r="I1363" s="30"/>
      <x:c r="J1363" s="30" t="n">
        <x:v>0</x:v>
      </x:c>
      <x:c r="K1363" s="30" t="n">
        <x:v>0</x:v>
      </x:c>
      <x:c r="L1363" s="30"/>
    </x:row>
    <x:row r="1364">
      <x:c r="A1364" s="61" t="n">
        <x:v>45689</x:v>
      </x:c>
      <x:c r="B1364" s="59" t="str">
        <x:v>SANDOWN</x:v>
      </x:c>
      <x:c r="C1364" s="27" t="n">
        <x:v>9</x:v>
      </x:c>
      <x:c r="D1364" s="27" t="n">
        <x:v>9</x:v>
      </x:c>
      <x:c r="E1364" s="59" t="str">
        <x:v>SHE'S BULLETPROOF</x:v>
      </x:c>
      <x:c r="F1364" s="59" t="str">
        <x:v>BF</x:v>
      </x:c>
      <x:c r="G1364" s="27" t="n">
        <x:v>1</x:v>
      </x:c>
      <x:c r="H1364" s="27" t="str">
        <x:v>Won</x:v>
      </x:c>
      <x:c r="I1364" s="30" t="n">
        <x:v>4.1</x:v>
      </x:c>
      <x:c r="J1364" s="30" t="n">
        <x:v>4.1</x:v>
      </x:c>
      <x:c r="K1364" s="30" t="n">
        <x:v>0</x:v>
      </x:c>
      <x:c r="L1364" s="30"/>
    </x:row>
    <x:row r="1365">
      <x:c r="A1365" s="61" t="n">
        <x:v>45689</x:v>
      </x:c>
      <x:c r="B1365" s="59" t="str">
        <x:v>SANDOWN</x:v>
      </x:c>
      <x:c r="C1365" s="27" t="n">
        <x:v>10</x:v>
      </x:c>
      <x:c r="D1365" s="27" t="n">
        <x:v>8</x:v>
      </x:c>
      <x:c r="E1365" s="59" t="str">
        <x:v>WATADEEL</x:v>
      </x:c>
      <x:c r="F1365" s="59" t="str">
        <x:v>DC</x:v>
      </x:c>
      <x:c r="G1365" s="27" t="n">
        <x:v>1</x:v>
      </x:c>
      <x:c r="H1365" s="27" t="str"/>
      <x:c r="I1365" s="30"/>
      <x:c r="J1365" s="30" t="n">
        <x:v>0</x:v>
      </x:c>
      <x:c r="K1365" s="30"/>
      <x:c r="L1365" s="30"/>
    </x:row>
    <x:row r="1366">
      <x:c r="A1366" s="61" t="n">
        <x:v>45689</x:v>
      </x:c>
      <x:c r="B1366" s="59" t="str">
        <x:v>SANDOWN</x:v>
      </x:c>
      <x:c r="C1366" s="27" t="n">
        <x:v>10</x:v>
      </x:c>
      <x:c r="D1366" s="27" t="n">
        <x:v>11</x:v>
      </x:c>
      <x:c r="E1366" s="59" t="str">
        <x:v>NAME DROPPER</x:v>
      </x:c>
      <x:c r="F1366" s="59" t="str">
        <x:v>LSW / SYS</x:v>
      </x:c>
      <x:c r="G1366" s="27" t="n">
        <x:v>2</x:v>
      </x:c>
      <x:c r="H1366" s="27" t="str">
        <x:v>Won</x:v>
      </x:c>
      <x:c r="I1366" s="30" t="n">
        <x:v>3.8</x:v>
      </x:c>
      <x:c r="J1366" s="30" t="n">
        <x:v>3.8</x:v>
      </x:c>
      <x:c r="K1366" s="30"/>
      <x:c r="L1366" s="30"/>
    </x:row>
    <x:row r="1367">
      <x:c r="A1367" s="61" t="n">
        <x:v>45696</x:v>
      </x:c>
      <x:c r="B1367" s="59" t="str">
        <x:v>CAULFIELD</x:v>
      </x:c>
      <x:c r="C1367" s="27" t="n">
        <x:v>1</x:v>
      </x:c>
      <x:c r="D1367" s="27" t="n">
        <x:v>1</x:v>
      </x:c>
      <x:c r="E1367" s="59" t="str">
        <x:v>ONE LONG DAY</x:v>
      </x:c>
      <x:c r="F1367" s="59" t="str">
        <x:v>FRSR / SYS</x:v>
      </x:c>
      <x:c r="G1367" s="27" t="n">
        <x:v>2</x:v>
      </x:c>
      <x:c r="H1367" s="27" t="str">
        <x:v>2nd</x:v>
      </x:c>
      <x:c r="I1367" s="30"/>
      <x:c r="J1367" s="30" t="n">
        <x:v>0</x:v>
      </x:c>
      <x:c r="K1367" s="30" t="n">
        <x:v>0</x:v>
      </x:c>
      <x:c r="L1367" s="30" t="n">
        <x:v>0</x:v>
      </x:c>
    </x:row>
    <x:row r="1368">
      <x:c r="A1368" s="61" t="n">
        <x:v>45696</x:v>
      </x:c>
      <x:c r="B1368" s="59" t="str">
        <x:v>CAULFIELD</x:v>
      </x:c>
      <x:c r="C1368" s="27" t="n">
        <x:v>2</x:v>
      </x:c>
      <x:c r="D1368" s="27" t="n">
        <x:v>3</x:v>
      </x:c>
      <x:c r="E1368" s="59" t="str">
        <x:v>PERFECT PLAY</x:v>
      </x:c>
      <x:c r="F1368" s="59" t="str">
        <x:v>DC</x:v>
      </x:c>
      <x:c r="G1368" s="27" t="n">
        <x:v>1</x:v>
      </x:c>
      <x:c r="H1368" s="27" t="str">
        <x:v>4th</x:v>
      </x:c>
      <x:c r="I1368" s="30"/>
      <x:c r="J1368" s="30" t="n">
        <x:v>0</x:v>
      </x:c>
      <x:c r="K1368" s="30" t="n">
        <x:v>0</x:v>
      </x:c>
      <x:c r="L1368" s="30" t="n">
        <x:v>0</x:v>
      </x:c>
    </x:row>
    <x:row r="1369">
      <x:c r="A1369" s="61" t="n">
        <x:v>45696</x:v>
      </x:c>
      <x:c r="B1369" s="59" t="str">
        <x:v>CAULFIELD</x:v>
      </x:c>
      <x:c r="C1369" s="27" t="n">
        <x:v>3</x:v>
      </x:c>
      <x:c r="D1369" s="27" t="n">
        <x:v>8</x:v>
      </x:c>
      <x:c r="E1369" s="59" t="str">
        <x:v>SHAIYHAR</x:v>
      </x:c>
      <x:c r="F1369" s="59" t="str">
        <x:v>LSW</x:v>
      </x:c>
      <x:c r="G1369" s="27" t="n">
        <x:v>1</x:v>
      </x:c>
      <x:c r="H1369" s="27" t="str">
        <x:v>3rd</x:v>
      </x:c>
      <x:c r="I1369" s="30"/>
      <x:c r="J1369" s="30" t="n">
        <x:v>0</x:v>
      </x:c>
      <x:c r="K1369" s="30" t="n">
        <x:v>0</x:v>
      </x:c>
      <x:c r="L1369" s="30" t="n">
        <x:v>0</x:v>
      </x:c>
    </x:row>
    <x:row r="1370">
      <x:c r="A1370" s="61" t="n">
        <x:v>45696</x:v>
      </x:c>
      <x:c r="B1370" s="59" t="str">
        <x:v>CAULFIELD</x:v>
      </x:c>
      <x:c r="C1370" s="27" t="n">
        <x:v>4</x:v>
      </x:c>
      <x:c r="D1370" s="27" t="n">
        <x:v>1</x:v>
      </x:c>
      <x:c r="E1370" s="59" t="str">
        <x:v>TYCOON STAR</x:v>
      </x:c>
      <x:c r="F1370" s="59" t="str">
        <x:v>DC</x:v>
      </x:c>
      <x:c r="G1370" s="27" t="n">
        <x:v>1</x:v>
      </x:c>
      <x:c r="H1370" s="27" t="str">
        <x:v>4th</x:v>
      </x:c>
      <x:c r="I1370" s="30"/>
      <x:c r="J1370" s="30" t="n">
        <x:v>0</x:v>
      </x:c>
      <x:c r="K1370" s="30" t="n">
        <x:v>0</x:v>
      </x:c>
      <x:c r="L1370" s="30" t="n">
        <x:v>0</x:v>
      </x:c>
    </x:row>
    <x:row r="1371">
      <x:c r="A1371" s="61" t="n">
        <x:v>45696</x:v>
      </x:c>
      <x:c r="B1371" s="59" t="str">
        <x:v>CAULFIELD</x:v>
      </x:c>
      <x:c r="C1371" s="27" t="n">
        <x:v>4</x:v>
      </x:c>
      <x:c r="D1371" s="27" t="n">
        <x:v>2</x:v>
      </x:c>
      <x:c r="E1371" s="59" t="str">
        <x:v>ALEPPO PINE</x:v>
      </x:c>
      <x:c r="F1371" s="59" t="str">
        <x:v>LSW</x:v>
      </x:c>
      <x:c r="G1371" s="27" t="n">
        <x:v>1</x:v>
      </x:c>
      <x:c r="H1371" s="27" t="str"/>
      <x:c r="I1371" s="30"/>
      <x:c r="J1371" s="30" t="n">
        <x:v>0</x:v>
      </x:c>
      <x:c r="K1371" s="30" t="n">
        <x:v>0</x:v>
      </x:c>
      <x:c r="L1371" s="30" t="n">
        <x:v>0</x:v>
      </x:c>
    </x:row>
    <x:row r="1372">
      <x:c r="A1372" s="61" t="n">
        <x:v>45696</x:v>
      </x:c>
      <x:c r="B1372" s="59" t="str">
        <x:v>CAULFIELD</x:v>
      </x:c>
      <x:c r="C1372" s="27" t="n">
        <x:v>4</x:v>
      </x:c>
      <x:c r="D1372" s="27" t="n">
        <x:v>3</x:v>
      </x:c>
      <x:c r="E1372" s="59" t="str">
        <x:v>FIELD OF PLAY</x:v>
      </x:c>
      <x:c r="F1372" s="59" t="str">
        <x:v>LSW</x:v>
      </x:c>
      <x:c r="G1372" s="27" t="n">
        <x:v>1</x:v>
      </x:c>
      <x:c r="H1372" s="27" t="str">
        <x:v>Won</x:v>
      </x:c>
      <x:c r="I1372" s="30" t="n">
        <x:v>2.8</x:v>
      </x:c>
      <x:c r="J1372" s="30" t="n">
        <x:v>2.8</x:v>
      </x:c>
      <x:c r="K1372" s="30" t="n">
        <x:v>0</x:v>
      </x:c>
      <x:c r="L1372" s="30" t="n">
        <x:v>0</x:v>
      </x:c>
    </x:row>
    <x:row r="1373">
      <x:c r="A1373" s="61" t="n">
        <x:v>45696</x:v>
      </x:c>
      <x:c r="B1373" s="59" t="str">
        <x:v>CAULFIELD</x:v>
      </x:c>
      <x:c r="C1373" s="27" t="n">
        <x:v>5</x:v>
      </x:c>
      <x:c r="D1373" s="27" t="n">
        <x:v>1</x:v>
      </x:c>
      <x:c r="E1373" s="59" t="str">
        <x:v>MY GLADIOLA</x:v>
      </x:c>
      <x:c r="F1373" s="59" t="str">
        <x:v>LSW / SYS</x:v>
      </x:c>
      <x:c r="G1373" s="27" t="n">
        <x:v>2</x:v>
      </x:c>
      <x:c r="H1373" s="27" t="str">
        <x:v>2nd</x:v>
      </x:c>
      <x:c r="I1373" s="30"/>
      <x:c r="J1373" s="30" t="n">
        <x:v>0</x:v>
      </x:c>
      <x:c r="K1373" s="30" t="n">
        <x:v>0</x:v>
      </x:c>
      <x:c r="L1373" s="30" t="n">
        <x:v>0</x:v>
      </x:c>
    </x:row>
    <x:row r="1374">
      <x:c r="A1374" s="61" t="n">
        <x:v>45696</x:v>
      </x:c>
      <x:c r="B1374" s="59" t="str">
        <x:v>CAULFIELD</x:v>
      </x:c>
      <x:c r="C1374" s="27" t="n">
        <x:v>5</x:v>
      </x:c>
      <x:c r="D1374" s="27" t="n">
        <x:v>3</x:v>
      </x:c>
      <x:c r="E1374" s="59" t="str">
        <x:v>PALM ANGEL</x:v>
      </x:c>
      <x:c r="F1374" s="59" t="str">
        <x:v>BF</x:v>
      </x:c>
      <x:c r="G1374" s="27" t="n">
        <x:v>1</x:v>
      </x:c>
      <x:c r="H1374" s="27" t="str">
        <x:v>Won</x:v>
      </x:c>
      <x:c r="I1374" s="30" t="n">
        <x:v>7.7</x:v>
      </x:c>
      <x:c r="J1374" s="30" t="n">
        <x:v>7.7</x:v>
      </x:c>
      <x:c r="K1374" s="30" t="n">
        <x:v>28.490000000000002</x:v>
      </x:c>
      <x:c r="L1374" s="30" t="n">
        <x:v>0</x:v>
      </x:c>
    </x:row>
    <x:row r="1375">
      <x:c r="A1375" s="61" t="n">
        <x:v>45696</x:v>
      </x:c>
      <x:c r="B1375" s="59" t="str">
        <x:v>CAULFIELD</x:v>
      </x:c>
      <x:c r="C1375" s="27" t="n">
        <x:v>6</x:v>
      </x:c>
      <x:c r="D1375" s="27" t="n">
        <x:v>4</x:v>
      </x:c>
      <x:c r="E1375" s="59" t="str">
        <x:v>REY MAGNERIO</x:v>
      </x:c>
      <x:c r="F1375" s="59" t="str">
        <x:v>DC</x:v>
      </x:c>
      <x:c r="G1375" s="27" t="n">
        <x:v>1</x:v>
      </x:c>
      <x:c r="H1375" s="27" t="str">
        <x:v>Won</x:v>
      </x:c>
      <x:c r="I1375" s="30" t="n">
        <x:v>3.7</x:v>
      </x:c>
      <x:c r="J1375" s="30" t="n">
        <x:v>3.7</x:v>
      </x:c>
      <x:c r="K1375" s="30" t="n">
        <x:v>0</x:v>
      </x:c>
      <x:c r="L1375" s="30" t="n">
        <x:v>0</x:v>
      </x:c>
    </x:row>
    <x:row r="1376">
      <x:c r="A1376" s="61" t="n">
        <x:v>45696</x:v>
      </x:c>
      <x:c r="B1376" s="59" t="str">
        <x:v>CAULFIELD</x:v>
      </x:c>
      <x:c r="C1376" s="27" t="n">
        <x:v>7</x:v>
      </x:c>
      <x:c r="D1376" s="27" t="n">
        <x:v>1</x:v>
      </x:c>
      <x:c r="E1376" s="59" t="str">
        <x:v>EVAPORATE</x:v>
      </x:c>
      <x:c r="F1376" s="59" t="str">
        <x:v>DC</x:v>
      </x:c>
      <x:c r="G1376" s="27" t="n">
        <x:v>1</x:v>
      </x:c>
      <x:c r="H1376" s="27" t="str">
        <x:v>3rd</x:v>
      </x:c>
      <x:c r="I1376" s="30"/>
      <x:c r="J1376" s="30" t="n">
        <x:v>0</x:v>
      </x:c>
      <x:c r="K1376" s="30" t="n">
        <x:v>0</x:v>
      </x:c>
      <x:c r="L1376" s="30" t="n">
        <x:v>0</x:v>
      </x:c>
    </x:row>
    <x:row r="1377">
      <x:c r="A1377" s="61" t="n">
        <x:v>45696</x:v>
      </x:c>
      <x:c r="B1377" s="59" t="str">
        <x:v>CAULFIELD</x:v>
      </x:c>
      <x:c r="C1377" s="27" t="n">
        <x:v>7</x:v>
      </x:c>
      <x:c r="D1377" s="27" t="n">
        <x:v>2</x:v>
      </x:c>
      <x:c r="E1377" s="59" t="str">
        <x:v>ANGEL CAPITAL</x:v>
      </x:c>
      <x:c r="F1377" s="59" t="str">
        <x:v>DC / SYS</x:v>
      </x:c>
      <x:c r="G1377" s="27" t="n">
        <x:v>2</x:v>
      </x:c>
      <x:c r="H1377" s="27" t="str">
        <x:v>Won</x:v>
      </x:c>
      <x:c r="I1377" s="30" t="n">
        <x:v>2.8</x:v>
      </x:c>
      <x:c r="J1377" s="30" t="n">
        <x:v>2.8</x:v>
      </x:c>
      <x:c r="K1377" s="30" t="n">
        <x:v>40.04</x:v>
      </x:c>
      <x:c r="L1377" s="30" t="n">
        <x:v>0</x:v>
      </x:c>
    </x:row>
    <x:row r="1378">
      <x:c r="A1378" s="61" t="n">
        <x:v>45696</x:v>
      </x:c>
      <x:c r="B1378" s="59" t="str">
        <x:v>CAULFIELD</x:v>
      </x:c>
      <x:c r="C1378" s="27" t="n">
        <x:v>8</x:v>
      </x:c>
      <x:c r="D1378" s="27" t="n">
        <x:v>1</x:v>
      </x:c>
      <x:c r="E1378" s="59" t="str">
        <x:v>DUKE DE SESSA</x:v>
      </x:c>
      <x:c r="F1378" s="59" t="str">
        <x:v>M</x:v>
      </x:c>
      <x:c r="G1378" s="27" t="n">
        <x:v>1</x:v>
      </x:c>
      <x:c r="H1378" s="27" t="str">
        <x:v>Won</x:v>
      </x:c>
      <x:c r="I1378" s="30" t="n">
        <x:v>14.3</x:v>
      </x:c>
      <x:c r="J1378" s="30" t="n">
        <x:v>14.3</x:v>
      </x:c>
      <x:c r="K1378" s="30" t="n">
        <x:v>0</x:v>
      </x:c>
      <x:c r="L1378" s="30" t="n">
        <x:v>0</x:v>
      </x:c>
    </x:row>
    <x:row r="1379">
      <x:c r="A1379" s="61" t="n">
        <x:v>45696</x:v>
      </x:c>
      <x:c r="B1379" s="59" t="str">
        <x:v>CAULFIELD</x:v>
      </x:c>
      <x:c r="C1379" s="27" t="n">
        <x:v>8</x:v>
      </x:c>
      <x:c r="D1379" s="27" t="n">
        <x:v>10</x:v>
      </x:c>
      <x:c r="E1379" s="59" t="str">
        <x:v>ELPHINSTONE</x:v>
      </x:c>
      <x:c r="F1379" s="59" t="str">
        <x:v>LSW</x:v>
      </x:c>
      <x:c r="G1379" s="27" t="n">
        <x:v>1</x:v>
      </x:c>
      <x:c r="H1379" s="27" t="str"/>
      <x:c r="I1379" s="30"/>
      <x:c r="J1379" s="30" t="n">
        <x:v>0</x:v>
      </x:c>
      <x:c r="K1379" s="30" t="n">
        <x:v>0</x:v>
      </x:c>
      <x:c r="L1379" s="30" t="n">
        <x:v>0</x:v>
      </x:c>
    </x:row>
    <x:row r="1380">
      <x:c r="A1380" s="61" t="n">
        <x:v>45696</x:v>
      </x:c>
      <x:c r="B1380" s="59" t="str">
        <x:v>CAULFIELD</x:v>
      </x:c>
      <x:c r="C1380" s="27" t="n">
        <x:v>9</x:v>
      </x:c>
      <x:c r="D1380" s="27" t="n">
        <x:v>1</x:v>
      </x:c>
      <x:c r="E1380" s="59" t="str">
        <x:v>MR BRIGHTSIDE</x:v>
      </x:c>
      <x:c r="F1380" s="59" t="str">
        <x:v>DC / SYS</x:v>
      </x:c>
      <x:c r="G1380" s="27" t="n">
        <x:v>2</x:v>
      </x:c>
      <x:c r="H1380" s="27" t="str">
        <x:v>2nd</x:v>
      </x:c>
      <x:c r="I1380" s="30"/>
      <x:c r="J1380" s="30" t="n">
        <x:v>0</x:v>
      </x:c>
      <x:c r="K1380" s="30" t="n">
        <x:v>0</x:v>
      </x:c>
      <x:c r="L1380" s="30"/>
    </x:row>
    <x:row r="1381">
      <x:c r="A1381" s="61" t="n">
        <x:v>45696</x:v>
      </x:c>
      <x:c r="B1381" s="59" t="str">
        <x:v>CAULFIELD</x:v>
      </x:c>
      <x:c r="C1381" s="27" t="n">
        <x:v>10</x:v>
      </x:c>
      <x:c r="D1381" s="27" t="n">
        <x:v>4</x:v>
      </x:c>
      <x:c r="E1381" s="59" t="str">
        <x:v>ARABIAN SUMMER</x:v>
      </x:c>
      <x:c r="F1381" s="59" t="str">
        <x:v>FRSR</x:v>
      </x:c>
      <x:c r="G1381" s="27" t="n">
        <x:v>1</x:v>
      </x:c>
      <x:c r="H1381" s="27" t="str">
        <x:v>Won</x:v>
      </x:c>
      <x:c r="I1381" s="30" t="n">
        <x:v>2.4</x:v>
      </x:c>
      <x:c r="J1381" s="30" t="n">
        <x:v>2.4</x:v>
      </x:c>
      <x:c r="K1381" s="30"/>
      <x:c r="L1381" s="30"/>
    </x:row>
    <x:row r="1382">
      <x:c r="A1382" s="61" t="n">
        <x:v>45703</x:v>
      </x:c>
      <x:c r="B1382" s="59" t="str">
        <x:v>FLEMINGTON</x:v>
      </x:c>
      <x:c r="C1382" s="27" t="n">
        <x:v>1</x:v>
      </x:c>
      <x:c r="D1382" s="27" t="n">
        <x:v>3</x:v>
      </x:c>
      <x:c r="E1382" s="59" t="str">
        <x:v>REVELARE</x:v>
      </x:c>
      <x:c r="F1382" s="59" t="str">
        <x:v>LSW / SYS</x:v>
      </x:c>
      <x:c r="G1382" s="27" t="n">
        <x:v>2</x:v>
      </x:c>
      <x:c r="H1382" s="27" t="str">
        <x:v>Won</x:v>
      </x:c>
      <x:c r="I1382" s="30" t="n">
        <x:v>3.2</x:v>
      </x:c>
      <x:c r="J1382" s="30" t="n">
        <x:v>3.2</x:v>
      </x:c>
      <x:c r="K1382" s="30" t="n">
        <x:v>0</x:v>
      </x:c>
      <x:c r="L1382" s="30" t="n">
        <x:v>0</x:v>
      </x:c>
    </x:row>
    <x:row r="1383">
      <x:c r="A1383" s="61" t="n">
        <x:v>45703</x:v>
      </x:c>
      <x:c r="B1383" s="59" t="str">
        <x:v>FLEMINGTON</x:v>
      </x:c>
      <x:c r="C1383" s="27" t="n">
        <x:v>1</x:v>
      </x:c>
      <x:c r="D1383" s="27" t="n">
        <x:v>8</x:v>
      </x:c>
      <x:c r="E1383" s="59" t="str">
        <x:v>MISS TARZY</x:v>
      </x:c>
      <x:c r="F1383" s="59" t="str">
        <x:v>BF</x:v>
      </x:c>
      <x:c r="G1383" s="27" t="n">
        <x:v>1</x:v>
      </x:c>
      <x:c r="H1383" s="27" t="str"/>
      <x:c r="I1383" s="30"/>
      <x:c r="J1383" s="30" t="n">
        <x:v>0</x:v>
      </x:c>
      <x:c r="K1383" s="30" t="n">
        <x:v>0</x:v>
      </x:c>
      <x:c r="L1383" s="30" t="n">
        <x:v>0</x:v>
      </x:c>
    </x:row>
    <x:row r="1384">
      <x:c r="A1384" s="61" t="n">
        <x:v>45703</x:v>
      </x:c>
      <x:c r="B1384" s="59" t="str">
        <x:v>FLEMINGTON</x:v>
      </x:c>
      <x:c r="C1384" s="27" t="n">
        <x:v>2</x:v>
      </x:c>
      <x:c r="D1384" s="27" t="n">
        <x:v>1</x:v>
      </x:c>
      <x:c r="E1384" s="59" t="str">
        <x:v>SHINING SMILE</x:v>
      </x:c>
      <x:c r="F1384" s="59" t="str">
        <x:v>LSW / SYS</x:v>
      </x:c>
      <x:c r="G1384" s="27" t="n">
        <x:v>2</x:v>
      </x:c>
      <x:c r="H1384" s="27" t="str">
        <x:v>WonDH</x:v>
      </x:c>
      <x:c r="I1384" s="30" t="n">
        <x:v>3.3</x:v>
      </x:c>
      <x:c r="J1384" s="30" t="n">
        <x:v>0</x:v>
      </x:c>
      <x:c r="K1384" s="30" t="n">
        <x:v>0</x:v>
      </x:c>
      <x:c r="L1384" s="30" t="n">
        <x:v>0</x:v>
      </x:c>
    </x:row>
    <x:row r="1385">
      <x:c r="A1385" s="61" t="n">
        <x:v>45703</x:v>
      </x:c>
      <x:c r="B1385" s="59" t="str">
        <x:v>FLEMINGTON</x:v>
      </x:c>
      <x:c r="C1385" s="27" t="n">
        <x:v>2</x:v>
      </x:c>
      <x:c r="D1385" s="27" t="n">
        <x:v>2</x:v>
      </x:c>
      <x:c r="E1385" s="59" t="str">
        <x:v>TENTYRIS</x:v>
      </x:c>
      <x:c r="F1385" s="59" t="str">
        <x:v>M</x:v>
      </x:c>
      <x:c r="G1385" s="27" t="n">
        <x:v>1</x:v>
      </x:c>
      <x:c r="H1385" s="27" t="str">
        <x:v>WonDH</x:v>
      </x:c>
      <x:c r="I1385" s="30" t="n">
        <x:v>12</x:v>
      </x:c>
      <x:c r="J1385" s="30" t="n">
        <x:v>0</x:v>
      </x:c>
      <x:c r="K1385" s="30" t="n">
        <x:v>0</x:v>
      </x:c>
      <x:c r="L1385" s="30" t="n">
        <x:v>0</x:v>
      </x:c>
    </x:row>
    <x:row r="1386">
      <x:c r="A1386" s="61" t="n">
        <x:v>45703</x:v>
      </x:c>
      <x:c r="B1386" s="59" t="str">
        <x:v>FLEMINGTON</x:v>
      </x:c>
      <x:c r="C1386" s="27" t="n">
        <x:v>3</x:v>
      </x:c>
      <x:c r="D1386" s="27" t="n">
        <x:v>3</x:v>
      </x:c>
      <x:c r="E1386" s="59" t="str">
        <x:v>FANCIFY</x:v>
      </x:c>
      <x:c r="F1386" s="59" t="str">
        <x:v>SYS</x:v>
      </x:c>
      <x:c r="G1386" s="27" t="n">
        <x:v>1</x:v>
      </x:c>
      <x:c r="H1386" s="27" t="str"/>
      <x:c r="I1386" s="30"/>
      <x:c r="J1386" s="30" t="n">
        <x:v>0</x:v>
      </x:c>
      <x:c r="K1386" s="30" t="n">
        <x:v>0</x:v>
      </x:c>
      <x:c r="L1386" s="30" t="n">
        <x:v>0</x:v>
      </x:c>
    </x:row>
    <x:row r="1387">
      <x:c r="A1387" s="61" t="n">
        <x:v>45703</x:v>
      </x:c>
      <x:c r="B1387" s="59" t="str">
        <x:v>FLEMINGTON</x:v>
      </x:c>
      <x:c r="C1387" s="27" t="n">
        <x:v>4</x:v>
      </x:c>
      <x:c r="D1387" s="27" t="n">
        <x:v>2</x:v>
      </x:c>
      <x:c r="E1387" s="59" t="str">
        <x:v>SMOKIN' PRINCESS</x:v>
      </x:c>
      <x:c r="F1387" s="59" t="str">
        <x:v>LSW</x:v>
      </x:c>
      <x:c r="G1387" s="27" t="n">
        <x:v>1</x:v>
      </x:c>
      <x:c r="H1387" s="27" t="str">
        <x:v>Won</x:v>
      </x:c>
      <x:c r="I1387" s="30" t="n">
        <x:v>5.1</x:v>
      </x:c>
      <x:c r="J1387" s="30" t="n">
        <x:v>5.1</x:v>
      </x:c>
      <x:c r="K1387" s="30" t="n">
        <x:v>0</x:v>
      </x:c>
      <x:c r="L1387" s="30" t="n">
        <x:v>0</x:v>
      </x:c>
    </x:row>
    <x:row r="1388">
      <x:c r="A1388" s="61" t="n">
        <x:v>45703</x:v>
      </x:c>
      <x:c r="B1388" s="59" t="str">
        <x:v>FLEMINGTON</x:v>
      </x:c>
      <x:c r="C1388" s="27" t="n">
        <x:v>5</x:v>
      </x:c>
      <x:c r="D1388" s="27" t="n">
        <x:v>4</x:v>
      </x:c>
      <x:c r="E1388" s="59" t="str">
        <x:v>VELOCE CARRO</x:v>
      </x:c>
      <x:c r="F1388" s="59" t="str">
        <x:v>DC</x:v>
      </x:c>
      <x:c r="G1388" s="27" t="n">
        <x:v>1</x:v>
      </x:c>
      <x:c r="H1388" s="27" t="str"/>
      <x:c r="I1388" s="30"/>
      <x:c r="J1388" s="30" t="n">
        <x:v>0</x:v>
      </x:c>
      <x:c r="K1388" s="30" t="n">
        <x:v>0</x:v>
      </x:c>
      <x:c r="L1388" s="30" t="n">
        <x:v>0</x:v>
      </x:c>
    </x:row>
    <x:row r="1389">
      <x:c r="A1389" s="61" t="n">
        <x:v>45703</x:v>
      </x:c>
      <x:c r="B1389" s="59" t="str">
        <x:v>FLEMINGTON</x:v>
      </x:c>
      <x:c r="C1389" s="27" t="n">
        <x:v>5</x:v>
      </x:c>
      <x:c r="D1389" s="27" t="n">
        <x:v>5</x:v>
      </x:c>
      <x:c r="E1389" s="59" t="str">
        <x:v>BOSSY NIC</x:v>
      </x:c>
      <x:c r="F1389" s="59" t="str">
        <x:v>DC</x:v>
      </x:c>
      <x:c r="G1389" s="27" t="n">
        <x:v>1</x:v>
      </x:c>
      <x:c r="H1389" s="27" t="str">
        <x:v>Won</x:v>
      </x:c>
      <x:c r="I1389" s="30" t="n">
        <x:v>6.7</x:v>
      </x:c>
      <x:c r="J1389" s="30" t="n">
        <x:v>6.7</x:v>
      </x:c>
      <x:c r="K1389" s="30" t="n">
        <x:v>31.490000000000002</x:v>
      </x:c>
      <x:c r="L1389" s="30" t="n">
        <x:v>236.175</x:v>
      </x:c>
    </x:row>
    <x:row r="1390">
      <x:c r="A1390" s="61" t="n">
        <x:v>45703</x:v>
      </x:c>
      <x:c r="B1390" s="59" t="str">
        <x:v>FLEMINGTON</x:v>
      </x:c>
      <x:c r="C1390" s="27" t="n">
        <x:v>5</x:v>
      </x:c>
      <x:c r="D1390" s="27" t="n">
        <x:v>6</x:v>
      </x:c>
      <x:c r="E1390" s="59" t="str">
        <x:v>SHESALLSHENANIGANS</x:v>
      </x:c>
      <x:c r="F1390" s="59" t="str">
        <x:v>FRSR</x:v>
      </x:c>
      <x:c r="G1390" s="27" t="n">
        <x:v>1</x:v>
      </x:c>
      <x:c r="H1390" s="27" t="str">
        <x:v>4th</x:v>
      </x:c>
      <x:c r="I1390" s="30"/>
      <x:c r="J1390" s="30" t="n">
        <x:v>0</x:v>
      </x:c>
      <x:c r="K1390" s="30" t="n">
        <x:v>0</x:v>
      </x:c>
      <x:c r="L1390" s="30" t="n">
        <x:v>0</x:v>
      </x:c>
    </x:row>
    <x:row r="1391">
      <x:c r="A1391" s="61" t="n">
        <x:v>45703</x:v>
      </x:c>
      <x:c r="B1391" s="59" t="str">
        <x:v>FLEMINGTON</x:v>
      </x:c>
      <x:c r="C1391" s="27" t="n">
        <x:v>6</x:v>
      </x:c>
      <x:c r="D1391" s="27" t="n">
        <x:v>6</x:v>
      </x:c>
      <x:c r="E1391" s="59" t="str">
        <x:v>RISE AT DAWN</x:v>
      </x:c>
      <x:c r="F1391" s="59" t="str">
        <x:v>DC</x:v>
      </x:c>
      <x:c r="G1391" s="27" t="n">
        <x:v>1</x:v>
      </x:c>
      <x:c r="H1391" s="27" t="str">
        <x:v>Won</x:v>
      </x:c>
      <x:c r="I1391" s="30" t="n">
        <x:v>4.7</x:v>
      </x:c>
      <x:c r="J1391" s="30" t="n">
        <x:v>4.7</x:v>
      </x:c>
      <x:c r="K1391" s="30" t="n">
        <x:v>35.25</x:v>
      </x:c>
      <x:c r="L1391" s="30" t="n">
        <x:v>0</x:v>
      </x:c>
    </x:row>
    <x:row r="1392">
      <x:c r="A1392" s="61" t="n">
        <x:v>45703</x:v>
      </x:c>
      <x:c r="B1392" s="59" t="str">
        <x:v>FLEMINGTON</x:v>
      </x:c>
      <x:c r="C1392" s="27" t="n">
        <x:v>7</x:v>
      </x:c>
      <x:c r="D1392" s="27" t="n">
        <x:v>14</x:v>
      </x:c>
      <x:c r="E1392" s="59" t="str">
        <x:v>SEPALS</x:v>
      </x:c>
      <x:c r="F1392" s="59" t="str">
        <x:v>LSW</x:v>
      </x:c>
      <x:c r="G1392" s="27" t="n">
        <x:v>1</x:v>
      </x:c>
      <x:c r="H1392" s="27" t="str">
        <x:v>Won</x:v>
      </x:c>
      <x:c r="I1392" s="30" t="n">
        <x:v>7.5</x:v>
      </x:c>
      <x:c r="J1392" s="30" t="n">
        <x:v>7.5</x:v>
      </x:c>
      <x:c r="K1392" s="30" t="n">
        <x:v>0</x:v>
      </x:c>
      <x:c r="L1392" s="30" t="n">
        <x:v>0</x:v>
      </x:c>
    </x:row>
    <x:row r="1393">
      <x:c r="A1393" s="61" t="n">
        <x:v>45703</x:v>
      </x:c>
      <x:c r="B1393" s="59" t="str">
        <x:v>FLEMINGTON</x:v>
      </x:c>
      <x:c r="C1393" s="27" t="n">
        <x:v>9</x:v>
      </x:c>
      <x:c r="D1393" s="27" t="n">
        <x:v>2</x:v>
      </x:c>
      <x:c r="E1393" s="59" t="str">
        <x:v>CAPTURED BY LOVE</x:v>
      </x:c>
      <x:c r="F1393" s="59" t="str">
        <x:v>DC</x:v>
      </x:c>
      <x:c r="G1393" s="27" t="n">
        <x:v>1</x:v>
      </x:c>
      <x:c r="H1393" s="27" t="str">
        <x:v>4th</x:v>
      </x:c>
      <x:c r="I1393" s="30"/>
      <x:c r="J1393" s="30" t="n">
        <x:v>0</x:v>
      </x:c>
      <x:c r="K1393" s="30" t="n">
        <x:v>0</x:v>
      </x:c>
      <x:c r="L1393" s="30"/>
    </x:row>
    <x:row r="1394">
      <x:c r="A1394" s="61" t="n">
        <x:v>45703</x:v>
      </x:c>
      <x:c r="B1394" s="59" t="str">
        <x:v>FLEMINGTON</x:v>
      </x:c>
      <x:c r="C1394" s="27" t="n">
        <x:v>9</x:v>
      </x:c>
      <x:c r="D1394" s="27" t="n">
        <x:v>10</x:v>
      </x:c>
      <x:c r="E1394" s="59" t="str">
        <x:v>MACEDON ROSE</x:v>
      </x:c>
      <x:c r="F1394" s="59" t="str">
        <x:v>FRSR</x:v>
      </x:c>
      <x:c r="G1394" s="27" t="n">
        <x:v>1</x:v>
      </x:c>
      <x:c r="H1394" s="27" t="str"/>
      <x:c r="I1394" s="30"/>
      <x:c r="J1394" s="30" t="n">
        <x:v>0</x:v>
      </x:c>
      <x:c r="K1394" s="30" t="n">
        <x:v>0</x:v>
      </x:c>
      <x:c r="L1394" s="30"/>
    </x:row>
    <x:row r="1395">
      <x:c r="A1395" s="61" t="n">
        <x:v>45703</x:v>
      </x:c>
      <x:c r="B1395" s="59" t="str">
        <x:v>FLEMINGTON</x:v>
      </x:c>
      <x:c r="C1395" s="27" t="n">
        <x:v>10</x:v>
      </x:c>
      <x:c r="D1395" s="27" t="n">
        <x:v>3</x:v>
      </x:c>
      <x:c r="E1395" s="59" t="str">
        <x:v>IS IT ME</x:v>
      </x:c>
      <x:c r="F1395" s="59" t="str">
        <x:v>LSW / SYS</x:v>
      </x:c>
      <x:c r="G1395" s="27" t="n">
        <x:v>2</x:v>
      </x:c>
      <x:c r="H1395" s="27" t="str">
        <x:v>Won</x:v>
      </x:c>
      <x:c r="I1395" s="30" t="n">
        <x:v>3.4</x:v>
      </x:c>
      <x:c r="J1395" s="30" t="n">
        <x:v>3.4</x:v>
      </x:c>
      <x:c r="K1395" s="30"/>
      <x:c r="L1395" s="30"/>
    </x:row>
    <x:row r="1396">
      <x:c r="A1396" s="61" t="n">
        <x:v>45710</x:v>
      </x:c>
      <x:c r="B1396" s="59" t="str">
        <x:v>CAULFIELD</x:v>
      </x:c>
      <x:c r="C1396" s="27" t="n">
        <x:v>1</x:v>
      </x:c>
      <x:c r="D1396" s="27" t="n">
        <x:v>2</x:v>
      </x:c>
      <x:c r="E1396" s="59" t="str">
        <x:v>MRS CHRISSIE</x:v>
      </x:c>
      <x:c r="F1396" s="59" t="str">
        <x:v>FR / SYS</x:v>
      </x:c>
      <x:c r="G1396" s="27" t="n">
        <x:v>2</x:v>
      </x:c>
      <x:c r="H1396" s="27" t="str">
        <x:v>3rd</x:v>
      </x:c>
      <x:c r="I1396" s="30"/>
      <x:c r="J1396" s="30" t="n">
        <x:v>0</x:v>
      </x:c>
      <x:c r="K1396" s="30" t="n">
        <x:v>0</x:v>
      </x:c>
      <x:c r="L1396" s="30" t="n">
        <x:v>0</x:v>
      </x:c>
    </x:row>
    <x:row r="1397">
      <x:c r="A1397" s="61" t="n">
        <x:v>45710</x:v>
      </x:c>
      <x:c r="B1397" s="59" t="str">
        <x:v>CAULFIELD</x:v>
      </x:c>
      <x:c r="C1397" s="27" t="n">
        <x:v>1</x:v>
      </x:c>
      <x:c r="D1397" s="27" t="n">
        <x:v>5</x:v>
      </x:c>
      <x:c r="E1397" s="59" t="str">
        <x:v>SAMANGU</x:v>
      </x:c>
      <x:c r="F1397" s="59" t="str">
        <x:v>FR / SYS</x:v>
      </x:c>
      <x:c r="G1397" s="27" t="n">
        <x:v>2</x:v>
      </x:c>
      <x:c r="H1397" s="27" t="str">
        <x:v>Won</x:v>
      </x:c>
      <x:c r="I1397" s="30" t="n">
        <x:v>3.2</x:v>
      </x:c>
      <x:c r="J1397" s="30" t="n">
        <x:v>3.2</x:v>
      </x:c>
      <x:c r="K1397" s="30" t="n">
        <x:v>9.920000000000002</x:v>
      </x:c>
      <x:c r="L1397" s="30" t="n">
        <x:v>34.720000000000006</x:v>
      </x:c>
    </x:row>
    <x:row r="1398">
      <x:c r="A1398" s="61" t="n">
        <x:v>45710</x:v>
      </x:c>
      <x:c r="B1398" s="59" t="str">
        <x:v>CAULFIELD</x:v>
      </x:c>
      <x:c r="C1398" s="27" t="n">
        <x:v>3</x:v>
      </x:c>
      <x:c r="D1398" s="27" t="n">
        <x:v>4</x:v>
      </x:c>
      <x:c r="E1398" s="59" t="str">
        <x:v>SHANWAH</x:v>
      </x:c>
      <x:c r="F1398" s="59" t="str">
        <x:v>LSW</x:v>
      </x:c>
      <x:c r="G1398" s="27" t="n">
        <x:v>1</x:v>
      </x:c>
      <x:c r="H1398" s="27" t="str">
        <x:v>Won</x:v>
      </x:c>
      <x:c r="I1398" s="30" t="n">
        <x:v>3.1</x:v>
      </x:c>
      <x:c r="J1398" s="30" t="n">
        <x:v>3.1</x:v>
      </x:c>
      <x:c r="K1398" s="30" t="n">
        <x:v>10.85</x:v>
      </x:c>
      <x:c r="L1398" s="30" t="n">
        <x:v>30.379999999999995</x:v>
      </x:c>
    </x:row>
    <x:row r="1399">
      <x:c r="A1399" s="61" t="n">
        <x:v>45710</x:v>
      </x:c>
      <x:c r="B1399" s="59" t="str">
        <x:v>CAULFIELD</x:v>
      </x:c>
      <x:c r="C1399" s="27" t="n">
        <x:v>3</x:v>
      </x:c>
      <x:c r="D1399" s="27" t="n">
        <x:v>5</x:v>
      </x:c>
      <x:c r="E1399" s="59" t="str">
        <x:v>EMPHASIZE</x:v>
      </x:c>
      <x:c r="F1399" s="59" t="str">
        <x:v>LSW</x:v>
      </x:c>
      <x:c r="G1399" s="27" t="n">
        <x:v>1</x:v>
      </x:c>
      <x:c r="H1399" s="27" t="str"/>
      <x:c r="I1399" s="30"/>
      <x:c r="J1399" s="30" t="n">
        <x:v>0</x:v>
      </x:c>
      <x:c r="K1399" s="30" t="n">
        <x:v>0</x:v>
      </x:c>
      <x:c r="L1399" s="30" t="n">
        <x:v>0</x:v>
      </x:c>
    </x:row>
    <x:row r="1400">
      <x:c r="A1400" s="61" t="n">
        <x:v>45710</x:v>
      </x:c>
      <x:c r="B1400" s="59" t="str">
        <x:v>CAULFIELD</x:v>
      </x:c>
      <x:c r="C1400" s="27" t="n">
        <x:v>4</x:v>
      </x:c>
      <x:c r="D1400" s="27" t="n">
        <x:v>2</x:v>
      </x:c>
      <x:c r="E1400" s="59" t="str">
        <x:v>TROPICUS</x:v>
      </x:c>
      <x:c r="F1400" s="59" t="str">
        <x:v>FRSR</x:v>
      </x:c>
      <x:c r="G1400" s="27" t="n">
        <x:v>1</x:v>
      </x:c>
      <x:c r="H1400" s="27" t="str">
        <x:v>Won</x:v>
      </x:c>
      <x:c r="I1400" s="30" t="n">
        <x:v>3.5</x:v>
      </x:c>
      <x:c r="J1400" s="30" t="n">
        <x:v>3.5</x:v>
      </x:c>
      <x:c r="K1400" s="30" t="n">
        <x:v>9.799999999999999</x:v>
      </x:c>
      <x:c r="L1400" s="30" t="n">
        <x:v>0</x:v>
      </x:c>
    </x:row>
    <x:row r="1401">
      <x:c r="A1401" s="61" t="n">
        <x:v>45710</x:v>
      </x:c>
      <x:c r="B1401" s="59" t="str">
        <x:v>CAULFIELD</x:v>
      </x:c>
      <x:c r="C1401" s="27" t="n">
        <x:v>5</x:v>
      </x:c>
      <x:c r="D1401" s="27" t="n">
        <x:v>1</x:v>
      </x:c>
      <x:c r="E1401" s="59" t="str">
        <x:v>TREASURETHE MOMENT</x:v>
      </x:c>
      <x:c r="F1401" s="59" t="str">
        <x:v>DC / SYS</x:v>
      </x:c>
      <x:c r="G1401" s="27" t="n">
        <x:v>2</x:v>
      </x:c>
      <x:c r="H1401" s="27" t="str">
        <x:v>Won</x:v>
      </x:c>
      <x:c r="I1401" s="30" t="n">
        <x:v>2.8</x:v>
      </x:c>
      <x:c r="J1401" s="30" t="n">
        <x:v>2.8</x:v>
      </x:c>
      <x:c r="K1401" s="30" t="n">
        <x:v>0</x:v>
      </x:c>
      <x:c r="L1401" s="30" t="n">
        <x:v>0</x:v>
      </x:c>
    </x:row>
    <x:row r="1402">
      <x:c r="A1402" s="61" t="n">
        <x:v>45710</x:v>
      </x:c>
      <x:c r="B1402" s="59" t="str">
        <x:v>CAULFIELD</x:v>
      </x:c>
      <x:c r="C1402" s="27" t="n">
        <x:v>6</x:v>
      </x:c>
      <x:c r="D1402" s="27" t="n">
        <x:v>5</x:v>
      </x:c>
      <x:c r="E1402" s="59" t="str">
        <x:v>RUMBLED AGAIN</x:v>
      </x:c>
      <x:c r="F1402" s="59" t="str">
        <x:v>SYS</x:v>
      </x:c>
      <x:c r="G1402" s="27" t="n">
        <x:v>1</x:v>
      </x:c>
      <x:c r="H1402" s="27" t="str"/>
      <x:c r="I1402" s="30"/>
      <x:c r="J1402" s="30" t="n">
        <x:v>0</x:v>
      </x:c>
      <x:c r="K1402" s="30" t="n">
        <x:v>0</x:v>
      </x:c>
      <x:c r="L1402" s="30" t="n">
        <x:v>0</x:v>
      </x:c>
    </x:row>
    <x:row r="1403">
      <x:c r="A1403" s="61" t="n">
        <x:v>45710</x:v>
      </x:c>
      <x:c r="B1403" s="59" t="str">
        <x:v>CAULFIELD</x:v>
      </x:c>
      <x:c r="C1403" s="27" t="n">
        <x:v>7</x:v>
      </x:c>
      <x:c r="D1403" s="27" t="n">
        <x:v>1</x:v>
      </x:c>
      <x:c r="E1403" s="59" t="str">
        <x:v>MR BRIGHTSIDE</x:v>
      </x:c>
      <x:c r="F1403" s="59" t="str">
        <x:v>BF / SYS</x:v>
      </x:c>
      <x:c r="G1403" s="27" t="n">
        <x:v>2</x:v>
      </x:c>
      <x:c r="H1403" s="27" t="str">
        <x:v>Won</x:v>
      </x:c>
      <x:c r="I1403" s="30" t="n">
        <x:v>1.65</x:v>
      </x:c>
      <x:c r="J1403" s="30" t="n">
        <x:v>1.65</x:v>
      </x:c>
      <x:c r="K1403" s="30" t="n">
        <x:v>0</x:v>
      </x:c>
      <x:c r="L1403" s="30" t="n">
        <x:v>0</x:v>
      </x:c>
    </x:row>
    <x:row r="1404">
      <x:c r="A1404" s="61" t="n">
        <x:v>45710</x:v>
      </x:c>
      <x:c r="B1404" s="59" t="str">
        <x:v>CAULFIELD</x:v>
      </x:c>
      <x:c r="C1404" s="27" t="n">
        <x:v>7</x:v>
      </x:c>
      <x:c r="D1404" s="27" t="n">
        <x:v>2</x:v>
      </x:c>
      <x:c r="E1404" s="59" t="str">
        <x:v>I WISH I WIN</x:v>
      </x:c>
      <x:c r="F1404" s="59" t="str">
        <x:v>DC</x:v>
      </x:c>
      <x:c r="G1404" s="27" t="n">
        <x:v>1</x:v>
      </x:c>
      <x:c r="H1404" s="27" t="str">
        <x:v>3rd</x:v>
      </x:c>
      <x:c r="I1404" s="30"/>
      <x:c r="J1404" s="30" t="n">
        <x:v>0</x:v>
      </x:c>
      <x:c r="K1404" s="30" t="n">
        <x:v>0</x:v>
      </x:c>
      <x:c r="L1404" s="30" t="n">
        <x:v>0</x:v>
      </x:c>
    </x:row>
    <x:row r="1405">
      <x:c r="A1405" s="61" t="n">
        <x:v>45710</x:v>
      </x:c>
      <x:c r="B1405" s="59" t="str">
        <x:v>CAULFIELD</x:v>
      </x:c>
      <x:c r="C1405" s="27" t="n">
        <x:v>8</x:v>
      </x:c>
      <x:c r="D1405" s="27" t="n">
        <x:v>1</x:v>
      </x:c>
      <x:c r="E1405" s="59" t="str">
        <x:v>FIELD OF PLAY</x:v>
      </x:c>
      <x:c r="F1405" s="59" t="str">
        <x:v>LSW / SYS</x:v>
      </x:c>
      <x:c r="G1405" s="27" t="n">
        <x:v>2</x:v>
      </x:c>
      <x:c r="H1405" s="27" t="str"/>
      <x:c r="I1405" s="30"/>
      <x:c r="J1405" s="30" t="n">
        <x:v>0</x:v>
      </x:c>
      <x:c r="K1405" s="30" t="n">
        <x:v>0</x:v>
      </x:c>
      <x:c r="L1405" s="30" t="n">
        <x:v>0</x:v>
      </x:c>
    </x:row>
    <x:row r="1406">
      <x:c r="A1406" s="61" t="n">
        <x:v>45710</x:v>
      </x:c>
      <x:c r="B1406" s="59" t="str">
        <x:v>CAULFIELD</x:v>
      </x:c>
      <x:c r="C1406" s="27" t="n">
        <x:v>8</x:v>
      </x:c>
      <x:c r="D1406" s="27" t="n">
        <x:v>8</x:v>
      </x:c>
      <x:c r="E1406" s="59" t="str">
        <x:v>THE PLAYWRIGHT</x:v>
      </x:c>
      <x:c r="F1406" s="59" t="str">
        <x:v>LSW</x:v>
      </x:c>
      <x:c r="G1406" s="27" t="n">
        <x:v>1</x:v>
      </x:c>
      <x:c r="H1406" s="27" t="str">
        <x:v>4th</x:v>
      </x:c>
      <x:c r="I1406" s="30"/>
      <x:c r="J1406" s="30" t="n">
        <x:v>0</x:v>
      </x:c>
      <x:c r="K1406" s="30" t="n">
        <x:v>0</x:v>
      </x:c>
      <x:c r="L1406" s="30" t="n">
        <x:v>0</x:v>
      </x:c>
    </x:row>
    <x:row r="1407">
      <x:c r="A1407" s="61" t="n">
        <x:v>45710</x:v>
      </x:c>
      <x:c r="B1407" s="59" t="str">
        <x:v>CAULFIELD</x:v>
      </x:c>
      <x:c r="C1407" s="27" t="n">
        <x:v>9</x:v>
      </x:c>
      <x:c r="D1407" s="27" t="n">
        <x:v>1</x:v>
      </x:c>
      <x:c r="E1407" s="59" t="str">
        <x:v>I AM ME</x:v>
      </x:c>
      <x:c r="F1407" s="59" t="str">
        <x:v>DC</x:v>
      </x:c>
      <x:c r="G1407" s="27" t="n">
        <x:v>1</x:v>
      </x:c>
      <x:c r="H1407" s="27" t="str"/>
      <x:c r="I1407" s="30"/>
      <x:c r="J1407" s="30" t="n">
        <x:v>0</x:v>
      </x:c>
      <x:c r="K1407" s="30" t="n">
        <x:v>0</x:v>
      </x:c>
      <x:c r="L1407" s="30"/>
    </x:row>
    <x:row r="1408">
      <x:c r="A1408" s="61" t="n">
        <x:v>45710</x:v>
      </x:c>
      <x:c r="B1408" s="59" t="str">
        <x:v>CAULFIELD</x:v>
      </x:c>
      <x:c r="C1408" s="27" t="n">
        <x:v>10</x:v>
      </x:c>
      <x:c r="D1408" s="27" t="n">
        <x:v>1</x:v>
      </x:c>
      <x:c r="E1408" s="59" t="str">
        <x:v>DENY KNOWLEDGE</x:v>
      </x:c>
      <x:c r="F1408" s="59" t="str">
        <x:v>DC</x:v>
      </x:c>
      <x:c r="G1408" s="27" t="n">
        <x:v>1</x:v>
      </x:c>
      <x:c r="H1408" s="27" t="str">
        <x:v>Won</x:v>
      </x:c>
      <x:c r="I1408" s="30" t="n">
        <x:v>4.15</x:v>
      </x:c>
      <x:c r="J1408" s="30" t="n">
        <x:v>4.15</x:v>
      </x:c>
      <x:c r="K1408" s="30"/>
      <x:c r="L1408" s="30"/>
    </x:row>
    <x:row r="1409">
      <x:c r="A1409" s="61" t="n">
        <x:v>45710</x:v>
      </x:c>
      <x:c r="B1409" s="59" t="str">
        <x:v>CAULFIELD</x:v>
      </x:c>
      <x:c r="C1409" s="27" t="n">
        <x:v>10</x:v>
      </x:c>
      <x:c r="D1409" s="27" t="n">
        <x:v>10</x:v>
      </x:c>
      <x:c r="E1409" s="59" t="str">
        <x:v>SHAIYHAR</x:v>
      </x:c>
      <x:c r="F1409" s="59" t="str">
        <x:v>SYS</x:v>
      </x:c>
      <x:c r="G1409" s="27" t="n">
        <x:v>1</x:v>
      </x:c>
      <x:c r="H1409" s="27" t="str">
        <x:v>3rd</x:v>
      </x:c>
      <x:c r="I1409" s="30"/>
      <x:c r="J1409" s="30" t="n">
        <x:v>0</x:v>
      </x:c>
      <x:c r="K1409" s="30"/>
      <x:c r="L1409" s="30"/>
    </x:row>
    <x:row r="1410">
      <x:c r="A1410" s="61" t="n">
        <x:v>45717</x:v>
      </x:c>
      <x:c r="B1410" s="59" t="str">
        <x:v>FLEMINGTON</x:v>
      </x:c>
      <x:c r="C1410" s="27" t="n">
        <x:v>1</x:v>
      </x:c>
      <x:c r="D1410" s="27" t="n">
        <x:v>1</x:v>
      </x:c>
      <x:c r="E1410" s="59" t="str">
        <x:v>SHINING SMILE</x:v>
      </x:c>
      <x:c r="F1410" s="59" t="str">
        <x:v>LSW / SYS</x:v>
      </x:c>
      <x:c r="G1410" s="27" t="n">
        <x:v>2</x:v>
      </x:c>
      <x:c r="H1410" s="27" t="str">
        <x:v>Won</x:v>
      </x:c>
      <x:c r="I1410" s="30" t="n">
        <x:v>3.4</x:v>
      </x:c>
      <x:c r="J1410" s="30" t="n">
        <x:v>3.4</x:v>
      </x:c>
      <x:c r="K1410" s="30" t="n">
        <x:v>6.46</x:v>
      </x:c>
      <x:c r="L1410" s="30" t="n">
        <x:v>30.362000000000002</x:v>
      </x:c>
    </x:row>
    <x:row r="1411">
      <x:c r="A1411" s="61" t="n">
        <x:v>45717</x:v>
      </x:c>
      <x:c r="B1411" s="59" t="str">
        <x:v>FLEMINGTON</x:v>
      </x:c>
      <x:c r="C1411" s="27" t="n">
        <x:v>1</x:v>
      </x:c>
      <x:c r="D1411" s="27" t="n">
        <x:v>5</x:v>
      </x:c>
      <x:c r="E1411" s="59" t="str">
        <x:v>CAVALRY GIRL</x:v>
      </x:c>
      <x:c r="F1411" s="59" t="str">
        <x:v>LSW</x:v>
      </x:c>
      <x:c r="G1411" s="27" t="n">
        <x:v>1</x:v>
      </x:c>
      <x:c r="H1411" s="27" t="str"/>
      <x:c r="I1411" s="30"/>
      <x:c r="J1411" s="30" t="n">
        <x:v>0</x:v>
      </x:c>
      <x:c r="K1411" s="30" t="n">
        <x:v>0</x:v>
      </x:c>
      <x:c r="L1411" s="30" t="n">
        <x:v>0</x:v>
      </x:c>
    </x:row>
    <x:row r="1412">
      <x:c r="A1412" s="61" t="n">
        <x:v>45717</x:v>
      </x:c>
      <x:c r="B1412" s="59" t="str">
        <x:v>FLEMINGTON</x:v>
      </x:c>
      <x:c r="C1412" s="27" t="n">
        <x:v>2</x:v>
      </x:c>
      <x:c r="D1412" s="27" t="n">
        <x:v>2</x:v>
      </x:c>
      <x:c r="E1412" s="59" t="str">
        <x:v>REVELARE</x:v>
      </x:c>
      <x:c r="F1412" s="59" t="str">
        <x:v>DC / SYS</x:v>
      </x:c>
      <x:c r="G1412" s="27" t="n">
        <x:v>2</x:v>
      </x:c>
      <x:c r="H1412" s="27" t="str">
        <x:v>Won</x:v>
      </x:c>
      <x:c r="I1412" s="30" t="n">
        <x:v>1.9</x:v>
      </x:c>
      <x:c r="J1412" s="30" t="n">
        <x:v>1.9</x:v>
      </x:c>
      <x:c r="K1412" s="30" t="n">
        <x:v>8.93</x:v>
      </x:c>
      <x:c r="L1412" s="30" t="n">
        <x:v>0</x:v>
      </x:c>
    </x:row>
    <x:row r="1413">
      <x:c r="A1413" s="61" t="n">
        <x:v>45717</x:v>
      </x:c>
      <x:c r="B1413" s="59" t="str">
        <x:v>FLEMINGTON</x:v>
      </x:c>
      <x:c r="C1413" s="27" t="n">
        <x:v>3</x:v>
      </x:c>
      <x:c r="D1413" s="27" t="n">
        <x:v>2</x:v>
      </x:c>
      <x:c r="E1413" s="59" t="str">
        <x:v>MIDWEST</x:v>
      </x:c>
      <x:c r="F1413" s="59" t="str">
        <x:v>FR</x:v>
      </x:c>
      <x:c r="G1413" s="27" t="n">
        <x:v>1</x:v>
      </x:c>
      <x:c r="H1413" s="27" t="str">
        <x:v>Won</x:v>
      </x:c>
      <x:c r="I1413" s="30" t="n">
        <x:v>4.7</x:v>
      </x:c>
      <x:c r="J1413" s="30" t="n">
        <x:v>4.7</x:v>
      </x:c>
      <x:c r="K1413" s="30" t="n">
        <x:v>0</x:v>
      </x:c>
      <x:c r="L1413" s="30" t="n">
        <x:v>0</x:v>
      </x:c>
    </x:row>
    <x:row r="1414">
      <x:c r="A1414" s="61" t="n">
        <x:v>45717</x:v>
      </x:c>
      <x:c r="B1414" s="59" t="str">
        <x:v>FLEMINGTON</x:v>
      </x:c>
      <x:c r="C1414" s="27" t="n">
        <x:v>4</x:v>
      </x:c>
      <x:c r="D1414" s="27" t="n">
        <x:v>5</x:v>
      </x:c>
      <x:c r="E1414" s="59" t="str">
        <x:v>ELOUYOU</x:v>
      </x:c>
      <x:c r="F1414" s="59" t="str">
        <x:v>DC</x:v>
      </x:c>
      <x:c r="G1414" s="27" t="n">
        <x:v>1</x:v>
      </x:c>
      <x:c r="H1414" s="27" t="str"/>
      <x:c r="I1414" s="30"/>
      <x:c r="J1414" s="30" t="n">
        <x:v>0</x:v>
      </x:c>
      <x:c r="K1414" s="30" t="n">
        <x:v>0</x:v>
      </x:c>
      <x:c r="L1414" s="30" t="n">
        <x:v>0</x:v>
      </x:c>
    </x:row>
    <x:row r="1415">
      <x:c r="A1415" s="61" t="n">
        <x:v>45717</x:v>
      </x:c>
      <x:c r="B1415" s="59" t="str">
        <x:v>FLEMINGTON</x:v>
      </x:c>
      <x:c r="C1415" s="27" t="n">
        <x:v>4</x:v>
      </x:c>
      <x:c r="D1415" s="27" t="n">
        <x:v>12</x:v>
      </x:c>
      <x:c r="E1415" s="59" t="str">
        <x:v>PIVOT CITY</x:v>
      </x:c>
      <x:c r="F1415" s="59" t="str">
        <x:v>DC</x:v>
      </x:c>
      <x:c r="G1415" s="27" t="n">
        <x:v>1</x:v>
      </x:c>
      <x:c r="H1415" s="27" t="str">
        <x:v>Won</x:v>
      </x:c>
      <x:c r="I1415" s="30" t="n">
        <x:v>15.9</x:v>
      </x:c>
      <x:c r="J1415" s="30" t="n">
        <x:v>15.9</x:v>
      </x:c>
      <x:c r="K1415" s="30" t="n">
        <x:v>47.7</x:v>
      </x:c>
      <x:c r="L1415" s="30" t="n">
        <x:v>290.97</x:v>
      </x:c>
    </x:row>
    <x:row r="1416">
      <x:c r="A1416" s="61" t="n">
        <x:v>45717</x:v>
      </x:c>
      <x:c r="B1416" s="59" t="str">
        <x:v>FLEMINGTON</x:v>
      </x:c>
      <x:c r="C1416" s="27" t="n">
        <x:v>5</x:v>
      </x:c>
      <x:c r="D1416" s="27" t="n">
        <x:v>7</x:v>
      </x:c>
      <x:c r="E1416" s="59" t="str">
        <x:v>SCILLATO</x:v>
      </x:c>
      <x:c r="F1416" s="59" t="str">
        <x:v>LSW</x:v>
      </x:c>
      <x:c r="G1416" s="27" t="n">
        <x:v>1</x:v>
      </x:c>
      <x:c r="H1416" s="27" t="str">
        <x:v>Won</x:v>
      </x:c>
      <x:c r="I1416" s="30" t="n">
        <x:v>3</x:v>
      </x:c>
      <x:c r="J1416" s="30" t="n">
        <x:v>3</x:v>
      </x:c>
      <x:c r="K1416" s="30" t="n">
        <x:v>18.299999999999997</x:v>
      </x:c>
      <x:c r="L1416" s="30" t="n">
        <x:v>0</x:v>
      </x:c>
    </x:row>
    <x:row r="1417">
      <x:c r="A1417" s="61" t="n">
        <x:v>45717</x:v>
      </x:c>
      <x:c r="B1417" s="59" t="str">
        <x:v>FLEMINGTON</x:v>
      </x:c>
      <x:c r="C1417" s="27" t="n">
        <x:v>7</x:v>
      </x:c>
      <x:c r="D1417" s="27" t="n">
        <x:v>11</x:v>
      </x:c>
      <x:c r="E1417" s="59" t="str">
        <x:v>MARBLE ARCH</x:v>
      </x:c>
      <x:c r="F1417" s="59" t="str">
        <x:v>FRSR</x:v>
      </x:c>
      <x:c r="G1417" s="27" t="n">
        <x:v>1</x:v>
      </x:c>
      <x:c r="H1417" s="27" t="str">
        <x:v>Won</x:v>
      </x:c>
      <x:c r="I1417" s="30" t="n">
        <x:v>6.1</x:v>
      </x:c>
      <x:c r="J1417" s="30" t="n">
        <x:v>6.1</x:v>
      </x:c>
      <x:c r="K1417" s="30" t="n">
        <x:v>0</x:v>
      </x:c>
      <x:c r="L1417" s="30" t="n">
        <x:v>0</x:v>
      </x:c>
    </x:row>
    <x:row r="1418">
      <x:c r="A1418" s="61" t="n">
        <x:v>45717</x:v>
      </x:c>
      <x:c r="B1418" s="59" t="str">
        <x:v>FLEMINGTON</x:v>
      </x:c>
      <x:c r="C1418" s="27" t="n">
        <x:v>8</x:v>
      </x:c>
      <x:c r="D1418" s="27" t="n">
        <x:v>2</x:v>
      </x:c>
      <x:c r="E1418" s="59" t="str">
        <x:v>SAVAGLEE</x:v>
      </x:c>
      <x:c r="F1418" s="59" t="str">
        <x:v>M</x:v>
      </x:c>
      <x:c r="G1418" s="27" t="n">
        <x:v>1</x:v>
      </x:c>
      <x:c r="H1418" s="27" t="str">
        <x:v>2nd</x:v>
      </x:c>
      <x:c r="I1418" s="30"/>
      <x:c r="J1418" s="30" t="n">
        <x:v>0</x:v>
      </x:c>
      <x:c r="K1418" s="30" t="n">
        <x:v>0</x:v>
      </x:c>
      <x:c r="L1418" s="30" t="n">
        <x:v>0</x:v>
      </x:c>
    </x:row>
    <x:row r="1419">
      <x:c r="A1419" s="61" t="n">
        <x:v>45717</x:v>
      </x:c>
      <x:c r="B1419" s="59" t="str">
        <x:v>FLEMINGTON</x:v>
      </x:c>
      <x:c r="C1419" s="27" t="n">
        <x:v>9</x:v>
      </x:c>
      <x:c r="D1419" s="27" t="n">
        <x:v>2</x:v>
      </x:c>
      <x:c r="E1419" s="59" t="str">
        <x:v>GATSBY'S</x:v>
      </x:c>
      <x:c r="F1419" s="59" t="str">
        <x:v>SYS</x:v>
      </x:c>
      <x:c r="G1419" s="27" t="n">
        <x:v>1</x:v>
      </x:c>
      <x:c r="H1419" s="27" t="str"/>
      <x:c r="I1419" s="30"/>
      <x:c r="J1419" s="30" t="n">
        <x:v>0</x:v>
      </x:c>
      <x:c r="K1419" s="30" t="n">
        <x:v>0</x:v>
      </x:c>
      <x:c r="L1419" s="30"/>
    </x:row>
    <x:row r="1420">
      <x:c r="A1420" s="61" t="n">
        <x:v>45717</x:v>
      </x:c>
      <x:c r="B1420" s="59" t="str">
        <x:v>FLEMINGTON</x:v>
      </x:c>
      <x:c r="C1420" s="27" t="n">
        <x:v>9</x:v>
      </x:c>
      <x:c r="D1420" s="27" t="n">
        <x:v>6</x:v>
      </x:c>
      <x:c r="E1420" s="59" t="str">
        <x:v>MIDNIGHT DYNAMITE</x:v>
      </x:c>
      <x:c r="F1420" s="59" t="str">
        <x:v>BF</x:v>
      </x:c>
      <x:c r="G1420" s="27" t="n">
        <x:v>1</x:v>
      </x:c>
      <x:c r="H1420" s="27" t="str"/>
      <x:c r="I1420" s="30"/>
      <x:c r="J1420" s="30" t="n">
        <x:v>0</x:v>
      </x:c>
      <x:c r="K1420" s="30" t="n">
        <x:v>0</x:v>
      </x:c>
      <x:c r="L1420" s="30"/>
    </x:row>
    <x:row r="1421">
      <x:c r="A1421" s="61" t="n">
        <x:v>45717</x:v>
      </x:c>
      <x:c r="B1421" s="59" t="str">
        <x:v>FLEMINGTON</x:v>
      </x:c>
      <x:c r="C1421" s="27" t="n">
        <x:v>10</x:v>
      </x:c>
      <x:c r="D1421" s="27" t="n">
        <x:v>8</x:v>
      </x:c>
      <x:c r="E1421" s="59" t="str">
        <x:v>VERDAD</x:v>
      </x:c>
      <x:c r="F1421" s="59" t="str">
        <x:v>BF / SYS</x:v>
      </x:c>
      <x:c r="G1421" s="27" t="n">
        <x:v>2</x:v>
      </x:c>
      <x:c r="H1421" s="27" t="str">
        <x:v>Won</x:v>
      </x:c>
      <x:c r="I1421" s="30" t="n">
        <x:v>5</x:v>
      </x:c>
      <x:c r="J1421" s="30" t="n">
        <x:v>5</x:v>
      </x:c>
      <x:c r="K1421" s="30"/>
      <x:c r="L1421" s="30"/>
    </x:row>
    <x:row r="1422">
      <x:c r="A1422" s="61" t="n">
        <x:v>45717</x:v>
      </x:c>
      <x:c r="B1422" s="59" t="str">
        <x:v>FLEMINGTON</x:v>
      </x:c>
      <x:c r="C1422" s="27" t="n">
        <x:v>10</x:v>
      </x:c>
      <x:c r="D1422" s="27" t="n">
        <x:v>11</x:v>
      </x:c>
      <x:c r="E1422" s="59" t="str">
        <x:v>ZIRYAB</x:v>
      </x:c>
      <x:c r="F1422" s="59" t="str">
        <x:v>DC</x:v>
      </x:c>
      <x:c r="G1422" s="27" t="n">
        <x:v>1</x:v>
      </x:c>
      <x:c r="H1422" s="27" t="str">
        <x:v>4th</x:v>
      </x:c>
      <x:c r="I1422" s="30"/>
      <x:c r="J1422" s="30" t="n">
        <x:v>0</x:v>
      </x:c>
      <x:c r="K1422" s="30"/>
      <x:c r="L1422" s="30"/>
    </x:row>
    <x:row r="1423">
      <x:c r="A1423" s="61" t="n">
        <x:v>45717</x:v>
      </x:c>
      <x:c r="B1423" s="59" t="str">
        <x:v>FLEMINGTON</x:v>
      </x:c>
      <x:c r="C1423" s="27" t="n">
        <x:v>10</x:v>
      </x:c>
      <x:c r="D1423" s="27" t="n">
        <x:v>15</x:v>
      </x:c>
      <x:c r="E1423" s="59" t="str">
        <x:v>ARQANA</x:v>
      </x:c>
      <x:c r="F1423" s="59" t="str">
        <x:v>DC / SYS</x:v>
      </x:c>
      <x:c r="G1423" s="27" t="n">
        <x:v>2</x:v>
      </x:c>
      <x:c r="H1423" s="27" t="str"/>
      <x:c r="I1423" s="30"/>
      <x:c r="J1423" s="30" t="n">
        <x:v>0</x:v>
      </x:c>
      <x:c r="K1423" s="30"/>
      <x:c r="L1423" s="30"/>
    </x:row>
    <x:row r="1424">
      <x:c r="A1424" s="61" t="n">
        <x:v>45724</x:v>
      </x:c>
      <x:c r="B1424" s="59" t="str">
        <x:v>FLEMINGTON</x:v>
      </x:c>
      <x:c r="C1424" s="27" t="n">
        <x:v>1</x:v>
      </x:c>
      <x:c r="D1424" s="27" t="n">
        <x:v>3</x:v>
      </x:c>
      <x:c r="E1424" s="59" t="str">
        <x:v>INTEREST POINT</x:v>
      </x:c>
      <x:c r="F1424" s="59" t="str">
        <x:v>SYS</x:v>
      </x:c>
      <x:c r="G1424" s="27" t="n">
        <x:v>1</x:v>
      </x:c>
      <x:c r="H1424" s="27" t="str">
        <x:v>4th</x:v>
      </x:c>
      <x:c r="I1424" s="30"/>
      <x:c r="J1424" s="30" t="n">
        <x:v>0</x:v>
      </x:c>
      <x:c r="K1424" s="30" t="n">
        <x:v>0</x:v>
      </x:c>
      <x:c r="L1424" s="30" t="n">
        <x:v>0</x:v>
      </x:c>
    </x:row>
    <x:row r="1425">
      <x:c r="A1425" s="61" t="n">
        <x:v>45724</x:v>
      </x:c>
      <x:c r="B1425" s="59" t="str">
        <x:v>FLEMINGTON</x:v>
      </x:c>
      <x:c r="C1425" s="27" t="n">
        <x:v>2</x:v>
      </x:c>
      <x:c r="D1425" s="27" t="n">
        <x:v>1</x:v>
      </x:c>
      <x:c r="E1425" s="59" t="str">
        <x:v>GIN SPIRIT</x:v>
      </x:c>
      <x:c r="F1425" s="59" t="str">
        <x:v>LSW</x:v>
      </x:c>
      <x:c r="G1425" s="27" t="n">
        <x:v>1</x:v>
      </x:c>
      <x:c r="H1425" s="27" t="str">
        <x:v>2nd</x:v>
      </x:c>
      <x:c r="I1425" s="30"/>
      <x:c r="J1425" s="30" t="n">
        <x:v>0</x:v>
      </x:c>
      <x:c r="K1425" s="30" t="n">
        <x:v>0</x:v>
      </x:c>
      <x:c r="L1425" s="30" t="n">
        <x:v>0</x:v>
      </x:c>
    </x:row>
    <x:row r="1426">
      <x:c r="A1426" s="61" t="n">
        <x:v>45724</x:v>
      </x:c>
      <x:c r="B1426" s="59" t="str">
        <x:v>FLEMINGTON</x:v>
      </x:c>
      <x:c r="C1426" s="27" t="n">
        <x:v>2</x:v>
      </x:c>
      <x:c r="D1426" s="27" t="n">
        <x:v>5</x:v>
      </x:c>
      <x:c r="E1426" s="59" t="str">
        <x:v>ELSA OF ARENDELLE</x:v>
      </x:c>
      <x:c r="F1426" s="59" t="str">
        <x:v>FRSR</x:v>
      </x:c>
      <x:c r="G1426" s="27" t="n">
        <x:v>1</x:v>
      </x:c>
      <x:c r="H1426" s="27" t="str"/>
      <x:c r="I1426" s="30"/>
      <x:c r="J1426" s="30" t="n">
        <x:v>0</x:v>
      </x:c>
      <x:c r="K1426" s="30" t="n">
        <x:v>0</x:v>
      </x:c>
      <x:c r="L1426" s="30" t="n">
        <x:v>0</x:v>
      </x:c>
    </x:row>
    <x:row r="1427">
      <x:c r="A1427" s="61" t="n">
        <x:v>45724</x:v>
      </x:c>
      <x:c r="B1427" s="59" t="str">
        <x:v>FLEMINGTON</x:v>
      </x:c>
      <x:c r="C1427" s="27" t="n">
        <x:v>3</x:v>
      </x:c>
      <x:c r="D1427" s="27" t="n">
        <x:v>1</x:v>
      </x:c>
      <x:c r="E1427" s="59" t="str">
        <x:v>STREET OF DREAMS</x:v>
      </x:c>
      <x:c r="F1427" s="59" t="str">
        <x:v>DC</x:v>
      </x:c>
      <x:c r="G1427" s="27" t="n">
        <x:v>1</x:v>
      </x:c>
      <x:c r="H1427" s="27" t="str"/>
      <x:c r="I1427" s="30"/>
      <x:c r="J1427" s="30" t="n">
        <x:v>0</x:v>
      </x:c>
      <x:c r="K1427" s="30" t="n">
        <x:v>0</x:v>
      </x:c>
      <x:c r="L1427" s="30" t="n">
        <x:v>0</x:v>
      </x:c>
    </x:row>
    <x:row r="1428">
      <x:c r="A1428" s="61" t="n">
        <x:v>45724</x:v>
      </x:c>
      <x:c r="B1428" s="59" t="str">
        <x:v>FLEMINGTON</x:v>
      </x:c>
      <x:c r="C1428" s="27" t="n">
        <x:v>3</x:v>
      </x:c>
      <x:c r="D1428" s="27" t="n">
        <x:v>10</x:v>
      </x:c>
      <x:c r="E1428" s="59" t="str">
        <x:v>WOLFY</x:v>
      </x:c>
      <x:c r="F1428" s="59" t="str">
        <x:v>DC</x:v>
      </x:c>
      <x:c r="G1428" s="27" t="n">
        <x:v>1</x:v>
      </x:c>
      <x:c r="H1428" s="27" t="str">
        <x:v>3rd</x:v>
      </x:c>
      <x:c r="I1428" s="30"/>
      <x:c r="J1428" s="30" t="n">
        <x:v>0</x:v>
      </x:c>
      <x:c r="K1428" s="30" t="n">
        <x:v>0</x:v>
      </x:c>
      <x:c r="L1428" s="30" t="n">
        <x:v>0</x:v>
      </x:c>
    </x:row>
    <x:row r="1429">
      <x:c r="A1429" s="61" t="n">
        <x:v>45724</x:v>
      </x:c>
      <x:c r="B1429" s="59" t="str">
        <x:v>FLEMINGTON</x:v>
      </x:c>
      <x:c r="C1429" s="27" t="n">
        <x:v>3</x:v>
      </x:c>
      <x:c r="D1429" s="27" t="n">
        <x:v>12</x:v>
      </x:c>
      <x:c r="E1429" s="59" t="str">
        <x:v>DON'T HOPE DO</x:v>
      </x:c>
      <x:c r="F1429" s="59" t="str">
        <x:v>SYS</x:v>
      </x:c>
      <x:c r="G1429" s="27" t="n">
        <x:v>1</x:v>
      </x:c>
      <x:c r="H1429" s="27" t="str"/>
      <x:c r="I1429" s="30"/>
      <x:c r="J1429" s="30" t="n">
        <x:v>0</x:v>
      </x:c>
      <x:c r="K1429" s="30" t="n">
        <x:v>0</x:v>
      </x:c>
      <x:c r="L1429" s="30" t="n">
        <x:v>0</x:v>
      </x:c>
    </x:row>
    <x:row r="1430">
      <x:c r="A1430" s="61" t="n">
        <x:v>45724</x:v>
      </x:c>
      <x:c r="B1430" s="59" t="str">
        <x:v>FLEMINGTON</x:v>
      </x:c>
      <x:c r="C1430" s="27" t="n">
        <x:v>4</x:v>
      </x:c>
      <x:c r="D1430" s="27" t="n">
        <x:v>10</x:v>
      </x:c>
      <x:c r="E1430" s="59" t="str">
        <x:v>IS IT ME</x:v>
      </x:c>
      <x:c r="F1430" s="59" t="str">
        <x:v>LSW</x:v>
      </x:c>
      <x:c r="G1430" s="27" t="n">
        <x:v>1</x:v>
      </x:c>
      <x:c r="H1430" s="27" t="str">
        <x:v>Won</x:v>
      </x:c>
      <x:c r="I1430" s="30" t="n">
        <x:v>2.5</x:v>
      </x:c>
      <x:c r="J1430" s="30" t="n">
        <x:v>2.5</x:v>
      </x:c>
      <x:c r="K1430" s="30" t="n">
        <x:v>0</x:v>
      </x:c>
      <x:c r="L1430" s="30" t="n">
        <x:v>0</x:v>
      </x:c>
    </x:row>
    <x:row r="1431">
      <x:c r="A1431" s="61" t="n">
        <x:v>45724</x:v>
      </x:c>
      <x:c r="B1431" s="59" t="str">
        <x:v>FLEMINGTON</x:v>
      </x:c>
      <x:c r="C1431" s="27" t="n">
        <x:v>6</x:v>
      </x:c>
      <x:c r="D1431" s="27" t="n">
        <x:v>9</x:v>
      </x:c>
      <x:c r="E1431" s="59" t="str">
        <x:v>BERKSHIRE BREEZE</x:v>
      </x:c>
      <x:c r="F1431" s="59" t="str">
        <x:v>FRSR</x:v>
      </x:c>
      <x:c r="G1431" s="27" t="n">
        <x:v>1</x:v>
      </x:c>
      <x:c r="H1431" s="27" t="str">
        <x:v>4th</x:v>
      </x:c>
      <x:c r="I1431" s="30"/>
      <x:c r="J1431" s="30" t="n">
        <x:v>0</x:v>
      </x:c>
      <x:c r="K1431" s="30" t="n">
        <x:v>0</x:v>
      </x:c>
      <x:c r="L1431" s="30" t="n">
        <x:v>0</x:v>
      </x:c>
    </x:row>
    <x:row r="1432">
      <x:c r="A1432" s="61" t="n">
        <x:v>45724</x:v>
      </x:c>
      <x:c r="B1432" s="59" t="str">
        <x:v>FLEMINGTON</x:v>
      </x:c>
      <x:c r="C1432" s="27" t="n">
        <x:v>7</x:v>
      </x:c>
      <x:c r="D1432" s="27" t="n">
        <x:v>1</x:v>
      </x:c>
      <x:c r="E1432" s="59" t="str">
        <x:v>MR BRIGHTSIDE</x:v>
      </x:c>
      <x:c r="F1432" s="59" t="str">
        <x:v>LSW / SYS</x:v>
      </x:c>
      <x:c r="G1432" s="27" t="n">
        <x:v>2</x:v>
      </x:c>
      <x:c r="H1432" s="27" t="str">
        <x:v>2nd</x:v>
      </x:c>
      <x:c r="I1432" s="30"/>
      <x:c r="J1432" s="30" t="n">
        <x:v>0</x:v>
      </x:c>
      <x:c r="K1432" s="30" t="n">
        <x:v>0</x:v>
      </x:c>
      <x:c r="L1432" s="30" t="n">
        <x:v>0</x:v>
      </x:c>
    </x:row>
    <x:row r="1433">
      <x:c r="A1433" s="61" t="n">
        <x:v>45724</x:v>
      </x:c>
      <x:c r="B1433" s="59" t="str">
        <x:v>FLEMINGTON</x:v>
      </x:c>
      <x:c r="C1433" s="27" t="n">
        <x:v>7</x:v>
      </x:c>
      <x:c r="D1433" s="27" t="n">
        <x:v>2</x:v>
      </x:c>
      <x:c r="E1433" s="59" t="str">
        <x:v>TOM KITTEN</x:v>
      </x:c>
      <x:c r="F1433" s="59" t="str">
        <x:v>SYS</x:v>
      </x:c>
      <x:c r="G1433" s="27" t="n">
        <x:v>1</x:v>
      </x:c>
      <x:c r="H1433" s="27" t="str">
        <x:v>Won</x:v>
      </x:c>
      <x:c r="I1433" s="30" t="n">
        <x:v>5.05</x:v>
      </x:c>
      <x:c r="J1433" s="30" t="n">
        <x:v>5.05</x:v>
      </x:c>
      <x:c r="K1433" s="30" t="n">
        <x:v>6.565</x:v>
      </x:c>
      <x:c r="L1433" s="30" t="n">
        <x:v>21.008000000000003</x:v>
      </x:c>
    </x:row>
    <x:row r="1434">
      <x:c r="A1434" s="61" t="n">
        <x:v>45724</x:v>
      </x:c>
      <x:c r="B1434" s="59" t="str">
        <x:v>FLEMINGTON</x:v>
      </x:c>
      <x:c r="C1434" s="27" t="n">
        <x:v>7</x:v>
      </x:c>
      <x:c r="D1434" s="27" t="n">
        <x:v>4</x:v>
      </x:c>
      <x:c r="E1434" s="59" t="str">
        <x:v>ANOTHER WIL</x:v>
      </x:c>
      <x:c r="F1434" s="59" t="str">
        <x:v>LSW</x:v>
      </x:c>
      <x:c r="G1434" s="27" t="n">
        <x:v>1</x:v>
      </x:c>
      <x:c r="H1434" s="27" t="str">
        <x:v>4th</x:v>
      </x:c>
      <x:c r="I1434" s="30"/>
      <x:c r="J1434" s="30" t="n">
        <x:v>0</x:v>
      </x:c>
      <x:c r="K1434" s="30" t="n">
        <x:v>0</x:v>
      </x:c>
      <x:c r="L1434" s="30" t="n">
        <x:v>0</x:v>
      </x:c>
    </x:row>
    <x:row r="1435">
      <x:c r="A1435" s="61" t="n">
        <x:v>45724</x:v>
      </x:c>
      <x:c r="B1435" s="59" t="str">
        <x:v>FLEMINGTON</x:v>
      </x:c>
      <x:c r="C1435" s="27" t="n">
        <x:v>8</x:v>
      </x:c>
      <x:c r="D1435" s="27" t="n">
        <x:v>1</x:v>
      </x:c>
      <x:c r="E1435" s="59" t="str">
        <x:v>TREASURETHE MOMENT</x:v>
      </x:c>
      <x:c r="F1435" s="59" t="str">
        <x:v>LSW</x:v>
      </x:c>
      <x:c r="G1435" s="27" t="n">
        <x:v>1</x:v>
      </x:c>
      <x:c r="H1435" s="27" t="str">
        <x:v>Won</x:v>
      </x:c>
      <x:c r="I1435" s="30" t="n">
        <x:v>1.3</x:v>
      </x:c>
      <x:c r="J1435" s="30" t="n">
        <x:v>1.3</x:v>
      </x:c>
      <x:c r="K1435" s="30" t="n">
        <x:v>4.16</x:v>
      </x:c>
      <x:c r="L1435" s="30" t="n">
        <x:v>0</x:v>
      </x:c>
    </x:row>
    <x:row r="1436">
      <x:c r="A1436" s="61" t="n">
        <x:v>45724</x:v>
      </x:c>
      <x:c r="B1436" s="59" t="str">
        <x:v>FLEMINGTON</x:v>
      </x:c>
      <x:c r="C1436" s="27" t="n">
        <x:v>9</x:v>
      </x:c>
      <x:c r="D1436" s="27" t="n">
        <x:v>5</x:v>
      </x:c>
      <x:c r="E1436" s="59" t="str">
        <x:v>JOLIESTAR</x:v>
      </x:c>
      <x:c r="F1436" s="59" t="str">
        <x:v>BFSR</x:v>
      </x:c>
      <x:c r="G1436" s="27" t="n">
        <x:v>1</x:v>
      </x:c>
      <x:c r="H1436" s="27" t="str">
        <x:v>Won</x:v>
      </x:c>
      <x:c r="I1436" s="30" t="n">
        <x:v>3.2</x:v>
      </x:c>
      <x:c r="J1436" s="30" t="n">
        <x:v>3.2</x:v>
      </x:c>
      <x:c r="K1436" s="30" t="n">
        <x:v>0</x:v>
      </x:c>
      <x:c r="L1436" s="30"/>
    </x:row>
    <x:row r="1437">
      <x:c r="A1437" s="61" t="n">
        <x:v>45724</x:v>
      </x:c>
      <x:c r="B1437" s="59" t="str">
        <x:v>FLEMINGTON</x:v>
      </x:c>
      <x:c r="C1437" s="27" t="n">
        <x:v>9</x:v>
      </x:c>
      <x:c r="D1437" s="27" t="n">
        <x:v>6</x:v>
      </x:c>
      <x:c r="E1437" s="59" t="str">
        <x:v>REY MAGNERIO</x:v>
      </x:c>
      <x:c r="F1437" s="59" t="str">
        <x:v>SYS</x:v>
      </x:c>
      <x:c r="G1437" s="27" t="n">
        <x:v>1</x:v>
      </x:c>
      <x:c r="H1437" s="27" t="str"/>
      <x:c r="I1437" s="30"/>
      <x:c r="J1437" s="30" t="n">
        <x:v>0</x:v>
      </x:c>
      <x:c r="K1437" s="30" t="n">
        <x:v>0</x:v>
      </x:c>
      <x:c r="L1437" s="30"/>
    </x:row>
    <x:row r="1438">
      <x:c r="A1438" s="61" t="n">
        <x:v>45724</x:v>
      </x:c>
      <x:c r="B1438" s="59" t="str">
        <x:v>FLEMINGTON</x:v>
      </x:c>
      <x:c r="C1438" s="27" t="n">
        <x:v>9</x:v>
      </x:c>
      <x:c r="D1438" s="27" t="n">
        <x:v>7</x:v>
      </x:c>
      <x:c r="E1438" s="59" t="str">
        <x:v>GROWING EMPIRE</x:v>
      </x:c>
      <x:c r="F1438" s="59" t="str">
        <x:v>FRSR</x:v>
      </x:c>
      <x:c r="G1438" s="27" t="n">
        <x:v>1</x:v>
      </x:c>
      <x:c r="H1438" s="27" t="str">
        <x:v>4th</x:v>
      </x:c>
      <x:c r="I1438" s="30"/>
      <x:c r="J1438" s="30" t="n">
        <x:v>0</x:v>
      </x:c>
      <x:c r="K1438" s="30" t="n">
        <x:v>0</x:v>
      </x:c>
      <x:c r="L1438" s="30"/>
    </x:row>
    <x:row r="1439">
      <x:c r="A1439" s="61" t="n">
        <x:v>45724</x:v>
      </x:c>
      <x:c r="B1439" s="59" t="str">
        <x:v>FLEMINGTON</x:v>
      </x:c>
      <x:c r="C1439" s="27" t="n">
        <x:v>10</x:v>
      </x:c>
      <x:c r="D1439" s="27" t="n">
        <x:v>4</x:v>
      </x:c>
      <x:c r="E1439" s="59" t="str">
        <x:v>MIRAVAL ROSE</x:v>
      </x:c>
      <x:c r="F1439" s="59" t="str">
        <x:v>FRSR / SYS</x:v>
      </x:c>
      <x:c r="G1439" s="27" t="n">
        <x:v>2</x:v>
      </x:c>
      <x:c r="H1439" s="27" t="str"/>
      <x:c r="I1439" s="30"/>
      <x:c r="J1439" s="30" t="n">
        <x:v>0</x:v>
      </x:c>
      <x:c r="K1439" s="30"/>
      <x:c r="L1439" s="30"/>
    </x:row>
    <x:row r="1440">
      <x:c r="A1440" s="61" t="n">
        <x:v>45731</x:v>
      </x:c>
      <x:c r="B1440" s="59" t="str">
        <x:v>CAULFIELD</x:v>
      </x:c>
      <x:c r="C1440" s="27" t="n">
        <x:v>1</x:v>
      </x:c>
      <x:c r="D1440" s="27" t="n">
        <x:v>1</x:v>
      </x:c>
      <x:c r="E1440" s="59" t="str">
        <x:v>BANKERS CHOICE</x:v>
      </x:c>
      <x:c r="F1440" s="59" t="str">
        <x:v>M</x:v>
      </x:c>
      <x:c r="G1440" s="27" t="n">
        <x:v>1</x:v>
      </x:c>
      <x:c r="H1440" s="27" t="str">
        <x:v>Won</x:v>
      </x:c>
      <x:c r="I1440" s="30" t="n">
        <x:v>3.7</x:v>
      </x:c>
      <x:c r="J1440" s="30" t="n">
        <x:v>3.7</x:v>
      </x:c>
      <x:c r="K1440" s="30" t="n">
        <x:v>0</x:v>
      </x:c>
      <x:c r="L1440" s="30" t="n">
        <x:v>0</x:v>
      </x:c>
    </x:row>
    <x:row r="1441">
      <x:c r="A1441" s="61" t="n">
        <x:v>45731</x:v>
      </x:c>
      <x:c r="B1441" s="59" t="str">
        <x:v>CAULFIELD</x:v>
      </x:c>
      <x:c r="C1441" s="27" t="n">
        <x:v>1</x:v>
      </x:c>
      <x:c r="D1441" s="27" t="n">
        <x:v>2</x:v>
      </x:c>
      <x:c r="E1441" s="59" t="str">
        <x:v>MOSTLY CLOUDY</x:v>
      </x:c>
      <x:c r="F1441" s="59" t="str">
        <x:v>SYS</x:v>
      </x:c>
      <x:c r="G1441" s="27" t="n">
        <x:v>1</x:v>
      </x:c>
      <x:c r="H1441" s="27" t="str">
        <x:v>3rd</x:v>
      </x:c>
      <x:c r="I1441" s="30"/>
      <x:c r="J1441" s="30" t="n">
        <x:v>0</x:v>
      </x:c>
      <x:c r="K1441" s="30" t="n">
        <x:v>0</x:v>
      </x:c>
      <x:c r="L1441" s="30" t="n">
        <x:v>0</x:v>
      </x:c>
    </x:row>
    <x:row r="1442">
      <x:c r="A1442" s="61" t="n">
        <x:v>45731</x:v>
      </x:c>
      <x:c r="B1442" s="59" t="str">
        <x:v>CAULFIELD</x:v>
      </x:c>
      <x:c r="C1442" s="27" t="n">
        <x:v>1</x:v>
      </x:c>
      <x:c r="D1442" s="27" t="n">
        <x:v>4</x:v>
      </x:c>
      <x:c r="E1442" s="59" t="str">
        <x:v>REVELARE</x:v>
      </x:c>
      <x:c r="F1442" s="59" t="str">
        <x:v>LSW / SYS</x:v>
      </x:c>
      <x:c r="G1442" s="27" t="n">
        <x:v>2</x:v>
      </x:c>
      <x:c r="H1442" s="27" t="str"/>
      <x:c r="I1442" s="30"/>
      <x:c r="J1442" s="30" t="n">
        <x:v>0</x:v>
      </x:c>
      <x:c r="K1442" s="30" t="n">
        <x:v>0</x:v>
      </x:c>
      <x:c r="L1442" s="30" t="n">
        <x:v>0</x:v>
      </x:c>
    </x:row>
    <x:row r="1443">
      <x:c r="A1443" s="61" t="n">
        <x:v>45731</x:v>
      </x:c>
      <x:c r="B1443" s="59" t="str">
        <x:v>CAULFIELD</x:v>
      </x:c>
      <x:c r="C1443" s="27" t="n">
        <x:v>2</x:v>
      </x:c>
      <x:c r="D1443" s="27" t="n">
        <x:v>2</x:v>
      </x:c>
      <x:c r="E1443" s="59" t="str">
        <x:v>BRAZEN LADY</x:v>
      </x:c>
      <x:c r="F1443" s="59" t="str">
        <x:v>SYS</x:v>
      </x:c>
      <x:c r="G1443" s="27" t="n">
        <x:v>1</x:v>
      </x:c>
      <x:c r="H1443" s="27" t="str">
        <x:v>4th</x:v>
      </x:c>
      <x:c r="I1443" s="30"/>
      <x:c r="J1443" s="30" t="n">
        <x:v>0</x:v>
      </x:c>
      <x:c r="K1443" s="30" t="n">
        <x:v>0</x:v>
      </x:c>
      <x:c r="L1443" s="30" t="n">
        <x:v>0</x:v>
      </x:c>
    </x:row>
    <x:row r="1444">
      <x:c r="A1444" s="61" t="n">
        <x:v>45731</x:v>
      </x:c>
      <x:c r="B1444" s="59" t="str">
        <x:v>CAULFIELD</x:v>
      </x:c>
      <x:c r="C1444" s="27" t="n">
        <x:v>2</x:v>
      </x:c>
      <x:c r="D1444" s="27" t="n">
        <x:v>5</x:v>
      </x:c>
      <x:c r="E1444" s="59" t="str">
        <x:v>MERRIGOLD</x:v>
      </x:c>
      <x:c r="F1444" s="59" t="str">
        <x:v>LSW</x:v>
      </x:c>
      <x:c r="G1444" s="27" t="n">
        <x:v>1</x:v>
      </x:c>
      <x:c r="H1444" s="27" t="str">
        <x:v>Won</x:v>
      </x:c>
      <x:c r="I1444" s="30" t="n">
        <x:v>6.3</x:v>
      </x:c>
      <x:c r="J1444" s="30" t="n">
        <x:v>6.3</x:v>
      </x:c>
      <x:c r="K1444" s="30" t="n">
        <x:v>0</x:v>
      </x:c>
      <x:c r="L1444" s="30" t="n">
        <x:v>0</x:v>
      </x:c>
    </x:row>
    <x:row r="1445">
      <x:c r="A1445" s="61" t="n">
        <x:v>45731</x:v>
      </x:c>
      <x:c r="B1445" s="59" t="str">
        <x:v>CAULFIELD</x:v>
      </x:c>
      <x:c r="C1445" s="27" t="n">
        <x:v>3</x:v>
      </x:c>
      <x:c r="D1445" s="27" t="n">
        <x:v>2</x:v>
      </x:c>
      <x:c r="E1445" s="59" t="str">
        <x:v>MISS ARIA</x:v>
      </x:c>
      <x:c r="F1445" s="59" t="str">
        <x:v>SYS</x:v>
      </x:c>
      <x:c r="G1445" s="27" t="n">
        <x:v>1</x:v>
      </x:c>
      <x:c r="H1445" s="27" t="str"/>
      <x:c r="I1445" s="30"/>
      <x:c r="J1445" s="30" t="n">
        <x:v>0</x:v>
      </x:c>
      <x:c r="K1445" s="30" t="n">
        <x:v>0</x:v>
      </x:c>
      <x:c r="L1445" s="30" t="n">
        <x:v>0</x:v>
      </x:c>
    </x:row>
    <x:row r="1446">
      <x:c r="A1446" s="61" t="n">
        <x:v>45731</x:v>
      </x:c>
      <x:c r="B1446" s="59" t="str">
        <x:v>CAULFIELD</x:v>
      </x:c>
      <x:c r="C1446" s="27" t="n">
        <x:v>3</x:v>
      </x:c>
      <x:c r="D1446" s="27" t="n">
        <x:v>5</x:v>
      </x:c>
      <x:c r="E1446" s="59" t="str">
        <x:v>SAMANGU</x:v>
      </x:c>
      <x:c r="F1446" s="59" t="str">
        <x:v>LSW / SYS</x:v>
      </x:c>
      <x:c r="G1446" s="27" t="n">
        <x:v>2</x:v>
      </x:c>
      <x:c r="H1446" s="27" t="str">
        <x:v>Won</x:v>
      </x:c>
      <x:c r="I1446" s="30" t="n">
        <x:v>3.2</x:v>
      </x:c>
      <x:c r="J1446" s="30" t="n">
        <x:v>3.2</x:v>
      </x:c>
      <x:c r="K1446" s="30" t="n">
        <x:v>0</x:v>
      </x:c>
      <x:c r="L1446" s="30" t="n">
        <x:v>0</x:v>
      </x:c>
    </x:row>
    <x:row r="1447">
      <x:c r="A1447" s="61" t="n">
        <x:v>45731</x:v>
      </x:c>
      <x:c r="B1447" s="59" t="str">
        <x:v>CAULFIELD</x:v>
      </x:c>
      <x:c r="C1447" s="27" t="n">
        <x:v>3</x:v>
      </x:c>
      <x:c r="D1447" s="27" t="n">
        <x:v>6</x:v>
      </x:c>
      <x:c r="E1447" s="59" t="str">
        <x:v>SHE DANCES</x:v>
      </x:c>
      <x:c r="F1447" s="59" t="str">
        <x:v>DC</x:v>
      </x:c>
      <x:c r="G1447" s="27" t="n">
        <x:v>1</x:v>
      </x:c>
      <x:c r="H1447" s="27" t="str">
        <x:v>3rd</x:v>
      </x:c>
      <x:c r="I1447" s="30"/>
      <x:c r="J1447" s="30" t="n">
        <x:v>0</x:v>
      </x:c>
      <x:c r="K1447" s="30" t="n">
        <x:v>0</x:v>
      </x:c>
      <x:c r="L1447" s="30" t="n">
        <x:v>0</x:v>
      </x:c>
    </x:row>
    <x:row r="1448">
      <x:c r="A1448" s="61" t="n">
        <x:v>45731</x:v>
      </x:c>
      <x:c r="B1448" s="59" t="str">
        <x:v>CAULFIELD</x:v>
      </x:c>
      <x:c r="C1448" s="27" t="n">
        <x:v>4</x:v>
      </x:c>
      <x:c r="D1448" s="27" t="n">
        <x:v>11</x:v>
      </x:c>
      <x:c r="E1448" s="59" t="str">
        <x:v>DOCUMENTARY</x:v>
      </x:c>
      <x:c r="F1448" s="59" t="str">
        <x:v>LSW</x:v>
      </x:c>
      <x:c r="G1448" s="27" t="n">
        <x:v>1</x:v>
      </x:c>
      <x:c r="H1448" s="27" t="str"/>
      <x:c r="I1448" s="30"/>
      <x:c r="J1448" s="30" t="n">
        <x:v>0</x:v>
      </x:c>
      <x:c r="K1448" s="30" t="n">
        <x:v>0</x:v>
      </x:c>
      <x:c r="L1448" s="30" t="n">
        <x:v>0</x:v>
      </x:c>
    </x:row>
    <x:row r="1449">
      <x:c r="A1449" s="61" t="n">
        <x:v>45731</x:v>
      </x:c>
      <x:c r="B1449" s="59" t="str">
        <x:v>CAULFIELD</x:v>
      </x:c>
      <x:c r="C1449" s="27" t="n">
        <x:v>5</x:v>
      </x:c>
      <x:c r="D1449" s="27" t="n">
        <x:v>2</x:v>
      </x:c>
      <x:c r="E1449" s="59" t="str">
        <x:v>ATHANATOS</x:v>
      </x:c>
      <x:c r="F1449" s="59" t="str">
        <x:v>SYS</x:v>
      </x:c>
      <x:c r="G1449" s="27" t="n">
        <x:v>1</x:v>
      </x:c>
      <x:c r="H1449" s="27" t="str">
        <x:v>2nd</x:v>
      </x:c>
      <x:c r="I1449" s="30"/>
      <x:c r="J1449" s="30" t="n">
        <x:v>0</x:v>
      </x:c>
      <x:c r="K1449" s="30" t="n">
        <x:v>0</x:v>
      </x:c>
      <x:c r="L1449" s="30" t="n">
        <x:v>0</x:v>
      </x:c>
    </x:row>
    <x:row r="1450">
      <x:c r="A1450" s="61" t="n">
        <x:v>45731</x:v>
      </x:c>
      <x:c r="B1450" s="59" t="str">
        <x:v>CAULFIELD</x:v>
      </x:c>
      <x:c r="C1450" s="27" t="n">
        <x:v>5</x:v>
      </x:c>
      <x:c r="D1450" s="27" t="n">
        <x:v>6</x:v>
      </x:c>
      <x:c r="E1450" s="59" t="str">
        <x:v>BIT OF SHOOSH</x:v>
      </x:c>
      <x:c r="F1450" s="59" t="str">
        <x:v>LSW / SYS</x:v>
      </x:c>
      <x:c r="G1450" s="27" t="n">
        <x:v>2</x:v>
      </x:c>
      <x:c r="H1450" s="27" t="str"/>
      <x:c r="I1450" s="30"/>
      <x:c r="J1450" s="30" t="n">
        <x:v>0</x:v>
      </x:c>
      <x:c r="K1450" s="30" t="n">
        <x:v>0</x:v>
      </x:c>
      <x:c r="L1450" s="30" t="n">
        <x:v>0</x:v>
      </x:c>
    </x:row>
    <x:row r="1451">
      <x:c r="A1451" s="61" t="n">
        <x:v>45731</x:v>
      </x:c>
      <x:c r="B1451" s="59" t="str">
        <x:v>CAULFIELD</x:v>
      </x:c>
      <x:c r="C1451" s="27" t="n">
        <x:v>5</x:v>
      </x:c>
      <x:c r="D1451" s="27" t="n">
        <x:v>8</x:v>
      </x:c>
      <x:c r="E1451" s="59" t="str">
        <x:v>BENAGIL</x:v>
      </x:c>
      <x:c r="F1451" s="59" t="str">
        <x:v>FRSR / SYS</x:v>
      </x:c>
      <x:c r="G1451" s="27" t="n">
        <x:v>2</x:v>
      </x:c>
      <x:c r="H1451" s="27" t="str">
        <x:v>Won</x:v>
      </x:c>
      <x:c r="I1451" s="30" t="n">
        <x:v>5.6</x:v>
      </x:c>
      <x:c r="J1451" s="30" t="n">
        <x:v>5.6</x:v>
      </x:c>
      <x:c r="K1451" s="30" t="n">
        <x:v>16.799999999999997</x:v>
      </x:c>
      <x:c r="L1451" s="30" t="n">
        <x:v>0</x:v>
      </x:c>
    </x:row>
    <x:row r="1452">
      <x:c r="A1452" s="61" t="n">
        <x:v>45731</x:v>
      </x:c>
      <x:c r="B1452" s="59" t="str">
        <x:v>CAULFIELD</x:v>
      </x:c>
      <x:c r="C1452" s="27" t="n">
        <x:v>5</x:v>
      </x:c>
      <x:c r="D1452" s="27" t="n">
        <x:v>10</x:v>
      </x:c>
      <x:c r="E1452" s="59" t="str">
        <x:v>PERFECT PICTURE</x:v>
      </x:c>
      <x:c r="F1452" s="59" t="str">
        <x:v>FRSR / SYS</x:v>
      </x:c>
      <x:c r="G1452" s="27" t="n">
        <x:v>2</x:v>
      </x:c>
      <x:c r="H1452" s="27" t="str"/>
      <x:c r="I1452" s="30"/>
      <x:c r="J1452" s="30" t="n">
        <x:v>0</x:v>
      </x:c>
      <x:c r="K1452" s="30" t="n">
        <x:v>0</x:v>
      </x:c>
      <x:c r="L1452" s="30" t="n">
        <x:v>0</x:v>
      </x:c>
    </x:row>
    <x:row r="1453">
      <x:c r="A1453" s="61" t="n">
        <x:v>45731</x:v>
      </x:c>
      <x:c r="B1453" s="59" t="str">
        <x:v>CAULFIELD</x:v>
      </x:c>
      <x:c r="C1453" s="27" t="n">
        <x:v>6</x:v>
      </x:c>
      <x:c r="D1453" s="27" t="n">
        <x:v>5</x:v>
      </x:c>
      <x:c r="E1453" s="59" t="str">
        <x:v>PRIDE OF JENNI</x:v>
      </x:c>
      <x:c r="F1453" s="59" t="str">
        <x:v>DC</x:v>
      </x:c>
      <x:c r="G1453" s="27" t="n">
        <x:v>1</x:v>
      </x:c>
      <x:c r="H1453" s="27" t="str">
        <x:v>Won</x:v>
      </x:c>
      <x:c r="I1453" s="30" t="n">
        <x:v>3</x:v>
      </x:c>
      <x:c r="J1453" s="30" t="n">
        <x:v>3</x:v>
      </x:c>
      <x:c r="K1453" s="30" t="n">
        <x:v>0</x:v>
      </x:c>
      <x:c r="L1453" s="30" t="n">
        <x:v>0</x:v>
      </x:c>
    </x:row>
    <x:row r="1454">
      <x:c r="A1454" s="61" t="n">
        <x:v>45731</x:v>
      </x:c>
      <x:c r="B1454" s="59" t="str">
        <x:v>CAULFIELD</x:v>
      </x:c>
      <x:c r="C1454" s="27" t="n">
        <x:v>7</x:v>
      </x:c>
      <x:c r="D1454" s="27" t="n">
        <x:v>3</x:v>
      </x:c>
      <x:c r="E1454" s="59" t="str">
        <x:v>SHE'S GOT PIZZAZZ</x:v>
      </x:c>
      <x:c r="F1454" s="59" t="str">
        <x:v>SYS</x:v>
      </x:c>
      <x:c r="G1454" s="27" t="n">
        <x:v>1</x:v>
      </x:c>
      <x:c r="H1454" s="27" t="str">
        <x:v>2nd</x:v>
      </x:c>
      <x:c r="I1454" s="30"/>
      <x:c r="J1454" s="30" t="n">
        <x:v>0</x:v>
      </x:c>
      <x:c r="K1454" s="30" t="n">
        <x:v>0</x:v>
      </x:c>
      <x:c r="L1454" s="30" t="n">
        <x:v>0</x:v>
      </x:c>
    </x:row>
    <x:row r="1455">
      <x:c r="A1455" s="61" t="n">
        <x:v>45731</x:v>
      </x:c>
      <x:c r="B1455" s="59" t="str">
        <x:v>CAULFIELD</x:v>
      </x:c>
      <x:c r="C1455" s="27" t="n">
        <x:v>7</x:v>
      </x:c>
      <x:c r="D1455" s="27" t="n">
        <x:v>4</x:v>
      </x:c>
      <x:c r="E1455" s="59" t="str">
        <x:v>WINNASEDGE</x:v>
      </x:c>
      <x:c r="F1455" s="59" t="str">
        <x:v>LSW / SYS</x:v>
      </x:c>
      <x:c r="G1455" s="27" t="n">
        <x:v>2</x:v>
      </x:c>
      <x:c r="H1455" s="27" t="str">
        <x:v>Won</x:v>
      </x:c>
      <x:c r="I1455" s="30" t="n">
        <x:v>3.5</x:v>
      </x:c>
      <x:c r="J1455" s="30" t="n">
        <x:v>3.5</x:v>
      </x:c>
      <x:c r="K1455" s="30" t="n">
        <x:v>21.349999999999998</x:v>
      </x:c>
      <x:c r="L1455" s="30" t="n">
        <x:v>0</x:v>
      </x:c>
    </x:row>
    <x:row r="1456">
      <x:c r="A1456" s="61" t="n">
        <x:v>45731</x:v>
      </x:c>
      <x:c r="B1456" s="59" t="str">
        <x:v>CAULFIELD</x:v>
      </x:c>
      <x:c r="C1456" s="27" t="n">
        <x:v>8</x:v>
      </x:c>
      <x:c r="D1456" s="27" t="n">
        <x:v>5</x:v>
      </x:c>
      <x:c r="E1456" s="59" t="str">
        <x:v>MCGAW</x:v>
      </x:c>
      <x:c r="F1456" s="59" t="str">
        <x:v>LSW / SYS</x:v>
      </x:c>
      <x:c r="G1456" s="27" t="n">
        <x:v>2</x:v>
      </x:c>
      <x:c r="H1456" s="27" t="str">
        <x:v>Won</x:v>
      </x:c>
      <x:c r="I1456" s="30" t="n">
        <x:v>6.1</x:v>
      </x:c>
      <x:c r="J1456" s="30" t="n">
        <x:v>6.1</x:v>
      </x:c>
      <x:c r="K1456" s="30" t="n">
        <x:v>0</x:v>
      </x:c>
      <x:c r="L1456" s="30"/>
    </x:row>
    <x:row r="1457">
      <x:c r="A1457" s="61" t="n">
        <x:v>45731</x:v>
      </x:c>
      <x:c r="B1457" s="59" t="str">
        <x:v>CAULFIELD</x:v>
      </x:c>
      <x:c r="C1457" s="27" t="n">
        <x:v>9</x:v>
      </x:c>
      <x:c r="D1457" s="27" t="n">
        <x:v>3</x:v>
      </x:c>
      <x:c r="E1457" s="59" t="str">
        <x:v>NICOLINI VITO</x:v>
      </x:c>
      <x:c r="F1457" s="59" t="str">
        <x:v>DC</x:v>
      </x:c>
      <x:c r="G1457" s="27" t="n">
        <x:v>1</x:v>
      </x:c>
      <x:c r="H1457" s="27" t="str"/>
      <x:c r="I1457" s="30"/>
      <x:c r="J1457" s="30" t="n">
        <x:v>0</x:v>
      </x:c>
      <x:c r="K1457" s="30"/>
      <x:c r="L1457" s="30"/>
    </x:row>
    <x:row r="1458">
      <x:c r="A1458" s="61" t="n">
        <x:v>45731</x:v>
      </x:c>
      <x:c r="B1458" s="59" t="str">
        <x:v>CAULFIELD</x:v>
      </x:c>
      <x:c r="C1458" s="27" t="n">
        <x:v>9</x:v>
      </x:c>
      <x:c r="D1458" s="27" t="n">
        <x:v>4</x:v>
      </x:c>
      <x:c r="E1458" s="59" t="str">
        <x:v>REGAL ZEUS</x:v>
      </x:c>
      <x:c r="F1458" s="59" t="str">
        <x:v>SYS</x:v>
      </x:c>
      <x:c r="G1458" s="27" t="n">
        <x:v>1</x:v>
      </x:c>
      <x:c r="H1458" s="27" t="str">
        <x:v>Won</x:v>
      </x:c>
      <x:c r="I1458" s="30" t="n">
        <x:v>2.8</x:v>
      </x:c>
      <x:c r="J1458" s="30" t="n">
        <x:v>2.8</x:v>
      </x:c>
      <x:c r="K1458" s="30"/>
      <x:c r="L1458" s="30"/>
    </x:row>
    <x:row r="1459">
      <x:c r="A1459" s="61" t="n">
        <x:v>45731</x:v>
      </x:c>
      <x:c r="B1459" s="59" t="str">
        <x:v>CAULFIELD</x:v>
      </x:c>
      <x:c r="C1459" s="27" t="n">
        <x:v>9</x:v>
      </x:c>
      <x:c r="D1459" s="27" t="n">
        <x:v>10</x:v>
      </x:c>
      <x:c r="E1459" s="59" t="str">
        <x:v>BOSSY NIC</x:v>
      </x:c>
      <x:c r="F1459" s="59" t="str">
        <x:v>FRSR</x:v>
      </x:c>
      <x:c r="G1459" s="27" t="n">
        <x:v>1</x:v>
      </x:c>
      <x:c r="H1459" s="27" t="str">
        <x:v>2nd</x:v>
      </x:c>
      <x:c r="I1459" s="30"/>
      <x:c r="J1459" s="30" t="n">
        <x:v>0</x:v>
      </x:c>
      <x:c r="K1459" s="30"/>
      <x:c r="L1459" s="30"/>
    </x:row>
    <x:row r="1460">
      <x:c r="A1460" s="61" t="n">
        <x:v>45738</x:v>
      </x:c>
      <x:c r="B1460" s="59" t="str">
        <x:v>MOONEE VALLEY</x:v>
      </x:c>
      <x:c r="C1460" s="27" t="n">
        <x:v>4</x:v>
      </x:c>
      <x:c r="D1460" s="27" t="n">
        <x:v>1</x:v>
      </x:c>
      <x:c r="E1460" s="59" t="str">
        <x:v>VERDAD</x:v>
      </x:c>
      <x:c r="F1460" s="59" t="str">
        <x:v>SYS</x:v>
      </x:c>
      <x:c r="G1460" s="27" t="n">
        <x:v>1</x:v>
      </x:c>
      <x:c r="H1460" s="27" t="str"/>
      <x:c r="I1460" s="30"/>
      <x:c r="J1460" s="30" t="n">
        <x:v>0</x:v>
      </x:c>
      <x:c r="K1460" s="30" t="n">
        <x:v>0</x:v>
      </x:c>
      <x:c r="L1460" s="30" t="n">
        <x:v>0</x:v>
      </x:c>
    </x:row>
    <x:row r="1461">
      <x:c r="A1461" s="61" t="n">
        <x:v>45738</x:v>
      </x:c>
      <x:c r="B1461" s="59" t="str">
        <x:v>MOONEE VALLEY</x:v>
      </x:c>
      <x:c r="C1461" s="27" t="n">
        <x:v>4</x:v>
      </x:c>
      <x:c r="D1461" s="27" t="n">
        <x:v>14</x:v>
      </x:c>
      <x:c r="E1461" s="59" t="str">
        <x:v>STAY FOCUSED</x:v>
      </x:c>
      <x:c r="F1461" s="59" t="str">
        <x:v>M</x:v>
      </x:c>
      <x:c r="G1461" s="27" t="n">
        <x:v>1</x:v>
      </x:c>
      <x:c r="H1461" s="27" t="str">
        <x:v>Won</x:v>
      </x:c>
      <x:c r="I1461" s="30" t="n">
        <x:v>3.1</x:v>
      </x:c>
      <x:c r="J1461" s="30" t="n">
        <x:v>3.1</x:v>
      </x:c>
      <x:c r="K1461" s="30" t="n">
        <x:v>7.13</x:v>
      </x:c>
      <x:c r="L1461" s="30" t="n">
        <x:v>61.318</x:v>
      </x:c>
    </x:row>
    <x:row r="1462">
      <x:c r="A1462" s="61" t="n">
        <x:v>45738</x:v>
      </x:c>
      <x:c r="B1462" s="59" t="str">
        <x:v>MOONEE VALLEY</x:v>
      </x:c>
      <x:c r="C1462" s="27" t="n">
        <x:v>6</x:v>
      </x:c>
      <x:c r="D1462" s="27" t="n">
        <x:v>2</x:v>
      </x:c>
      <x:c r="E1462" s="59" t="str">
        <x:v>SHANWAH</x:v>
      </x:c>
      <x:c r="F1462" s="59" t="str">
        <x:v>SYS</x:v>
      </x:c>
      <x:c r="G1462" s="27" t="n">
        <x:v>1</x:v>
      </x:c>
      <x:c r="H1462" s="27" t="str">
        <x:v>Won</x:v>
      </x:c>
      <x:c r="I1462" s="30" t="n">
        <x:v>2.3</x:v>
      </x:c>
      <x:c r="J1462" s="30" t="n">
        <x:v>2.3</x:v>
      </x:c>
      <x:c r="K1462" s="30" t="n">
        <x:v>19.779999999999998</x:v>
      </x:c>
      <x:c r="L1462" s="30" t="n">
        <x:v>77.142</x:v>
      </x:c>
    </x:row>
    <x:row r="1463">
      <x:c r="A1463" s="61" t="n">
        <x:v>45738</x:v>
      </x:c>
      <x:c r="B1463" s="59" t="str">
        <x:v>MOONEE VALLEY</x:v>
      </x:c>
      <x:c r="C1463" s="27" t="n">
        <x:v>7</x:v>
      </x:c>
      <x:c r="D1463" s="27" t="n">
        <x:v>2</x:v>
      </x:c>
      <x:c r="E1463" s="59" t="str">
        <x:v>CILACAP</x:v>
      </x:c>
      <x:c r="F1463" s="59" t="str">
        <x:v>SYS</x:v>
      </x:c>
      <x:c r="G1463" s="27" t="n">
        <x:v>1</x:v>
      </x:c>
      <x:c r="H1463" s="27" t="str">
        <x:v>Won</x:v>
      </x:c>
      <x:c r="I1463" s="30" t="n">
        <x:v>8.6</x:v>
      </x:c>
      <x:c r="J1463" s="30" t="n">
        <x:v>8.6</x:v>
      </x:c>
      <x:c r="K1463" s="30" t="n">
        <x:v>33.54</x:v>
      </x:c>
      <x:c r="L1463" s="30" t="n">
        <x:v>0</x:v>
      </x:c>
    </x:row>
    <x:row r="1464">
      <x:c r="A1464" s="61" t="n">
        <x:v>45738</x:v>
      </x:c>
      <x:c r="B1464" s="59" t="str">
        <x:v>MOONEE VALLEY</x:v>
      </x:c>
      <x:c r="C1464" s="27" t="n">
        <x:v>8</x:v>
      </x:c>
      <x:c r="D1464" s="27" t="n">
        <x:v>5</x:v>
      </x:c>
      <x:c r="E1464" s="59" t="str">
        <x:v>GRINZINGER BELLE</x:v>
      </x:c>
      <x:c r="F1464" s="59" t="str">
        <x:v>BF</x:v>
      </x:c>
      <x:c r="G1464" s="27" t="n">
        <x:v>1</x:v>
      </x:c>
      <x:c r="H1464" s="27" t="str">
        <x:v>Won</x:v>
      </x:c>
      <x:c r="I1464" s="30" t="n">
        <x:v>3.9</x:v>
      </x:c>
      <x:c r="J1464" s="30" t="n">
        <x:v>3.9</x:v>
      </x:c>
      <x:c r="K1464" s="30" t="n">
        <x:v>0</x:v>
      </x:c>
      <x:c r="L1464" s="30" t="n">
        <x:v>0</x:v>
      </x:c>
    </x:row>
    <x:row r="1465">
      <x:c r="A1465" s="61" t="n">
        <x:v>45738</x:v>
      </x:c>
      <x:c r="B1465" s="59" t="str">
        <x:v>MOONEE VALLEY</x:v>
      </x:c>
      <x:c r="C1465" s="27" t="n">
        <x:v>9</x:v>
      </x:c>
      <x:c r="D1465" s="27" t="n">
        <x:v>1</x:v>
      </x:c>
      <x:c r="E1465" s="59" t="str">
        <x:v>JIMMYSSTAR</x:v>
      </x:c>
      <x:c r="F1465" s="59" t="str">
        <x:v>LSW / SYS</x:v>
      </x:c>
      <x:c r="G1465" s="27" t="n">
        <x:v>2</x:v>
      </x:c>
      <x:c r="H1465" s="27" t="str">
        <x:v>3rd</x:v>
      </x:c>
      <x:c r="I1465" s="30"/>
      <x:c r="J1465" s="30" t="n">
        <x:v>0</x:v>
      </x:c>
      <x:c r="K1465" s="30" t="n">
        <x:v>0</x:v>
      </x:c>
      <x:c r="L1465" s="30" t="n">
        <x:v>0</x:v>
      </x:c>
    </x:row>
    <x:row r="1466">
      <x:c r="A1466" s="61" t="n">
        <x:v>45738</x:v>
      </x:c>
      <x:c r="B1466" s="59" t="str">
        <x:v>MOONEE VALLEY</x:v>
      </x:c>
      <x:c r="C1466" s="27" t="n">
        <x:v>10</x:v>
      </x:c>
      <x:c r="D1466" s="27" t="n">
        <x:v>7</x:v>
      </x:c>
      <x:c r="E1466" s="59" t="str">
        <x:v>CLEAN ENERGY</x:v>
      </x:c>
      <x:c r="F1466" s="59" t="str">
        <x:v>BF / SYS</x:v>
      </x:c>
      <x:c r="G1466" s="27" t="n">
        <x:v>2</x:v>
      </x:c>
      <x:c r="H1466" s="27" t="str">
        <x:v>Won</x:v>
      </x:c>
      <x:c r="I1466" s="30" t="n">
        <x:v>2.6</x:v>
      </x:c>
      <x:c r="J1466" s="30" t="n">
        <x:v>2.6</x:v>
      </x:c>
      <x:c r="K1466" s="30" t="n">
        <x:v>0</x:v>
      </x:c>
      <x:c r="L1466" s="30"/>
    </x:row>
    <x:row r="1467">
      <x:c r="A1467" s="61" t="n">
        <x:v>45738</x:v>
      </x:c>
      <x:c r="B1467" s="59" t="str">
        <x:v>MOONEE VALLEY</x:v>
      </x:c>
      <x:c r="C1467" s="27" t="n">
        <x:v>11</x:v>
      </x:c>
      <x:c r="D1467" s="27" t="n">
        <x:v>6</x:v>
      </x:c>
      <x:c r="E1467" s="59" t="str">
        <x:v>EXTRATWO</x:v>
      </x:c>
      <x:c r="F1467" s="59" t="str">
        <x:v>FRSR</x:v>
      </x:c>
      <x:c r="G1467" s="27" t="n">
        <x:v>1</x:v>
      </x:c>
      <x:c r="H1467" s="27" t="str">
        <x:v>3rd</x:v>
      </x:c>
      <x:c r="I1467" s="30"/>
      <x:c r="J1467" s="30" t="n">
        <x:v>0</x:v>
      </x:c>
      <x:c r="K1467" s="30"/>
      <x:c r="L1467" s="30"/>
    </x:row>
    <x:row r="1468">
      <x:c r="A1468" s="61" t="n">
        <x:v>45738</x:v>
      </x:c>
      <x:c r="B1468" s="59" t="str">
        <x:v>MOONEE VALLEY</x:v>
      </x:c>
      <x:c r="C1468" s="27" t="n">
        <x:v>11</x:v>
      </x:c>
      <x:c r="D1468" s="27" t="n">
        <x:v>10</x:v>
      </x:c>
      <x:c r="E1468" s="59" t="str">
        <x:v>MYTEMPTATION</x:v>
      </x:c>
      <x:c r="F1468" s="59" t="str">
        <x:v>LSW / SYS</x:v>
      </x:c>
      <x:c r="G1468" s="27" t="n">
        <x:v>2</x:v>
      </x:c>
      <x:c r="H1468" s="27" t="str"/>
      <x:c r="I1468" s="30"/>
      <x:c r="J1468" s="30" t="n">
        <x:v>0</x:v>
      </x:c>
      <x:c r="K1468" s="30"/>
      <x:c r="L1468" s="30"/>
    </x:row>
    <x:row r="1469">
      <x:c r="A1469" s="61" t="n">
        <x:v>45738</x:v>
      </x:c>
      <x:c r="B1469" s="59" t="str">
        <x:v>MOONEE VALLEY</x:v>
      </x:c>
      <x:c r="C1469" s="27" t="n">
        <x:v>11</x:v>
      </x:c>
      <x:c r="D1469" s="27" t="n">
        <x:v>12</x:v>
      </x:c>
      <x:c r="E1469" s="59" t="str">
        <x:v>MOBY DICK</x:v>
      </x:c>
      <x:c r="F1469" s="59" t="str">
        <x:v>SYS</x:v>
      </x:c>
      <x:c r="G1469" s="27" t="n">
        <x:v>1</x:v>
      </x:c>
      <x:c r="H1469" s="27" t="str"/>
      <x:c r="I1469" s="30"/>
      <x:c r="J1469" s="30" t="n">
        <x:v>0</x:v>
      </x:c>
      <x:c r="K1469" s="30"/>
      <x:c r="L1469" s="30"/>
    </x:row>
    <x:row r="1470">
      <x:c r="A1470" s="61" t="n">
        <x:v>45745</x:v>
      </x:c>
      <x:c r="B1470" s="59" t="str">
        <x:v>FLEMINGTON</x:v>
      </x:c>
      <x:c r="C1470" s="27" t="n">
        <x:v>1</x:v>
      </x:c>
      <x:c r="D1470" s="27" t="n">
        <x:v>1</x:v>
      </x:c>
      <x:c r="E1470" s="59" t="str">
        <x:v>A LITTLE DEEP</x:v>
      </x:c>
      <x:c r="F1470" s="59" t="str">
        <x:v>DC / SYS</x:v>
      </x:c>
      <x:c r="G1470" s="27" t="n">
        <x:v>2</x:v>
      </x:c>
      <x:c r="H1470" s="27" t="str">
        <x:v>Won</x:v>
      </x:c>
      <x:c r="I1470" s="30" t="n">
        <x:v>4.9</x:v>
      </x:c>
      <x:c r="J1470" s="30" t="n">
        <x:v>4.9</x:v>
      </x:c>
      <x:c r="K1470" s="30" t="n">
        <x:v>17.64</x:v>
      </x:c>
      <x:c r="L1470" s="30" t="n">
        <x:v>0</x:v>
      </x:c>
    </x:row>
    <x:row r="1471">
      <x:c r="A1471" s="61" t="n">
        <x:v>45745</x:v>
      </x:c>
      <x:c r="B1471" s="59" t="str">
        <x:v>FLEMINGTON</x:v>
      </x:c>
      <x:c r="C1471" s="27" t="n">
        <x:v>1</x:v>
      </x:c>
      <x:c r="D1471" s="27" t="n">
        <x:v>2</x:v>
      </x:c>
      <x:c r="E1471" s="59" t="str">
        <x:v>BOSSY NIC</x:v>
      </x:c>
      <x:c r="F1471" s="59" t="str">
        <x:v>FRSR</x:v>
      </x:c>
      <x:c r="G1471" s="27" t="n">
        <x:v>1</x:v>
      </x:c>
      <x:c r="H1471" s="27" t="str">
        <x:v>3rd</x:v>
      </x:c>
      <x:c r="I1471" s="30"/>
      <x:c r="J1471" s="30" t="n">
        <x:v>0</x:v>
      </x:c>
      <x:c r="K1471" s="30" t="n">
        <x:v>0</x:v>
      </x:c>
      <x:c r="L1471" s="30" t="n">
        <x:v>0</x:v>
      </x:c>
    </x:row>
    <x:row r="1472">
      <x:c r="A1472" s="61" t="n">
        <x:v>45745</x:v>
      </x:c>
      <x:c r="B1472" s="59" t="str">
        <x:v>FLEMINGTON</x:v>
      </x:c>
      <x:c r="C1472" s="27" t="n">
        <x:v>2</x:v>
      </x:c>
      <x:c r="D1472" s="27" t="n">
        <x:v>1</x:v>
      </x:c>
      <x:c r="E1472" s="59" t="str">
        <x:v>PRESTIGE OLE</x:v>
      </x:c>
      <x:c r="F1472" s="59" t="str">
        <x:v>LSW / SYS</x:v>
      </x:c>
      <x:c r="G1472" s="27" t="n">
        <x:v>2</x:v>
      </x:c>
      <x:c r="H1472" s="27" t="str">
        <x:v>Won</x:v>
      </x:c>
      <x:c r="I1472" s="30" t="n">
        <x:v>3.6</x:v>
      </x:c>
      <x:c r="J1472" s="30" t="n">
        <x:v>3.6</x:v>
      </x:c>
      <x:c r="K1472" s="30" t="n">
        <x:v>0</x:v>
      </x:c>
      <x:c r="L1472" s="30" t="n">
        <x:v>0</x:v>
      </x:c>
    </x:row>
    <x:row r="1473">
      <x:c r="A1473" s="61" t="n">
        <x:v>45745</x:v>
      </x:c>
      <x:c r="B1473" s="59" t="str">
        <x:v>FLEMINGTON</x:v>
      </x:c>
      <x:c r="C1473" s="27" t="n">
        <x:v>3</x:v>
      </x:c>
      <x:c r="D1473" s="27" t="n">
        <x:v>2</x:v>
      </x:c>
      <x:c r="E1473" s="59" t="str">
        <x:v>EDEN ROSE</x:v>
      </x:c>
      <x:c r="F1473" s="59" t="str">
        <x:v>SYS</x:v>
      </x:c>
      <x:c r="G1473" s="27" t="n">
        <x:v>1</x:v>
      </x:c>
      <x:c r="H1473" s="27" t="str"/>
      <x:c r="I1473" s="30"/>
      <x:c r="J1473" s="30" t="n">
        <x:v>0</x:v>
      </x:c>
      <x:c r="K1473" s="30" t="n">
        <x:v>0</x:v>
      </x:c>
      <x:c r="L1473" s="30" t="n">
        <x:v>0</x:v>
      </x:c>
    </x:row>
    <x:row r="1474">
      <x:c r="A1474" s="61" t="n">
        <x:v>45745</x:v>
      </x:c>
      <x:c r="B1474" s="59" t="str">
        <x:v>FLEMINGTON</x:v>
      </x:c>
      <x:c r="C1474" s="27" t="n">
        <x:v>4</x:v>
      </x:c>
      <x:c r="D1474" s="27" t="n">
        <x:v>1</x:v>
      </x:c>
      <x:c r="E1474" s="59" t="str">
        <x:v>NDOLA</x:v>
      </x:c>
      <x:c r="F1474" s="59" t="str">
        <x:v>DC</x:v>
      </x:c>
      <x:c r="G1474" s="27" t="n">
        <x:v>1</x:v>
      </x:c>
      <x:c r="H1474" s="27" t="str">
        <x:v>2nd</x:v>
      </x:c>
      <x:c r="I1474" s="30"/>
      <x:c r="J1474" s="30" t="n">
        <x:v>0</x:v>
      </x:c>
      <x:c r="K1474" s="30" t="n">
        <x:v>0</x:v>
      </x:c>
      <x:c r="L1474" s="30" t="n">
        <x:v>0</x:v>
      </x:c>
    </x:row>
    <x:row r="1475">
      <x:c r="A1475" s="61" t="n">
        <x:v>45745</x:v>
      </x:c>
      <x:c r="B1475" s="59" t="str">
        <x:v>FLEMINGTON</x:v>
      </x:c>
      <x:c r="C1475" s="27" t="n">
        <x:v>4</x:v>
      </x:c>
      <x:c r="D1475" s="27" t="n">
        <x:v>2</x:v>
      </x:c>
      <x:c r="E1475" s="59" t="str">
        <x:v>ATHANATOS</x:v>
      </x:c>
      <x:c r="F1475" s="59" t="str">
        <x:v>BFSR / SYS</x:v>
      </x:c>
      <x:c r="G1475" s="27" t="n">
        <x:v>2</x:v>
      </x:c>
      <x:c r="H1475" s="27" t="str">
        <x:v>Won</x:v>
      </x:c>
      <x:c r="I1475" s="30" t="n">
        <x:v>3.4</x:v>
      </x:c>
      <x:c r="J1475" s="30" t="n">
        <x:v>3.4</x:v>
      </x:c>
      <x:c r="K1475" s="30" t="n">
        <x:v>15.98</x:v>
      </x:c>
      <x:c r="L1475" s="30" t="n">
        <x:v>0</x:v>
      </x:c>
    </x:row>
    <x:row r="1476">
      <x:c r="A1476" s="61" t="n">
        <x:v>45745</x:v>
      </x:c>
      <x:c r="B1476" s="59" t="str">
        <x:v>FLEMINGTON</x:v>
      </x:c>
      <x:c r="C1476" s="27" t="n">
        <x:v>4</x:v>
      </x:c>
      <x:c r="D1476" s="27" t="n">
        <x:v>6</x:v>
      </x:c>
      <x:c r="E1476" s="59" t="str">
        <x:v>BOSSY BENITA</x:v>
      </x:c>
      <x:c r="F1476" s="59" t="str">
        <x:v>LSW</x:v>
      </x:c>
      <x:c r="G1476" s="27" t="n">
        <x:v>1</x:v>
      </x:c>
      <x:c r="H1476" s="27" t="str"/>
      <x:c r="I1476" s="30"/>
      <x:c r="J1476" s="30" t="n">
        <x:v>0</x:v>
      </x:c>
      <x:c r="K1476" s="30" t="n">
        <x:v>0</x:v>
      </x:c>
      <x:c r="L1476" s="30" t="n">
        <x:v>0</x:v>
      </x:c>
    </x:row>
    <x:row r="1477">
      <x:c r="A1477" s="61" t="n">
        <x:v>45745</x:v>
      </x:c>
      <x:c r="B1477" s="59" t="str">
        <x:v>FLEMINGTON</x:v>
      </x:c>
      <x:c r="C1477" s="27" t="n">
        <x:v>5</x:v>
      </x:c>
      <x:c r="D1477" s="27" t="n">
        <x:v>10</x:v>
      </x:c>
      <x:c r="E1477" s="59" t="str">
        <x:v>ENXUTO</x:v>
      </x:c>
      <x:c r="F1477" s="59" t="str">
        <x:v>LSW</x:v>
      </x:c>
      <x:c r="G1477" s="27" t="n">
        <x:v>1</x:v>
      </x:c>
      <x:c r="H1477" s="27" t="str">
        <x:v>Won</x:v>
      </x:c>
      <x:c r="I1477" s="30" t="n">
        <x:v>4.7</x:v>
      </x:c>
      <x:c r="J1477" s="30" t="n">
        <x:v>4.7</x:v>
      </x:c>
      <x:c r="K1477" s="30" t="n">
        <x:v>0</x:v>
      </x:c>
      <x:c r="L1477" s="30" t="n">
        <x:v>0</x:v>
      </x:c>
    </x:row>
    <x:row r="1478">
      <x:c r="A1478" s="61" t="n">
        <x:v>45745</x:v>
      </x:c>
      <x:c r="B1478" s="59" t="str">
        <x:v>FLEMINGTON</x:v>
      </x:c>
      <x:c r="C1478" s="27" t="n">
        <x:v>5</x:v>
      </x:c>
      <x:c r="D1478" s="27" t="n">
        <x:v>11</x:v>
      </x:c>
      <x:c r="E1478" s="59" t="str">
        <x:v>HELLSING</x:v>
      </x:c>
      <x:c r="F1478" s="59" t="str">
        <x:v>SYS</x:v>
      </x:c>
      <x:c r="G1478" s="27" t="n">
        <x:v>1</x:v>
      </x:c>
      <x:c r="H1478" s="27" t="str"/>
      <x:c r="I1478" s="30"/>
      <x:c r="J1478" s="30" t="n">
        <x:v>0</x:v>
      </x:c>
      <x:c r="K1478" s="30" t="n">
        <x:v>0</x:v>
      </x:c>
      <x:c r="L1478" s="30" t="n">
        <x:v>0</x:v>
      </x:c>
    </x:row>
    <x:row r="1479">
      <x:c r="A1479" s="61" t="n">
        <x:v>45745</x:v>
      </x:c>
      <x:c r="B1479" s="59" t="str">
        <x:v>FLEMINGTON</x:v>
      </x:c>
      <x:c r="C1479" s="27" t="n">
        <x:v>6</x:v>
      </x:c>
      <x:c r="D1479" s="27" t="n">
        <x:v>8</x:v>
      </x:c>
      <x:c r="E1479" s="59" t="str">
        <x:v>PISANELLO</x:v>
      </x:c>
      <x:c r="F1479" s="59" t="str">
        <x:v>BF / SYS</x:v>
      </x:c>
      <x:c r="G1479" s="27" t="n">
        <x:v>2</x:v>
      </x:c>
      <x:c r="H1479" s="27" t="str"/>
      <x:c r="I1479" s="30"/>
      <x:c r="J1479" s="30" t="n">
        <x:v>0</x:v>
      </x:c>
      <x:c r="K1479" s="30" t="n">
        <x:v>0</x:v>
      </x:c>
      <x:c r="L1479" s="30" t="n">
        <x:v>0</x:v>
      </x:c>
    </x:row>
    <x:row r="1480">
      <x:c r="A1480" s="61" t="n">
        <x:v>45745</x:v>
      </x:c>
      <x:c r="B1480" s="59" t="str">
        <x:v>FLEMINGTON</x:v>
      </x:c>
      <x:c r="C1480" s="27" t="n">
        <x:v>6</x:v>
      </x:c>
      <x:c r="D1480" s="27" t="n">
        <x:v>11</x:v>
      </x:c>
      <x:c r="E1480" s="59" t="str">
        <x:v>MAJOR SHARE</x:v>
      </x:c>
      <x:c r="F1480" s="59" t="str">
        <x:v>FRSR</x:v>
      </x:c>
      <x:c r="G1480" s="27" t="n">
        <x:v>1</x:v>
      </x:c>
      <x:c r="H1480" s="27" t="str">
        <x:v>2nd</x:v>
      </x:c>
      <x:c r="I1480" s="30"/>
      <x:c r="J1480" s="30" t="n">
        <x:v>0</x:v>
      </x:c>
      <x:c r="K1480" s="30" t="n">
        <x:v>0</x:v>
      </x:c>
      <x:c r="L1480" s="30" t="n">
        <x:v>0</x:v>
      </x:c>
    </x:row>
    <x:row r="1481">
      <x:c r="A1481" s="61" t="n">
        <x:v>45745</x:v>
      </x:c>
      <x:c r="B1481" s="59" t="str">
        <x:v>FLEMINGTON</x:v>
      </x:c>
      <x:c r="C1481" s="27" t="n">
        <x:v>7</x:v>
      </x:c>
      <x:c r="D1481" s="27" t="n">
        <x:v>6</x:v>
      </x:c>
      <x:c r="E1481" s="59" t="str">
        <x:v>ALABAMA LASS</x:v>
      </x:c>
      <x:c r="F1481" s="59" t="str">
        <x:v>DC</x:v>
      </x:c>
      <x:c r="G1481" s="27" t="n">
        <x:v>1</x:v>
      </x:c>
      <x:c r="H1481" s="27" t="str">
        <x:v>Won</x:v>
      </x:c>
      <x:c r="I1481" s="30" t="n">
        <x:v>1.95</x:v>
      </x:c>
      <x:c r="J1481" s="30" t="n">
        <x:v>1.95</x:v>
      </x:c>
      <x:c r="K1481" s="30" t="n">
        <x:v>18.525</x:v>
      </x:c>
      <x:c r="L1481" s="30" t="n">
        <x:v>35.1975</x:v>
      </x:c>
    </x:row>
    <x:row r="1482">
      <x:c r="A1482" s="61" t="n">
        <x:v>45745</x:v>
      </x:c>
      <x:c r="B1482" s="59" t="str">
        <x:v>FLEMINGTON</x:v>
      </x:c>
      <x:c r="C1482" s="27" t="n">
        <x:v>8</x:v>
      </x:c>
      <x:c r="D1482" s="27" t="n">
        <x:v>1</x:v>
      </x:c>
      <x:c r="E1482" s="59" t="str">
        <x:v>LIGHT INFANTRY MAN</x:v>
      </x:c>
      <x:c r="F1482" s="59" t="str">
        <x:v>DC</x:v>
      </x:c>
      <x:c r="G1482" s="27" t="n">
        <x:v>1</x:v>
      </x:c>
      <x:c r="H1482" s="27" t="str">
        <x:v>Won</x:v>
      </x:c>
      <x:c r="I1482" s="30" t="n">
        <x:v>9.5</x:v>
      </x:c>
      <x:c r="J1482" s="30" t="n">
        <x:v>9.5</x:v>
      </x:c>
      <x:c r="K1482" s="30" t="n">
        <x:v>18.05</x:v>
      </x:c>
      <x:c r="L1482" s="30" t="n">
        <x:v>0</x:v>
      </x:c>
    </x:row>
    <x:row r="1483">
      <x:c r="A1483" s="61" t="n">
        <x:v>45745</x:v>
      </x:c>
      <x:c r="B1483" s="59" t="str">
        <x:v>FLEMINGTON</x:v>
      </x:c>
      <x:c r="C1483" s="27" t="n">
        <x:v>8</x:v>
      </x:c>
      <x:c r="D1483" s="27" t="n">
        <x:v>6</x:v>
      </x:c>
      <x:c r="E1483" s="59" t="str">
        <x:v>PRIDE OF JENNI</x:v>
      </x:c>
      <x:c r="F1483" s="59" t="str">
        <x:v>DC</x:v>
      </x:c>
      <x:c r="G1483" s="27" t="n">
        <x:v>1</x:v>
      </x:c>
      <x:c r="H1483" s="27" t="str"/>
      <x:c r="I1483" s="30"/>
      <x:c r="J1483" s="30" t="n">
        <x:v>0</x:v>
      </x:c>
      <x:c r="K1483" s="30" t="n">
        <x:v>0</x:v>
      </x:c>
      <x:c r="L1483" s="30" t="n">
        <x:v>0</x:v>
      </x:c>
    </x:row>
    <x:row r="1484">
      <x:c r="A1484" s="61" t="n">
        <x:v>45745</x:v>
      </x:c>
      <x:c r="B1484" s="59" t="str">
        <x:v>FLEMINGTON</x:v>
      </x:c>
      <x:c r="C1484" s="27" t="n">
        <x:v>9</x:v>
      </x:c>
      <x:c r="D1484" s="27" t="n">
        <x:v>3</x:v>
      </x:c>
      <x:c r="E1484" s="59" t="str">
        <x:v>DEAKIN</x:v>
      </x:c>
      <x:c r="F1484" s="59" t="str">
        <x:v>LSW / SYS</x:v>
      </x:c>
      <x:c r="G1484" s="27" t="n">
        <x:v>2</x:v>
      </x:c>
      <x:c r="H1484" s="27" t="str">
        <x:v>Won</x:v>
      </x:c>
      <x:c r="I1484" s="30" t="n">
        <x:v>1.9</x:v>
      </x:c>
      <x:c r="J1484" s="30" t="n">
        <x:v>1.9</x:v>
      </x:c>
      <x:c r="K1484" s="30" t="n">
        <x:v>0</x:v>
      </x:c>
      <x:c r="L1484" s="30"/>
    </x:row>
    <x:row r="1485">
      <x:c r="A1485" s="61" t="n">
        <x:v>45745</x:v>
      </x:c>
      <x:c r="B1485" s="59" t="str">
        <x:v>FLEMINGTON</x:v>
      </x:c>
      <x:c r="C1485" s="27" t="n">
        <x:v>10</x:v>
      </x:c>
      <x:c r="D1485" s="27" t="n">
        <x:v>8</x:v>
      </x:c>
      <x:c r="E1485" s="59" t="str">
        <x:v>WALLENDA</x:v>
      </x:c>
      <x:c r="F1485" s="59" t="str">
        <x:v>SYS</x:v>
      </x:c>
      <x:c r="G1485" s="27" t="n">
        <x:v>1</x:v>
      </x:c>
      <x:c r="H1485" s="27" t="str"/>
      <x:c r="I1485" s="30"/>
      <x:c r="J1485" s="30" t="n">
        <x:v>0</x:v>
      </x:c>
      <x:c r="K1485" s="30"/>
      <x:c r="L1485" s="30"/>
    </x:row>
    <x:row r="1486">
      <x:c r="A1486" s="61" t="n">
        <x:v>45752</x:v>
      </x:c>
      <x:c r="B1486" s="59" t="str">
        <x:v>CAULFIELD</x:v>
      </x:c>
      <x:c r="C1486" s="27" t="n">
        <x:v>1</x:v>
      </x:c>
      <x:c r="D1486" s="27" t="n">
        <x:v>6</x:v>
      </x:c>
      <x:c r="E1486" s="59" t="str">
        <x:v>SCENIC POINT</x:v>
      </x:c>
      <x:c r="F1486" s="59" t="str">
        <x:v>DC / SYS</x:v>
      </x:c>
      <x:c r="G1486" s="27" t="n">
        <x:v>2</x:v>
      </x:c>
      <x:c r="H1486" s="27" t="str">
        <x:v>Won</x:v>
      </x:c>
      <x:c r="I1486" s="30" t="n">
        <x:v>1.4</x:v>
      </x:c>
      <x:c r="J1486" s="30" t="n">
        <x:v>1.4</x:v>
      </x:c>
      <x:c r="K1486" s="30" t="n">
        <x:v>0</x:v>
      </x:c>
      <x:c r="L1486" s="30" t="n">
        <x:v>0</x:v>
      </x:c>
    </x:row>
    <x:row r="1487">
      <x:c r="A1487" s="61" t="n">
        <x:v>45752</x:v>
      </x:c>
      <x:c r="B1487" s="59" t="str">
        <x:v>CAULFIELD</x:v>
      </x:c>
      <x:c r="C1487" s="27" t="n">
        <x:v>2</x:v>
      </x:c>
      <x:c r="D1487" s="27" t="n">
        <x:v>1</x:v>
      </x:c>
      <x:c r="E1487" s="59" t="str">
        <x:v>LAA DE SHA</x:v>
      </x:c>
      <x:c r="F1487" s="59" t="str">
        <x:v>BF</x:v>
      </x:c>
      <x:c r="G1487" s="27" t="n">
        <x:v>1</x:v>
      </x:c>
      <x:c r="H1487" s="27" t="str"/>
      <x:c r="I1487" s="30"/>
      <x:c r="J1487" s="30" t="n">
        <x:v>0</x:v>
      </x:c>
      <x:c r="K1487" s="30" t="n">
        <x:v>0</x:v>
      </x:c>
      <x:c r="L1487" s="30" t="n">
        <x:v>0</x:v>
      </x:c>
    </x:row>
    <x:row r="1488">
      <x:c r="A1488" s="61" t="n">
        <x:v>45752</x:v>
      </x:c>
      <x:c r="B1488" s="59" t="str">
        <x:v>CAULFIELD</x:v>
      </x:c>
      <x:c r="C1488" s="27" t="n">
        <x:v>4</x:v>
      </x:c>
      <x:c r="D1488" s="27" t="n">
        <x:v>2</x:v>
      </x:c>
      <x:c r="E1488" s="59" t="str">
        <x:v>HUGHES</x:v>
      </x:c>
      <x:c r="F1488" s="59" t="str">
        <x:v>LSW</x:v>
      </x:c>
      <x:c r="G1488" s="27" t="n">
        <x:v>1</x:v>
      </x:c>
      <x:c r="H1488" s="27" t="str">
        <x:v>Won</x:v>
      </x:c>
      <x:c r="I1488" s="30" t="n">
        <x:v>5.6</x:v>
      </x:c>
      <x:c r="J1488" s="30" t="n">
        <x:v>5.6</x:v>
      </x:c>
      <x:c r="K1488" s="30" t="n">
        <x:v>9.52</x:v>
      </x:c>
      <x:c r="L1488" s="30" t="n">
        <x:v>52.36</x:v>
      </x:c>
    </x:row>
    <x:row r="1489">
      <x:c r="A1489" s="61" t="n">
        <x:v>45752</x:v>
      </x:c>
      <x:c r="B1489" s="59" t="str">
        <x:v>CAULFIELD</x:v>
      </x:c>
      <x:c r="C1489" s="27" t="n">
        <x:v>5</x:v>
      </x:c>
      <x:c r="D1489" s="27" t="n">
        <x:v>2</x:v>
      </x:c>
      <x:c r="E1489" s="59" t="str">
        <x:v>STATUARIO</x:v>
      </x:c>
      <x:c r="F1489" s="59" t="str">
        <x:v>DC / SYS</x:v>
      </x:c>
      <x:c r="G1489" s="27" t="n">
        <x:v>2</x:v>
      </x:c>
      <x:c r="H1489" s="27" t="str">
        <x:v>Won</x:v>
      </x:c>
      <x:c r="I1489" s="30" t="n">
        <x:v>1.7</x:v>
      </x:c>
      <x:c r="J1489" s="30" t="n">
        <x:v>1.7</x:v>
      </x:c>
      <x:c r="K1489" s="30" t="n">
        <x:v>9.35</x:v>
      </x:c>
      <x:c r="L1489" s="30" t="n">
        <x:v>89.75999999999999</x:v>
      </x:c>
    </x:row>
    <x:row r="1490">
      <x:c r="A1490" s="61" t="n">
        <x:v>45752</x:v>
      </x:c>
      <x:c r="B1490" s="59" t="str">
        <x:v>CAULFIELD</x:v>
      </x:c>
      <x:c r="C1490" s="27" t="n">
        <x:v>6</x:v>
      </x:c>
      <x:c r="D1490" s="27" t="n">
        <x:v>9</x:v>
      </x:c>
      <x:c r="E1490" s="59" t="str">
        <x:v>MY BROTHERS KEEPER</x:v>
      </x:c>
      <x:c r="F1490" s="59" t="str">
        <x:v>BFSR</x:v>
      </x:c>
      <x:c r="G1490" s="27" t="n">
        <x:v>1</x:v>
      </x:c>
      <x:c r="H1490" s="27" t="str">
        <x:v>Won</x:v>
      </x:c>
      <x:c r="I1490" s="30" t="n">
        <x:v>5.5</x:v>
      </x:c>
      <x:c r="J1490" s="30" t="n">
        <x:v>5.5</x:v>
      </x:c>
      <x:c r="K1490" s="30" t="n">
        <x:v>52.8</x:v>
      </x:c>
      <x:c r="L1490" s="30" t="n">
        <x:v>0</x:v>
      </x:c>
    </x:row>
    <x:row r="1491">
      <x:c r="A1491" s="61" t="n">
        <x:v>45752</x:v>
      </x:c>
      <x:c r="B1491" s="59" t="str">
        <x:v>CAULFIELD</x:v>
      </x:c>
      <x:c r="C1491" s="27" t="n">
        <x:v>7</x:v>
      </x:c>
      <x:c r="D1491" s="27" t="n">
        <x:v>8</x:v>
      </x:c>
      <x:c r="E1491" s="59" t="str">
        <x:v>SOFT LOVE</x:v>
      </x:c>
      <x:c r="F1491" s="59" t="str">
        <x:v>LSW</x:v>
      </x:c>
      <x:c r="G1491" s="27" t="n">
        <x:v>1</x:v>
      </x:c>
      <x:c r="H1491" s="27" t="str">
        <x:v>Won</x:v>
      </x:c>
      <x:c r="I1491" s="30" t="n">
        <x:v>9.6</x:v>
      </x:c>
      <x:c r="J1491" s="30" t="n">
        <x:v>9.6</x:v>
      </x:c>
      <x:c r="K1491" s="30" t="n">
        <x:v>0</x:v>
      </x:c>
      <x:c r="L1491" s="30"/>
    </x:row>
    <x:row r="1492">
      <x:c r="A1492" s="61" t="n">
        <x:v>45752</x:v>
      </x:c>
      <x:c r="B1492" s="59" t="str">
        <x:v>CAULFIELD</x:v>
      </x:c>
      <x:c r="C1492" s="27" t="n">
        <x:v>9</x:v>
      </x:c>
      <x:c r="D1492" s="27" t="n">
        <x:v>9</x:v>
      </x:c>
      <x:c r="E1492" s="59" t="str">
        <x:v>ROLL ON HIGH</x:v>
      </x:c>
      <x:c r="F1492" s="59" t="str">
        <x:v>DC</x:v>
      </x:c>
      <x:c r="G1492" s="27" t="n">
        <x:v>1</x:v>
      </x:c>
      <x:c r="H1492" s="27" t="str">
        <x:v>3rd</x:v>
      </x:c>
      <x:c r="I1492" s="30"/>
      <x:c r="J1492" s="30" t="n">
        <x:v>0</x:v>
      </x:c>
      <x:c r="K1492" s="30"/>
      <x:c r="L1492" s="30"/>
    </x:row>
    <x:row r="1493">
      <x:c r="A1493" s="61" t="n">
        <x:v>45752</x:v>
      </x:c>
      <x:c r="B1493" s="59" t="str">
        <x:v>CAULFIELD</x:v>
      </x:c>
      <x:c r="C1493" s="27" t="n">
        <x:v>9</x:v>
      </x:c>
      <x:c r="D1493" s="27" t="n">
        <x:v>12</x:v>
      </x:c>
      <x:c r="E1493" s="59" t="str">
        <x:v>NICOLINI VITO</x:v>
      </x:c>
      <x:c r="F1493" s="59" t="str">
        <x:v>BFSR</x:v>
      </x:c>
      <x:c r="G1493" s="27" t="n">
        <x:v>1</x:v>
      </x:c>
      <x:c r="H1493" s="27" t="str">
        <x:v>Won</x:v>
      </x:c>
      <x:c r="I1493" s="30" t="n">
        <x:v>11.2</x:v>
      </x:c>
      <x:c r="J1493" s="30" t="n">
        <x:v>11.2</x:v>
      </x:c>
      <x:c r="K1493" s="30"/>
      <x:c r="L1493" s="30"/>
    </x:row>
    <x:row r="1494">
      <x:c r="A1494" s="61" t="n">
        <x:v>45759</x:v>
      </x:c>
      <x:c r="B1494" s="59" t="str">
        <x:v>BENDIGO</x:v>
      </x:c>
      <x:c r="C1494" s="27" t="n">
        <x:v>2</x:v>
      </x:c>
      <x:c r="D1494" s="27" t="n">
        <x:v>3</x:v>
      </x:c>
      <x:c r="E1494" s="59" t="str">
        <x:v>KILLIANA</x:v>
      </x:c>
      <x:c r="F1494" s="59" t="str">
        <x:v>BF</x:v>
      </x:c>
      <x:c r="G1494" s="27" t="n">
        <x:v>1</x:v>
      </x:c>
      <x:c r="H1494" s="27" t="str">
        <x:v>Won</x:v>
      </x:c>
      <x:c r="I1494" s="30" t="n">
        <x:v>2.3</x:v>
      </x:c>
      <x:c r="J1494" s="30" t="n">
        <x:v>2.3</x:v>
      </x:c>
      <x:c r="K1494" s="30" t="n">
        <x:v>0</x:v>
      </x:c>
      <x:c r="L1494" s="30" t="n">
        <x:v>0</x:v>
      </x:c>
    </x:row>
    <x:row r="1495">
      <x:c r="A1495" s="61" t="n">
        <x:v>45759</x:v>
      </x:c>
      <x:c r="B1495" s="59" t="str">
        <x:v>BENDIGO</x:v>
      </x:c>
      <x:c r="C1495" s="27" t="n">
        <x:v>3</x:v>
      </x:c>
      <x:c r="D1495" s="27" t="n">
        <x:v>7</x:v>
      </x:c>
      <x:c r="E1495" s="59" t="str">
        <x:v>PRINZERRO</x:v>
      </x:c>
      <x:c r="F1495" s="59" t="str">
        <x:v>DC</x:v>
      </x:c>
      <x:c r="G1495" s="27" t="n">
        <x:v>1</x:v>
      </x:c>
      <x:c r="H1495" s="27" t="str">
        <x:v>3rd</x:v>
      </x:c>
      <x:c r="I1495" s="30"/>
      <x:c r="J1495" s="30" t="n">
        <x:v>0</x:v>
      </x:c>
      <x:c r="K1495" s="30" t="n">
        <x:v>0</x:v>
      </x:c>
      <x:c r="L1495" s="30" t="n">
        <x:v>0</x:v>
      </x:c>
    </x:row>
    <x:row r="1496">
      <x:c r="A1496" s="61" t="n">
        <x:v>45759</x:v>
      </x:c>
      <x:c r="B1496" s="59" t="str">
        <x:v>BENDIGO</x:v>
      </x:c>
      <x:c r="C1496" s="27" t="n">
        <x:v>4</x:v>
      </x:c>
      <x:c r="D1496" s="27" t="n">
        <x:v>11</x:v>
      </x:c>
      <x:c r="E1496" s="59" t="str">
        <x:v>FREIGHT TRAIN</x:v>
      </x:c>
      <x:c r="F1496" s="59" t="str">
        <x:v>BFSR / SYS</x:v>
      </x:c>
      <x:c r="G1496" s="27" t="n">
        <x:v>2</x:v>
      </x:c>
      <x:c r="H1496" s="27" t="str"/>
      <x:c r="I1496" s="30"/>
      <x:c r="J1496" s="30" t="n">
        <x:v>0</x:v>
      </x:c>
      <x:c r="K1496" s="30" t="n">
        <x:v>0</x:v>
      </x:c>
      <x:c r="L1496" s="30" t="n">
        <x:v>0</x:v>
      </x:c>
    </x:row>
    <x:row r="1497">
      <x:c r="A1497" s="61" t="n">
        <x:v>45759</x:v>
      </x:c>
      <x:c r="B1497" s="59" t="str">
        <x:v>BENDIGO</x:v>
      </x:c>
      <x:c r="C1497" s="27" t="n">
        <x:v>5</x:v>
      </x:c>
      <x:c r="D1497" s="27" t="n">
        <x:v>5</x:v>
      </x:c>
      <x:c r="E1497" s="59" t="str">
        <x:v>MANOLO BLING</x:v>
      </x:c>
      <x:c r="F1497" s="59" t="str">
        <x:v>DC / SYS</x:v>
      </x:c>
      <x:c r="G1497" s="27" t="n">
        <x:v>2</x:v>
      </x:c>
      <x:c r="H1497" s="27" t="str">
        <x:v>Won</x:v>
      </x:c>
      <x:c r="I1497" s="30" t="n">
        <x:v>2.9</x:v>
      </x:c>
      <x:c r="J1497" s="30" t="n">
        <x:v>2.9</x:v>
      </x:c>
      <x:c r="K1497" s="30" t="n">
        <x:v>33.06</x:v>
      </x:c>
      <x:c r="L1497" s="30" t="n">
        <x:v>79.34400000000001</x:v>
      </x:c>
    </x:row>
    <x:row r="1498">
      <x:c r="A1498" s="61" t="n">
        <x:v>45759</x:v>
      </x:c>
      <x:c r="B1498" s="59" t="str">
        <x:v>BENDIGO</x:v>
      </x:c>
      <x:c r="C1498" s="27" t="n">
        <x:v>6</x:v>
      </x:c>
      <x:c r="D1498" s="27" t="n">
        <x:v>4</x:v>
      </x:c>
      <x:c r="E1498" s="59" t="str">
        <x:v>TITLE FIGHTER</x:v>
      </x:c>
      <x:c r="F1498" s="59" t="str">
        <x:v>SYS</x:v>
      </x:c>
      <x:c r="G1498" s="27" t="n">
        <x:v>1</x:v>
      </x:c>
      <x:c r="H1498" s="27" t="str">
        <x:v>Won</x:v>
      </x:c>
      <x:c r="I1498" s="30" t="n">
        <x:v>11.4</x:v>
      </x:c>
      <x:c r="J1498" s="30" t="n">
        <x:v>11.4</x:v>
      </x:c>
      <x:c r="K1498" s="30" t="n">
        <x:v>27.36</x:v>
      </x:c>
      <x:c r="L1498" s="30" t="n">
        <x:v>73.872</x:v>
      </x:c>
    </x:row>
    <x:row r="1499">
      <x:c r="A1499" s="61" t="n">
        <x:v>45759</x:v>
      </x:c>
      <x:c r="B1499" s="59" t="str">
        <x:v>BENDIGO</x:v>
      </x:c>
      <x:c r="C1499" s="27" t="n">
        <x:v>6</x:v>
      </x:c>
      <x:c r="D1499" s="27" t="n">
        <x:v>6</x:v>
      </x:c>
      <x:c r="E1499" s="59" t="str">
        <x:v>SHESALLSHENANIGANS</x:v>
      </x:c>
      <x:c r="F1499" s="59" t="str">
        <x:v>BF</x:v>
      </x:c>
      <x:c r="G1499" s="27" t="n">
        <x:v>1</x:v>
      </x:c>
      <x:c r="H1499" s="27" t="str"/>
      <x:c r="I1499" s="30"/>
      <x:c r="J1499" s="30" t="n">
        <x:v>0</x:v>
      </x:c>
      <x:c r="K1499" s="30" t="n">
        <x:v>0</x:v>
      </x:c>
      <x:c r="L1499" s="30" t="n">
        <x:v>0</x:v>
      </x:c>
    </x:row>
    <x:row r="1500">
      <x:c r="A1500" s="61" t="n">
        <x:v>45759</x:v>
      </x:c>
      <x:c r="B1500" s="59" t="str">
        <x:v>BENDIGO</x:v>
      </x:c>
      <x:c r="C1500" s="27" t="n">
        <x:v>7</x:v>
      </x:c>
      <x:c r="D1500" s="27" t="n">
        <x:v>13</x:v>
      </x:c>
      <x:c r="E1500" s="59" t="str">
        <x:v>ZLOTIES</x:v>
      </x:c>
      <x:c r="F1500" s="59" t="str">
        <x:v>SYS</x:v>
      </x:c>
      <x:c r="G1500" s="27" t="n">
        <x:v>1</x:v>
      </x:c>
      <x:c r="H1500" s="27" t="str">
        <x:v>Won</x:v>
      </x:c>
      <x:c r="I1500" s="30" t="n">
        <x:v>2.4</x:v>
      </x:c>
      <x:c r="J1500" s="30" t="n">
        <x:v>2.4</x:v>
      </x:c>
      <x:c r="K1500" s="30" t="n">
        <x:v>6.48</x:v>
      </x:c>
      <x:c r="L1500" s="30" t="n">
        <x:v>47.952000000000005</x:v>
      </x:c>
    </x:row>
    <x:row r="1501">
      <x:c r="A1501" s="61" t="n">
        <x:v>45759</x:v>
      </x:c>
      <x:c r="B1501" s="59" t="str">
        <x:v>BENDIGO</x:v>
      </x:c>
      <x:c r="C1501" s="27" t="n">
        <x:v>8</x:v>
      </x:c>
      <x:c r="D1501" s="27" t="n">
        <x:v>3</x:v>
      </x:c>
      <x:c r="E1501" s="59" t="str">
        <x:v>WONDER BOY</x:v>
      </x:c>
      <x:c r="F1501" s="59" t="str">
        <x:v>FRSR / SYS</x:v>
      </x:c>
      <x:c r="G1501" s="27" t="n">
        <x:v>2</x:v>
      </x:c>
      <x:c r="H1501" s="27" t="str">
        <x:v>Won</x:v>
      </x:c>
      <x:c r="I1501" s="30" t="n">
        <x:v>2.7</x:v>
      </x:c>
      <x:c r="J1501" s="30" t="n">
        <x:v>2.7</x:v>
      </x:c>
      <x:c r="K1501" s="30" t="n">
        <x:v>19.980000000000004</x:v>
      </x:c>
      <x:c r="L1501" s="30" t="n">
        <x:v>0</x:v>
      </x:c>
    </x:row>
    <x:row r="1502">
      <x:c r="A1502" s="61" t="n">
        <x:v>45759</x:v>
      </x:c>
      <x:c r="B1502" s="59" t="str">
        <x:v>BENDIGO</x:v>
      </x:c>
      <x:c r="C1502" s="27" t="n">
        <x:v>9</x:v>
      </x:c>
      <x:c r="D1502" s="27" t="n">
        <x:v>4</x:v>
      </x:c>
      <x:c r="E1502" s="59" t="str">
        <x:v>REGAL ZEUS</x:v>
      </x:c>
      <x:c r="F1502" s="59" t="str">
        <x:v>LSW</x:v>
      </x:c>
      <x:c r="G1502" s="27" t="n">
        <x:v>1</x:v>
      </x:c>
      <x:c r="H1502" s="27" t="str">
        <x:v>Won</x:v>
      </x:c>
      <x:c r="I1502" s="30" t="n">
        <x:v>7.4</x:v>
      </x:c>
      <x:c r="J1502" s="30" t="n">
        <x:v>7.4</x:v>
      </x:c>
      <x:c r="K1502" s="30" t="n">
        <x:v>0</x:v>
      </x:c>
      <x:c r="L1502" s="30"/>
    </x:row>
    <x:row r="1503">
      <x:c r="A1503" s="61" t="n">
        <x:v>45759</x:v>
      </x:c>
      <x:c r="B1503" s="59" t="str">
        <x:v>BENDIGO</x:v>
      </x:c>
      <x:c r="C1503" s="27" t="n">
        <x:v>10</x:v>
      </x:c>
      <x:c r="D1503" s="27" t="n">
        <x:v>15</x:v>
      </x:c>
      <x:c r="E1503" s="59" t="str">
        <x:v>PROVED</x:v>
      </x:c>
      <x:c r="F1503" s="59" t="str">
        <x:v>DC / SYS</x:v>
      </x:c>
      <x:c r="G1503" s="27" t="n">
        <x:v>2</x:v>
      </x:c>
      <x:c r="H1503" s="27" t="str">
        <x:v>2nd</x:v>
      </x:c>
      <x:c r="I1503" s="30"/>
      <x:c r="J1503" s="30" t="n">
        <x:v>0</x:v>
      </x:c>
      <x:c r="K1503" s="30"/>
      <x:c r="L1503" s="30"/>
    </x:row>
    <x:row r="1504">
      <x:c r="A1504" s="61" t="n">
        <x:v>45766</x:v>
      </x:c>
      <x:c r="B1504" s="59" t="str">
        <x:v>MORNINGTON</x:v>
      </x:c>
      <x:c r="C1504" s="27" t="n">
        <x:v>1</x:v>
      </x:c>
      <x:c r="D1504" s="27" t="n">
        <x:v>2</x:v>
      </x:c>
      <x:c r="E1504" s="59" t="str">
        <x:v>CASUAL GHAI</x:v>
      </x:c>
      <x:c r="F1504" s="59" t="str">
        <x:v>SYS</x:v>
      </x:c>
      <x:c r="G1504" s="27" t="n">
        <x:v>1</x:v>
      </x:c>
      <x:c r="H1504" s="27" t="str">
        <x:v>3rd</x:v>
      </x:c>
      <x:c r="I1504" s="30"/>
      <x:c r="J1504" s="30" t="n">
        <x:v>0</x:v>
      </x:c>
      <x:c r="K1504" s="30" t="n">
        <x:v>0</x:v>
      </x:c>
      <x:c r="L1504" s="30" t="n">
        <x:v>0</x:v>
      </x:c>
    </x:row>
    <x:row r="1505">
      <x:c r="A1505" s="61" t="n">
        <x:v>45766</x:v>
      </x:c>
      <x:c r="B1505" s="59" t="str">
        <x:v>MORNINGTON</x:v>
      </x:c>
      <x:c r="C1505" s="27" t="n">
        <x:v>2</x:v>
      </x:c>
      <x:c r="D1505" s="27" t="n">
        <x:v>2</x:v>
      </x:c>
      <x:c r="E1505" s="59" t="str">
        <x:v>MATAWAI</x:v>
      </x:c>
      <x:c r="F1505" s="59" t="str">
        <x:v>FRSR / SYS</x:v>
      </x:c>
      <x:c r="G1505" s="27" t="n">
        <x:v>2</x:v>
      </x:c>
      <x:c r="H1505" s="27" t="str"/>
      <x:c r="I1505" s="30"/>
      <x:c r="J1505" s="30" t="n">
        <x:v>0</x:v>
      </x:c>
      <x:c r="K1505" s="30" t="n">
        <x:v>0</x:v>
      </x:c>
      <x:c r="L1505" s="30" t="n">
        <x:v>0</x:v>
      </x:c>
    </x:row>
    <x:row r="1506">
      <x:c r="A1506" s="61" t="n">
        <x:v>45766</x:v>
      </x:c>
      <x:c r="B1506" s="59" t="str">
        <x:v>MORNINGTON</x:v>
      </x:c>
      <x:c r="C1506" s="27" t="n">
        <x:v>3</x:v>
      </x:c>
      <x:c r="D1506" s="27" t="n">
        <x:v>2</x:v>
      </x:c>
      <x:c r="E1506" s="59" t="str">
        <x:v>VERDAD</x:v>
      </x:c>
      <x:c r="F1506" s="59" t="str">
        <x:v>FR</x:v>
      </x:c>
      <x:c r="G1506" s="27" t="n">
        <x:v>1</x:v>
      </x:c>
      <x:c r="H1506" s="27" t="str">
        <x:v>Won</x:v>
      </x:c>
      <x:c r="I1506" s="30" t="n">
        <x:v>1.8</x:v>
      </x:c>
      <x:c r="J1506" s="30" t="n">
        <x:v>1.8</x:v>
      </x:c>
      <x:c r="K1506" s="30" t="n">
        <x:v>0</x:v>
      </x:c>
      <x:c r="L1506" s="30" t="n">
        <x:v>0</x:v>
      </x:c>
    </x:row>
    <x:row r="1507">
      <x:c r="A1507" s="61" t="n">
        <x:v>45766</x:v>
      </x:c>
      <x:c r="B1507" s="59" t="str">
        <x:v>MORNINGTON</x:v>
      </x:c>
      <x:c r="C1507" s="27" t="n">
        <x:v>4</x:v>
      </x:c>
      <x:c r="D1507" s="27" t="n">
        <x:v>3</x:v>
      </x:c>
      <x:c r="E1507" s="59" t="str">
        <x:v>FOUJITA SAN</x:v>
      </x:c>
      <x:c r="F1507" s="59" t="str">
        <x:v>SYS</x:v>
      </x:c>
      <x:c r="G1507" s="27" t="n">
        <x:v>1</x:v>
      </x:c>
      <x:c r="H1507" s="27" t="str">
        <x:v>2nd</x:v>
      </x:c>
      <x:c r="I1507" s="30"/>
      <x:c r="J1507" s="30" t="n">
        <x:v>0</x:v>
      </x:c>
      <x:c r="K1507" s="30" t="n">
        <x:v>0</x:v>
      </x:c>
      <x:c r="L1507" s="30" t="n">
        <x:v>0</x:v>
      </x:c>
    </x:row>
    <x:row r="1508">
      <x:c r="A1508" s="61" t="n">
        <x:v>45766</x:v>
      </x:c>
      <x:c r="B1508" s="59" t="str">
        <x:v>MORNINGTON</x:v>
      </x:c>
      <x:c r="C1508" s="27" t="n">
        <x:v>5</x:v>
      </x:c>
      <x:c r="D1508" s="27" t="n">
        <x:v>4</x:v>
      </x:c>
      <x:c r="E1508" s="59" t="str">
        <x:v>CHINQUI</x:v>
      </x:c>
      <x:c r="F1508" s="59" t="str">
        <x:v>FR</x:v>
      </x:c>
      <x:c r="G1508" s="27" t="n">
        <x:v>1</x:v>
      </x:c>
      <x:c r="H1508" s="27" t="str">
        <x:v>Won</x:v>
      </x:c>
      <x:c r="I1508" s="30" t="n">
        <x:v>3.3</x:v>
      </x:c>
      <x:c r="J1508" s="30" t="n">
        <x:v>3.3</x:v>
      </x:c>
      <x:c r="K1508" s="30" t="n">
        <x:v>0</x:v>
      </x:c>
      <x:c r="L1508" s="30" t="n">
        <x:v>0</x:v>
      </x:c>
    </x:row>
    <x:row r="1509">
      <x:c r="A1509" s="61" t="n">
        <x:v>45766</x:v>
      </x:c>
      <x:c r="B1509" s="59" t="str">
        <x:v>MORNINGTON</x:v>
      </x:c>
      <x:c r="C1509" s="27" t="n">
        <x:v>5</x:v>
      </x:c>
      <x:c r="D1509" s="27" t="n">
        <x:v>7</x:v>
      </x:c>
      <x:c r="E1509" s="59" t="str">
        <x:v>KRYSANOVA</x:v>
      </x:c>
      <x:c r="F1509" s="59" t="str">
        <x:v>SYS</x:v>
      </x:c>
      <x:c r="G1509" s="27" t="n">
        <x:v>1</x:v>
      </x:c>
      <x:c r="H1509" s="27" t="str">
        <x:v>4th</x:v>
      </x:c>
      <x:c r="I1509" s="30"/>
      <x:c r="J1509" s="30" t="n">
        <x:v>0</x:v>
      </x:c>
      <x:c r="K1509" s="30" t="n">
        <x:v>0</x:v>
      </x:c>
      <x:c r="L1509" s="30" t="n">
        <x:v>0</x:v>
      </x:c>
    </x:row>
    <x:row r="1510">
      <x:c r="A1510" s="61" t="n">
        <x:v>45766</x:v>
      </x:c>
      <x:c r="B1510" s="59" t="str">
        <x:v>MORNINGTON</x:v>
      </x:c>
      <x:c r="C1510" s="27" t="n">
        <x:v>6</x:v>
      </x:c>
      <x:c r="D1510" s="27" t="n">
        <x:v>1</x:v>
      </x:c>
      <x:c r="E1510" s="59" t="str">
        <x:v>VESTAS</x:v>
      </x:c>
      <x:c r="F1510" s="59" t="str">
        <x:v>DC</x:v>
      </x:c>
      <x:c r="G1510" s="27" t="n">
        <x:v>1</x:v>
      </x:c>
      <x:c r="H1510" s="27" t="str"/>
      <x:c r="I1510" s="30"/>
      <x:c r="J1510" s="30" t="n">
        <x:v>0</x:v>
      </x:c>
      <x:c r="K1510" s="30" t="n">
        <x:v>0</x:v>
      </x:c>
      <x:c r="L1510" s="30" t="n">
        <x:v>0</x:v>
      </x:c>
    </x:row>
    <x:row r="1511">
      <x:c r="A1511" s="61" t="n">
        <x:v>45766</x:v>
      </x:c>
      <x:c r="B1511" s="59" t="str">
        <x:v>MORNINGTON</x:v>
      </x:c>
      <x:c r="C1511" s="27" t="n">
        <x:v>6</x:v>
      </x:c>
      <x:c r="D1511" s="27" t="n">
        <x:v>2</x:v>
      </x:c>
      <x:c r="E1511" s="59" t="str">
        <x:v>MCKEYLA</x:v>
      </x:c>
      <x:c r="F1511" s="59" t="str">
        <x:v>SYS</x:v>
      </x:c>
      <x:c r="G1511" s="27" t="n">
        <x:v>1</x:v>
      </x:c>
      <x:c r="H1511" s="27" t="str">
        <x:v>3rd</x:v>
      </x:c>
      <x:c r="I1511" s="30"/>
      <x:c r="J1511" s="30" t="n">
        <x:v>0</x:v>
      </x:c>
      <x:c r="K1511" s="30" t="n">
        <x:v>0</x:v>
      </x:c>
      <x:c r="L1511" s="30" t="n">
        <x:v>0</x:v>
      </x:c>
    </x:row>
    <x:row r="1512">
      <x:c r="A1512" s="61" t="n">
        <x:v>45766</x:v>
      </x:c>
      <x:c r="B1512" s="59" t="str">
        <x:v>MORNINGTON</x:v>
      </x:c>
      <x:c r="C1512" s="27" t="n">
        <x:v>6</x:v>
      </x:c>
      <x:c r="D1512" s="27" t="n">
        <x:v>5</x:v>
      </x:c>
      <x:c r="E1512" s="59" t="str">
        <x:v>THAMES</x:v>
      </x:c>
      <x:c r="F1512" s="59" t="str">
        <x:v>BF</x:v>
      </x:c>
      <x:c r="G1512" s="27" t="n">
        <x:v>1</x:v>
      </x:c>
      <x:c r="H1512" s="27" t="str">
        <x:v>2nd</x:v>
      </x:c>
      <x:c r="I1512" s="30"/>
      <x:c r="J1512" s="30" t="n">
        <x:v>0</x:v>
      </x:c>
      <x:c r="K1512" s="30" t="n">
        <x:v>0</x:v>
      </x:c>
      <x:c r="L1512" s="30" t="n">
        <x:v>0</x:v>
      </x:c>
    </x:row>
    <x:row r="1513">
      <x:c r="A1513" s="61" t="n">
        <x:v>45766</x:v>
      </x:c>
      <x:c r="B1513" s="59" t="str">
        <x:v>MORNINGTON</x:v>
      </x:c>
      <x:c r="C1513" s="27" t="n">
        <x:v>8</x:v>
      </x:c>
      <x:c r="D1513" s="27" t="n">
        <x:v>4</x:v>
      </x:c>
      <x:c r="E1513" s="59" t="str">
        <x:v>BANKERS CHOICE</x:v>
      </x:c>
      <x:c r="F1513" s="59" t="str">
        <x:v>LSW</x:v>
      </x:c>
      <x:c r="G1513" s="27" t="n">
        <x:v>1</x:v>
      </x:c>
      <x:c r="H1513" s="27" t="str">
        <x:v>Won</x:v>
      </x:c>
      <x:c r="I1513" s="30" t="n">
        <x:v>9.5</x:v>
      </x:c>
      <x:c r="J1513" s="30" t="n">
        <x:v>9.5</x:v>
      </x:c>
      <x:c r="K1513" s="30" t="n">
        <x:v>0</x:v>
      </x:c>
      <x:c r="L1513" s="30" t="n">
        <x:v>0</x:v>
      </x:c>
    </x:row>
    <x:row r="1514">
      <x:c r="A1514" s="61" t="n">
        <x:v>45766</x:v>
      </x:c>
      <x:c r="B1514" s="59" t="str">
        <x:v>MORNINGTON</x:v>
      </x:c>
      <x:c r="C1514" s="27" t="n">
        <x:v>8</x:v>
      </x:c>
      <x:c r="D1514" s="27" t="n">
        <x:v>6</x:v>
      </x:c>
      <x:c r="E1514" s="59" t="str">
        <x:v>BERKSHIRE BREEZE</x:v>
      </x:c>
      <x:c r="F1514" s="59" t="str">
        <x:v>FRSR</x:v>
      </x:c>
      <x:c r="G1514" s="27" t="n">
        <x:v>1</x:v>
      </x:c>
      <x:c r="H1514" s="27" t="str">
        <x:v>4th</x:v>
      </x:c>
      <x:c r="I1514" s="30"/>
      <x:c r="J1514" s="30" t="n">
        <x:v>0</x:v>
      </x:c>
      <x:c r="K1514" s="30" t="n">
        <x:v>0</x:v>
      </x:c>
      <x:c r="L1514" s="30" t="n">
        <x:v>0</x:v>
      </x:c>
    </x:row>
    <x:row r="1515">
      <x:c r="A1515" s="61" t="n">
        <x:v>45766</x:v>
      </x:c>
      <x:c r="B1515" s="59" t="str">
        <x:v>MORNINGTON</x:v>
      </x:c>
      <x:c r="C1515" s="27" t="n">
        <x:v>9</x:v>
      </x:c>
      <x:c r="D1515" s="27" t="n">
        <x:v>1</x:v>
      </x:c>
      <x:c r="E1515" s="59" t="str">
        <x:v>OSCAR'S FORTUNE</x:v>
      </x:c>
      <x:c r="F1515" s="59" t="str">
        <x:v>FRSR</x:v>
      </x:c>
      <x:c r="G1515" s="27" t="n">
        <x:v>1</x:v>
      </x:c>
      <x:c r="H1515" s="27" t="str"/>
      <x:c r="I1515" s="30"/>
      <x:c r="J1515" s="30" t="n">
        <x:v>0</x:v>
      </x:c>
      <x:c r="K1515" s="30" t="n">
        <x:v>0</x:v>
      </x:c>
      <x:c r="L1515" s="30"/>
    </x:row>
    <x:row r="1516">
      <x:c r="A1516" s="61" t="n">
        <x:v>45766</x:v>
      </x:c>
      <x:c r="B1516" s="59" t="str">
        <x:v>MORNINGTON</x:v>
      </x:c>
      <x:c r="C1516" s="27" t="n">
        <x:v>9</x:v>
      </x:c>
      <x:c r="D1516" s="27" t="n">
        <x:v>2</x:v>
      </x:c>
      <x:c r="E1516" s="59" t="str">
        <x:v>HEDGED</x:v>
      </x:c>
      <x:c r="F1516" s="59" t="str">
        <x:v>DC</x:v>
      </x:c>
      <x:c r="G1516" s="27" t="n">
        <x:v>1</x:v>
      </x:c>
      <x:c r="H1516" s="27" t="str">
        <x:v>3rd</x:v>
      </x:c>
      <x:c r="I1516" s="30"/>
      <x:c r="J1516" s="30" t="n">
        <x:v>0</x:v>
      </x:c>
      <x:c r="K1516" s="30" t="n">
        <x:v>0</x:v>
      </x:c>
      <x:c r="L1516" s="30"/>
    </x:row>
    <x:row r="1517">
      <x:c r="A1517" s="61" t="n">
        <x:v>45766</x:v>
      </x:c>
      <x:c r="B1517" s="59" t="str">
        <x:v>MORNINGTON</x:v>
      </x:c>
      <x:c r="C1517" s="27" t="n">
        <x:v>9</x:v>
      </x:c>
      <x:c r="D1517" s="27" t="n">
        <x:v>9</x:v>
      </x:c>
      <x:c r="E1517" s="59" t="str">
        <x:v>THE INSTRUCTOR</x:v>
      </x:c>
      <x:c r="F1517" s="59" t="str">
        <x:v>DC / SYS</x:v>
      </x:c>
      <x:c r="G1517" s="27" t="n">
        <x:v>2</x:v>
      </x:c>
      <x:c r="H1517" s="27" t="str">
        <x:v>Won</x:v>
      </x:c>
      <x:c r="I1517" s="30" t="n">
        <x:v>5</x:v>
      </x:c>
      <x:c r="J1517" s="30" t="n">
        <x:v>5</x:v>
      </x:c>
      <x:c r="K1517" s="30" t="n">
        <x:v>0</x:v>
      </x:c>
      <x:c r="L1517" s="30"/>
    </x:row>
    <x:row r="1518">
      <x:c r="A1518" s="61" t="n">
        <x:v>45766</x:v>
      </x:c>
      <x:c r="B1518" s="59" t="str">
        <x:v>MORNINGTON</x:v>
      </x:c>
      <x:c r="C1518" s="27" t="n">
        <x:v>10</x:v>
      </x:c>
      <x:c r="D1518" s="27" t="n">
        <x:v>2</x:v>
      </x:c>
      <x:c r="E1518" s="59" t="str">
        <x:v>PRANCING SPIRIT</x:v>
      </x:c>
      <x:c r="F1518" s="59" t="str">
        <x:v>SYS</x:v>
      </x:c>
      <x:c r="G1518" s="27" t="n">
        <x:v>1</x:v>
      </x:c>
      <x:c r="H1518" s="27" t="str">
        <x:v>2nd</x:v>
      </x:c>
      <x:c r="I1518" s="30"/>
      <x:c r="J1518" s="30" t="n">
        <x:v>0</x:v>
      </x:c>
      <x:c r="K1518" s="30"/>
      <x:c r="L1518" s="30"/>
    </x:row>
    <x:row r="1519">
      <x:c r="A1519" s="61" t="n">
        <x:v>45766</x:v>
      </x:c>
      <x:c r="B1519" s="59" t="str">
        <x:v>MORNINGTON</x:v>
      </x:c>
      <x:c r="C1519" s="27" t="n">
        <x:v>10</x:v>
      </x:c>
      <x:c r="D1519" s="27" t="n">
        <x:v>8</x:v>
      </x:c>
      <x:c r="E1519" s="59" t="str">
        <x:v>NAMESAKE</x:v>
      </x:c>
      <x:c r="F1519" s="59" t="str">
        <x:v>DC / SYS</x:v>
      </x:c>
      <x:c r="G1519" s="27" t="n">
        <x:v>2</x:v>
      </x:c>
      <x:c r="H1519" s="27" t="str">
        <x:v>Won</x:v>
      </x:c>
      <x:c r="I1519" s="30" t="n">
        <x:v>3.4</x:v>
      </x:c>
      <x:c r="J1519" s="30" t="n">
        <x:v>3.4</x:v>
      </x:c>
      <x:c r="K1519" s="30"/>
      <x:c r="L1519" s="30"/>
    </x:row>
    <x:row r="1520">
      <x:c r="A1520" s="61" t="n">
        <x:v>45772</x:v>
      </x:c>
      <x:c r="B1520" s="59" t="str">
        <x:v>FLEMINGTON</x:v>
      </x:c>
      <x:c r="C1520" s="27" t="n">
        <x:v>1</x:v>
      </x:c>
      <x:c r="D1520" s="27" t="n">
        <x:v>1</x:v>
      </x:c>
      <x:c r="E1520" s="59" t="str">
        <x:v>ALHAMBRA LAD</x:v>
      </x:c>
      <x:c r="F1520" s="59" t="str">
        <x:v>FR</x:v>
      </x:c>
      <x:c r="G1520" s="27" t="n">
        <x:v>1</x:v>
      </x:c>
      <x:c r="H1520" s="27" t="str"/>
      <x:c r="I1520" s="30"/>
      <x:c r="J1520" s="30" t="n">
        <x:v>0</x:v>
      </x:c>
      <x:c r="K1520" s="30" t="n">
        <x:v>0</x:v>
      </x:c>
      <x:c r="L1520" s="30" t="n">
        <x:v>0</x:v>
      </x:c>
    </x:row>
    <x:row r="1521">
      <x:c r="A1521" s="61" t="n">
        <x:v>45772</x:v>
      </x:c>
      <x:c r="B1521" s="59" t="str">
        <x:v>FLEMINGTON</x:v>
      </x:c>
      <x:c r="C1521" s="27" t="n">
        <x:v>1</x:v>
      </x:c>
      <x:c r="D1521" s="27" t="n">
        <x:v>4</x:v>
      </x:c>
      <x:c r="E1521" s="59" t="str">
        <x:v>FERNAO</x:v>
      </x:c>
      <x:c r="F1521" s="59" t="str">
        <x:v>LSW</x:v>
      </x:c>
      <x:c r="G1521" s="27" t="n">
        <x:v>1</x:v>
      </x:c>
      <x:c r="H1521" s="27" t="str">
        <x:v>2nd</x:v>
      </x:c>
      <x:c r="I1521" s="30"/>
      <x:c r="J1521" s="30" t="n">
        <x:v>0</x:v>
      </x:c>
      <x:c r="K1521" s="30" t="n">
        <x:v>0</x:v>
      </x:c>
      <x:c r="L1521" s="30" t="n">
        <x:v>0</x:v>
      </x:c>
    </x:row>
    <x:row r="1522">
      <x:c r="A1522" s="61" t="n">
        <x:v>45772</x:v>
      </x:c>
      <x:c r="B1522" s="59" t="str">
        <x:v>FLEMINGTON</x:v>
      </x:c>
      <x:c r="C1522" s="27" t="n">
        <x:v>1</x:v>
      </x:c>
      <x:c r="D1522" s="27" t="n">
        <x:v>7</x:v>
      </x:c>
      <x:c r="E1522" s="59" t="str">
        <x:v>AFFLUENTIAL</x:v>
      </x:c>
      <x:c r="F1522" s="59" t="str">
        <x:v>SYS</x:v>
      </x:c>
      <x:c r="G1522" s="27" t="n">
        <x:v>1</x:v>
      </x:c>
      <x:c r="H1522" s="27" t="str">
        <x:v>Won</x:v>
      </x:c>
      <x:c r="I1522" s="30" t="n">
        <x:v>17.3</x:v>
      </x:c>
      <x:c r="J1522" s="30" t="n">
        <x:v>17.3</x:v>
      </x:c>
      <x:c r="K1522" s="30" t="n">
        <x:v>0</x:v>
      </x:c>
      <x:c r="L1522" s="30" t="n">
        <x:v>0</x:v>
      </x:c>
    </x:row>
    <x:row r="1523">
      <x:c r="A1523" s="61" t="n">
        <x:v>45772</x:v>
      </x:c>
      <x:c r="B1523" s="59" t="str">
        <x:v>FLEMINGTON</x:v>
      </x:c>
      <x:c r="C1523" s="27" t="n">
        <x:v>2</x:v>
      </x:c>
      <x:c r="D1523" s="27" t="n">
        <x:v>11</x:v>
      </x:c>
      <x:c r="E1523" s="59" t="str">
        <x:v>CLAVEL</x:v>
      </x:c>
      <x:c r="F1523" s="59" t="str">
        <x:v>FRSR</x:v>
      </x:c>
      <x:c r="G1523" s="27" t="n">
        <x:v>1</x:v>
      </x:c>
      <x:c r="H1523" s="27" t="str"/>
      <x:c r="I1523" s="30"/>
      <x:c r="J1523" s="30" t="n">
        <x:v>0</x:v>
      </x:c>
      <x:c r="K1523" s="30" t="n">
        <x:v>0</x:v>
      </x:c>
      <x:c r="L1523" s="30" t="n">
        <x:v>0</x:v>
      </x:c>
    </x:row>
    <x:row r="1524">
      <x:c r="A1524" s="61" t="n">
        <x:v>45772</x:v>
      </x:c>
      <x:c r="B1524" s="59" t="str">
        <x:v>FLEMINGTON</x:v>
      </x:c>
      <x:c r="C1524" s="27" t="n">
        <x:v>3</x:v>
      </x:c>
      <x:c r="D1524" s="27" t="n">
        <x:v>1</x:v>
      </x:c>
      <x:c r="E1524" s="59" t="str">
        <x:v>NO FUSS</x:v>
      </x:c>
      <x:c r="F1524" s="59" t="str">
        <x:v>DC / SYS</x:v>
      </x:c>
      <x:c r="G1524" s="27" t="n">
        <x:v>2</x:v>
      </x:c>
      <x:c r="H1524" s="27" t="str">
        <x:v>Won</x:v>
      </x:c>
      <x:c r="I1524" s="30" t="n">
        <x:v>2.5</x:v>
      </x:c>
      <x:c r="J1524" s="30" t="n">
        <x:v>2.5</x:v>
      </x:c>
      <x:c r="K1524" s="30" t="n">
        <x:v>0</x:v>
      </x:c>
      <x:c r="L1524" s="30" t="n">
        <x:v>0</x:v>
      </x:c>
    </x:row>
    <x:row r="1525">
      <x:c r="A1525" s="61" t="n">
        <x:v>45772</x:v>
      </x:c>
      <x:c r="B1525" s="59" t="str">
        <x:v>FLEMINGTON</x:v>
      </x:c>
      <x:c r="C1525" s="27" t="n">
        <x:v>4</x:v>
      </x:c>
      <x:c r="D1525" s="27" t="n">
        <x:v>1</x:v>
      </x:c>
      <x:c r="E1525" s="59" t="str">
        <x:v>LOVAZOU</x:v>
      </x:c>
      <x:c r="F1525" s="59" t="str">
        <x:v>DC</x:v>
      </x:c>
      <x:c r="G1525" s="27" t="n">
        <x:v>1</x:v>
      </x:c>
      <x:c r="H1525" s="27" t="str">
        <x:v>3rd</x:v>
      </x:c>
      <x:c r="I1525" s="30"/>
      <x:c r="J1525" s="30" t="n">
        <x:v>0</x:v>
      </x:c>
      <x:c r="K1525" s="30" t="n">
        <x:v>0</x:v>
      </x:c>
      <x:c r="L1525" s="30" t="n">
        <x:v>0</x:v>
      </x:c>
    </x:row>
    <x:row r="1526">
      <x:c r="A1526" s="61" t="n">
        <x:v>45772</x:v>
      </x:c>
      <x:c r="B1526" s="59" t="str">
        <x:v>FLEMINGTON</x:v>
      </x:c>
      <x:c r="C1526" s="27" t="n">
        <x:v>6</x:v>
      </x:c>
      <x:c r="D1526" s="27" t="n">
        <x:v>11</x:v>
      </x:c>
      <x:c r="E1526" s="59" t="str">
        <x:v>LITZDEEL</x:v>
      </x:c>
      <x:c r="F1526" s="59" t="str">
        <x:v>DC</x:v>
      </x:c>
      <x:c r="G1526" s="27" t="n">
        <x:v>1</x:v>
      </x:c>
      <x:c r="H1526" s="27" t="str">
        <x:v>2nd</x:v>
      </x:c>
      <x:c r="I1526" s="30"/>
      <x:c r="J1526" s="30" t="n">
        <x:v>0</x:v>
      </x:c>
      <x:c r="K1526" s="30" t="n">
        <x:v>0</x:v>
      </x:c>
      <x:c r="L1526" s="30" t="n">
        <x:v>0</x:v>
      </x:c>
    </x:row>
    <x:row r="1527">
      <x:c r="A1527" s="61" t="n">
        <x:v>45772</x:v>
      </x:c>
      <x:c r="B1527" s="59" t="str">
        <x:v>FLEMINGTON</x:v>
      </x:c>
      <x:c r="C1527" s="27" t="n">
        <x:v>7</x:v>
      </x:c>
      <x:c r="D1527" s="27" t="n">
        <x:v>11</x:v>
      </x:c>
      <x:c r="E1527" s="59" t="str">
        <x:v>LOSESOMEWINMORE</x:v>
      </x:c>
      <x:c r="F1527" s="59" t="str">
        <x:v>DC</x:v>
      </x:c>
      <x:c r="G1527" s="27" t="n">
        <x:v>1</x:v>
      </x:c>
      <x:c r="H1527" s="27" t="str">
        <x:v>Won</x:v>
      </x:c>
      <x:c r="I1527" s="30" t="n">
        <x:v>4.7</x:v>
      </x:c>
      <x:c r="J1527" s="30" t="n">
        <x:v>4.7</x:v>
      </x:c>
      <x:c r="K1527" s="30" t="n">
        <x:v>8.93</x:v>
      </x:c>
      <x:c r="L1527" s="30"/>
    </x:row>
    <x:row r="1528">
      <x:c r="A1528" s="61" t="n">
        <x:v>45772</x:v>
      </x:c>
      <x:c r="B1528" s="59" t="str">
        <x:v>FLEMINGTON</x:v>
      </x:c>
      <x:c r="C1528" s="27" t="n">
        <x:v>8</x:v>
      </x:c>
      <x:c r="D1528" s="27" t="n">
        <x:v>5</x:v>
      </x:c>
      <x:c r="E1528" s="59" t="str">
        <x:v>KING ZEPHYR</x:v>
      </x:c>
      <x:c r="F1528" s="59" t="str">
        <x:v>DC / SYS</x:v>
      </x:c>
      <x:c r="G1528" s="27" t="n">
        <x:v>2</x:v>
      </x:c>
      <x:c r="H1528" s="27" t="str">
        <x:v>Won</x:v>
      </x:c>
      <x:c r="I1528" s="30" t="n">
        <x:v>1.9</x:v>
      </x:c>
      <x:c r="J1528" s="30" t="n">
        <x:v>1.9</x:v>
      </x:c>
      <x:c r="K1528" s="30"/>
      <x:c r="L1528" s="30"/>
    </x:row>
    <x:row r="1529">
      <x:c r="A1529" s="61" t="n">
        <x:v>45773</x:v>
      </x:c>
      <x:c r="B1529" s="59" t="str">
        <x:v>MOONEE VALLEY</x:v>
      </x:c>
      <x:c r="C1529" s="27" t="n">
        <x:v>1</x:v>
      </x:c>
      <x:c r="D1529" s="27" t="n">
        <x:v>4</x:v>
      </x:c>
      <x:c r="E1529" s="59" t="str">
        <x:v>SALUTED</x:v>
      </x:c>
      <x:c r="F1529" s="59" t="str">
        <x:v>SYS</x:v>
      </x:c>
      <x:c r="G1529" s="27" t="n">
        <x:v>1</x:v>
      </x:c>
      <x:c r="H1529" s="27" t="str">
        <x:v>Won</x:v>
      </x:c>
      <x:c r="I1529" s="30" t="n">
        <x:v>2.5</x:v>
      </x:c>
      <x:c r="J1529" s="30" t="n">
        <x:v>2.5</x:v>
      </x:c>
      <x:c r="K1529" s="30" t="n">
        <x:v>4.25</x:v>
      </x:c>
      <x:c r="L1529" s="30" t="n">
        <x:v>0</x:v>
      </x:c>
    </x:row>
    <x:row r="1530">
      <x:c r="A1530" s="61" t="n">
        <x:v>45773</x:v>
      </x:c>
      <x:c r="B1530" s="59" t="str">
        <x:v>MOONEE VALLEY</x:v>
      </x:c>
      <x:c r="C1530" s="27" t="n">
        <x:v>2</x:v>
      </x:c>
      <x:c r="D1530" s="27" t="n">
        <x:v>4</x:v>
      </x:c>
      <x:c r="E1530" s="59" t="str">
        <x:v>ELOUYOU</x:v>
      </x:c>
      <x:c r="F1530" s="59" t="str">
        <x:v>DC</x:v>
      </x:c>
      <x:c r="G1530" s="27" t="n">
        <x:v>1</x:v>
      </x:c>
      <x:c r="H1530" s="27" t="str">
        <x:v>Won</x:v>
      </x:c>
      <x:c r="I1530" s="30" t="n">
        <x:v>1.7</x:v>
      </x:c>
      <x:c r="J1530" s="30" t="n">
        <x:v>1.7</x:v>
      </x:c>
      <x:c r="K1530" s="30" t="n">
        <x:v>0</x:v>
      </x:c>
      <x:c r="L1530" s="30" t="n">
        <x:v>0</x:v>
      </x:c>
    </x:row>
    <x:row r="1531">
      <x:c r="A1531" s="61" t="n">
        <x:v>45773</x:v>
      </x:c>
      <x:c r="B1531" s="59" t="str">
        <x:v>MOONEE VALLEY</x:v>
      </x:c>
      <x:c r="C1531" s="27" t="n">
        <x:v>3</x:v>
      </x:c>
      <x:c r="D1531" s="27" t="n">
        <x:v>1</x:v>
      </x:c>
      <x:c r="E1531" s="59" t="str">
        <x:v>SHESALLSHENANIGANS</x:v>
      </x:c>
      <x:c r="F1531" s="59" t="str">
        <x:v>FRSR / SYS</x:v>
      </x:c>
      <x:c r="G1531" s="27" t="n">
        <x:v>2</x:v>
      </x:c>
      <x:c r="H1531" s="27" t="str"/>
      <x:c r="I1531" s="30"/>
      <x:c r="J1531" s="30" t="n">
        <x:v>0</x:v>
      </x:c>
      <x:c r="K1531" s="30" t="n">
        <x:v>0</x:v>
      </x:c>
      <x:c r="L1531" s="30" t="n">
        <x:v>0</x:v>
      </x:c>
    </x:row>
    <x:row r="1532">
      <x:c r="A1532" s="61" t="n">
        <x:v>45773</x:v>
      </x:c>
      <x:c r="B1532" s="59" t="str">
        <x:v>MOONEE VALLEY</x:v>
      </x:c>
      <x:c r="C1532" s="27" t="n">
        <x:v>3</x:v>
      </x:c>
      <x:c r="D1532" s="27" t="n">
        <x:v>2</x:v>
      </x:c>
      <x:c r="E1532" s="59" t="str">
        <x:v>MATERIAL DREAMS</x:v>
      </x:c>
      <x:c r="F1532" s="59" t="str">
        <x:v>DC</x:v>
      </x:c>
      <x:c r="G1532" s="27" t="n">
        <x:v>1</x:v>
      </x:c>
      <x:c r="H1532" s="27" t="str"/>
      <x:c r="I1532" s="30"/>
      <x:c r="J1532" s="30" t="n">
        <x:v>0</x:v>
      </x:c>
      <x:c r="K1532" s="30" t="n">
        <x:v>0</x:v>
      </x:c>
      <x:c r="L1532" s="30" t="n">
        <x:v>0</x:v>
      </x:c>
    </x:row>
    <x:row r="1533">
      <x:c r="A1533" s="61" t="n">
        <x:v>45773</x:v>
      </x:c>
      <x:c r="B1533" s="59" t="str">
        <x:v>MOONEE VALLEY</x:v>
      </x:c>
      <x:c r="C1533" s="27" t="n">
        <x:v>4</x:v>
      </x:c>
      <x:c r="D1533" s="27" t="n">
        <x:v>3</x:v>
      </x:c>
      <x:c r="E1533" s="59" t="str">
        <x:v>NEW YORK LUSTRE</x:v>
      </x:c>
      <x:c r="F1533" s="59" t="str">
        <x:v>BFSR / SYS</x:v>
      </x:c>
      <x:c r="G1533" s="27" t="n">
        <x:v>2</x:v>
      </x:c>
      <x:c r="H1533" s="27" t="str">
        <x:v>Won</x:v>
      </x:c>
      <x:c r="I1533" s="30" t="n">
        <x:v>2.5</x:v>
      </x:c>
      <x:c r="J1533" s="30" t="n">
        <x:v>2.5</x:v>
      </x:c>
      <x:c r="K1533" s="30" t="n">
        <x:v>0</x:v>
      </x:c>
      <x:c r="L1533" s="30" t="n">
        <x:v>0</x:v>
      </x:c>
    </x:row>
    <x:row r="1534">
      <x:c r="A1534" s="61" t="n">
        <x:v>45773</x:v>
      </x:c>
      <x:c r="B1534" s="59" t="str">
        <x:v>MOONEE VALLEY</x:v>
      </x:c>
      <x:c r="C1534" s="27" t="n">
        <x:v>5</x:v>
      </x:c>
      <x:c r="D1534" s="27" t="n">
        <x:v>1</x:v>
      </x:c>
      <x:c r="E1534" s="59" t="str">
        <x:v>CHORLTON LANE</x:v>
      </x:c>
      <x:c r="F1534" s="59" t="str">
        <x:v>FRSR / SYS</x:v>
      </x:c>
      <x:c r="G1534" s="27" t="n">
        <x:v>2</x:v>
      </x:c>
      <x:c r="H1534" s="27" t="str">
        <x:v>2nd</x:v>
      </x:c>
      <x:c r="I1534" s="30"/>
      <x:c r="J1534" s="30" t="n">
        <x:v>0</x:v>
      </x:c>
      <x:c r="K1534" s="30" t="n">
        <x:v>0</x:v>
      </x:c>
      <x:c r="L1534" s="30"/>
    </x:row>
    <x:row r="1535">
      <x:c r="A1535" s="61" t="n">
        <x:v>45773</x:v>
      </x:c>
      <x:c r="B1535" s="59" t="str">
        <x:v>MOONEE VALLEY</x:v>
      </x:c>
      <x:c r="C1535" s="27" t="n">
        <x:v>8</x:v>
      </x:c>
      <x:c r="D1535" s="27" t="n">
        <x:v>4</x:v>
      </x:c>
      <x:c r="E1535" s="59" t="str">
        <x:v>KHOR</x:v>
      </x:c>
      <x:c r="F1535" s="59" t="str">
        <x:v>SYS</x:v>
      </x:c>
      <x:c r="G1535" s="27" t="n">
        <x:v>1</x:v>
      </x:c>
      <x:c r="H1535" s="27" t="str"/>
      <x:c r="I1535" s="30"/>
      <x:c r="J1535" s="30" t="n">
        <x:v>0</x:v>
      </x:c>
      <x:c r="K1535" s="30"/>
      <x:c r="L1535" s="30"/>
    </x:row>
    <x:row r="1536">
      <x:c r="A1536" s="61" t="n">
        <x:v>45780</x:v>
      </x:c>
      <x:c r="B1536" s="59" t="str">
        <x:v>CAULFIELD</x:v>
      </x:c>
      <x:c r="C1536" s="27" t="n">
        <x:v>1</x:v>
      </x:c>
      <x:c r="D1536" s="27" t="n">
        <x:v>1</x:v>
      </x:c>
      <x:c r="E1536" s="59" t="str">
        <x:v>PRESTIGE OLE</x:v>
      </x:c>
      <x:c r="F1536" s="59" t="str">
        <x:v>LSW / SYS</x:v>
      </x:c>
      <x:c r="G1536" s="27" t="n">
        <x:v>2</x:v>
      </x:c>
      <x:c r="H1536" s="27" t="str">
        <x:v>2nd</x:v>
      </x:c>
      <x:c r="I1536" s="30"/>
      <x:c r="J1536" s="30" t="n">
        <x:v>0</x:v>
      </x:c>
      <x:c r="K1536" s="30" t="n">
        <x:v>0</x:v>
      </x:c>
      <x:c r="L1536" s="30" t="n">
        <x:v>0</x:v>
      </x:c>
    </x:row>
    <x:row r="1537">
      <x:c r="A1537" s="61" t="n">
        <x:v>45780</x:v>
      </x:c>
      <x:c r="B1537" s="59" t="str">
        <x:v>CAULFIELD</x:v>
      </x:c>
      <x:c r="C1537" s="27" t="n">
        <x:v>1</x:v>
      </x:c>
      <x:c r="D1537" s="27" t="n">
        <x:v>4</x:v>
      </x:c>
      <x:c r="E1537" s="59" t="str">
        <x:v>KAKKOII</x:v>
      </x:c>
      <x:c r="F1537" s="59" t="str">
        <x:v>SYS</x:v>
      </x:c>
      <x:c r="G1537" s="27" t="n">
        <x:v>1</x:v>
      </x:c>
      <x:c r="H1537" s="27" t="str">
        <x:v>3rd</x:v>
      </x:c>
      <x:c r="I1537" s="30"/>
      <x:c r="J1537" s="30" t="n">
        <x:v>0</x:v>
      </x:c>
      <x:c r="K1537" s="30" t="n">
        <x:v>0</x:v>
      </x:c>
      <x:c r="L1537" s="30" t="n">
        <x:v>0</x:v>
      </x:c>
    </x:row>
    <x:row r="1538">
      <x:c r="A1538" s="61" t="n">
        <x:v>45780</x:v>
      </x:c>
      <x:c r="B1538" s="59" t="str">
        <x:v>CAULFIELD</x:v>
      </x:c>
      <x:c r="C1538" s="27" t="n">
        <x:v>1</x:v>
      </x:c>
      <x:c r="D1538" s="27" t="n">
        <x:v>5</x:v>
      </x:c>
      <x:c r="E1538" s="59" t="str">
        <x:v>KALEO</x:v>
      </x:c>
      <x:c r="F1538" s="59" t="str">
        <x:v>SYS</x:v>
      </x:c>
      <x:c r="G1538" s="27" t="n">
        <x:v>1</x:v>
      </x:c>
      <x:c r="H1538" s="27" t="str">
        <x:v>Won</x:v>
      </x:c>
      <x:c r="I1538" s="30" t="n">
        <x:v>3.2</x:v>
      </x:c>
      <x:c r="J1538" s="30" t="n">
        <x:v>3.2</x:v>
      </x:c>
      <x:c r="K1538" s="30" t="n">
        <x:v>0</x:v>
      </x:c>
      <x:c r="L1538" s="30" t="n">
        <x:v>0</x:v>
      </x:c>
    </x:row>
    <x:row r="1539">
      <x:c r="A1539" s="61" t="n">
        <x:v>45780</x:v>
      </x:c>
      <x:c r="B1539" s="59" t="str">
        <x:v>CAULFIELD</x:v>
      </x:c>
      <x:c r="C1539" s="27" t="n">
        <x:v>4</x:v>
      </x:c>
      <x:c r="D1539" s="27" t="n">
        <x:v>2</x:v>
      </x:c>
      <x:c r="E1539" s="59" t="str">
        <x:v>RUE DE ROYALE</x:v>
      </x:c>
      <x:c r="F1539" s="59" t="str">
        <x:v>FRSR</x:v>
      </x:c>
      <x:c r="G1539" s="27" t="n">
        <x:v>1</x:v>
      </x:c>
      <x:c r="H1539" s="27" t="str">
        <x:v>2nd</x:v>
      </x:c>
      <x:c r="I1539" s="30"/>
      <x:c r="J1539" s="30" t="n">
        <x:v>0</x:v>
      </x:c>
      <x:c r="K1539" s="30" t="n">
        <x:v>0</x:v>
      </x:c>
      <x:c r="L1539" s="30" t="n">
        <x:v>0</x:v>
      </x:c>
    </x:row>
    <x:row r="1540">
      <x:c r="A1540" s="61" t="n">
        <x:v>45780</x:v>
      </x:c>
      <x:c r="B1540" s="59" t="str">
        <x:v>CAULFIELD</x:v>
      </x:c>
      <x:c r="C1540" s="27" t="n">
        <x:v>4</x:v>
      </x:c>
      <x:c r="D1540" s="27" t="n">
        <x:v>4</x:v>
      </x:c>
      <x:c r="E1540" s="59" t="str">
        <x:v>KALKALLO</x:v>
      </x:c>
      <x:c r="F1540" s="59" t="str">
        <x:v>SYS</x:v>
      </x:c>
      <x:c r="G1540" s="27" t="n">
        <x:v>1</x:v>
      </x:c>
      <x:c r="H1540" s="27" t="str">
        <x:v>Won</x:v>
      </x:c>
      <x:c r="I1540" s="30" t="n">
        <x:v>2.6</x:v>
      </x:c>
      <x:c r="J1540" s="30" t="n">
        <x:v>2.6</x:v>
      </x:c>
      <x:c r="K1540" s="30" t="n">
        <x:v>0</x:v>
      </x:c>
      <x:c r="L1540" s="30" t="n">
        <x:v>0</x:v>
      </x:c>
    </x:row>
    <x:row r="1541">
      <x:c r="A1541" s="61" t="n">
        <x:v>45780</x:v>
      </x:c>
      <x:c r="B1541" s="59" t="str">
        <x:v>CAULFIELD</x:v>
      </x:c>
      <x:c r="C1541" s="27" t="n">
        <x:v>5</x:v>
      </x:c>
      <x:c r="D1541" s="27" t="n">
        <x:v>3</x:v>
      </x:c>
      <x:c r="E1541" s="59" t="str">
        <x:v>FLEETWOOD</x:v>
      </x:c>
      <x:c r="F1541" s="59" t="str">
        <x:v>DC</x:v>
      </x:c>
      <x:c r="G1541" s="27" t="n">
        <x:v>1</x:v>
      </x:c>
      <x:c r="H1541" s="27" t="str"/>
      <x:c r="I1541" s="30"/>
      <x:c r="J1541" s="30" t="n">
        <x:v>0</x:v>
      </x:c>
      <x:c r="K1541" s="30" t="n">
        <x:v>0</x:v>
      </x:c>
      <x:c r="L1541" s="30" t="n">
        <x:v>0</x:v>
      </x:c>
    </x:row>
    <x:row r="1542">
      <x:c r="A1542" s="61" t="n">
        <x:v>45780</x:v>
      </x:c>
      <x:c r="B1542" s="59" t="str">
        <x:v>CAULFIELD</x:v>
      </x:c>
      <x:c r="C1542" s="27" t="n">
        <x:v>5</x:v>
      </x:c>
      <x:c r="D1542" s="27" t="n">
        <x:v>4</x:v>
      </x:c>
      <x:c r="E1542" s="59" t="str">
        <x:v>OAK HILL</x:v>
      </x:c>
      <x:c r="F1542" s="59" t="str">
        <x:v>FRSR</x:v>
      </x:c>
      <x:c r="G1542" s="27" t="n">
        <x:v>1</x:v>
      </x:c>
      <x:c r="H1542" s="27" t="str">
        <x:v>Won</x:v>
      </x:c>
      <x:c r="I1542" s="30" t="n">
        <x:v>3.2</x:v>
      </x:c>
      <x:c r="J1542" s="30" t="n">
        <x:v>3.2</x:v>
      </x:c>
      <x:c r="K1542" s="30" t="n">
        <x:v>5.120000000000001</x:v>
      </x:c>
      <x:c r="L1542" s="30" t="n">
        <x:v>0</x:v>
      </x:c>
    </x:row>
    <x:row r="1543">
      <x:c r="A1543" s="61" t="n">
        <x:v>45780</x:v>
      </x:c>
      <x:c r="B1543" s="59" t="str">
        <x:v>CAULFIELD</x:v>
      </x:c>
      <x:c r="C1543" s="27" t="n">
        <x:v>5</x:v>
      </x:c>
      <x:c r="D1543" s="27" t="n">
        <x:v>10</x:v>
      </x:c>
      <x:c r="E1543" s="59" t="str">
        <x:v>BIG ME</x:v>
      </x:c>
      <x:c r="F1543" s="59" t="str">
        <x:v>M</x:v>
      </x:c>
      <x:c r="G1543" s="27" t="n">
        <x:v>1</x:v>
      </x:c>
      <x:c r="H1543" s="27" t="str">
        <x:v>3rd</x:v>
      </x:c>
      <x:c r="I1543" s="30"/>
      <x:c r="J1543" s="30" t="n">
        <x:v>0</x:v>
      </x:c>
      <x:c r="K1543" s="30" t="n">
        <x:v>0</x:v>
      </x:c>
      <x:c r="L1543" s="30" t="n">
        <x:v>0</x:v>
      </x:c>
    </x:row>
    <x:row r="1544">
      <x:c r="A1544" s="61" t="n">
        <x:v>45780</x:v>
      </x:c>
      <x:c r="B1544" s="59" t="str">
        <x:v>CAULFIELD</x:v>
      </x:c>
      <x:c r="C1544" s="27" t="n">
        <x:v>6</x:v>
      </x:c>
      <x:c r="D1544" s="27" t="n">
        <x:v>3</x:v>
      </x:c>
      <x:c r="E1544" s="59" t="str">
        <x:v>IMMEDIACY</x:v>
      </x:c>
      <x:c r="F1544" s="59" t="str">
        <x:v>LSW / SYS</x:v>
      </x:c>
      <x:c r="G1544" s="27" t="n">
        <x:v>2</x:v>
      </x:c>
      <x:c r="H1544" s="27" t="str">
        <x:v>Won</x:v>
      </x:c>
      <x:c r="I1544" s="30" t="n">
        <x:v>1.6</x:v>
      </x:c>
      <x:c r="J1544" s="30" t="n">
        <x:v>1.6</x:v>
      </x:c>
      <x:c r="K1544" s="30" t="n">
        <x:v>0</x:v>
      </x:c>
      <x:c r="L1544" s="30" t="n">
        <x:v>0</x:v>
      </x:c>
    </x:row>
    <x:row r="1545">
      <x:c r="A1545" s="61" t="n">
        <x:v>45780</x:v>
      </x:c>
      <x:c r="B1545" s="59" t="str">
        <x:v>CAULFIELD</x:v>
      </x:c>
      <x:c r="C1545" s="27" t="n">
        <x:v>6</x:v>
      </x:c>
      <x:c r="D1545" s="27" t="n">
        <x:v>9</x:v>
      </x:c>
      <x:c r="E1545" s="59" t="str">
        <x:v>AETHELFLAED</x:v>
      </x:c>
      <x:c r="F1545" s="59" t="str">
        <x:v>LSW</x:v>
      </x:c>
      <x:c r="G1545" s="27" t="n">
        <x:v>1</x:v>
      </x:c>
      <x:c r="H1545" s="27" t="str">
        <x:v>2nd</x:v>
      </x:c>
      <x:c r="I1545" s="30"/>
      <x:c r="J1545" s="30" t="n">
        <x:v>0</x:v>
      </x:c>
      <x:c r="K1545" s="30" t="n">
        <x:v>0</x:v>
      </x:c>
      <x:c r="L1545" s="30" t="n">
        <x:v>0</x:v>
      </x:c>
    </x:row>
    <x:row r="1546">
      <x:c r="A1546" s="61" t="n">
        <x:v>45780</x:v>
      </x:c>
      <x:c r="B1546" s="59" t="str">
        <x:v>CAULFIELD</x:v>
      </x:c>
      <x:c r="C1546" s="27" t="n">
        <x:v>7</x:v>
      </x:c>
      <x:c r="D1546" s="27" t="n">
        <x:v>5</x:v>
      </x:c>
      <x:c r="E1546" s="59" t="str">
        <x:v>THE MUFFIN MAN</x:v>
      </x:c>
      <x:c r="F1546" s="59" t="str">
        <x:v>SYS</x:v>
      </x:c>
      <x:c r="G1546" s="27" t="n">
        <x:v>1</x:v>
      </x:c>
      <x:c r="H1546" s="27" t="str">
        <x:v>3rd</x:v>
      </x:c>
      <x:c r="I1546" s="30"/>
      <x:c r="J1546" s="30" t="n">
        <x:v>0</x:v>
      </x:c>
      <x:c r="K1546" s="30" t="n">
        <x:v>0</x:v>
      </x:c>
      <x:c r="L1546" s="30" t="n">
        <x:v>0</x:v>
      </x:c>
    </x:row>
    <x:row r="1547">
      <x:c r="A1547" s="61" t="n">
        <x:v>45780</x:v>
      </x:c>
      <x:c r="B1547" s="59" t="str">
        <x:v>CAULFIELD</x:v>
      </x:c>
      <x:c r="C1547" s="27" t="n">
        <x:v>8</x:v>
      </x:c>
      <x:c r="D1547" s="27" t="n">
        <x:v>1</x:v>
      </x:c>
      <x:c r="E1547" s="59" t="str">
        <x:v>PRIDE OF JENNI</x:v>
      </x:c>
      <x:c r="F1547" s="59" t="str">
        <x:v>BFSR / SYS</x:v>
      </x:c>
      <x:c r="G1547" s="27" t="n">
        <x:v>2</x:v>
      </x:c>
      <x:c r="H1547" s="27" t="str">
        <x:v>Won</x:v>
      </x:c>
      <x:c r="I1547" s="30" t="n">
        <x:v>2.4</x:v>
      </x:c>
      <x:c r="J1547" s="30" t="n">
        <x:v>2.4</x:v>
      </x:c>
      <x:c r="K1547" s="30" t="n">
        <x:v>8.16</x:v>
      </x:c>
      <x:c r="L1547" s="30"/>
    </x:row>
    <x:row r="1548">
      <x:c r="A1548" s="61" t="n">
        <x:v>45780</x:v>
      </x:c>
      <x:c r="B1548" s="59" t="str">
        <x:v>CAULFIELD</x:v>
      </x:c>
      <x:c r="C1548" s="27" t="n">
        <x:v>8</x:v>
      </x:c>
      <x:c r="D1548" s="27" t="n">
        <x:v>5</x:v>
      </x:c>
      <x:c r="E1548" s="59" t="str">
        <x:v>HELLSING</x:v>
      </x:c>
      <x:c r="F1548" s="59" t="str">
        <x:v>LSW</x:v>
      </x:c>
      <x:c r="G1548" s="27" t="n">
        <x:v>1</x:v>
      </x:c>
      <x:c r="H1548" s="27" t="str">
        <x:v>4th</x:v>
      </x:c>
      <x:c r="I1548" s="30"/>
      <x:c r="J1548" s="30" t="n">
        <x:v>0</x:v>
      </x:c>
      <x:c r="K1548" s="30" t="n">
        <x:v>0</x:v>
      </x:c>
      <x:c r="L1548" s="30"/>
    </x:row>
    <x:row r="1549">
      <x:c r="A1549" s="61" t="n">
        <x:v>45780</x:v>
      </x:c>
      <x:c r="B1549" s="59" t="str">
        <x:v>CAULFIELD</x:v>
      </x:c>
      <x:c r="C1549" s="27" t="n">
        <x:v>9</x:v>
      </x:c>
      <x:c r="D1549" s="27" t="n">
        <x:v>10</x:v>
      </x:c>
      <x:c r="E1549" s="59" t="str">
        <x:v>SUNSHINEINMYPOCKET</x:v>
      </x:c>
      <x:c r="F1549" s="59" t="str">
        <x:v>FRSR / SYS</x:v>
      </x:c>
      <x:c r="G1549" s="27" t="n">
        <x:v>2</x:v>
      </x:c>
      <x:c r="H1549" s="27" t="str">
        <x:v>Won</x:v>
      </x:c>
      <x:c r="I1549" s="30" t="n">
        <x:v>3.4</x:v>
      </x:c>
      <x:c r="J1549" s="30" t="n">
        <x:v>3.4</x:v>
      </x:c>
      <x:c r="K1549" s="30"/>
      <x:c r="L1549" s="30"/>
    </x:row>
    <x:row r="1550">
      <x:c r="A1550" s="61" t="n">
        <x:v>45787</x:v>
      </x:c>
      <x:c r="B1550" s="59" t="str">
        <x:v>CAULFIELD</x:v>
      </x:c>
      <x:c r="C1550" s="27" t="n">
        <x:v>1</x:v>
      </x:c>
      <x:c r="D1550" s="27" t="n">
        <x:v>8</x:v>
      </x:c>
      <x:c r="E1550" s="59" t="str">
        <x:v>PRINCE TYCOON</x:v>
      </x:c>
      <x:c r="F1550" s="59" t="str">
        <x:v>SYS</x:v>
      </x:c>
      <x:c r="G1550" s="27" t="n">
        <x:v>1</x:v>
      </x:c>
      <x:c r="H1550" s="27" t="str">
        <x:v>Won</x:v>
      </x:c>
      <x:c r="I1550" s="30" t="n">
        <x:v>2</x:v>
      </x:c>
      <x:c r="J1550" s="30" t="n">
        <x:v>2</x:v>
      </x:c>
      <x:c r="K1550" s="30" t="n">
        <x:v>0</x:v>
      </x:c>
      <x:c r="L1550" s="30" t="n">
        <x:v>0</x:v>
      </x:c>
    </x:row>
    <x:row r="1551">
      <x:c r="A1551" s="61" t="n">
        <x:v>45787</x:v>
      </x:c>
      <x:c r="B1551" s="59" t="str">
        <x:v>CAULFIELD</x:v>
      </x:c>
      <x:c r="C1551" s="27" t="n">
        <x:v>1</x:v>
      </x:c>
      <x:c r="D1551" s="27" t="n">
        <x:v>11</x:v>
      </x:c>
      <x:c r="E1551" s="59" t="str">
        <x:v>ROSANGELA</x:v>
      </x:c>
      <x:c r="F1551" s="59" t="str">
        <x:v>BF</x:v>
      </x:c>
      <x:c r="G1551" s="27" t="n">
        <x:v>1</x:v>
      </x:c>
      <x:c r="H1551" s="27" t="str">
        <x:v>2nd</x:v>
      </x:c>
      <x:c r="I1551" s="30"/>
      <x:c r="J1551" s="30" t="n">
        <x:v>0</x:v>
      </x:c>
      <x:c r="K1551" s="30" t="n">
        <x:v>0</x:v>
      </x:c>
      <x:c r="L1551" s="30" t="n">
        <x:v>0</x:v>
      </x:c>
    </x:row>
    <x:row r="1552">
      <x:c r="A1552" s="61" t="n">
        <x:v>45787</x:v>
      </x:c>
      <x:c r="B1552" s="59" t="str">
        <x:v>CAULFIELD</x:v>
      </x:c>
      <x:c r="C1552" s="27" t="n">
        <x:v>2</x:v>
      </x:c>
      <x:c r="D1552" s="27" t="n">
        <x:v>1</x:v>
      </x:c>
      <x:c r="E1552" s="59" t="str">
        <x:v>ZIRYAB</x:v>
      </x:c>
      <x:c r="F1552" s="59" t="str">
        <x:v>BF / SYS</x:v>
      </x:c>
      <x:c r="G1552" s="27" t="n">
        <x:v>2</x:v>
      </x:c>
      <x:c r="H1552" s="27" t="str">
        <x:v>3rd</x:v>
      </x:c>
      <x:c r="I1552" s="30"/>
      <x:c r="J1552" s="30" t="n">
        <x:v>0</x:v>
      </x:c>
      <x:c r="K1552" s="30" t="n">
        <x:v>0</x:v>
      </x:c>
      <x:c r="L1552" s="30" t="n">
        <x:v>0</x:v>
      </x:c>
    </x:row>
    <x:row r="1553">
      <x:c r="A1553" s="61" t="n">
        <x:v>45787</x:v>
      </x:c>
      <x:c r="B1553" s="59" t="str">
        <x:v>CAULFIELD</x:v>
      </x:c>
      <x:c r="C1553" s="27" t="n">
        <x:v>2</x:v>
      </x:c>
      <x:c r="D1553" s="27" t="n">
        <x:v>6</x:v>
      </x:c>
      <x:c r="E1553" s="59" t="str">
        <x:v>FERNAO</x:v>
      </x:c>
      <x:c r="F1553" s="59" t="str">
        <x:v>SYS</x:v>
      </x:c>
      <x:c r="G1553" s="27" t="n">
        <x:v>1</x:v>
      </x:c>
      <x:c r="H1553" s="27" t="str">
        <x:v>Won</x:v>
      </x:c>
      <x:c r="I1553" s="30" t="n">
        <x:v>3.4</x:v>
      </x:c>
      <x:c r="J1553" s="30" t="n">
        <x:v>3.4</x:v>
      </x:c>
      <x:c r="K1553" s="30" t="n">
        <x:v>0</x:v>
      </x:c>
      <x:c r="L1553" s="30" t="n">
        <x:v>0</x:v>
      </x:c>
    </x:row>
    <x:row r="1554">
      <x:c r="A1554" s="61" t="n">
        <x:v>45787</x:v>
      </x:c>
      <x:c r="B1554" s="59" t="str">
        <x:v>CAULFIELD</x:v>
      </x:c>
      <x:c r="C1554" s="27" t="n">
        <x:v>3</x:v>
      </x:c>
      <x:c r="D1554" s="27" t="n">
        <x:v>16</x:v>
      </x:c>
      <x:c r="E1554" s="59" t="str">
        <x:v>PREFERENTIAL</x:v>
      </x:c>
      <x:c r="F1554" s="59" t="str">
        <x:v>FR / SYS</x:v>
      </x:c>
      <x:c r="G1554" s="27" t="n">
        <x:v>2</x:v>
      </x:c>
      <x:c r="H1554" s="27" t="str">
        <x:v>2nd</x:v>
      </x:c>
      <x:c r="I1554" s="30"/>
      <x:c r="J1554" s="30" t="n">
        <x:v>0</x:v>
      </x:c>
      <x:c r="K1554" s="30" t="n">
        <x:v>0</x:v>
      </x:c>
      <x:c r="L1554" s="30" t="n">
        <x:v>0</x:v>
      </x:c>
    </x:row>
    <x:row r="1555">
      <x:c r="A1555" s="61" t="n">
        <x:v>45787</x:v>
      </x:c>
      <x:c r="B1555" s="59" t="str">
        <x:v>CAULFIELD</x:v>
      </x:c>
      <x:c r="C1555" s="27" t="n">
        <x:v>4</x:v>
      </x:c>
      <x:c r="D1555" s="27" t="n">
        <x:v>6</x:v>
      </x:c>
      <x:c r="E1555" s="59" t="str">
        <x:v>MADIYYA</x:v>
      </x:c>
      <x:c r="F1555" s="59" t="str">
        <x:v>LSW</x:v>
      </x:c>
      <x:c r="G1555" s="27" t="n">
        <x:v>1</x:v>
      </x:c>
      <x:c r="H1555" s="27" t="str">
        <x:v>Won</x:v>
      </x:c>
      <x:c r="I1555" s="30" t="n">
        <x:v>2.1</x:v>
      </x:c>
      <x:c r="J1555" s="30" t="n">
        <x:v>2.1</x:v>
      </x:c>
      <x:c r="K1555" s="30" t="n">
        <x:v>0</x:v>
      </x:c>
      <x:c r="L1555" s="30" t="n">
        <x:v>0</x:v>
      </x:c>
    </x:row>
    <x:row r="1556">
      <x:c r="A1556" s="61" t="n">
        <x:v>45787</x:v>
      </x:c>
      <x:c r="B1556" s="59" t="str">
        <x:v>CAULFIELD</x:v>
      </x:c>
      <x:c r="C1556" s="27" t="n">
        <x:v>5</x:v>
      </x:c>
      <x:c r="D1556" s="27" t="n">
        <x:v>8</x:v>
      </x:c>
      <x:c r="E1556" s="59" t="str">
        <x:v>SIRIUS STATEMENT</x:v>
      </x:c>
      <x:c r="F1556" s="59" t="str">
        <x:v>LSW</x:v>
      </x:c>
      <x:c r="G1556" s="27" t="n">
        <x:v>1</x:v>
      </x:c>
      <x:c r="H1556" s="27" t="str"/>
      <x:c r="I1556" s="30"/>
      <x:c r="J1556" s="30" t="n">
        <x:v>0</x:v>
      </x:c>
      <x:c r="K1556" s="30" t="n">
        <x:v>0</x:v>
      </x:c>
      <x:c r="L1556" s="30" t="n">
        <x:v>0</x:v>
      </x:c>
    </x:row>
    <x:row r="1557">
      <x:c r="A1557" s="61" t="n">
        <x:v>45787</x:v>
      </x:c>
      <x:c r="B1557" s="59" t="str">
        <x:v>CAULFIELD</x:v>
      </x:c>
      <x:c r="C1557" s="27" t="n">
        <x:v>6</x:v>
      </x:c>
      <x:c r="D1557" s="27" t="n">
        <x:v>4</x:v>
      </x:c>
      <x:c r="E1557" s="59" t="str">
        <x:v>CONCHIERO</x:v>
      </x:c>
      <x:c r="F1557" s="59" t="str">
        <x:v>SYS</x:v>
      </x:c>
      <x:c r="G1557" s="27" t="n">
        <x:v>1</x:v>
      </x:c>
      <x:c r="H1557" s="27" t="str"/>
      <x:c r="I1557" s="30"/>
      <x:c r="J1557" s="30" t="n">
        <x:v>0</x:v>
      </x:c>
      <x:c r="K1557" s="30" t="n">
        <x:v>0</x:v>
      </x:c>
      <x:c r="L1557" s="30" t="n">
        <x:v>0</x:v>
      </x:c>
    </x:row>
    <x:row r="1558">
      <x:c r="A1558" s="61" t="n">
        <x:v>45787</x:v>
      </x:c>
      <x:c r="B1558" s="59" t="str">
        <x:v>CAULFIELD</x:v>
      </x:c>
      <x:c r="C1558" s="27" t="n">
        <x:v>6</x:v>
      </x:c>
      <x:c r="D1558" s="27" t="n">
        <x:v>11</x:v>
      </x:c>
      <x:c r="E1558" s="59" t="str">
        <x:v>MARY ELIZA</x:v>
      </x:c>
      <x:c r="F1558" s="59" t="str">
        <x:v>FRSR</x:v>
      </x:c>
      <x:c r="G1558" s="27" t="n">
        <x:v>1</x:v>
      </x:c>
      <x:c r="H1558" s="27" t="str">
        <x:v>Won</x:v>
      </x:c>
      <x:c r="I1558" s="30" t="n">
        <x:v>2.8</x:v>
      </x:c>
      <x:c r="J1558" s="30" t="n">
        <x:v>2.8</x:v>
      </x:c>
      <x:c r="K1558" s="30" t="n">
        <x:v>5.319999999999999</x:v>
      </x:c>
      <x:c r="L1558" s="30" t="n">
        <x:v>0</x:v>
      </x:c>
    </x:row>
    <x:row r="1559">
      <x:c r="A1559" s="61" t="n">
        <x:v>45787</x:v>
      </x:c>
      <x:c r="B1559" s="59" t="str">
        <x:v>CAULFIELD</x:v>
      </x:c>
      <x:c r="C1559" s="27" t="n">
        <x:v>8</x:v>
      </x:c>
      <x:c r="D1559" s="27" t="n">
        <x:v>8</x:v>
      </x:c>
      <x:c r="E1559" s="59" t="str">
        <x:v>WAR MACHINE</x:v>
      </x:c>
      <x:c r="F1559" s="59" t="str">
        <x:v>BFSR</x:v>
      </x:c>
      <x:c r="G1559" s="27" t="n">
        <x:v>1</x:v>
      </x:c>
      <x:c r="H1559" s="27" t="str">
        <x:v>Won</x:v>
      </x:c>
      <x:c r="I1559" s="30" t="n">
        <x:v>1.9</x:v>
      </x:c>
      <x:c r="J1559" s="30" t="n">
        <x:v>1.9</x:v>
      </x:c>
      <x:c r="K1559" s="30" t="n">
        <x:v>0</x:v>
      </x:c>
      <x:c r="L1559" s="30"/>
    </x:row>
    <x:row r="1560">
      <x:c r="A1560" s="61" t="n">
        <x:v>45787</x:v>
      </x:c>
      <x:c r="B1560" s="59" t="str">
        <x:v>CAULFIELD</x:v>
      </x:c>
      <x:c r="C1560" s="27" t="n">
        <x:v>9</x:v>
      </x:c>
      <x:c r="D1560" s="27" t="n">
        <x:v>5</x:v>
      </x:c>
      <x:c r="E1560" s="59" t="str">
        <x:v>WINNASEDGE</x:v>
      </x:c>
      <x:c r="F1560" s="59" t="str">
        <x:v>DC</x:v>
      </x:c>
      <x:c r="G1560" s="27" t="n">
        <x:v>1</x:v>
      </x:c>
      <x:c r="H1560" s="27" t="str">
        <x:v>2nd</x:v>
      </x:c>
      <x:c r="I1560" s="30"/>
      <x:c r="J1560" s="30" t="n">
        <x:v>0</x:v>
      </x:c>
      <x:c r="K1560" s="30"/>
      <x:c r="L1560" s="30"/>
    </x:row>
    <x:row r="1561">
      <x:c r="A1561" s="61" t="n">
        <x:v>45787</x:v>
      </x:c>
      <x:c r="B1561" s="59" t="str">
        <x:v>CAULFIELD</x:v>
      </x:c>
      <x:c r="C1561" s="27" t="n">
        <x:v>9</x:v>
      </x:c>
      <x:c r="D1561" s="27" t="n">
        <x:v>10</x:v>
      </x:c>
      <x:c r="E1561" s="59" t="str">
        <x:v>PIVOT CITY</x:v>
      </x:c>
      <x:c r="F1561" s="59" t="str">
        <x:v>BFSR / SYS</x:v>
      </x:c>
      <x:c r="G1561" s="27" t="n">
        <x:v>2</x:v>
      </x:c>
      <x:c r="H1561" s="27" t="str"/>
      <x:c r="I1561" s="30"/>
      <x:c r="J1561" s="30" t="n">
        <x:v>0</x:v>
      </x:c>
      <x:c r="K1561" s="30"/>
      <x:c r="L1561" s="30"/>
    </x:row>
    <x:row r="1562">
      <x:c r="A1562" s="61" t="n">
        <x:v>45787</x:v>
      </x:c>
      <x:c r="B1562" s="59" t="str">
        <x:v>CAULFIELD</x:v>
      </x:c>
      <x:c r="C1562" s="27" t="n">
        <x:v>9</x:v>
      </x:c>
      <x:c r="D1562" s="27" t="n">
        <x:v>14</x:v>
      </x:c>
      <x:c r="E1562" s="59" t="str">
        <x:v>PRANCING SPIRIT</x:v>
      </x:c>
      <x:c r="F1562" s="59" t="str">
        <x:v>BF</x:v>
      </x:c>
      <x:c r="G1562" s="27" t="n">
        <x:v>1</x:v>
      </x:c>
      <x:c r="H1562" s="27" t="str">
        <x:v>Won</x:v>
      </x:c>
      <x:c r="I1562" s="30" t="n">
        <x:v>5.6</x:v>
      </x:c>
      <x:c r="J1562" s="30" t="n">
        <x:v>5.6</x:v>
      </x:c>
      <x:c r="K1562" s="30"/>
      <x:c r="L1562" s="30"/>
    </x:row>
    <x:row r="1563">
      <x:c r="A1563" s="61" t="n">
        <x:v>45794</x:v>
      </x:c>
      <x:c r="B1563" s="59" t="str">
        <x:v>FLEMINGTON</x:v>
      </x:c>
      <x:c r="C1563" s="27" t="n">
        <x:v>1</x:v>
      </x:c>
      <x:c r="D1563" s="27" t="n">
        <x:v>2</x:v>
      </x:c>
      <x:c r="E1563" s="59" t="str">
        <x:v>HARRY'S YACHT</x:v>
      </x:c>
      <x:c r="F1563" s="59" t="str">
        <x:v>SYS</x:v>
      </x:c>
      <x:c r="G1563" s="27" t="n">
        <x:v>1</x:v>
      </x:c>
      <x:c r="H1563" s="27" t="str"/>
      <x:c r="I1563" s="30"/>
      <x:c r="J1563" s="30" t="n">
        <x:v>0</x:v>
      </x:c>
      <x:c r="K1563" s="30" t="n">
        <x:v>0</x:v>
      </x:c>
      <x:c r="L1563" s="30" t="n">
        <x:v>0</x:v>
      </x:c>
    </x:row>
    <x:row r="1564">
      <x:c r="A1564" s="61" t="n">
        <x:v>45794</x:v>
      </x:c>
      <x:c r="B1564" s="59" t="str">
        <x:v>FLEMINGTON</x:v>
      </x:c>
      <x:c r="C1564" s="27" t="n">
        <x:v>1</x:v>
      </x:c>
      <x:c r="D1564" s="27" t="n">
        <x:v>6</x:v>
      </x:c>
      <x:c r="E1564" s="59" t="str">
        <x:v>ONE HARD LADY</x:v>
      </x:c>
      <x:c r="F1564" s="59" t="str">
        <x:v>LSW / SYS</x:v>
      </x:c>
      <x:c r="G1564" s="27" t="n">
        <x:v>2</x:v>
      </x:c>
      <x:c r="H1564" s="27" t="str">
        <x:v>2nd</x:v>
      </x:c>
      <x:c r="I1564" s="30"/>
      <x:c r="J1564" s="30" t="n">
        <x:v>0</x:v>
      </x:c>
      <x:c r="K1564" s="30" t="n">
        <x:v>0</x:v>
      </x:c>
      <x:c r="L1564" s="30" t="n">
        <x:v>0</x:v>
      </x:c>
    </x:row>
    <x:row r="1565">
      <x:c r="A1565" s="61" t="n">
        <x:v>45794</x:v>
      </x:c>
      <x:c r="B1565" s="59" t="str">
        <x:v>FLEMINGTON</x:v>
      </x:c>
      <x:c r="C1565" s="27" t="n">
        <x:v>2</x:v>
      </x:c>
      <x:c r="D1565" s="27" t="n">
        <x:v>1</x:v>
      </x:c>
      <x:c r="E1565" s="59" t="str">
        <x:v>HIGHVOL</x:v>
      </x:c>
      <x:c r="F1565" s="59" t="str">
        <x:v>DC / SYS</x:v>
      </x:c>
      <x:c r="G1565" s="27" t="n">
        <x:v>2</x:v>
      </x:c>
      <x:c r="H1565" s="27" t="str">
        <x:v>Won</x:v>
      </x:c>
      <x:c r="I1565" s="30" t="n">
        <x:v>3.2</x:v>
      </x:c>
      <x:c r="J1565" s="30" t="n">
        <x:v>3.2</x:v>
      </x:c>
      <x:c r="K1565" s="30" t="n">
        <x:v>24.32</x:v>
      </x:c>
      <x:c r="L1565" s="30" t="n">
        <x:v>0</x:v>
      </x:c>
    </x:row>
    <x:row r="1566">
      <x:c r="A1566" s="61" t="n">
        <x:v>45794</x:v>
      </x:c>
      <x:c r="B1566" s="59" t="str">
        <x:v>FLEMINGTON</x:v>
      </x:c>
      <x:c r="C1566" s="27" t="n">
        <x:v>2</x:v>
      </x:c>
      <x:c r="D1566" s="27" t="n">
        <x:v>2</x:v>
      </x:c>
      <x:c r="E1566" s="59" t="str">
        <x:v>WARRIOR SMILE</x:v>
      </x:c>
      <x:c r="F1566" s="59" t="str">
        <x:v>DC / SYS</x:v>
      </x:c>
      <x:c r="G1566" s="27" t="n">
        <x:v>2</x:v>
      </x:c>
      <x:c r="H1566" s="27" t="str">
        <x:v>3rd</x:v>
      </x:c>
      <x:c r="I1566" s="30"/>
      <x:c r="J1566" s="30" t="n">
        <x:v>0</x:v>
      </x:c>
      <x:c r="K1566" s="30" t="n">
        <x:v>0</x:v>
      </x:c>
      <x:c r="L1566" s="30" t="n">
        <x:v>0</x:v>
      </x:c>
    </x:row>
    <x:row r="1567">
      <x:c r="A1567" s="61" t="n">
        <x:v>45794</x:v>
      </x:c>
      <x:c r="B1567" s="59" t="str">
        <x:v>FLEMINGTON</x:v>
      </x:c>
      <x:c r="C1567" s="27" t="n">
        <x:v>2</x:v>
      </x:c>
      <x:c r="D1567" s="27" t="n">
        <x:v>3</x:v>
      </x:c>
      <x:c r="E1567" s="59" t="str">
        <x:v>THE OPPORTUNIST</x:v>
      </x:c>
      <x:c r="F1567" s="59" t="str">
        <x:v>LSW</x:v>
      </x:c>
      <x:c r="G1567" s="27" t="n">
        <x:v>1</x:v>
      </x:c>
      <x:c r="H1567" s="27" t="str"/>
      <x:c r="I1567" s="30"/>
      <x:c r="J1567" s="30" t="n">
        <x:v>0</x:v>
      </x:c>
      <x:c r="K1567" s="30" t="n">
        <x:v>0</x:v>
      </x:c>
      <x:c r="L1567" s="30" t="n">
        <x:v>0</x:v>
      </x:c>
    </x:row>
    <x:row r="1568">
      <x:c r="A1568" s="61" t="n">
        <x:v>45794</x:v>
      </x:c>
      <x:c r="B1568" s="59" t="str">
        <x:v>FLEMINGTON</x:v>
      </x:c>
      <x:c r="C1568" s="27" t="n">
        <x:v>2</x:v>
      </x:c>
      <x:c r="D1568" s="27" t="n">
        <x:v>5</x:v>
      </x:c>
      <x:c r="E1568" s="59" t="str">
        <x:v>MALDINI</x:v>
      </x:c>
      <x:c r="F1568" s="59" t="str">
        <x:v>FRSR / SYS</x:v>
      </x:c>
      <x:c r="G1568" s="27" t="n">
        <x:v>2</x:v>
      </x:c>
      <x:c r="H1568" s="27" t="str"/>
      <x:c r="I1568" s="30"/>
      <x:c r="J1568" s="30" t="n">
        <x:v>0</x:v>
      </x:c>
      <x:c r="K1568" s="30" t="n">
        <x:v>0</x:v>
      </x:c>
      <x:c r="L1568" s="30" t="n">
        <x:v>0</x:v>
      </x:c>
    </x:row>
    <x:row r="1569">
      <x:c r="A1569" s="61" t="n">
        <x:v>45794</x:v>
      </x:c>
      <x:c r="B1569" s="59" t="str">
        <x:v>FLEMINGTON</x:v>
      </x:c>
      <x:c r="C1569" s="27" t="n">
        <x:v>3</x:v>
      </x:c>
      <x:c r="D1569" s="27" t="n">
        <x:v>12</x:v>
      </x:c>
      <x:c r="E1569" s="59" t="str">
        <x:v>STAR SIRIUS</x:v>
      </x:c>
      <x:c r="F1569" s="59" t="str">
        <x:v>FRSR</x:v>
      </x:c>
      <x:c r="G1569" s="27" t="n">
        <x:v>1</x:v>
      </x:c>
      <x:c r="H1569" s="27" t="str">
        <x:v>Won</x:v>
      </x:c>
      <x:c r="I1569" s="30" t="n">
        <x:v>7.6</x:v>
      </x:c>
      <x:c r="J1569" s="30" t="n">
        <x:v>7.6</x:v>
      </x:c>
      <x:c r="K1569" s="30" t="n">
        <x:v>0</x:v>
      </x:c>
      <x:c r="L1569" s="30" t="n">
        <x:v>0</x:v>
      </x:c>
    </x:row>
    <x:row r="1570">
      <x:c r="A1570" s="61" t="n">
        <x:v>45794</x:v>
      </x:c>
      <x:c r="B1570" s="59" t="str">
        <x:v>FLEMINGTON</x:v>
      </x:c>
      <x:c r="C1570" s="27" t="n">
        <x:v>4</x:v>
      </x:c>
      <x:c r="D1570" s="27" t="n">
        <x:v>2</x:v>
      </x:c>
      <x:c r="E1570" s="59" t="str">
        <x:v>NOSTRINGSATTACHED</x:v>
      </x:c>
      <x:c r="F1570" s="59" t="str">
        <x:v>BFSR</x:v>
      </x:c>
      <x:c r="G1570" s="27" t="n">
        <x:v>1</x:v>
      </x:c>
      <x:c r="H1570" s="27" t="str"/>
      <x:c r="I1570" s="30"/>
      <x:c r="J1570" s="30" t="n">
        <x:v>0</x:v>
      </x:c>
      <x:c r="K1570" s="30" t="n">
        <x:v>0</x:v>
      </x:c>
      <x:c r="L1570" s="30" t="n">
        <x:v>0</x:v>
      </x:c>
    </x:row>
    <x:row r="1571">
      <x:c r="A1571" s="61" t="n">
        <x:v>45794</x:v>
      </x:c>
      <x:c r="B1571" s="59" t="str">
        <x:v>FLEMINGTON</x:v>
      </x:c>
      <x:c r="C1571" s="27" t="n">
        <x:v>4</x:v>
      </x:c>
      <x:c r="D1571" s="27" t="n">
        <x:v>3</x:v>
      </x:c>
      <x:c r="E1571" s="59" t="str">
        <x:v>RUE DE ROYALE</x:v>
      </x:c>
      <x:c r="F1571" s="59" t="str">
        <x:v>DC</x:v>
      </x:c>
      <x:c r="G1571" s="27" t="n">
        <x:v>1</x:v>
      </x:c>
      <x:c r="H1571" s="27" t="str"/>
      <x:c r="I1571" s="30"/>
      <x:c r="J1571" s="30" t="n">
        <x:v>0</x:v>
      </x:c>
      <x:c r="K1571" s="30" t="n">
        <x:v>0</x:v>
      </x:c>
      <x:c r="L1571" s="30" t="n">
        <x:v>0</x:v>
      </x:c>
    </x:row>
    <x:row r="1572">
      <x:c r="A1572" s="61" t="n">
        <x:v>45794</x:v>
      </x:c>
      <x:c r="B1572" s="59" t="str">
        <x:v>FLEMINGTON</x:v>
      </x:c>
      <x:c r="C1572" s="27" t="n">
        <x:v>4</x:v>
      </x:c>
      <x:c r="D1572" s="27" t="n">
        <x:v>5</x:v>
      </x:c>
      <x:c r="E1572" s="59" t="str">
        <x:v>DAGGERS</x:v>
      </x:c>
      <x:c r="F1572" s="59" t="str">
        <x:v>FRSR / SYS</x:v>
      </x:c>
      <x:c r="G1572" s="27" t="n">
        <x:v>2</x:v>
      </x:c>
      <x:c r="H1572" s="27" t="str"/>
      <x:c r="I1572" s="30"/>
      <x:c r="J1572" s="30" t="n">
        <x:v>0</x:v>
      </x:c>
      <x:c r="K1572" s="30" t="n">
        <x:v>0</x:v>
      </x:c>
      <x:c r="L1572" s="30" t="n">
        <x:v>0</x:v>
      </x:c>
    </x:row>
    <x:row r="1573">
      <x:c r="A1573" s="61" t="n">
        <x:v>45794</x:v>
      </x:c>
      <x:c r="B1573" s="59" t="str">
        <x:v>FLEMINGTON</x:v>
      </x:c>
      <x:c r="C1573" s="27" t="n">
        <x:v>4</x:v>
      </x:c>
      <x:c r="D1573" s="27" t="n">
        <x:v>7</x:v>
      </x:c>
      <x:c r="E1573" s="59" t="str">
        <x:v>KALKALLO</x:v>
      </x:c>
      <x:c r="F1573" s="59" t="str">
        <x:v>LSW</x:v>
      </x:c>
      <x:c r="G1573" s="27" t="n">
        <x:v>1</x:v>
      </x:c>
      <x:c r="H1573" s="27" t="str">
        <x:v>4th</x:v>
      </x:c>
      <x:c r="I1573" s="30"/>
      <x:c r="J1573" s="30" t="n">
        <x:v>0</x:v>
      </x:c>
      <x:c r="K1573" s="30" t="n">
        <x:v>0</x:v>
      </x:c>
      <x:c r="L1573" s="30" t="n">
        <x:v>0</x:v>
      </x:c>
    </x:row>
    <x:row r="1574">
      <x:c r="A1574" s="61" t="n">
        <x:v>45794</x:v>
      </x:c>
      <x:c r="B1574" s="59" t="str">
        <x:v>FLEMINGTON</x:v>
      </x:c>
      <x:c r="C1574" s="27" t="n">
        <x:v>5</x:v>
      </x:c>
      <x:c r="D1574" s="27" t="n">
        <x:v>5</x:v>
      </x:c>
      <x:c r="E1574" s="59" t="str">
        <x:v>POLITELY DUN</x:v>
      </x:c>
      <x:c r="F1574" s="59" t="str">
        <x:v>SYS</x:v>
      </x:c>
      <x:c r="G1574" s="27" t="n">
        <x:v>1</x:v>
      </x:c>
      <x:c r="H1574" s="27" t="str">
        <x:v>Won</x:v>
      </x:c>
      <x:c r="I1574" s="30" t="n">
        <x:v>12.7</x:v>
      </x:c>
      <x:c r="J1574" s="30" t="n">
        <x:v>12.7</x:v>
      </x:c>
      <x:c r="K1574" s="30" t="n">
        <x:v>0</x:v>
      </x:c>
      <x:c r="L1574" s="30" t="n">
        <x:v>0</x:v>
      </x:c>
    </x:row>
    <x:row r="1575">
      <x:c r="A1575" s="61" t="n">
        <x:v>45794</x:v>
      </x:c>
      <x:c r="B1575" s="59" t="str">
        <x:v>FLEMINGTON</x:v>
      </x:c>
      <x:c r="C1575" s="27" t="n">
        <x:v>7</x:v>
      </x:c>
      <x:c r="D1575" s="27" t="n">
        <x:v>18</x:v>
      </x:c>
      <x:c r="E1575" s="59" t="str">
        <x:v>ALMA RISE</x:v>
      </x:c>
      <x:c r="F1575" s="59" t="str">
        <x:v>LSW / SYS</x:v>
      </x:c>
      <x:c r="G1575" s="27" t="n">
        <x:v>2</x:v>
      </x:c>
      <x:c r="H1575" s="27" t="str"/>
      <x:c r="I1575" s="30"/>
      <x:c r="J1575" s="30" t="n">
        <x:v>0</x:v>
      </x:c>
      <x:c r="K1575" s="30" t="n">
        <x:v>0</x:v>
      </x:c>
      <x:c r="L1575" s="30" t="n">
        <x:v>0</x:v>
      </x:c>
    </x:row>
    <x:row r="1576">
      <x:c r="A1576" s="61" t="n">
        <x:v>45794</x:v>
      </x:c>
      <x:c r="B1576" s="59" t="str">
        <x:v>FLEMINGTON</x:v>
      </x:c>
      <x:c r="C1576" s="27" t="n">
        <x:v>8</x:v>
      </x:c>
      <x:c r="D1576" s="27" t="n">
        <x:v>9</x:v>
      </x:c>
      <x:c r="E1576" s="59" t="str">
        <x:v>VERDAD</x:v>
      </x:c>
      <x:c r="F1576" s="59" t="str">
        <x:v>BF</x:v>
      </x:c>
      <x:c r="G1576" s="27" t="n">
        <x:v>1</x:v>
      </x:c>
      <x:c r="H1576" s="27" t="str"/>
      <x:c r="I1576" s="30"/>
      <x:c r="J1576" s="30" t="n">
        <x:v>0</x:v>
      </x:c>
      <x:c r="K1576" s="30" t="n">
        <x:v>0</x:v>
      </x:c>
      <x:c r="L1576" s="30"/>
    </x:row>
    <x:row r="1577">
      <x:c r="A1577" s="61" t="n">
        <x:v>45794</x:v>
      </x:c>
      <x:c r="B1577" s="59" t="str">
        <x:v>FLEMINGTON</x:v>
      </x:c>
      <x:c r="C1577" s="27" t="n">
        <x:v>9</x:v>
      </x:c>
      <x:c r="D1577" s="27" t="n">
        <x:v>13</x:v>
      </x:c>
      <x:c r="E1577" s="59" t="str">
        <x:v>FORTUNE</x:v>
      </x:c>
      <x:c r="F1577" s="59" t="str">
        <x:v>DC</x:v>
      </x:c>
      <x:c r="G1577" s="27" t="n">
        <x:v>1</x:v>
      </x:c>
      <x:c r="H1577" s="27" t="str"/>
      <x:c r="I1577" s="30"/>
      <x:c r="J1577" s="30" t="n">
        <x:v>0</x:v>
      </x:c>
      <x:c r="K1577" s="30"/>
      <x:c r="L1577" s="30"/>
    </x:row>
    <x:row r="1578">
      <x:c r="A1578" s="61" t="n">
        <x:v>45794</x:v>
      </x:c>
      <x:c r="B1578" s="59" t="str">
        <x:v>FLEMINGTON</x:v>
      </x:c>
      <x:c r="C1578" s="27" t="n">
        <x:v>9</x:v>
      </x:c>
      <x:c r="D1578" s="27" t="n">
        <x:v>17</x:v>
      </x:c>
      <x:c r="E1578" s="59" t="str">
        <x:v>LIBERAMI</x:v>
      </x:c>
      <x:c r="F1578" s="59" t="str">
        <x:v>DC / SYS</x:v>
      </x:c>
      <x:c r="G1578" s="27" t="n">
        <x:v>2</x:v>
      </x:c>
      <x:c r="H1578" s="27" t="str">
        <x:v>Won</x:v>
      </x:c>
      <x:c r="I1578" s="30" t="n">
        <x:v>2.4</x:v>
      </x:c>
      <x:c r="J1578" s="30" t="n">
        <x:v>2.4</x:v>
      </x:c>
      <x:c r="K1578" s="30"/>
      <x:c r="L1578" s="30"/>
    </x:row>
    <x:row r="1579">
      <x:c r="A1579" s="61" t="n">
        <x:v>45801</x:v>
      </x:c>
      <x:c r="B1579" s="59" t="str">
        <x:v>SANDOWN</x:v>
      </x:c>
      <x:c r="C1579" s="27" t="n">
        <x:v>2</x:v>
      </x:c>
      <x:c r="D1579" s="27" t="n">
        <x:v>3</x:v>
      </x:c>
      <x:c r="E1579" s="59" t="str">
        <x:v>LOSESOMEWINMORE</x:v>
      </x:c>
      <x:c r="F1579" s="59" t="str">
        <x:v>LSW</x:v>
      </x:c>
      <x:c r="G1579" s="27" t="n">
        <x:v>1</x:v>
      </x:c>
      <x:c r="H1579" s="27" t="str">
        <x:v>2nd</x:v>
      </x:c>
      <x:c r="I1579" s="30"/>
      <x:c r="J1579" s="30" t="n">
        <x:v>0</x:v>
      </x:c>
      <x:c r="K1579" s="30" t="n">
        <x:v>0</x:v>
      </x:c>
      <x:c r="L1579" s="30" t="n">
        <x:v>0</x:v>
      </x:c>
    </x:row>
    <x:row r="1580">
      <x:c r="A1580" s="61" t="n">
        <x:v>45801</x:v>
      </x:c>
      <x:c r="B1580" s="59" t="str">
        <x:v>SANDOWN</x:v>
      </x:c>
      <x:c r="C1580" s="27" t="n">
        <x:v>2</x:v>
      </x:c>
      <x:c r="D1580" s="27" t="n">
        <x:v>4</x:v>
      </x:c>
      <x:c r="E1580" s="59" t="str">
        <x:v>CHINQUI</x:v>
      </x:c>
      <x:c r="F1580" s="59" t="str">
        <x:v>SYS</x:v>
      </x:c>
      <x:c r="G1580" s="27" t="n">
        <x:v>1</x:v>
      </x:c>
      <x:c r="H1580" s="27" t="str">
        <x:v>3rd</x:v>
      </x:c>
      <x:c r="I1580" s="30"/>
      <x:c r="J1580" s="30" t="n">
        <x:v>0</x:v>
      </x:c>
      <x:c r="K1580" s="30" t="n">
        <x:v>0</x:v>
      </x:c>
      <x:c r="L1580" s="30" t="n">
        <x:v>0</x:v>
      </x:c>
    </x:row>
    <x:row r="1581">
      <x:c r="A1581" s="61" t="n">
        <x:v>45801</x:v>
      </x:c>
      <x:c r="B1581" s="59" t="str">
        <x:v>SANDOWN</x:v>
      </x:c>
      <x:c r="C1581" s="27" t="n">
        <x:v>2</x:v>
      </x:c>
      <x:c r="D1581" s="27" t="n">
        <x:v>6</x:v>
      </x:c>
      <x:c r="E1581" s="59" t="str">
        <x:v>HARRY GOT STYLES</x:v>
      </x:c>
      <x:c r="F1581" s="59" t="str">
        <x:v>DC / SYS</x:v>
      </x:c>
      <x:c r="G1581" s="27" t="n">
        <x:v>2</x:v>
      </x:c>
      <x:c r="H1581" s="27" t="str">
        <x:v>Won</x:v>
      </x:c>
      <x:c r="I1581" s="30" t="n">
        <x:v>5.1</x:v>
      </x:c>
      <x:c r="J1581" s="30" t="n">
        <x:v>5.1</x:v>
      </x:c>
      <x:c r="K1581" s="30" t="n">
        <x:v>20.909999999999997</x:v>
      </x:c>
      <x:c r="L1581" s="30" t="n">
        <x:v>100.36799999999998</x:v>
      </x:c>
    </x:row>
    <x:row r="1582">
      <x:c r="A1582" s="61" t="n">
        <x:v>45801</x:v>
      </x:c>
      <x:c r="B1582" s="59" t="str">
        <x:v>SANDOWN</x:v>
      </x:c>
      <x:c r="C1582" s="27" t="n">
        <x:v>3</x:v>
      </x:c>
      <x:c r="D1582" s="27" t="n">
        <x:v>9</x:v>
      </x:c>
      <x:c r="E1582" s="59" t="str">
        <x:v>AHHA AHHA</x:v>
      </x:c>
      <x:c r="F1582" s="59" t="str">
        <x:v>DC</x:v>
      </x:c>
      <x:c r="G1582" s="27" t="n">
        <x:v>1</x:v>
      </x:c>
      <x:c r="H1582" s="27" t="str">
        <x:v>Won</x:v>
      </x:c>
      <x:c r="I1582" s="30" t="n">
        <x:v>4.1</x:v>
      </x:c>
      <x:c r="J1582" s="30" t="n">
        <x:v>4.1</x:v>
      </x:c>
      <x:c r="K1582" s="30" t="n">
        <x:v>19.679999999999996</x:v>
      </x:c>
      <x:c r="L1582" s="30" t="n">
        <x:v>0</x:v>
      </x:c>
    </x:row>
    <x:row r="1583">
      <x:c r="A1583" s="61" t="n">
        <x:v>45801</x:v>
      </x:c>
      <x:c r="B1583" s="59" t="str">
        <x:v>SANDOWN</x:v>
      </x:c>
      <x:c r="C1583" s="27" t="n">
        <x:v>4</x:v>
      </x:c>
      <x:c r="D1583" s="27" t="n">
        <x:v>16</x:v>
      </x:c>
      <x:c r="E1583" s="59" t="str">
        <x:v>TAKEN</x:v>
      </x:c>
      <x:c r="F1583" s="59" t="str">
        <x:v>SYS</x:v>
      </x:c>
      <x:c r="G1583" s="27" t="n">
        <x:v>1</x:v>
      </x:c>
      <x:c r="H1583" s="27" t="str">
        <x:v>Won</x:v>
      </x:c>
      <x:c r="I1583" s="30" t="n">
        <x:v>4.8</x:v>
      </x:c>
      <x:c r="J1583" s="30" t="n">
        <x:v>4.8</x:v>
      </x:c>
      <x:c r="K1583" s="30" t="n">
        <x:v>0</x:v>
      </x:c>
      <x:c r="L1583" s="30" t="n">
        <x:v>0</x:v>
      </x:c>
    </x:row>
    <x:row r="1584">
      <x:c r="A1584" s="61" t="n">
        <x:v>45801</x:v>
      </x:c>
      <x:c r="B1584" s="59" t="str">
        <x:v>SANDOWN</x:v>
      </x:c>
      <x:c r="C1584" s="27" t="n">
        <x:v>6</x:v>
      </x:c>
      <x:c r="D1584" s="27" t="n">
        <x:v>1</x:v>
      </x:c>
      <x:c r="E1584" s="59" t="str">
        <x:v>ARRAN BAY</x:v>
      </x:c>
      <x:c r="F1584" s="59" t="str">
        <x:v>BF</x:v>
      </x:c>
      <x:c r="G1584" s="27" t="n">
        <x:v>1</x:v>
      </x:c>
      <x:c r="H1584" s="27" t="str"/>
      <x:c r="I1584" s="30"/>
      <x:c r="J1584" s="30" t="n">
        <x:v>0</x:v>
      </x:c>
      <x:c r="K1584" s="30" t="n">
        <x:v>0</x:v>
      </x:c>
      <x:c r="L1584" s="30" t="n">
        <x:v>0</x:v>
      </x:c>
    </x:row>
    <x:row r="1585">
      <x:c r="A1585" s="61" t="n">
        <x:v>45801</x:v>
      </x:c>
      <x:c r="B1585" s="59" t="str">
        <x:v>SANDOWN</x:v>
      </x:c>
      <x:c r="C1585" s="27" t="n">
        <x:v>6</x:v>
      </x:c>
      <x:c r="D1585" s="27" t="n">
        <x:v>11</x:v>
      </x:c>
      <x:c r="E1585" s="59" t="str">
        <x:v>SABAN</x:v>
      </x:c>
      <x:c r="F1585" s="59" t="str">
        <x:v>BF</x:v>
      </x:c>
      <x:c r="G1585" s="27" t="n">
        <x:v>1</x:v>
      </x:c>
      <x:c r="H1585" s="27" t="str">
        <x:v>Won</x:v>
      </x:c>
      <x:c r="I1585" s="30" t="n">
        <x:v>4</x:v>
      </x:c>
      <x:c r="J1585" s="30" t="n">
        <x:v>4</x:v>
      </x:c>
      <x:c r="K1585" s="30" t="n">
        <x:v>0</x:v>
      </x:c>
      <x:c r="L1585" s="30" t="n">
        <x:v>0</x:v>
      </x:c>
    </x:row>
    <x:row r="1586">
      <x:c r="A1586" s="61" t="n">
        <x:v>45801</x:v>
      </x:c>
      <x:c r="B1586" s="59" t="str">
        <x:v>SANDOWN</x:v>
      </x:c>
      <x:c r="C1586" s="27" t="n">
        <x:v>8</x:v>
      </x:c>
      <x:c r="D1586" s="27" t="n">
        <x:v>13</x:v>
      </x:c>
      <x:c r="E1586" s="59" t="str">
        <x:v>ELOUYOU</x:v>
      </x:c>
      <x:c r="F1586" s="59" t="str">
        <x:v>DC / SYS</x:v>
      </x:c>
      <x:c r="G1586" s="27" t="n">
        <x:v>2</x:v>
      </x:c>
      <x:c r="H1586" s="27" t="str"/>
      <x:c r="I1586" s="30"/>
      <x:c r="J1586" s="30" t="n">
        <x:v>0</x:v>
      </x:c>
      <x:c r="K1586" s="30" t="n">
        <x:v>0</x:v>
      </x:c>
      <x:c r="L1586" s="30"/>
    </x:row>
    <x:row r="1587">
      <x:c r="A1587" s="61" t="n">
        <x:v>45801</x:v>
      </x:c>
      <x:c r="B1587" s="59" t="str">
        <x:v>SANDOWN</x:v>
      </x:c>
      <x:c r="C1587" s="27" t="n">
        <x:v>9</x:v>
      </x:c>
      <x:c r="D1587" s="27" t="n">
        <x:v>7</x:v>
      </x:c>
      <x:c r="E1587" s="59" t="str">
        <x:v>OH TOO GOOD</x:v>
      </x:c>
      <x:c r="F1587" s="59" t="str">
        <x:v>DC</x:v>
      </x:c>
      <x:c r="G1587" s="27" t="n">
        <x:v>1</x:v>
      </x:c>
      <x:c r="H1587" s="27" t="str">
        <x:v>4th</x:v>
      </x:c>
      <x:c r="I1587" s="30"/>
      <x:c r="J1587" s="30" t="n">
        <x:v>0</x:v>
      </x:c>
      <x:c r="K1587" s="30"/>
      <x:c r="L1587" s="30"/>
    </x:row>
    <x:row r="1588">
      <x:c r="A1588" s="61" t="n">
        <x:v>45808</x:v>
      </x:c>
      <x:c r="B1588" s="59" t="str">
        <x:v>CAULFIELD</x:v>
      </x:c>
      <x:c r="C1588" s="27" t="n">
        <x:v>2</x:v>
      </x:c>
      <x:c r="D1588" s="27" t="n">
        <x:v>8</x:v>
      </x:c>
      <x:c r="E1588" s="59" t="str">
        <x:v>STAR SIRIUS</x:v>
      </x:c>
      <x:c r="F1588" s="59" t="str">
        <x:v>LSW</x:v>
      </x:c>
      <x:c r="G1588" s="27" t="n">
        <x:v>1</x:v>
      </x:c>
      <x:c r="H1588" s="27" t="str"/>
      <x:c r="I1588" s="30"/>
      <x:c r="J1588" s="30" t="n">
        <x:v>0</x:v>
      </x:c>
      <x:c r="K1588" s="30" t="n">
        <x:v>0</x:v>
      </x:c>
      <x:c r="L1588" s="30" t="n">
        <x:v>0</x:v>
      </x:c>
    </x:row>
    <x:row r="1589">
      <x:c r="A1589" s="61" t="n">
        <x:v>45808</x:v>
      </x:c>
      <x:c r="B1589" s="59" t="str">
        <x:v>CAULFIELD</x:v>
      </x:c>
      <x:c r="C1589" s="27" t="n">
        <x:v>3</x:v>
      </x:c>
      <x:c r="D1589" s="27" t="n">
        <x:v>1</x:v>
      </x:c>
      <x:c r="E1589" s="59" t="str">
        <x:v>BIG SWINGER</x:v>
      </x:c>
      <x:c r="F1589" s="59" t="str">
        <x:v>BFSR / SYS</x:v>
      </x:c>
      <x:c r="G1589" s="27" t="n">
        <x:v>2</x:v>
      </x:c>
      <x:c r="H1589" s="27" t="str">
        <x:v>Won</x:v>
      </x:c>
      <x:c r="I1589" s="30" t="n">
        <x:v>1.8</x:v>
      </x:c>
      <x:c r="J1589" s="30" t="n">
        <x:v>1.8</x:v>
      </x:c>
      <x:c r="K1589" s="30" t="n">
        <x:v>3.24</x:v>
      </x:c>
      <x:c r="L1589" s="30" t="n">
        <x:v>0</x:v>
      </x:c>
    </x:row>
    <x:row r="1590">
      <x:c r="A1590" s="61" t="n">
        <x:v>45808</x:v>
      </x:c>
      <x:c r="B1590" s="59" t="str">
        <x:v>CAULFIELD</x:v>
      </x:c>
      <x:c r="C1590" s="27" t="n">
        <x:v>3</x:v>
      </x:c>
      <x:c r="D1590" s="27" t="n">
        <x:v>7</x:v>
      </x:c>
      <x:c r="E1590" s="59" t="str">
        <x:v>GRINZINGER MOON</x:v>
      </x:c>
      <x:c r="F1590" s="59" t="str">
        <x:v>SYS</x:v>
      </x:c>
      <x:c r="G1590" s="27" t="n">
        <x:v>1</x:v>
      </x:c>
      <x:c r="H1590" s="27" t="str"/>
      <x:c r="I1590" s="30"/>
      <x:c r="J1590" s="30" t="n">
        <x:v>0</x:v>
      </x:c>
      <x:c r="K1590" s="30" t="n">
        <x:v>0</x:v>
      </x:c>
      <x:c r="L1590" s="30" t="n">
        <x:v>0</x:v>
      </x:c>
    </x:row>
    <x:row r="1591">
      <x:c r="A1591" s="61" t="n">
        <x:v>45808</x:v>
      </x:c>
      <x:c r="B1591" s="59" t="str">
        <x:v>CAULFIELD</x:v>
      </x:c>
      <x:c r="C1591" s="27" t="n">
        <x:v>3</x:v>
      </x:c>
      <x:c r="D1591" s="27" t="n">
        <x:v>10</x:v>
      </x:c>
      <x:c r="E1591" s="59" t="str">
        <x:v>NO FOOLING</x:v>
      </x:c>
      <x:c r="F1591" s="59" t="str">
        <x:v>LSW / SYS</x:v>
      </x:c>
      <x:c r="G1591" s="27" t="n">
        <x:v>2</x:v>
      </x:c>
      <x:c r="H1591" s="27" t="str">
        <x:v>3rd</x:v>
      </x:c>
      <x:c r="I1591" s="30"/>
      <x:c r="J1591" s="30" t="n">
        <x:v>0</x:v>
      </x:c>
      <x:c r="K1591" s="30" t="n">
        <x:v>0</x:v>
      </x:c>
      <x:c r="L1591" s="30" t="n">
        <x:v>0</x:v>
      </x:c>
    </x:row>
    <x:row r="1592">
      <x:c r="A1592" s="61" t="n">
        <x:v>45808</x:v>
      </x:c>
      <x:c r="B1592" s="59" t="str">
        <x:v>CAULFIELD</x:v>
      </x:c>
      <x:c r="C1592" s="27" t="n">
        <x:v>5</x:v>
      </x:c>
      <x:c r="D1592" s="27" t="n">
        <x:v>2</x:v>
      </x:c>
      <x:c r="E1592" s="59" t="str">
        <x:v>MADIYYA</x:v>
      </x:c>
      <x:c r="F1592" s="59" t="str">
        <x:v>LSW / SYS</x:v>
      </x:c>
      <x:c r="G1592" s="27" t="n">
        <x:v>2</x:v>
      </x:c>
      <x:c r="H1592" s="27" t="str">
        <x:v>Won</x:v>
      </x:c>
      <x:c r="I1592" s="30" t="n">
        <x:v>1.8</x:v>
      </x:c>
      <x:c r="J1592" s="30" t="n">
        <x:v>1.8</x:v>
      </x:c>
      <x:c r="K1592" s="30" t="n">
        <x:v>0</x:v>
      </x:c>
      <x:c r="L1592" s="30" t="n">
        <x:v>0</x:v>
      </x:c>
    </x:row>
    <x:row r="1593">
      <x:c r="A1593" s="61" t="n">
        <x:v>45808</x:v>
      </x:c>
      <x:c r="B1593" s="59" t="str">
        <x:v>CAULFIELD</x:v>
      </x:c>
      <x:c r="C1593" s="27" t="n">
        <x:v>6</x:v>
      </x:c>
      <x:c r="D1593" s="27" t="n">
        <x:v>7</x:v>
      </x:c>
      <x:c r="E1593" s="59" t="str">
        <x:v>VERDAD</x:v>
      </x:c>
      <x:c r="F1593" s="59" t="str">
        <x:v>DC</x:v>
      </x:c>
      <x:c r="G1593" s="27" t="n">
        <x:v>1</x:v>
      </x:c>
      <x:c r="H1593" s="27" t="str">
        <x:v>3rd</x:v>
      </x:c>
      <x:c r="I1593" s="30"/>
      <x:c r="J1593" s="30" t="n">
        <x:v>0</x:v>
      </x:c>
      <x:c r="K1593" s="30" t="n">
        <x:v>0</x:v>
      </x:c>
      <x:c r="L1593" s="30" t="n">
        <x:v>0</x:v>
      </x:c>
    </x:row>
    <x:row r="1594">
      <x:c r="A1594" s="61" t="n">
        <x:v>45808</x:v>
      </x:c>
      <x:c r="B1594" s="59" t="str">
        <x:v>CAULFIELD</x:v>
      </x:c>
      <x:c r="C1594" s="27" t="n">
        <x:v>7</x:v>
      </x:c>
      <x:c r="D1594" s="27" t="n">
        <x:v>4</x:v>
      </x:c>
      <x:c r="E1594" s="59" t="str">
        <x:v>WONDER KID</x:v>
      </x:c>
      <x:c r="F1594" s="59" t="str">
        <x:v>LSW / SYS</x:v>
      </x:c>
      <x:c r="G1594" s="27" t="n">
        <x:v>2</x:v>
      </x:c>
      <x:c r="H1594" s="27" t="str"/>
      <x:c r="I1594" s="30"/>
      <x:c r="J1594" s="30" t="n">
        <x:v>0</x:v>
      </x:c>
      <x:c r="K1594" s="30" t="n">
        <x:v>0</x:v>
      </x:c>
      <x:c r="L1594" s="30" t="n">
        <x:v>0</x:v>
      </x:c>
    </x:row>
    <x:row r="1595">
      <x:c r="A1595" s="61" t="n">
        <x:v>45808</x:v>
      </x:c>
      <x:c r="B1595" s="59" t="str">
        <x:v>CAULFIELD</x:v>
      </x:c>
      <x:c r="C1595" s="27" t="n">
        <x:v>8</x:v>
      </x:c>
      <x:c r="D1595" s="27" t="n">
        <x:v>10</x:v>
      </x:c>
      <x:c r="E1595" s="59" t="str">
        <x:v>CLEO CAT</x:v>
      </x:c>
      <x:c r="F1595" s="59" t="str">
        <x:v>SYS</x:v>
      </x:c>
      <x:c r="G1595" s="27" t="n">
        <x:v>1</x:v>
      </x:c>
      <x:c r="H1595" s="27" t="str">
        <x:v>2nd</x:v>
      </x:c>
      <x:c r="I1595" s="30"/>
      <x:c r="J1595" s="30" t="n">
        <x:v>0</x:v>
      </x:c>
      <x:c r="K1595" s="30" t="n">
        <x:v>0</x:v>
      </x:c>
      <x:c r="L1595" s="30"/>
    </x:row>
    <x:row r="1596">
      <x:c r="A1596" s="61" t="n">
        <x:v>45808</x:v>
      </x:c>
      <x:c r="B1596" s="59" t="str">
        <x:v>CAULFIELD</x:v>
      </x:c>
      <x:c r="C1596" s="27" t="n">
        <x:v>9</x:v>
      </x:c>
      <x:c r="D1596" s="27" t="n">
        <x:v>5</x:v>
      </x:c>
      <x:c r="E1596" s="59" t="str">
        <x:v>PRANCING SPIRIT</x:v>
      </x:c>
      <x:c r="F1596" s="59" t="str">
        <x:v>LSW</x:v>
      </x:c>
      <x:c r="G1596" s="27" t="n">
        <x:v>1</x:v>
      </x:c>
      <x:c r="H1596" s="27" t="str"/>
      <x:c r="I1596" s="30"/>
      <x:c r="J1596" s="30" t="n">
        <x:v>0</x:v>
      </x:c>
      <x:c r="K1596" s="30"/>
      <x:c r="L1596" s="30"/>
    </x:row>
    <x:row r="1597">
      <x:c r="A1597" s="61" t="n">
        <x:v>45815</x:v>
      </x:c>
      <x:c r="B1597" s="59" t="str">
        <x:v>FLEMINGTON</x:v>
      </x:c>
      <x:c r="C1597" s="27" t="n">
        <x:v>1</x:v>
      </x:c>
      <x:c r="D1597" s="27" t="n">
        <x:v>5</x:v>
      </x:c>
      <x:c r="E1597" s="59" t="str">
        <x:v>GOLDENSTATEWARRIOR</x:v>
      </x:c>
      <x:c r="F1597" s="59" t="str">
        <x:v>SYS</x:v>
      </x:c>
      <x:c r="G1597" s="27" t="n">
        <x:v>1</x:v>
      </x:c>
      <x:c r="H1597" s="27" t="str">
        <x:v>3rd</x:v>
      </x:c>
      <x:c r="I1597" s="30"/>
      <x:c r="J1597" s="30" t="n">
        <x:v>0</x:v>
      </x:c>
      <x:c r="K1597" s="30" t="n">
        <x:v>0</x:v>
      </x:c>
      <x:c r="L1597" s="30" t="n">
        <x:v>0</x:v>
      </x:c>
    </x:row>
    <x:row r="1598">
      <x:c r="A1598" s="61" t="n">
        <x:v>45815</x:v>
      </x:c>
      <x:c r="B1598" s="59" t="str">
        <x:v>FLEMINGTON</x:v>
      </x:c>
      <x:c r="C1598" s="27" t="n">
        <x:v>2</x:v>
      </x:c>
      <x:c r="D1598" s="27" t="n">
        <x:v>2</x:v>
      </x:c>
      <x:c r="E1598" s="59" t="str">
        <x:v>MISS OLE</x:v>
      </x:c>
      <x:c r="F1598" s="59" t="str">
        <x:v>LSW</x:v>
      </x:c>
      <x:c r="G1598" s="27" t="n">
        <x:v>1</x:v>
      </x:c>
      <x:c r="H1598" s="27" t="str">
        <x:v>Won</x:v>
      </x:c>
      <x:c r="I1598" s="30" t="n">
        <x:v>1.9</x:v>
      </x:c>
      <x:c r="J1598" s="30" t="n">
        <x:v>1.9</x:v>
      </x:c>
      <x:c r="K1598" s="30" t="n">
        <x:v>13.87</x:v>
      </x:c>
      <x:c r="L1598" s="30" t="n">
        <x:v>51.319</x:v>
      </x:c>
    </x:row>
    <x:row r="1599">
      <x:c r="A1599" s="61" t="n">
        <x:v>45815</x:v>
      </x:c>
      <x:c r="B1599" s="59" t="str">
        <x:v>FLEMINGTON</x:v>
      </x:c>
      <x:c r="C1599" s="27" t="n">
        <x:v>4</x:v>
      </x:c>
      <x:c r="D1599" s="27" t="n">
        <x:v>3</x:v>
      </x:c>
      <x:c r="E1599" s="59" t="str">
        <x:v>SALSA FELLOW</x:v>
      </x:c>
      <x:c r="F1599" s="59" t="str">
        <x:v>LSW</x:v>
      </x:c>
      <x:c r="G1599" s="27" t="n">
        <x:v>1</x:v>
      </x:c>
      <x:c r="H1599" s="27" t="str">
        <x:v>Won</x:v>
      </x:c>
      <x:c r="I1599" s="30" t="n">
        <x:v>7.3</x:v>
      </x:c>
      <x:c r="J1599" s="30" t="n">
        <x:v>7.3</x:v>
      </x:c>
      <x:c r="K1599" s="30" t="n">
        <x:v>27.01</x:v>
      </x:c>
      <x:c r="L1599" s="30" t="n">
        <x:v>118.84400000000002</x:v>
      </x:c>
    </x:row>
    <x:row r="1600">
      <x:c r="A1600" s="61" t="n">
        <x:v>45815</x:v>
      </x:c>
      <x:c r="B1600" s="59" t="str">
        <x:v>FLEMINGTON</x:v>
      </x:c>
      <x:c r="C1600" s="27" t="n">
        <x:v>4</x:v>
      </x:c>
      <x:c r="D1600" s="27" t="n">
        <x:v>4</x:v>
      </x:c>
      <x:c r="E1600" s="59" t="str">
        <x:v>SOFT LOVE</x:v>
      </x:c>
      <x:c r="F1600" s="59" t="str">
        <x:v>SYS</x:v>
      </x:c>
      <x:c r="G1600" s="27" t="n">
        <x:v>1</x:v>
      </x:c>
      <x:c r="H1600" s="27" t="str">
        <x:v>2nd</x:v>
      </x:c>
      <x:c r="I1600" s="30"/>
      <x:c r="J1600" s="30" t="n">
        <x:v>0</x:v>
      </x:c>
      <x:c r="K1600" s="30" t="n">
        <x:v>0</x:v>
      </x:c>
      <x:c r="L1600" s="30" t="n">
        <x:v>0</x:v>
      </x:c>
    </x:row>
    <x:row r="1601">
      <x:c r="A1601" s="61" t="n">
        <x:v>45815</x:v>
      </x:c>
      <x:c r="B1601" s="59" t="str">
        <x:v>FLEMINGTON</x:v>
      </x:c>
      <x:c r="C1601" s="27" t="n">
        <x:v>5</x:v>
      </x:c>
      <x:c r="D1601" s="27" t="n">
        <x:v>5</x:v>
      </x:c>
      <x:c r="E1601" s="59" t="str">
        <x:v>OH TOO GOOD</x:v>
      </x:c>
      <x:c r="F1601" s="59" t="str">
        <x:v>BFSR / SYS</x:v>
      </x:c>
      <x:c r="G1601" s="27" t="n">
        <x:v>2</x:v>
      </x:c>
      <x:c r="H1601" s="27" t="str">
        <x:v>Won</x:v>
      </x:c>
      <x:c r="I1601" s="30" t="n">
        <x:v>3.7</x:v>
      </x:c>
      <x:c r="J1601" s="30" t="n">
        <x:v>3.7</x:v>
      </x:c>
      <x:c r="K1601" s="30" t="n">
        <x:v>16.28</x:v>
      </x:c>
      <x:c r="L1601" s="30" t="n">
        <x:v>58.608000000000004</x:v>
      </x:c>
    </x:row>
    <x:row r="1602">
      <x:c r="A1602" s="61" t="n">
        <x:v>45815</x:v>
      </x:c>
      <x:c r="B1602" s="59" t="str">
        <x:v>FLEMINGTON</x:v>
      </x:c>
      <x:c r="C1602" s="27" t="n">
        <x:v>5</x:v>
      </x:c>
      <x:c r="D1602" s="27" t="n">
        <x:v>7</x:v>
      </x:c>
      <x:c r="E1602" s="59" t="str">
        <x:v>REGAL VOW</x:v>
      </x:c>
      <x:c r="F1602" s="59" t="str">
        <x:v>DC</x:v>
      </x:c>
      <x:c r="G1602" s="27" t="n">
        <x:v>1</x:v>
      </x:c>
      <x:c r="H1602" s="27" t="str">
        <x:v>3rd</x:v>
      </x:c>
      <x:c r="I1602" s="30"/>
      <x:c r="J1602" s="30" t="n">
        <x:v>0</x:v>
      </x:c>
      <x:c r="K1602" s="30" t="n">
        <x:v>0</x:v>
      </x:c>
      <x:c r="L1602" s="30" t="n">
        <x:v>0</x:v>
      </x:c>
    </x:row>
    <x:row r="1603">
      <x:c r="A1603" s="61" t="n">
        <x:v>45815</x:v>
      </x:c>
      <x:c r="B1603" s="59" t="str">
        <x:v>FLEMINGTON</x:v>
      </x:c>
      <x:c r="C1603" s="27" t="n">
        <x:v>6</x:v>
      </x:c>
      <x:c r="D1603" s="27" t="n">
        <x:v>7</x:v>
      </x:c>
      <x:c r="E1603" s="59" t="str">
        <x:v>TAKEN</x:v>
      </x:c>
      <x:c r="F1603" s="59" t="str">
        <x:v>LSW</x:v>
      </x:c>
      <x:c r="G1603" s="27" t="n">
        <x:v>1</x:v>
      </x:c>
      <x:c r="H1603" s="27" t="str">
        <x:v>Won</x:v>
      </x:c>
      <x:c r="I1603" s="30" t="n">
        <x:v>4.4</x:v>
      </x:c>
      <x:c r="J1603" s="30" t="n">
        <x:v>4.4</x:v>
      </x:c>
      <x:c r="K1603" s="30" t="n">
        <x:v>15.840000000000002</x:v>
      </x:c>
      <x:c r="L1603" s="30" t="n">
        <x:v>57.02400000000001</x:v>
      </x:c>
    </x:row>
    <x:row r="1604">
      <x:c r="A1604" s="61" t="n">
        <x:v>45815</x:v>
      </x:c>
      <x:c r="B1604" s="59" t="str">
        <x:v>FLEMINGTON</x:v>
      </x:c>
      <x:c r="C1604" s="27" t="n">
        <x:v>8</x:v>
      </x:c>
      <x:c r="D1604" s="27" t="n">
        <x:v>7</x:v>
      </x:c>
      <x:c r="E1604" s="59" t="str">
        <x:v>SHOCKLETZ</x:v>
      </x:c>
      <x:c r="F1604" s="59" t="str">
        <x:v>DC / SYS</x:v>
      </x:c>
      <x:c r="G1604" s="27" t="n">
        <x:v>2</x:v>
      </x:c>
      <x:c r="H1604" s="27" t="str">
        <x:v>Won</x:v>
      </x:c>
      <x:c r="I1604" s="30" t="n">
        <x:v>3.6</x:v>
      </x:c>
      <x:c r="J1604" s="30" t="n">
        <x:v>3.6</x:v>
      </x:c>
      <x:c r="K1604" s="30" t="n">
        <x:v>12.96</x:v>
      </x:c>
      <x:c r="L1604" s="30"/>
    </x:row>
    <x:row r="1605">
      <x:c r="A1605" s="61" t="n">
        <x:v>45815</x:v>
      </x:c>
      <x:c r="B1605" s="59" t="str">
        <x:v>FLEMINGTON</x:v>
      </x:c>
      <x:c r="C1605" s="27" t="n">
        <x:v>9</x:v>
      </x:c>
      <x:c r="D1605" s="27" t="n">
        <x:v>4</x:v>
      </x:c>
      <x:c r="E1605" s="59" t="str">
        <x:v>MARBLE NINE</x:v>
      </x:c>
      <x:c r="F1605" s="59" t="str">
        <x:v>M</x:v>
      </x:c>
      <x:c r="G1605" s="27" t="n">
        <x:v>1</x:v>
      </x:c>
      <x:c r="H1605" s="27" t="str">
        <x:v>Won</x:v>
      </x:c>
      <x:c r="I1605" s="30" t="n">
        <x:v>3.6</x:v>
      </x:c>
      <x:c r="J1605" s="30" t="n">
        <x:v>3.6</x:v>
      </x:c>
      <x:c r="K1605" s="30"/>
      <x:c r="L1605" s="30"/>
    </x:row>
    <x:row r="1606">
      <x:c r="A1606" s="61" t="n">
        <x:v>45815</x:v>
      </x:c>
      <x:c r="B1606" s="59" t="str">
        <x:v>FLEMINGTON</x:v>
      </x:c>
      <x:c r="C1606" s="27" t="n">
        <x:v>9</x:v>
      </x:c>
      <x:c r="D1606" s="27" t="n">
        <x:v>8</x:v>
      </x:c>
      <x:c r="E1606" s="59" t="str">
        <x:v>NAMESAKE</x:v>
      </x:c>
      <x:c r="F1606" s="59" t="str">
        <x:v>LSW</x:v>
      </x:c>
      <x:c r="G1606" s="27" t="n">
        <x:v>1</x:v>
      </x:c>
      <x:c r="H1606" s="27" t="str"/>
      <x:c r="I1606" s="30"/>
      <x:c r="J1606" s="30" t="n">
        <x:v>0</x:v>
      </x:c>
      <x:c r="K1606" s="30"/>
      <x:c r="L1606" s="30"/>
    </x:row>
    <x:row r="1607">
      <x:c r="A1607" s="61" t="n">
        <x:v>45822</x:v>
      </x:c>
      <x:c r="B1607" s="59" t="str">
        <x:v>SANDOWN</x:v>
      </x:c>
      <x:c r="C1607" s="27" t="n">
        <x:v>2</x:v>
      </x:c>
      <x:c r="D1607" s="27" t="n">
        <x:v>5</x:v>
      </x:c>
      <x:c r="E1607" s="59" t="str">
        <x:v>TERILEE</x:v>
      </x:c>
      <x:c r="F1607" s="59" t="str">
        <x:v>BF</x:v>
      </x:c>
      <x:c r="G1607" s="27" t="n">
        <x:v>1</x:v>
      </x:c>
      <x:c r="H1607" s="27" t="str">
        <x:v>Won</x:v>
      </x:c>
      <x:c r="I1607" s="30" t="n">
        <x:v>2.6</x:v>
      </x:c>
      <x:c r="J1607" s="30" t="n">
        <x:v>2.6</x:v>
      </x:c>
      <x:c r="K1607" s="30" t="n">
        <x:v>0</x:v>
      </x:c>
      <x:c r="L1607" s="30" t="n">
        <x:v>0</x:v>
      </x:c>
    </x:row>
    <x:row r="1608">
      <x:c r="A1608" s="61" t="n">
        <x:v>45822</x:v>
      </x:c>
      <x:c r="B1608" s="59" t="str">
        <x:v>SANDOWN</x:v>
      </x:c>
      <x:c r="C1608" s="27" t="n">
        <x:v>2</x:v>
      </x:c>
      <x:c r="D1608" s="27" t="n">
        <x:v>8</x:v>
      </x:c>
      <x:c r="E1608" s="59" t="str">
        <x:v>LEGACY BAY</x:v>
      </x:c>
      <x:c r="F1608" s="59" t="str">
        <x:v>FRSR</x:v>
      </x:c>
      <x:c r="G1608" s="27" t="n">
        <x:v>1</x:v>
      </x:c>
      <x:c r="H1608" s="27" t="str">
        <x:v>4th</x:v>
      </x:c>
      <x:c r="I1608" s="30"/>
      <x:c r="J1608" s="30" t="n">
        <x:v>0</x:v>
      </x:c>
      <x:c r="K1608" s="30" t="n">
        <x:v>0</x:v>
      </x:c>
      <x:c r="L1608" s="30" t="n">
        <x:v>0</x:v>
      </x:c>
    </x:row>
    <x:row r="1609">
      <x:c r="A1609" s="61" t="n">
        <x:v>45822</x:v>
      </x:c>
      <x:c r="B1609" s="59" t="str">
        <x:v>SANDOWN</x:v>
      </x:c>
      <x:c r="C1609" s="27" t="n">
        <x:v>3</x:v>
      </x:c>
      <x:c r="D1609" s="27" t="n">
        <x:v>6</x:v>
      </x:c>
      <x:c r="E1609" s="59" t="str">
        <x:v>WHATELEY</x:v>
      </x:c>
      <x:c r="F1609" s="59" t="str">
        <x:v>LSW</x:v>
      </x:c>
      <x:c r="G1609" s="27" t="n">
        <x:v>1</x:v>
      </x:c>
      <x:c r="H1609" s="27" t="str"/>
      <x:c r="I1609" s="30"/>
      <x:c r="J1609" s="30" t="n">
        <x:v>0</x:v>
      </x:c>
      <x:c r="K1609" s="30" t="n">
        <x:v>0</x:v>
      </x:c>
      <x:c r="L1609" s="30" t="n">
        <x:v>0</x:v>
      </x:c>
    </x:row>
    <x:row r="1610">
      <x:c r="A1610" s="61" t="n">
        <x:v>45822</x:v>
      </x:c>
      <x:c r="B1610" s="59" t="str">
        <x:v>SANDOWN</x:v>
      </x:c>
      <x:c r="C1610" s="27" t="n">
        <x:v>4</x:v>
      </x:c>
      <x:c r="D1610" s="27" t="n">
        <x:v>16</x:v>
      </x:c>
      <x:c r="E1610" s="59" t="str">
        <x:v>STYLISH</x:v>
      </x:c>
      <x:c r="F1610" s="59" t="str">
        <x:v>FRSR</x:v>
      </x:c>
      <x:c r="G1610" s="27" t="n">
        <x:v>1</x:v>
      </x:c>
      <x:c r="H1610" s="27" t="str">
        <x:v>Won</x:v>
      </x:c>
      <x:c r="I1610" s="30" t="n">
        <x:v>7.9</x:v>
      </x:c>
      <x:c r="J1610" s="30" t="n">
        <x:v>7.9</x:v>
      </x:c>
      <x:c r="K1610" s="30" t="n">
        <x:v>64.78</x:v>
      </x:c>
      <x:c r="L1610" s="30" t="n">
        <x:v>336.856</x:v>
      </x:c>
    </x:row>
    <x:row r="1611">
      <x:c r="A1611" s="61" t="n">
        <x:v>45822</x:v>
      </x:c>
      <x:c r="B1611" s="59" t="str">
        <x:v>SANDOWN</x:v>
      </x:c>
      <x:c r="C1611" s="27" t="n">
        <x:v>6</x:v>
      </x:c>
      <x:c r="D1611" s="27" t="n">
        <x:v>3</x:v>
      </x:c>
      <x:c r="E1611" s="59" t="str">
        <x:v>AZTEC STATE</x:v>
      </x:c>
      <x:c r="F1611" s="59" t="str">
        <x:v>SYS</x:v>
      </x:c>
      <x:c r="G1611" s="27" t="n">
        <x:v>1</x:v>
      </x:c>
      <x:c r="H1611" s="27" t="str">
        <x:v>Won</x:v>
      </x:c>
      <x:c r="I1611" s="30" t="n">
        <x:v>8.2</x:v>
      </x:c>
      <x:c r="J1611" s="30" t="n">
        <x:v>8.2</x:v>
      </x:c>
      <x:c r="K1611" s="30" t="n">
        <x:v>42.64</x:v>
      </x:c>
      <x:c r="L1611" s="30" t="n">
        <x:v>298.48</x:v>
      </x:c>
    </x:row>
    <x:row r="1612">
      <x:c r="A1612" s="61" t="n">
        <x:v>45822</x:v>
      </x:c>
      <x:c r="B1612" s="59" t="str">
        <x:v>SANDOWN</x:v>
      </x:c>
      <x:c r="C1612" s="27" t="n">
        <x:v>6</x:v>
      </x:c>
      <x:c r="D1612" s="27" t="n">
        <x:v>5</x:v>
      </x:c>
      <x:c r="E1612" s="59" t="str">
        <x:v>ROADCONE</x:v>
      </x:c>
      <x:c r="F1612" s="59" t="str">
        <x:v>DC</x:v>
      </x:c>
      <x:c r="G1612" s="27" t="n">
        <x:v>1</x:v>
      </x:c>
      <x:c r="H1612" s="27" t="str"/>
      <x:c r="I1612" s="30"/>
      <x:c r="J1612" s="30" t="n">
        <x:v>0</x:v>
      </x:c>
      <x:c r="K1612" s="30" t="n">
        <x:v>0</x:v>
      </x:c>
      <x:c r="L1612" s="30" t="n">
        <x:v>0</x:v>
      </x:c>
    </x:row>
    <x:row r="1613">
      <x:c r="A1613" s="61" t="n">
        <x:v>45822</x:v>
      </x:c>
      <x:c r="B1613" s="59" t="str">
        <x:v>SANDOWN</x:v>
      </x:c>
      <x:c r="C1613" s="27" t="n">
        <x:v>7</x:v>
      </x:c>
      <x:c r="D1613" s="27" t="n">
        <x:v>8</x:v>
      </x:c>
      <x:c r="E1613" s="59" t="str">
        <x:v>SABAN</x:v>
      </x:c>
      <x:c r="F1613" s="59" t="str">
        <x:v>LSW</x:v>
      </x:c>
      <x:c r="G1613" s="27" t="n">
        <x:v>1</x:v>
      </x:c>
      <x:c r="H1613" s="27" t="str">
        <x:v>Won</x:v>
      </x:c>
      <x:c r="I1613" s="30" t="n">
        <x:v>5.2</x:v>
      </x:c>
      <x:c r="J1613" s="30" t="n">
        <x:v>5.2</x:v>
      </x:c>
      <x:c r="K1613" s="30" t="n">
        <x:v>36.4</x:v>
      </x:c>
      <x:c r="L1613" s="30"/>
    </x:row>
    <x:row r="1614">
      <x:c r="A1614" s="61" t="n">
        <x:v>45822</x:v>
      </x:c>
      <x:c r="B1614" s="59" t="str">
        <x:v>SANDOWN</x:v>
      </x:c>
      <x:c r="C1614" s="27" t="n">
        <x:v>8</x:v>
      </x:c>
      <x:c r="D1614" s="27" t="n">
        <x:v>12</x:v>
      </x:c>
      <x:c r="E1614" s="59" t="str">
        <x:v>CHINQUI</x:v>
      </x:c>
      <x:c r="F1614" s="59" t="str">
        <x:v>SYS</x:v>
      </x:c>
      <x:c r="G1614" s="27" t="n">
        <x:v>1</x:v>
      </x:c>
      <x:c r="H1614" s="27" t="str">
        <x:v>Won</x:v>
      </x:c>
      <x:c r="I1614" s="30" t="n">
        <x:v>7</x:v>
      </x:c>
      <x:c r="J1614" s="30" t="n">
        <x:v>7</x:v>
      </x:c>
      <x:c r="K1614" s="30"/>
      <x:c r="L1614" s="30"/>
    </x:row>
    <x:row r="1615">
      <x:c r="A1615" s="61" t="n">
        <x:v>45829</x:v>
      </x:c>
      <x:c r="B1615" s="59" t="str">
        <x:v>FLEMINGTON</x:v>
      </x:c>
      <x:c r="C1615" s="27" t="n">
        <x:v>1</x:v>
      </x:c>
      <x:c r="D1615" s="27" t="n">
        <x:v>2</x:v>
      </x:c>
      <x:c r="E1615" s="59" t="str">
        <x:v>OBSERVER</x:v>
      </x:c>
      <x:c r="F1615" s="59" t="str">
        <x:v>DC / SYS</x:v>
      </x:c>
      <x:c r="G1615" s="27" t="n">
        <x:v>2</x:v>
      </x:c>
      <x:c r="H1615" s="27" t="str"/>
      <x:c r="I1615" s="30"/>
      <x:c r="J1615" s="30" t="n">
        <x:v>0</x:v>
      </x:c>
      <x:c r="K1615" s="30" t="n">
        <x:v>0</x:v>
      </x:c>
      <x:c r="L1615" s="30" t="n">
        <x:v>0</x:v>
      </x:c>
    </x:row>
    <x:row r="1616">
      <x:c r="A1616" s="61" t="n">
        <x:v>45829</x:v>
      </x:c>
      <x:c r="B1616" s="59" t="str">
        <x:v>FLEMINGTON</x:v>
      </x:c>
      <x:c r="C1616" s="27" t="n">
        <x:v>1</x:v>
      </x:c>
      <x:c r="D1616" s="27" t="n">
        <x:v>4</x:v>
      </x:c>
      <x:c r="E1616" s="59" t="str">
        <x:v>BUCCLEUCH</x:v>
      </x:c>
      <x:c r="F1616" s="59" t="str">
        <x:v>SYS</x:v>
      </x:c>
      <x:c r="G1616" s="27" t="n">
        <x:v>1</x:v>
      </x:c>
      <x:c r="H1616" s="27" t="str">
        <x:v>Won</x:v>
      </x:c>
      <x:c r="I1616" s="30" t="n">
        <x:v>3.9</x:v>
      </x:c>
      <x:c r="J1616" s="30" t="n">
        <x:v>3.9</x:v>
      </x:c>
      <x:c r="K1616" s="30" t="n">
        <x:v>0</x:v>
      </x:c>
      <x:c r="L1616" s="30" t="n">
        <x:v>0</x:v>
      </x:c>
    </x:row>
    <x:row r="1617">
      <x:c r="A1617" s="61" t="n">
        <x:v>45829</x:v>
      </x:c>
      <x:c r="B1617" s="59" t="str">
        <x:v>FLEMINGTON</x:v>
      </x:c>
      <x:c r="C1617" s="27" t="n">
        <x:v>2</x:v>
      </x:c>
      <x:c r="D1617" s="27" t="n">
        <x:v>3</x:v>
      </x:c>
      <x:c r="E1617" s="59" t="str">
        <x:v>SHOCKLETZ</x:v>
      </x:c>
      <x:c r="F1617" s="59" t="str">
        <x:v>DC / SYS</x:v>
      </x:c>
      <x:c r="G1617" s="27" t="n">
        <x:v>2</x:v>
      </x:c>
      <x:c r="H1617" s="27" t="str">
        <x:v>2nd</x:v>
      </x:c>
      <x:c r="I1617" s="30"/>
      <x:c r="J1617" s="30" t="n">
        <x:v>0</x:v>
      </x:c>
      <x:c r="K1617" s="30" t="n">
        <x:v>0</x:v>
      </x:c>
      <x:c r="L1617" s="30" t="n">
        <x:v>0</x:v>
      </x:c>
    </x:row>
    <x:row r="1618">
      <x:c r="A1618" s="61" t="n">
        <x:v>45829</x:v>
      </x:c>
      <x:c r="B1618" s="59" t="str">
        <x:v>FLEMINGTON</x:v>
      </x:c>
      <x:c r="C1618" s="27" t="n">
        <x:v>3</x:v>
      </x:c>
      <x:c r="D1618" s="27" t="n">
        <x:v>4</x:v>
      </x:c>
      <x:c r="E1618" s="59" t="str">
        <x:v>MARBLE NINE</x:v>
      </x:c>
      <x:c r="F1618" s="59" t="str">
        <x:v>DC / SYS</x:v>
      </x:c>
      <x:c r="G1618" s="27" t="n">
        <x:v>2</x:v>
      </x:c>
      <x:c r="H1618" s="27" t="str">
        <x:v>Won</x:v>
      </x:c>
      <x:c r="I1618" s="30" t="n">
        <x:v>8.2</x:v>
      </x:c>
      <x:c r="J1618" s="30" t="n">
        <x:v>8.2</x:v>
      </x:c>
      <x:c r="K1618" s="30" t="n">
        <x:v>28.699999999999996</x:v>
      </x:c>
      <x:c r="L1618" s="30" t="n">
        <x:v>137.75999999999996</x:v>
      </x:c>
    </x:row>
    <x:row r="1619">
      <x:c r="A1619" s="61" t="n">
        <x:v>45829</x:v>
      </x:c>
      <x:c r="B1619" s="59" t="str">
        <x:v>FLEMINGTON</x:v>
      </x:c>
      <x:c r="C1619" s="27" t="n">
        <x:v>4</x:v>
      </x:c>
      <x:c r="D1619" s="27" t="n">
        <x:v>1</x:v>
      </x:c>
      <x:c r="E1619" s="59" t="str">
        <x:v>TAKEN</x:v>
      </x:c>
      <x:c r="F1619" s="59" t="str">
        <x:v>SYS</x:v>
      </x:c>
      <x:c r="G1619" s="27" t="n">
        <x:v>1</x:v>
      </x:c>
      <x:c r="H1619" s="27" t="str">
        <x:v>Won</x:v>
      </x:c>
      <x:c r="I1619" s="30" t="n">
        <x:v>3.5</x:v>
      </x:c>
      <x:c r="J1619" s="30" t="n">
        <x:v>3.5</x:v>
      </x:c>
      <x:c r="K1619" s="30" t="n">
        <x:v>16.8</x:v>
      </x:c>
      <x:c r="L1619" s="30" t="n">
        <x:v>26.880000000000003</x:v>
      </x:c>
    </x:row>
    <x:row r="1620">
      <x:c r="A1620" s="61" t="n">
        <x:v>45829</x:v>
      </x:c>
      <x:c r="B1620" s="59" t="str">
        <x:v>FLEMINGTON</x:v>
      </x:c>
      <x:c r="C1620" s="27" t="n">
        <x:v>4</x:v>
      </x:c>
      <x:c r="D1620" s="27" t="n">
        <x:v>2</x:v>
      </x:c>
      <x:c r="E1620" s="59" t="str">
        <x:v>DARK SIMBA</x:v>
      </x:c>
      <x:c r="F1620" s="59" t="str">
        <x:v>LSW</x:v>
      </x:c>
      <x:c r="G1620" s="27" t="n">
        <x:v>1</x:v>
      </x:c>
      <x:c r="H1620" s="27" t="str"/>
      <x:c r="I1620" s="30"/>
      <x:c r="J1620" s="30" t="n">
        <x:v>0</x:v>
      </x:c>
      <x:c r="K1620" s="30" t="n">
        <x:v>0</x:v>
      </x:c>
      <x:c r="L1620" s="30" t="n">
        <x:v>0</x:v>
      </x:c>
    </x:row>
    <x:row r="1621">
      <x:c r="A1621" s="61" t="n">
        <x:v>45829</x:v>
      </x:c>
      <x:c r="B1621" s="59" t="str">
        <x:v>FLEMINGTON</x:v>
      </x:c>
      <x:c r="C1621" s="27" t="n">
        <x:v>6</x:v>
      </x:c>
      <x:c r="D1621" s="27" t="n">
        <x:v>5</x:v>
      </x:c>
      <x:c r="E1621" s="59" t="str">
        <x:v>BOLD SOUL</x:v>
      </x:c>
      <x:c r="F1621" s="59" t="str">
        <x:v>SYS</x:v>
      </x:c>
      <x:c r="G1621" s="27" t="n">
        <x:v>1</x:v>
      </x:c>
      <x:c r="H1621" s="27" t="str">
        <x:v>Won</x:v>
      </x:c>
      <x:c r="I1621" s="30" t="n">
        <x:v>4.8</x:v>
      </x:c>
      <x:c r="J1621" s="30" t="n">
        <x:v>4.8</x:v>
      </x:c>
      <x:c r="K1621" s="30" t="n">
        <x:v>7.68</x:v>
      </x:c>
      <x:c r="L1621" s="30" t="n">
        <x:v>0</x:v>
      </x:c>
    </x:row>
    <x:row r="1622">
      <x:c r="A1622" s="61" t="n">
        <x:v>45829</x:v>
      </x:c>
      <x:c r="B1622" s="59" t="str">
        <x:v>FLEMINGTON</x:v>
      </x:c>
      <x:c r="C1622" s="27" t="n">
        <x:v>7</x:v>
      </x:c>
      <x:c r="D1622" s="27" t="n">
        <x:v>6</x:v>
      </x:c>
      <x:c r="E1622" s="59" t="str">
        <x:v>SPLASH BACK</x:v>
      </x:c>
      <x:c r="F1622" s="59" t="str">
        <x:v>DC</x:v>
      </x:c>
      <x:c r="G1622" s="27" t="n">
        <x:v>1</x:v>
      </x:c>
      <x:c r="H1622" s="27" t="str">
        <x:v>Won</x:v>
      </x:c>
      <x:c r="I1622" s="30" t="n">
        <x:v>1.6</x:v>
      </x:c>
      <x:c r="J1622" s="30" t="n">
        <x:v>1.6</x:v>
      </x:c>
      <x:c r="K1622" s="30" t="n">
        <x:v>0</x:v>
      </x:c>
      <x:c r="L1622" s="30"/>
    </x:row>
    <x:row r="1623">
      <x:c r="A1623" s="61" t="n">
        <x:v>45829</x:v>
      </x:c>
      <x:c r="B1623" s="59" t="str">
        <x:v>FLEMINGTON</x:v>
      </x:c>
      <x:c r="C1623" s="27" t="n">
        <x:v>9</x:v>
      </x:c>
      <x:c r="D1623" s="27" t="n">
        <x:v>3</x:v>
      </x:c>
      <x:c r="E1623" s="59" t="str">
        <x:v>BRIDAL WALTZ</x:v>
      </x:c>
      <x:c r="F1623" s="59" t="str">
        <x:v>FRSR / SYS</x:v>
      </x:c>
      <x:c r="G1623" s="27" t="n">
        <x:v>2</x:v>
      </x:c>
      <x:c r="H1623" s="27" t="str">
        <x:v>3rd</x:v>
      </x:c>
      <x:c r="I1623" s="30"/>
      <x:c r="J1623" s="30" t="n">
        <x:v>0</x:v>
      </x:c>
      <x:c r="K1623" s="30"/>
      <x:c r="L1623" s="30"/>
    </x:row>
    <x:row r="1624">
      <x:c r="A1624" s="61" t="n">
        <x:v>45836</x:v>
      </x:c>
      <x:c r="B1624" s="59" t="str">
        <x:v>CAULFIELD</x:v>
      </x:c>
      <x:c r="C1624" s="27" t="n">
        <x:v>1</x:v>
      </x:c>
      <x:c r="D1624" s="27" t="n">
        <x:v>4</x:v>
      </x:c>
      <x:c r="E1624" s="59" t="str">
        <x:v>SONOFKIRK</x:v>
      </x:c>
      <x:c r="F1624" s="59" t="str">
        <x:v>SYS</x:v>
      </x:c>
      <x:c r="G1624" s="27" t="n">
        <x:v>1</x:v>
      </x:c>
      <x:c r="H1624" s="27" t="str">
        <x:v>Won</x:v>
      </x:c>
      <x:c r="I1624" s="30" t="n">
        <x:v>4.2</x:v>
      </x:c>
      <x:c r="J1624" s="30" t="n">
        <x:v>4.2</x:v>
      </x:c>
      <x:c r="K1624" s="30" t="n">
        <x:v>0</x:v>
      </x:c>
      <x:c r="L1624" s="30" t="n">
        <x:v>0</x:v>
      </x:c>
    </x:row>
    <x:row r="1625">
      <x:c r="A1625" s="61" t="n">
        <x:v>45836</x:v>
      </x:c>
      <x:c r="B1625" s="59" t="str">
        <x:v>CAULFIELD</x:v>
      </x:c>
      <x:c r="C1625" s="27" t="n">
        <x:v>2</x:v>
      </x:c>
      <x:c r="D1625" s="27" t="n">
        <x:v>1</x:v>
      </x:c>
      <x:c r="E1625" s="59" t="str">
        <x:v>MANOLO BLING</x:v>
      </x:c>
      <x:c r="F1625" s="59" t="str">
        <x:v>BFSR / SYS</x:v>
      </x:c>
      <x:c r="G1625" s="27" t="n">
        <x:v>2</x:v>
      </x:c>
      <x:c r="H1625" s="27" t="str"/>
      <x:c r="I1625" s="30"/>
      <x:c r="J1625" s="30" t="n">
        <x:v>0</x:v>
      </x:c>
      <x:c r="K1625" s="30" t="n">
        <x:v>0</x:v>
      </x:c>
      <x:c r="L1625" s="30" t="n">
        <x:v>0</x:v>
      </x:c>
    </x:row>
    <x:row r="1626">
      <x:c r="A1626" s="61" t="n">
        <x:v>45836</x:v>
      </x:c>
      <x:c r="B1626" s="59" t="str">
        <x:v>CAULFIELD</x:v>
      </x:c>
      <x:c r="C1626" s="27" t="n">
        <x:v>2</x:v>
      </x:c>
      <x:c r="D1626" s="27" t="n">
        <x:v>5</x:v>
      </x:c>
      <x:c r="E1626" s="59" t="str">
        <x:v>TREMBLES</x:v>
      </x:c>
      <x:c r="F1626" s="59" t="str">
        <x:v>LSW</x:v>
      </x:c>
      <x:c r="G1626" s="27" t="n">
        <x:v>1</x:v>
      </x:c>
      <x:c r="H1626" s="27" t="str"/>
      <x:c r="I1626" s="30"/>
      <x:c r="J1626" s="30" t="n">
        <x:v>0</x:v>
      </x:c>
      <x:c r="K1626" s="30" t="n">
        <x:v>0</x:v>
      </x:c>
      <x:c r="L1626" s="30" t="n">
        <x:v>0</x:v>
      </x:c>
    </x:row>
    <x:row r="1627">
      <x:c r="A1627" s="61" t="n">
        <x:v>45836</x:v>
      </x:c>
      <x:c r="B1627" s="59" t="str">
        <x:v>CAULFIELD</x:v>
      </x:c>
      <x:c r="C1627" s="27" t="n">
        <x:v>4</x:v>
      </x:c>
      <x:c r="D1627" s="27" t="n">
        <x:v>1</x:v>
      </x:c>
      <x:c r="E1627" s="59" t="str">
        <x:v>JUST FOR SHOW</x:v>
      </x:c>
      <x:c r="F1627" s="59" t="str">
        <x:v>M</x:v>
      </x:c>
      <x:c r="G1627" s="27" t="n">
        <x:v>1</x:v>
      </x:c>
      <x:c r="H1627" s="27" t="str"/>
      <x:c r="I1627" s="30"/>
      <x:c r="J1627" s="30" t="n">
        <x:v>0</x:v>
      </x:c>
      <x:c r="K1627" s="30" t="n">
        <x:v>0</x:v>
      </x:c>
      <x:c r="L1627" s="30" t="n">
        <x:v>0</x:v>
      </x:c>
    </x:row>
    <x:row r="1628">
      <x:c r="A1628" s="61" t="n">
        <x:v>45836</x:v>
      </x:c>
      <x:c r="B1628" s="59" t="str">
        <x:v>CAULFIELD</x:v>
      </x:c>
      <x:c r="C1628" s="27" t="n">
        <x:v>4</x:v>
      </x:c>
      <x:c r="D1628" s="27" t="n">
        <x:v>3</x:v>
      </x:c>
      <x:c r="E1628" s="59" t="str">
        <x:v>HARRY'S YACHT</x:v>
      </x:c>
      <x:c r="F1628" s="59" t="str">
        <x:v>DC / SYS</x:v>
      </x:c>
      <x:c r="G1628" s="27" t="n">
        <x:v>2</x:v>
      </x:c>
      <x:c r="H1628" s="27" t="str">
        <x:v>Won</x:v>
      </x:c>
      <x:c r="I1628" s="30" t="n">
        <x:v>4.8</x:v>
      </x:c>
      <x:c r="J1628" s="30" t="n">
        <x:v>4.8</x:v>
      </x:c>
      <x:c r="K1628" s="30" t="n">
        <x:v>0</x:v>
      </x:c>
      <x:c r="L1628" s="30" t="n">
        <x:v>0</x:v>
      </x:c>
    </x:row>
    <x:row r="1629">
      <x:c r="A1629" s="61" t="n">
        <x:v>45836</x:v>
      </x:c>
      <x:c r="B1629" s="59" t="str">
        <x:v>CAULFIELD</x:v>
      </x:c>
      <x:c r="C1629" s="27" t="n">
        <x:v>4</x:v>
      </x:c>
      <x:c r="D1629" s="27" t="n">
        <x:v>10</x:v>
      </x:c>
      <x:c r="E1629" s="59" t="str">
        <x:v>ACTA NON VERBA</x:v>
      </x:c>
      <x:c r="F1629" s="59" t="str">
        <x:v>DC</x:v>
      </x:c>
      <x:c r="G1629" s="27" t="n">
        <x:v>1</x:v>
      </x:c>
      <x:c r="H1629" s="27" t="str"/>
      <x:c r="I1629" s="30"/>
      <x:c r="J1629" s="30" t="n">
        <x:v>0</x:v>
      </x:c>
      <x:c r="K1629" s="30" t="n">
        <x:v>0</x:v>
      </x:c>
      <x:c r="L1629" s="30" t="n">
        <x:v>0</x:v>
      </x:c>
    </x:row>
    <x:row r="1630">
      <x:c r="A1630" s="61" t="n">
        <x:v>45836</x:v>
      </x:c>
      <x:c r="B1630" s="59" t="str">
        <x:v>CAULFIELD</x:v>
      </x:c>
      <x:c r="C1630" s="27" t="n">
        <x:v>5</x:v>
      </x:c>
      <x:c r="D1630" s="27" t="n">
        <x:v>14</x:v>
      </x:c>
      <x:c r="E1630" s="59" t="str">
        <x:v>CAPTAIN ELECTRIC</x:v>
      </x:c>
      <x:c r="F1630" s="59" t="str">
        <x:v>LSW / SYS</x:v>
      </x:c>
      <x:c r="G1630" s="27" t="n">
        <x:v>2</x:v>
      </x:c>
      <x:c r="H1630" s="27" t="str">
        <x:v>4th</x:v>
      </x:c>
      <x:c r="I1630" s="30"/>
      <x:c r="J1630" s="30" t="n">
        <x:v>0</x:v>
      </x:c>
      <x:c r="K1630" s="30" t="n">
        <x:v>0</x:v>
      </x:c>
      <x:c r="L1630" s="30" t="n">
        <x:v>0</x:v>
      </x:c>
    </x:row>
    <x:row r="1631">
      <x:c r="A1631" s="61" t="n">
        <x:v>45836</x:v>
      </x:c>
      <x:c r="B1631" s="59" t="str">
        <x:v>CAULFIELD</x:v>
      </x:c>
      <x:c r="C1631" s="27" t="n">
        <x:v>8</x:v>
      </x:c>
      <x:c r="D1631" s="27" t="n">
        <x:v>10</x:v>
      </x:c>
      <x:c r="E1631" s="59" t="str">
        <x:v>SAYEDATY SADATY</x:v>
      </x:c>
      <x:c r="F1631" s="59" t="str">
        <x:v>BF / SYS</x:v>
      </x:c>
      <x:c r="G1631" s="27" t="n">
        <x:v>2</x:v>
      </x:c>
      <x:c r="H1631" s="27" t="str">
        <x:v>Won</x:v>
      </x:c>
      <x:c r="I1631" s="30" t="n">
        <x:v>4</x:v>
      </x:c>
      <x:c r="J1631" s="30" t="n">
        <x:v>4</x:v>
      </x:c>
      <x:c r="K1631" s="30" t="n">
        <x:v>0</x:v>
      </x:c>
      <x:c r="L1631" s="30"/>
    </x:row>
    <x:row r="1632">
      <x:c r="A1632" s="61" t="n">
        <x:v>45836</x:v>
      </x:c>
      <x:c r="B1632" s="59" t="str">
        <x:v>CAULFIELD</x:v>
      </x:c>
      <x:c r="C1632" s="27" t="n">
        <x:v>9</x:v>
      </x:c>
      <x:c r="D1632" s="27" t="n">
        <x:v>10</x:v>
      </x:c>
      <x:c r="E1632" s="59" t="str">
        <x:v>THE OPEN</x:v>
      </x:c>
      <x:c r="F1632" s="59" t="str">
        <x:v>SYS</x:v>
      </x:c>
      <x:c r="G1632" s="27" t="n">
        <x:v>1</x:v>
      </x:c>
      <x:c r="H1632" s="27" t="str">
        <x:v>3rd</x:v>
      </x:c>
      <x:c r="I1632" s="30"/>
      <x:c r="J1632" s="30" t="n">
        <x:v>0</x:v>
      </x:c>
      <x:c r="K1632" s="30"/>
      <x:c r="L1632" s="30"/>
    </x:row>
    <x:row r="1633">
      <x:c r="A1633" s="61" t="n">
        <x:v>45843</x:v>
      </x:c>
      <x:c r="B1633" s="59" t="str">
        <x:v>FLEMINGTON</x:v>
      </x:c>
      <x:c r="C1633" s="27" t="n">
        <x:v>1</x:v>
      </x:c>
      <x:c r="D1633" s="27" t="n">
        <x:v>1</x:v>
      </x:c>
      <x:c r="E1633" s="59" t="str">
        <x:v>BACASH</x:v>
      </x:c>
      <x:c r="F1633" s="59" t="str">
        <x:v>LSW</x:v>
      </x:c>
      <x:c r="G1633" s="27" t="n">
        <x:v>1</x:v>
      </x:c>
      <x:c r="H1633" s="27" t="str">
        <x:v>2nd</x:v>
      </x:c>
      <x:c r="I1633" s="30"/>
      <x:c r="J1633" s="30" t="n">
        <x:v>0</x:v>
      </x:c>
      <x:c r="K1633" s="30" t="n">
        <x:v>0</x:v>
      </x:c>
      <x:c r="L1633" s="30" t="n">
        <x:v>0</x:v>
      </x:c>
    </x:row>
    <x:row r="1634">
      <x:c r="A1634" s="61" t="n">
        <x:v>45843</x:v>
      </x:c>
      <x:c r="B1634" s="59" t="str">
        <x:v>FLEMINGTON</x:v>
      </x:c>
      <x:c r="C1634" s="27" t="n">
        <x:v>1</x:v>
      </x:c>
      <x:c r="D1634" s="27" t="n">
        <x:v>2</x:v>
      </x:c>
      <x:c r="E1634" s="59" t="str">
        <x:v>CLOISTERS</x:v>
      </x:c>
      <x:c r="F1634" s="59" t="str">
        <x:v>SYS</x:v>
      </x:c>
      <x:c r="G1634" s="27" t="n">
        <x:v>1</x:v>
      </x:c>
      <x:c r="H1634" s="27" t="str">
        <x:v>3rd</x:v>
      </x:c>
      <x:c r="I1634" s="30"/>
      <x:c r="J1634" s="30" t="n">
        <x:v>0</x:v>
      </x:c>
      <x:c r="K1634" s="30" t="n">
        <x:v>0</x:v>
      </x:c>
      <x:c r="L1634" s="30" t="n">
        <x:v>0</x:v>
      </x:c>
    </x:row>
    <x:row r="1635">
      <x:c r="A1635" s="61" t="n">
        <x:v>45843</x:v>
      </x:c>
      <x:c r="B1635" s="59" t="str">
        <x:v>FLEMINGTON</x:v>
      </x:c>
      <x:c r="C1635" s="27" t="n">
        <x:v>1</x:v>
      </x:c>
      <x:c r="D1635" s="27" t="n">
        <x:v>4</x:v>
      </x:c>
      <x:c r="E1635" s="59" t="str">
        <x:v>JOB DONE</x:v>
      </x:c>
      <x:c r="F1635" s="59" t="str">
        <x:v>SYS</x:v>
      </x:c>
      <x:c r="G1635" s="27" t="n">
        <x:v>1</x:v>
      </x:c>
      <x:c r="H1635" s="27" t="str">
        <x:v>4th</x:v>
      </x:c>
      <x:c r="I1635" s="30"/>
      <x:c r="J1635" s="30" t="n">
        <x:v>0</x:v>
      </x:c>
      <x:c r="K1635" s="30" t="n">
        <x:v>0</x:v>
      </x:c>
      <x:c r="L1635" s="30" t="n">
        <x:v>0</x:v>
      </x:c>
    </x:row>
    <x:row r="1636">
      <x:c r="A1636" s="61" t="n">
        <x:v>45843</x:v>
      </x:c>
      <x:c r="B1636" s="59" t="str">
        <x:v>FLEMINGTON</x:v>
      </x:c>
      <x:c r="C1636" s="27" t="n">
        <x:v>2</x:v>
      </x:c>
      <x:c r="D1636" s="27" t="n">
        <x:v>1</x:v>
      </x:c>
      <x:c r="E1636" s="59" t="str">
        <x:v>BUCCLEUCH</x:v>
      </x:c>
      <x:c r="F1636" s="59" t="str">
        <x:v>LSW / SYS</x:v>
      </x:c>
      <x:c r="G1636" s="27" t="n">
        <x:v>2</x:v>
      </x:c>
      <x:c r="H1636" s="27" t="str">
        <x:v>Won</x:v>
      </x:c>
      <x:c r="I1636" s="30" t="n">
        <x:v>1.4</x:v>
      </x:c>
      <x:c r="J1636" s="30" t="n">
        <x:v>1.4</x:v>
      </x:c>
      <x:c r="K1636" s="30" t="n">
        <x:v>0</x:v>
      </x:c>
      <x:c r="L1636" s="30" t="n">
        <x:v>0</x:v>
      </x:c>
    </x:row>
    <x:row r="1637">
      <x:c r="A1637" s="61" t="n">
        <x:v>45843</x:v>
      </x:c>
      <x:c r="B1637" s="59" t="str">
        <x:v>FLEMINGTON</x:v>
      </x:c>
      <x:c r="C1637" s="27" t="n">
        <x:v>5</x:v>
      </x:c>
      <x:c r="D1637" s="27" t="n">
        <x:v>4</x:v>
      </x:c>
      <x:c r="E1637" s="59" t="str">
        <x:v>BOLD SOUL</x:v>
      </x:c>
      <x:c r="F1637" s="59" t="str">
        <x:v>LSW / SYS</x:v>
      </x:c>
      <x:c r="G1637" s="27" t="n">
        <x:v>2</x:v>
      </x:c>
      <x:c r="H1637" s="27" t="str">
        <x:v>2nd</x:v>
      </x:c>
      <x:c r="I1637" s="30"/>
      <x:c r="J1637" s="30" t="n">
        <x:v>0</x:v>
      </x:c>
      <x:c r="K1637" s="30" t="n">
        <x:v>0</x:v>
      </x:c>
      <x:c r="L1637" s="30" t="n">
        <x:v>0</x:v>
      </x:c>
    </x:row>
    <x:row r="1638">
      <x:c r="A1638" s="61" t="n">
        <x:v>45843</x:v>
      </x:c>
      <x:c r="B1638" s="59" t="str">
        <x:v>FLEMINGTON</x:v>
      </x:c>
      <x:c r="C1638" s="27" t="n">
        <x:v>5</x:v>
      </x:c>
      <x:c r="D1638" s="27" t="n">
        <x:v>10</x:v>
      </x:c>
      <x:c r="E1638" s="59" t="str">
        <x:v>CAPTAIN ELECTRIC</x:v>
      </x:c>
      <x:c r="F1638" s="59" t="str">
        <x:v>SYS</x:v>
      </x:c>
      <x:c r="G1638" s="27" t="n">
        <x:v>1</x:v>
      </x:c>
      <x:c r="H1638" s="27" t="str"/>
      <x:c r="I1638" s="30"/>
      <x:c r="J1638" s="30" t="n">
        <x:v>0</x:v>
      </x:c>
      <x:c r="K1638" s="30" t="n">
        <x:v>0</x:v>
      </x:c>
      <x:c r="L1638" s="30" t="n">
        <x:v>0</x:v>
      </x:c>
    </x:row>
    <x:row r="1639">
      <x:c r="A1639" s="61" t="n">
        <x:v>45843</x:v>
      </x:c>
      <x:c r="B1639" s="59" t="str">
        <x:v>FLEMINGTON</x:v>
      </x:c>
      <x:c r="C1639" s="27" t="n">
        <x:v>6</x:v>
      </x:c>
      <x:c r="D1639" s="27" t="n">
        <x:v>2</x:v>
      </x:c>
      <x:c r="E1639" s="59" t="str">
        <x:v>BRIDAL WALTZ</x:v>
      </x:c>
      <x:c r="F1639" s="59" t="str">
        <x:v>M</x:v>
      </x:c>
      <x:c r="G1639" s="27" t="n">
        <x:v>1</x:v>
      </x:c>
      <x:c r="H1639" s="27" t="str">
        <x:v>Won</x:v>
      </x:c>
      <x:c r="I1639" s="30" t="n">
        <x:v>14.2</x:v>
      </x:c>
      <x:c r="J1639" s="30" t="n">
        <x:v>14.2</x:v>
      </x:c>
      <x:c r="K1639" s="30" t="n">
        <x:v>62.480000000000004</x:v>
      </x:c>
      <x:c r="L1639" s="30" t="n">
        <x:v>331.144</x:v>
      </x:c>
    </x:row>
    <x:row r="1640">
      <x:c r="A1640" s="61" t="n">
        <x:v>45843</x:v>
      </x:c>
      <x:c r="B1640" s="59" t="str">
        <x:v>FLEMINGTON</x:v>
      </x:c>
      <x:c r="C1640" s="27" t="n">
        <x:v>6</x:v>
      </x:c>
      <x:c r="D1640" s="27" t="n">
        <x:v>5</x:v>
      </x:c>
      <x:c r="E1640" s="59" t="str">
        <x:v>SHE'S AN ARTIST</x:v>
      </x:c>
      <x:c r="F1640" s="59" t="str">
        <x:v>LSW / SYS</x:v>
      </x:c>
      <x:c r="G1640" s="27" t="n">
        <x:v>2</x:v>
      </x:c>
      <x:c r="H1640" s="27" t="str">
        <x:v>2nd</x:v>
      </x:c>
      <x:c r="I1640" s="30"/>
      <x:c r="J1640" s="30" t="n">
        <x:v>0</x:v>
      </x:c>
      <x:c r="K1640" s="30" t="n">
        <x:v>0</x:v>
      </x:c>
      <x:c r="L1640" s="30" t="n">
        <x:v>0</x:v>
      </x:c>
    </x:row>
    <x:row r="1641">
      <x:c r="A1641" s="61" t="n">
        <x:v>45843</x:v>
      </x:c>
      <x:c r="B1641" s="59" t="str">
        <x:v>FLEMINGTON</x:v>
      </x:c>
      <x:c r="C1641" s="27" t="n">
        <x:v>7</x:v>
      </x:c>
      <x:c r="D1641" s="27" t="n">
        <x:v>2</x:v>
      </x:c>
      <x:c r="E1641" s="59" t="str">
        <x:v>SHOCKLETZ</x:v>
      </x:c>
      <x:c r="F1641" s="59" t="str">
        <x:v>BFSR / SYS</x:v>
      </x:c>
      <x:c r="G1641" s="27" t="n">
        <x:v>2</x:v>
      </x:c>
      <x:c r="H1641" s="27" t="str">
        <x:v>Won</x:v>
      </x:c>
      <x:c r="I1641" s="30" t="n">
        <x:v>4.4</x:v>
      </x:c>
      <x:c r="J1641" s="30" t="n">
        <x:v>4.4</x:v>
      </x:c>
      <x:c r="K1641" s="30" t="n">
        <x:v>23.32</x:v>
      </x:c>
      <x:c r="L1641" s="30" t="n">
        <x:v>0</x:v>
      </x:c>
    </x:row>
    <x:row r="1642">
      <x:c r="A1642" s="61" t="n">
        <x:v>45843</x:v>
      </x:c>
      <x:c r="B1642" s="59" t="str">
        <x:v>FLEMINGTON</x:v>
      </x:c>
      <x:c r="C1642" s="27" t="n">
        <x:v>8</x:v>
      </x:c>
      <x:c r="D1642" s="27" t="n">
        <x:v>3</x:v>
      </x:c>
      <x:c r="E1642" s="59" t="str">
        <x:v>JIMMY THE BEAR</x:v>
      </x:c>
      <x:c r="F1642" s="59" t="str">
        <x:v>LSW / SYS</x:v>
      </x:c>
      <x:c r="G1642" s="27" t="n">
        <x:v>2</x:v>
      </x:c>
      <x:c r="H1642" s="27" t="str">
        <x:v>Won</x:v>
      </x:c>
      <x:c r="I1642" s="30" t="n">
        <x:v>5.3</x:v>
      </x:c>
      <x:c r="J1642" s="30" t="n">
        <x:v>5.3</x:v>
      </x:c>
      <x:c r="K1642" s="30" t="n">
        <x:v>0</x:v>
      </x:c>
      <x:c r="L1642" s="30"/>
    </x:row>
    <x:row r="1643">
      <x:c r="A1643" s="61" t="n">
        <x:v>45843</x:v>
      </x:c>
      <x:c r="B1643" s="59" t="str">
        <x:v>FLEMINGTON</x:v>
      </x:c>
      <x:c r="C1643" s="27" t="n">
        <x:v>8</x:v>
      </x:c>
      <x:c r="D1643" s="27" t="n">
        <x:v>10</x:v>
      </x:c>
      <x:c r="E1643" s="59" t="str">
        <x:v>OH TOO GOOD</x:v>
      </x:c>
      <x:c r="F1643" s="59" t="str">
        <x:v>LSW / SYS</x:v>
      </x:c>
      <x:c r="G1643" s="27" t="n">
        <x:v>2</x:v>
      </x:c>
      <x:c r="H1643" s="27" t="str"/>
      <x:c r="I1643" s="30"/>
      <x:c r="J1643" s="30" t="n">
        <x:v>0</x:v>
      </x:c>
      <x:c r="K1643" s="30" t="n">
        <x:v>0</x:v>
      </x:c>
      <x:c r="L1643" s="30"/>
    </x:row>
    <x:row r="1644">
      <x:c r="A1644" s="61" t="n">
        <x:v>45843</x:v>
      </x:c>
      <x:c r="B1644" s="59" t="str">
        <x:v>FLEMINGTON</x:v>
      </x:c>
      <x:c r="C1644" s="27" t="n">
        <x:v>8</x:v>
      </x:c>
      <x:c r="D1644" s="27" t="n">
        <x:v>11</x:v>
      </x:c>
      <x:c r="E1644" s="59" t="str">
        <x:v>HUGHES</x:v>
      </x:c>
      <x:c r="F1644" s="59" t="str">
        <x:v>SYS</x:v>
      </x:c>
      <x:c r="G1644" s="27" t="n">
        <x:v>1</x:v>
      </x:c>
      <x:c r="H1644" s="27" t="str"/>
      <x:c r="I1644" s="30"/>
      <x:c r="J1644" s="30" t="n">
        <x:v>0</x:v>
      </x:c>
      <x:c r="K1644" s="30" t="n">
        <x:v>0</x:v>
      </x:c>
      <x:c r="L1644" s="30"/>
    </x:row>
    <x:row r="1645">
      <x:c r="A1645" s="61" t="n">
        <x:v>45843</x:v>
      </x:c>
      <x:c r="B1645" s="59" t="str">
        <x:v>FLEMINGTON</x:v>
      </x:c>
      <x:c r="C1645" s="27" t="n">
        <x:v>9</x:v>
      </x:c>
      <x:c r="D1645" s="27" t="n">
        <x:v>2</x:v>
      </x:c>
      <x:c r="E1645" s="59" t="str">
        <x:v>FIRE OF ETNA</x:v>
      </x:c>
      <x:c r="F1645" s="59" t="str">
        <x:v>LSW</x:v>
      </x:c>
      <x:c r="G1645" s="27" t="n">
        <x:v>1</x:v>
      </x:c>
      <x:c r="H1645" s="27" t="str"/>
      <x:c r="I1645" s="30"/>
      <x:c r="J1645" s="30" t="n">
        <x:v>0</x:v>
      </x:c>
      <x:c r="K1645" s="30"/>
      <x:c r="L1645" s="30"/>
    </x:row>
    <x:row r="1646">
      <x:c r="A1646" s="61" t="n">
        <x:v>45843</x:v>
      </x:c>
      <x:c r="B1646" s="59" t="str">
        <x:v>FLEMINGTON</x:v>
      </x:c>
      <x:c r="C1646" s="27" t="n">
        <x:v>9</x:v>
      </x:c>
      <x:c r="D1646" s="27" t="n">
        <x:v>3</x:v>
      </x:c>
      <x:c r="E1646" s="59" t="str">
        <x:v>MOLLYNICKERS</x:v>
      </x:c>
      <x:c r="F1646" s="59" t="str">
        <x:v>SYS</x:v>
      </x:c>
      <x:c r="G1646" s="27" t="n">
        <x:v>1</x:v>
      </x:c>
      <x:c r="H1646" s="27" t="str"/>
      <x:c r="I1646" s="30"/>
      <x:c r="J1646" s="30" t="n">
        <x:v>0</x:v>
      </x:c>
      <x:c r="K1646" s="30"/>
      <x:c r="L1646" s="30"/>
    </x:row>
    <x:row r="1647">
      <x:c r="A1647" s="61" t="n">
        <x:v>45850</x:v>
      </x:c>
      <x:c r="B1647" s="59" t="str">
        <x:v>CAULFIELD</x:v>
      </x:c>
      <x:c r="C1647" s="27" t="n">
        <x:v>2</x:v>
      </x:c>
      <x:c r="D1647" s="27" t="n">
        <x:v>1</x:v>
      </x:c>
      <x:c r="E1647" s="59" t="str">
        <x:v>SALSA FELLOW</x:v>
      </x:c>
      <x:c r="F1647" s="59" t="str">
        <x:v>M</x:v>
      </x:c>
      <x:c r="G1647" s="27" t="n">
        <x:v>1</x:v>
      </x:c>
      <x:c r="H1647" s="27" t="str">
        <x:v>2nd</x:v>
      </x:c>
      <x:c r="I1647" s="30"/>
      <x:c r="J1647" s="30" t="n">
        <x:v>0</x:v>
      </x:c>
      <x:c r="K1647" s="30" t="n">
        <x:v>0</x:v>
      </x:c>
      <x:c r="L1647" s="30" t="n">
        <x:v>0</x:v>
      </x:c>
    </x:row>
    <x:row r="1648">
      <x:c r="A1648" s="61" t="n">
        <x:v>45850</x:v>
      </x:c>
      <x:c r="B1648" s="59" t="str">
        <x:v>CAULFIELD</x:v>
      </x:c>
      <x:c r="C1648" s="27" t="n">
        <x:v>3</x:v>
      </x:c>
      <x:c r="D1648" s="27" t="n">
        <x:v>2</x:v>
      </x:c>
      <x:c r="E1648" s="59" t="str">
        <x:v>SUPERCILIOUS</x:v>
      </x:c>
      <x:c r="F1648" s="59" t="str">
        <x:v>SYS</x:v>
      </x:c>
      <x:c r="G1648" s="27" t="n">
        <x:v>1</x:v>
      </x:c>
      <x:c r="H1648" s="27" t="str">
        <x:v>3rd</x:v>
      </x:c>
      <x:c r="I1648" s="30"/>
      <x:c r="J1648" s="30" t="n">
        <x:v>0</x:v>
      </x:c>
      <x:c r="K1648" s="30" t="n">
        <x:v>0</x:v>
      </x:c>
      <x:c r="L1648" s="30" t="n">
        <x:v>0</x:v>
      </x:c>
    </x:row>
    <x:row r="1649">
      <x:c r="A1649" s="61" t="n">
        <x:v>45850</x:v>
      </x:c>
      <x:c r="B1649" s="59" t="str">
        <x:v>CAULFIELD</x:v>
      </x:c>
      <x:c r="C1649" s="27" t="n">
        <x:v>3</x:v>
      </x:c>
      <x:c r="D1649" s="27" t="n">
        <x:v>3</x:v>
      </x:c>
      <x:c r="E1649" s="59" t="str">
        <x:v>XARPO</x:v>
      </x:c>
      <x:c r="F1649" s="59" t="str">
        <x:v>LSW</x:v>
      </x:c>
      <x:c r="G1649" s="27" t="n">
        <x:v>1</x:v>
      </x:c>
      <x:c r="H1649" s="27" t="str"/>
      <x:c r="I1649" s="30"/>
      <x:c r="J1649" s="30" t="n">
        <x:v>0</x:v>
      </x:c>
      <x:c r="K1649" s="30" t="n">
        <x:v>0</x:v>
      </x:c>
      <x:c r="L1649" s="30" t="n">
        <x:v>0</x:v>
      </x:c>
    </x:row>
    <x:row r="1650">
      <x:c r="A1650" s="61" t="n">
        <x:v>45850</x:v>
      </x:c>
      <x:c r="B1650" s="59" t="str">
        <x:v>CAULFIELD</x:v>
      </x:c>
      <x:c r="C1650" s="27" t="n">
        <x:v>3</x:v>
      </x:c>
      <x:c r="D1650" s="27" t="n">
        <x:v>4</x:v>
      </x:c>
      <x:c r="E1650" s="59" t="str">
        <x:v>ILLYIVY</x:v>
      </x:c>
      <x:c r="F1650" s="59" t="str">
        <x:v>SYS</x:v>
      </x:c>
      <x:c r="G1650" s="27" t="n">
        <x:v>1</x:v>
      </x:c>
      <x:c r="H1650" s="27" t="str">
        <x:v>Won</x:v>
      </x:c>
      <x:c r="I1650" s="30" t="n">
        <x:v>6</x:v>
      </x:c>
      <x:c r="J1650" s="30" t="n">
        <x:v>6</x:v>
      </x:c>
      <x:c r="K1650" s="30" t="n">
        <x:v>9.600000000000001</x:v>
      </x:c>
      <x:c r="L1650" s="30" t="n">
        <x:v>46.080000000000005</x:v>
      </x:c>
    </x:row>
    <x:row r="1651">
      <x:c r="A1651" s="61" t="n">
        <x:v>45850</x:v>
      </x:c>
      <x:c r="B1651" s="59" t="str">
        <x:v>CAULFIELD</x:v>
      </x:c>
      <x:c r="C1651" s="27" t="n">
        <x:v>4</x:v>
      </x:c>
      <x:c r="D1651" s="27" t="n">
        <x:v>2</x:v>
      </x:c>
      <x:c r="E1651" s="59" t="str">
        <x:v>JIMMY THE BEAR</x:v>
      </x:c>
      <x:c r="F1651" s="59" t="str">
        <x:v>LSW / SYS</x:v>
      </x:c>
      <x:c r="G1651" s="27" t="n">
        <x:v>2</x:v>
      </x:c>
      <x:c r="H1651" s="27" t="str">
        <x:v>Won</x:v>
      </x:c>
      <x:c r="I1651" s="30" t="n">
        <x:v>1.6</x:v>
      </x:c>
      <x:c r="J1651" s="30" t="n">
        <x:v>1.6</x:v>
      </x:c>
      <x:c r="K1651" s="30" t="n">
        <x:v>7.68</x:v>
      </x:c>
      <x:c r="L1651" s="30" t="n">
        <x:v>0</x:v>
      </x:c>
    </x:row>
    <x:row r="1652">
      <x:c r="A1652" s="61" t="n">
        <x:v>45850</x:v>
      </x:c>
      <x:c r="B1652" s="59" t="str">
        <x:v>CAULFIELD</x:v>
      </x:c>
      <x:c r="C1652" s="27" t="n">
        <x:v>5</x:v>
      </x:c>
      <x:c r="D1652" s="27" t="n">
        <x:v>2</x:v>
      </x:c>
      <x:c r="E1652" s="59" t="str">
        <x:v>STOP THE ROCK</x:v>
      </x:c>
      <x:c r="F1652" s="59" t="str">
        <x:v>SYS</x:v>
      </x:c>
      <x:c r="G1652" s="27" t="n">
        <x:v>1</x:v>
      </x:c>
      <x:c r="H1652" s="27" t="str">
        <x:v>Won</x:v>
      </x:c>
      <x:c r="I1652" s="30" t="n">
        <x:v>4.8</x:v>
      </x:c>
      <x:c r="J1652" s="30" t="n">
        <x:v>4.8</x:v>
      </x:c>
      <x:c r="K1652" s="30" t="n">
        <x:v>0</x:v>
      </x:c>
      <x:c r="L1652" s="30" t="n">
        <x:v>0</x:v>
      </x:c>
    </x:row>
    <x:row r="1653">
      <x:c r="A1653" s="61" t="n">
        <x:v>45850</x:v>
      </x:c>
      <x:c r="B1653" s="59" t="str">
        <x:v>CAULFIELD</x:v>
      </x:c>
      <x:c r="C1653" s="27" t="n">
        <x:v>5</x:v>
      </x:c>
      <x:c r="D1653" s="27" t="n">
        <x:v>5</x:v>
      </x:c>
      <x:c r="E1653" s="59" t="str">
        <x:v>VERONA RUPES</x:v>
      </x:c>
      <x:c r="F1653" s="59" t="str">
        <x:v>SYS</x:v>
      </x:c>
      <x:c r="G1653" s="27" t="n">
        <x:v>1</x:v>
      </x:c>
      <x:c r="H1653" s="27" t="str"/>
      <x:c r="I1653" s="30"/>
      <x:c r="J1653" s="30" t="n">
        <x:v>0</x:v>
      </x:c>
      <x:c r="K1653" s="30" t="n">
        <x:v>0</x:v>
      </x:c>
      <x:c r="L1653" s="30" t="n">
        <x:v>0</x:v>
      </x:c>
    </x:row>
    <x:row r="1654">
      <x:c r="A1654" s="61" t="n">
        <x:v>45850</x:v>
      </x:c>
      <x:c r="B1654" s="59" t="str">
        <x:v>CAULFIELD</x:v>
      </x:c>
      <x:c r="C1654" s="27" t="n">
        <x:v>7</x:v>
      </x:c>
      <x:c r="D1654" s="27" t="n">
        <x:v>3</x:v>
      </x:c>
      <x:c r="E1654" s="59" t="str">
        <x:v>YELLOW SAM</x:v>
      </x:c>
      <x:c r="F1654" s="59" t="str">
        <x:v>LSW</x:v>
      </x:c>
      <x:c r="G1654" s="27" t="n">
        <x:v>1</x:v>
      </x:c>
      <x:c r="H1654" s="27" t="str">
        <x:v>3rd</x:v>
      </x:c>
      <x:c r="I1654" s="30"/>
      <x:c r="J1654" s="30" t="n">
        <x:v>0</x:v>
      </x:c>
      <x:c r="K1654" s="30" t="n">
        <x:v>0</x:v>
      </x:c>
      <x:c r="L1654" s="30" t="n">
        <x:v>0</x:v>
      </x:c>
    </x:row>
    <x:row r="1655">
      <x:c r="A1655" s="61" t="n">
        <x:v>45850</x:v>
      </x:c>
      <x:c r="B1655" s="59" t="str">
        <x:v>CAULFIELD</x:v>
      </x:c>
      <x:c r="C1655" s="27" t="n">
        <x:v>8</x:v>
      </x:c>
      <x:c r="D1655" s="27" t="n">
        <x:v>1</x:v>
      </x:c>
      <x:c r="E1655" s="59" t="str">
        <x:v>LIM'S KOSCIUSZKO</x:v>
      </x:c>
      <x:c r="F1655" s="59" t="str">
        <x:v>M</x:v>
      </x:c>
      <x:c r="G1655" s="27" t="n">
        <x:v>1</x:v>
      </x:c>
      <x:c r="H1655" s="27" t="str"/>
      <x:c r="I1655" s="30"/>
      <x:c r="J1655" s="30" t="n">
        <x:v>0</x:v>
      </x:c>
      <x:c r="K1655" s="30" t="n">
        <x:v>0</x:v>
      </x:c>
      <x:c r="L1655" s="30"/>
    </x:row>
    <x:row r="1656">
      <x:c r="A1656" s="61" t="n">
        <x:v>45850</x:v>
      </x:c>
      <x:c r="B1656" s="59" t="str">
        <x:v>CAULFIELD</x:v>
      </x:c>
      <x:c r="C1656" s="27" t="n">
        <x:v>8</x:v>
      </x:c>
      <x:c r="D1656" s="27" t="n">
        <x:v>6</x:v>
      </x:c>
      <x:c r="E1656" s="59" t="str">
        <x:v>IN FLIGHT</x:v>
      </x:c>
      <x:c r="F1656" s="59" t="str">
        <x:v>SYS</x:v>
      </x:c>
      <x:c r="G1656" s="27" t="n">
        <x:v>1</x:v>
      </x:c>
      <x:c r="H1656" s="27" t="str">
        <x:v>Won</x:v>
      </x:c>
      <x:c r="I1656" s="30" t="n">
        <x:v>2.6</x:v>
      </x:c>
      <x:c r="J1656" s="30" t="n">
        <x:v>2.6</x:v>
      </x:c>
      <x:c r="K1656" s="30" t="n">
        <x:v>11.440000000000001</x:v>
      </x:c>
      <x:c r="L1656" s="30"/>
    </x:row>
    <x:row r="1657">
      <x:c r="A1657" s="61" t="n">
        <x:v>45850</x:v>
      </x:c>
      <x:c r="B1657" s="59" t="str">
        <x:v>CAULFIELD</x:v>
      </x:c>
      <x:c r="C1657" s="27" t="n">
        <x:v>9</x:v>
      </x:c>
      <x:c r="D1657" s="27" t="n">
        <x:v>16</x:v>
      </x:c>
      <x:c r="E1657" s="59" t="str">
        <x:v>UNTIL VALHALLA</x:v>
      </x:c>
      <x:c r="F1657" s="59" t="str">
        <x:v>LSW</x:v>
      </x:c>
      <x:c r="G1657" s="27" t="n">
        <x:v>1</x:v>
      </x:c>
      <x:c r="H1657" s="27" t="str">
        <x:v>Won</x:v>
      </x:c>
      <x:c r="I1657" s="30" t="n">
        <x:v>4.4</x:v>
      </x:c>
      <x:c r="J1657" s="30" t="n">
        <x:v>4.4</x:v>
      </x:c>
      <x:c r="K1657" s="30"/>
      <x:c r="L1657" s="30"/>
    </x:row>
    <x:row r="1658">
      <x:c r="A1658" s="61" t="n">
        <x:v>45857</x:v>
      </x:c>
      <x:c r="B1658" s="59" t="str">
        <x:v>FLEMINGTON</x:v>
      </x:c>
      <x:c r="C1658" s="27" t="n">
        <x:v>1</x:v>
      </x:c>
      <x:c r="D1658" s="27" t="n">
        <x:v>1</x:v>
      </x:c>
      <x:c r="E1658" s="59" t="str">
        <x:v>HARRY'S YACHT</x:v>
      </x:c>
      <x:c r="F1658" s="59" t="str">
        <x:v>SYS</x:v>
      </x:c>
      <x:c r="G1658" s="27" t="n">
        <x:v>1</x:v>
      </x:c>
      <x:c r="H1658" s="27" t="str"/>
      <x:c r="I1658" s="30"/>
      <x:c r="J1658" s="30" t="n">
        <x:v>0</x:v>
      </x:c>
      <x:c r="K1658" s="30" t="n">
        <x:v>0</x:v>
      </x:c>
      <x:c r="L1658" s="30" t="n">
        <x:v>0</x:v>
      </x:c>
    </x:row>
    <x:row r="1659">
      <x:c r="A1659" s="61" t="n">
        <x:v>45857</x:v>
      </x:c>
      <x:c r="B1659" s="59" t="str">
        <x:v>FLEMINGTON</x:v>
      </x:c>
      <x:c r="C1659" s="27" t="n">
        <x:v>1</x:v>
      </x:c>
      <x:c r="D1659" s="27" t="n">
        <x:v>3</x:v>
      </x:c>
      <x:c r="E1659" s="59" t="str">
        <x:v>DUCHESS ZOU</x:v>
      </x:c>
      <x:c r="F1659" s="59" t="str">
        <x:v>DC</x:v>
      </x:c>
      <x:c r="G1659" s="27" t="n">
        <x:v>1</x:v>
      </x:c>
      <x:c r="H1659" s="27" t="str">
        <x:v>Won</x:v>
      </x:c>
      <x:c r="I1659" s="30" t="n">
        <x:v>1.6</x:v>
      </x:c>
      <x:c r="J1659" s="30" t="n">
        <x:v>1.6</x:v>
      </x:c>
      <x:c r="K1659" s="30" t="n">
        <x:v>0</x:v>
      </x:c>
      <x:c r="L1659" s="30" t="n">
        <x:v>0</x:v>
      </x:c>
    </x:row>
    <x:row r="1660">
      <x:c r="A1660" s="61" t="n">
        <x:v>45857</x:v>
      </x:c>
      <x:c r="B1660" s="59" t="str">
        <x:v>FLEMINGTON</x:v>
      </x:c>
      <x:c r="C1660" s="27" t="n">
        <x:v>1</x:v>
      </x:c>
      <x:c r="D1660" s="27" t="n">
        <x:v>5</x:v>
      </x:c>
      <x:c r="E1660" s="59" t="str">
        <x:v>LARIO</x:v>
      </x:c>
      <x:c r="F1660" s="59" t="str">
        <x:v>SYS</x:v>
      </x:c>
      <x:c r="G1660" s="27" t="n">
        <x:v>1</x:v>
      </x:c>
      <x:c r="H1660" s="27" t="str">
        <x:v>3rd</x:v>
      </x:c>
      <x:c r="I1660" s="30"/>
      <x:c r="J1660" s="30" t="n">
        <x:v>0</x:v>
      </x:c>
      <x:c r="K1660" s="30" t="n">
        <x:v>0</x:v>
      </x:c>
      <x:c r="L1660" s="30" t="n">
        <x:v>0</x:v>
      </x:c>
    </x:row>
    <x:row r="1661">
      <x:c r="A1661" s="61" t="n">
        <x:v>45857</x:v>
      </x:c>
      <x:c r="B1661" s="59" t="str">
        <x:v>FLEMINGTON</x:v>
      </x:c>
      <x:c r="C1661" s="27" t="n">
        <x:v>2</x:v>
      </x:c>
      <x:c r="D1661" s="27" t="n">
        <x:v>4</x:v>
      </x:c>
      <x:c r="E1661" s="59" t="str">
        <x:v>BERMONDSEY</x:v>
      </x:c>
      <x:c r="F1661" s="59" t="str">
        <x:v>M</x:v>
      </x:c>
      <x:c r="G1661" s="27" t="n">
        <x:v>1</x:v>
      </x:c>
      <x:c r="H1661" s="27" t="str">
        <x:v>4th</x:v>
      </x:c>
      <x:c r="I1661" s="30"/>
      <x:c r="J1661" s="30" t="n">
        <x:v>0</x:v>
      </x:c>
      <x:c r="K1661" s="30" t="n">
        <x:v>0</x:v>
      </x:c>
      <x:c r="L1661" s="30" t="n">
        <x:v>0</x:v>
      </x:c>
    </x:row>
    <x:row r="1662">
      <x:c r="A1662" s="61" t="n">
        <x:v>45857</x:v>
      </x:c>
      <x:c r="B1662" s="59" t="str">
        <x:v>FLEMINGTON</x:v>
      </x:c>
      <x:c r="C1662" s="27" t="n">
        <x:v>3</x:v>
      </x:c>
      <x:c r="D1662" s="27" t="n">
        <x:v>4</x:v>
      </x:c>
      <x:c r="E1662" s="59" t="str">
        <x:v>EM SIXTY</x:v>
      </x:c>
      <x:c r="F1662" s="59" t="str">
        <x:v>LSW</x:v>
      </x:c>
      <x:c r="G1662" s="27" t="n">
        <x:v>1</x:v>
      </x:c>
      <x:c r="H1662" s="27" t="str">
        <x:v>Won</x:v>
      </x:c>
      <x:c r="I1662" s="30" t="n">
        <x:v>3.5</x:v>
      </x:c>
      <x:c r="J1662" s="30" t="n">
        <x:v>3.5</x:v>
      </x:c>
      <x:c r="K1662" s="30" t="n">
        <x:v>0</x:v>
      </x:c>
      <x:c r="L1662" s="30" t="n">
        <x:v>0</x:v>
      </x:c>
    </x:row>
    <x:row r="1663">
      <x:c r="A1663" s="61" t="n">
        <x:v>45857</x:v>
      </x:c>
      <x:c r="B1663" s="59" t="str">
        <x:v>FLEMINGTON</x:v>
      </x:c>
      <x:c r="C1663" s="27" t="n">
        <x:v>3</x:v>
      </x:c>
      <x:c r="D1663" s="27" t="n">
        <x:v>6</x:v>
      </x:c>
      <x:c r="E1663" s="59" t="str">
        <x:v>ALL BUSINESS</x:v>
      </x:c>
      <x:c r="F1663" s="59" t="str">
        <x:v>LSW</x:v>
      </x:c>
      <x:c r="G1663" s="27" t="n">
        <x:v>1</x:v>
      </x:c>
      <x:c r="H1663" s="27" t="str">
        <x:v>3rd</x:v>
      </x:c>
      <x:c r="I1663" s="30"/>
      <x:c r="J1663" s="30" t="n">
        <x:v>0</x:v>
      </x:c>
      <x:c r="K1663" s="30" t="n">
        <x:v>0</x:v>
      </x:c>
      <x:c r="L1663" s="30" t="n">
        <x:v>0</x:v>
      </x:c>
    </x:row>
    <x:row r="1664">
      <x:c r="A1664" s="61" t="n">
        <x:v>45857</x:v>
      </x:c>
      <x:c r="B1664" s="59" t="str">
        <x:v>FLEMINGTON</x:v>
      </x:c>
      <x:c r="C1664" s="27" t="n">
        <x:v>4</x:v>
      </x:c>
      <x:c r="D1664" s="27" t="n">
        <x:v>3</x:v>
      </x:c>
      <x:c r="E1664" s="59" t="str">
        <x:v>OYSTER LANE</x:v>
      </x:c>
      <x:c r="F1664" s="59" t="str">
        <x:v>FRSR</x:v>
      </x:c>
      <x:c r="G1664" s="27" t="n">
        <x:v>1</x:v>
      </x:c>
      <x:c r="H1664" s="27" t="str">
        <x:v>2nd</x:v>
      </x:c>
      <x:c r="I1664" s="30"/>
      <x:c r="J1664" s="30" t="n">
        <x:v>0</x:v>
      </x:c>
      <x:c r="K1664" s="30" t="n">
        <x:v>0</x:v>
      </x:c>
      <x:c r="L1664" s="30" t="n">
        <x:v>0</x:v>
      </x:c>
    </x:row>
    <x:row r="1665">
      <x:c r="A1665" s="61" t="n">
        <x:v>45857</x:v>
      </x:c>
      <x:c r="B1665" s="59" t="str">
        <x:v>FLEMINGTON</x:v>
      </x:c>
      <x:c r="C1665" s="27" t="n">
        <x:v>5</x:v>
      </x:c>
      <x:c r="D1665" s="27" t="n">
        <x:v>7</x:v>
      </x:c>
      <x:c r="E1665" s="59" t="str">
        <x:v>SOUND IT OUT</x:v>
      </x:c>
      <x:c r="F1665" s="59" t="str">
        <x:v>LSW / SYS</x:v>
      </x:c>
      <x:c r="G1665" s="27" t="n">
        <x:v>2</x:v>
      </x:c>
      <x:c r="H1665" s="27" t="str"/>
      <x:c r="I1665" s="30"/>
      <x:c r="J1665" s="30" t="n">
        <x:v>0</x:v>
      </x:c>
      <x:c r="K1665" s="30" t="n">
        <x:v>0</x:v>
      </x:c>
      <x:c r="L1665" s="30" t="n">
        <x:v>0</x:v>
      </x:c>
    </x:row>
    <x:row r="1666">
      <x:c r="A1666" s="61" t="n">
        <x:v>45857</x:v>
      </x:c>
      <x:c r="B1666" s="59" t="str">
        <x:v>FLEMINGTON</x:v>
      </x:c>
      <x:c r="C1666" s="27" t="n">
        <x:v>6</x:v>
      </x:c>
      <x:c r="D1666" s="27" t="n">
        <x:v>2</x:v>
      </x:c>
      <x:c r="E1666" s="59" t="str">
        <x:v>GREAT MAXIMUS</x:v>
      </x:c>
      <x:c r="F1666" s="59" t="str">
        <x:v>DC</x:v>
      </x:c>
      <x:c r="G1666" s="27" t="n">
        <x:v>1</x:v>
      </x:c>
      <x:c r="H1666" s="27" t="str">
        <x:v>3rd</x:v>
      </x:c>
      <x:c r="I1666" s="30"/>
      <x:c r="J1666" s="30" t="n">
        <x:v>0</x:v>
      </x:c>
      <x:c r="K1666" s="30" t="n">
        <x:v>0</x:v>
      </x:c>
      <x:c r="L1666" s="30" t="n">
        <x:v>0</x:v>
      </x:c>
    </x:row>
    <x:row r="1667">
      <x:c r="A1667" s="61" t="n">
        <x:v>45857</x:v>
      </x:c>
      <x:c r="B1667" s="59" t="str">
        <x:v>FLEMINGTON</x:v>
      </x:c>
      <x:c r="C1667" s="27" t="n">
        <x:v>6</x:v>
      </x:c>
      <x:c r="D1667" s="27" t="n">
        <x:v>8</x:v>
      </x:c>
      <x:c r="E1667" s="59" t="str">
        <x:v>LA FRACAS</x:v>
      </x:c>
      <x:c r="F1667" s="59" t="str">
        <x:v>LSW / SYS</x:v>
      </x:c>
      <x:c r="G1667" s="27" t="n">
        <x:v>2</x:v>
      </x:c>
      <x:c r="H1667" s="27" t="str">
        <x:v>Won</x:v>
      </x:c>
      <x:c r="I1667" s="30" t="n">
        <x:v>2.3</x:v>
      </x:c>
      <x:c r="J1667" s="30" t="n">
        <x:v>2.3</x:v>
      </x:c>
      <x:c r="K1667" s="30" t="n">
        <x:v>9.66</x:v>
      </x:c>
      <x:c r="L1667" s="30" t="n">
        <x:v>37.674</x:v>
      </x:c>
    </x:row>
    <x:row r="1668">
      <x:c r="A1668" s="61" t="n">
        <x:v>45857</x:v>
      </x:c>
      <x:c r="B1668" s="59" t="str">
        <x:v>FLEMINGTON</x:v>
      </x:c>
      <x:c r="C1668" s="27" t="n">
        <x:v>7</x:v>
      </x:c>
      <x:c r="D1668" s="27" t="n">
        <x:v>8</x:v>
      </x:c>
      <x:c r="E1668" s="59" t="str">
        <x:v>MORMONA</x:v>
      </x:c>
      <x:c r="F1668" s="59" t="str">
        <x:v>BF</x:v>
      </x:c>
      <x:c r="G1668" s="27" t="n">
        <x:v>1</x:v>
      </x:c>
      <x:c r="H1668" s="27" t="str">
        <x:v>Won</x:v>
      </x:c>
      <x:c r="I1668" s="30" t="n">
        <x:v>4.2</x:v>
      </x:c>
      <x:c r="J1668" s="30" t="n">
        <x:v>4.2</x:v>
      </x:c>
      <x:c r="K1668" s="30" t="n">
        <x:v>16.38</x:v>
      </x:c>
      <x:c r="L1668" s="30" t="n">
        <x:v>62.24399999999999</x:v>
      </x:c>
    </x:row>
    <x:row r="1669">
      <x:c r="A1669" s="61" t="n">
        <x:v>45857</x:v>
      </x:c>
      <x:c r="B1669" s="59" t="str">
        <x:v>FLEMINGTON</x:v>
      </x:c>
      <x:c r="C1669" s="27" t="n">
        <x:v>7</x:v>
      </x:c>
      <x:c r="D1669" s="27" t="n">
        <x:v>13</x:v>
      </x:c>
      <x:c r="E1669" s="59" t="str">
        <x:v>SAMUEL LANGHORNE</x:v>
      </x:c>
      <x:c r="F1669" s="59" t="str">
        <x:v>DC</x:v>
      </x:c>
      <x:c r="G1669" s="27" t="n">
        <x:v>1</x:v>
      </x:c>
      <x:c r="H1669" s="27" t="str">
        <x:v>3rd</x:v>
      </x:c>
      <x:c r="I1669" s="30"/>
      <x:c r="J1669" s="30" t="n">
        <x:v>0</x:v>
      </x:c>
      <x:c r="K1669" s="30" t="n">
        <x:v>0</x:v>
      </x:c>
      <x:c r="L1669" s="30" t="n">
        <x:v>0</x:v>
      </x:c>
    </x:row>
    <x:row r="1670">
      <x:c r="A1670" s="61" t="n">
        <x:v>45857</x:v>
      </x:c>
      <x:c r="B1670" s="59" t="str">
        <x:v>FLEMINGTON</x:v>
      </x:c>
      <x:c r="C1670" s="27" t="n">
        <x:v>7</x:v>
      </x:c>
      <x:c r="D1670" s="27" t="n">
        <x:v>14</x:v>
      </x:c>
      <x:c r="E1670" s="59" t="str">
        <x:v>MUKTAMIL</x:v>
      </x:c>
      <x:c r="F1670" s="59" t="str">
        <x:v>SYS</x:v>
      </x:c>
      <x:c r="G1670" s="27" t="n">
        <x:v>1</x:v>
      </x:c>
      <x:c r="H1670" s="27" t="str">
        <x:v>2nd</x:v>
      </x:c>
      <x:c r="I1670" s="30"/>
      <x:c r="J1670" s="30" t="n">
        <x:v>0</x:v>
      </x:c>
      <x:c r="K1670" s="30" t="n">
        <x:v>0</x:v>
      </x:c>
      <x:c r="L1670" s="30" t="n">
        <x:v>0</x:v>
      </x:c>
    </x:row>
    <x:row r="1671">
      <x:c r="A1671" s="61" t="n">
        <x:v>45857</x:v>
      </x:c>
      <x:c r="B1671" s="59" t="str">
        <x:v>FLEMINGTON</x:v>
      </x:c>
      <x:c r="C1671" s="27" t="n">
        <x:v>8</x:v>
      </x:c>
      <x:c r="D1671" s="27" t="n">
        <x:v>7</x:v>
      </x:c>
      <x:c r="E1671" s="59" t="str">
        <x:v>SAYEDATY SADATY</x:v>
      </x:c>
      <x:c r="F1671" s="59" t="str">
        <x:v>DC</x:v>
      </x:c>
      <x:c r="G1671" s="27" t="n">
        <x:v>1</x:v>
      </x:c>
      <x:c r="H1671" s="27" t="str">
        <x:v>Won</x:v>
      </x:c>
      <x:c r="I1671" s="30" t="n">
        <x:v>3.9</x:v>
      </x:c>
      <x:c r="J1671" s="30" t="n">
        <x:v>3.9</x:v>
      </x:c>
      <x:c r="K1671" s="30" t="n">
        <x:v>14.819999999999999</x:v>
      </x:c>
      <x:c r="L1671" s="30"/>
    </x:row>
    <x:row r="1672">
      <x:c r="A1672" s="61" t="n">
        <x:v>45857</x:v>
      </x:c>
      <x:c r="B1672" s="59" t="str">
        <x:v>FLEMINGTON</x:v>
      </x:c>
      <x:c r="C1672" s="27" t="n">
        <x:v>9</x:v>
      </x:c>
      <x:c r="D1672" s="27" t="n">
        <x:v>2</x:v>
      </x:c>
      <x:c r="E1672" s="59" t="str">
        <x:v>LOSESOMEWINMORE</x:v>
      </x:c>
      <x:c r="F1672" s="59" t="str">
        <x:v>FRSR / SYS</x:v>
      </x:c>
      <x:c r="G1672" s="27" t="n">
        <x:v>2</x:v>
      </x:c>
      <x:c r="H1672" s="27" t="str">
        <x:v>Won</x:v>
      </x:c>
      <x:c r="I1672" s="30" t="n">
        <x:v>3.8</x:v>
      </x:c>
      <x:c r="J1672" s="30" t="n">
        <x:v>3.8</x:v>
      </x:c>
      <x:c r="K1672" s="30"/>
      <x:c r="L1672" s="30"/>
    </x:row>
    <x:row r="1673">
      <x:c r="A1673" s="61" t="n">
        <x:v>45864</x:v>
      </x:c>
      <x:c r="B1673" s="59" t="str">
        <x:v>CAULFIELD</x:v>
      </x:c>
      <x:c r="C1673" s="27" t="n">
        <x:v>1</x:v>
      </x:c>
      <x:c r="D1673" s="27" t="n">
        <x:v>1</x:v>
      </x:c>
      <x:c r="E1673" s="59" t="str">
        <x:v>CHERISH ME</x:v>
      </x:c>
      <x:c r="F1673" s="59" t="str">
        <x:v>DC</x:v>
      </x:c>
      <x:c r="G1673" s="27" t="n">
        <x:v>1</x:v>
      </x:c>
      <x:c r="H1673" s="27" t="str"/>
      <x:c r="I1673" s="30"/>
      <x:c r="J1673" s="30" t="n">
        <x:v>0</x:v>
      </x:c>
      <x:c r="K1673" s="30" t="n">
        <x:v>0</x:v>
      </x:c>
      <x:c r="L1673" s="30" t="n">
        <x:v>0</x:v>
      </x:c>
    </x:row>
    <x:row r="1674">
      <x:c r="A1674" s="61" t="n">
        <x:v>45864</x:v>
      </x:c>
      <x:c r="B1674" s="59" t="str">
        <x:v>CAULFIELD</x:v>
      </x:c>
      <x:c r="C1674" s="27" t="n">
        <x:v>2</x:v>
      </x:c>
      <x:c r="D1674" s="27" t="n">
        <x:v>10</x:v>
      </x:c>
      <x:c r="E1674" s="59" t="str">
        <x:v>POP AWARD</x:v>
      </x:c>
      <x:c r="F1674" s="59" t="str">
        <x:v>M</x:v>
      </x:c>
      <x:c r="G1674" s="27" t="n">
        <x:v>1</x:v>
      </x:c>
      <x:c r="H1674" s="27" t="str">
        <x:v>Won</x:v>
      </x:c>
      <x:c r="I1674" s="30" t="n">
        <x:v>4</x:v>
      </x:c>
      <x:c r="J1674" s="30" t="n">
        <x:v>4</x:v>
      </x:c>
      <x:c r="K1674" s="30" t="n">
        <x:v>0</x:v>
      </x:c>
      <x:c r="L1674" s="30" t="n">
        <x:v>0</x:v>
      </x:c>
    </x:row>
    <x:row r="1675">
      <x:c r="A1675" s="61" t="n">
        <x:v>45864</x:v>
      </x:c>
      <x:c r="B1675" s="59" t="str">
        <x:v>CAULFIELD</x:v>
      </x:c>
      <x:c r="C1675" s="27" t="n">
        <x:v>3</x:v>
      </x:c>
      <x:c r="D1675" s="27" t="n">
        <x:v>2</x:v>
      </x:c>
      <x:c r="E1675" s="59" t="str">
        <x:v>JIMMY THE BEAR</x:v>
      </x:c>
      <x:c r="F1675" s="59" t="str">
        <x:v>LSW / SYS</x:v>
      </x:c>
      <x:c r="G1675" s="27" t="n">
        <x:v>2</x:v>
      </x:c>
      <x:c r="H1675" s="27" t="str">
        <x:v>2nd</x:v>
      </x:c>
      <x:c r="I1675" s="30"/>
      <x:c r="J1675" s="30" t="n">
        <x:v>0</x:v>
      </x:c>
      <x:c r="K1675" s="30" t="n">
        <x:v>0</x:v>
      </x:c>
      <x:c r="L1675" s="30" t="n">
        <x:v>0</x:v>
      </x:c>
    </x:row>
    <x:row r="1676">
      <x:c r="A1676" s="61" t="n">
        <x:v>45864</x:v>
      </x:c>
      <x:c r="B1676" s="59" t="str">
        <x:v>CAULFIELD</x:v>
      </x:c>
      <x:c r="C1676" s="27" t="n">
        <x:v>5</x:v>
      </x:c>
      <x:c r="D1676" s="27" t="n">
        <x:v>6</x:v>
      </x:c>
      <x:c r="E1676" s="59" t="str">
        <x:v>BRUTALINA</x:v>
      </x:c>
      <x:c r="F1676" s="59" t="str">
        <x:v>SYS</x:v>
      </x:c>
      <x:c r="G1676" s="27" t="n">
        <x:v>1</x:v>
      </x:c>
      <x:c r="H1676" s="27" t="str"/>
      <x:c r="I1676" s="30"/>
      <x:c r="J1676" s="30" t="n">
        <x:v>0</x:v>
      </x:c>
      <x:c r="K1676" s="30" t="n">
        <x:v>0</x:v>
      </x:c>
      <x:c r="L1676" s="30"/>
    </x:row>
    <x:row r="1677">
      <x:c r="A1677" s="61" t="n">
        <x:v>45864</x:v>
      </x:c>
      <x:c r="B1677" s="59" t="str">
        <x:v>CAULFIELD</x:v>
      </x:c>
      <x:c r="C1677" s="27" t="n">
        <x:v>5</x:v>
      </x:c>
      <x:c r="D1677" s="27" t="n">
        <x:v>7</x:v>
      </x:c>
      <x:c r="E1677" s="59" t="str">
        <x:v>NOETZIE</x:v>
      </x:c>
      <x:c r="F1677" s="59" t="str">
        <x:v>SYS</x:v>
      </x:c>
      <x:c r="G1677" s="27" t="n">
        <x:v>1</x:v>
      </x:c>
      <x:c r="H1677" s="27" t="str">
        <x:v>4th</x:v>
      </x:c>
      <x:c r="I1677" s="30"/>
      <x:c r="J1677" s="30" t="n">
        <x:v>0</x:v>
      </x:c>
      <x:c r="K1677" s="30" t="n">
        <x:v>0</x:v>
      </x:c>
      <x:c r="L1677" s="30"/>
    </x:row>
    <x:row r="1678">
      <x:c r="A1678" s="61" t="n">
        <x:v>45864</x:v>
      </x:c>
      <x:c r="B1678" s="59" t="str">
        <x:v>CAULFIELD</x:v>
      </x:c>
      <x:c r="C1678" s="27" t="n">
        <x:v>9</x:v>
      </x:c>
      <x:c r="D1678" s="27" t="n">
        <x:v>6</x:v>
      </x:c>
      <x:c r="E1678" s="59" t="str">
        <x:v>KEEP YOUR COOL</x:v>
      </x:c>
      <x:c r="F1678" s="59" t="str">
        <x:v>BFSR / SYS</x:v>
      </x:c>
      <x:c r="G1678" s="27" t="n">
        <x:v>2</x:v>
      </x:c>
      <x:c r="H1678" s="27" t="str"/>
      <x:c r="I1678" s="30"/>
      <x:c r="J1678" s="30" t="n">
        <x:v>0</x:v>
      </x:c>
      <x:c r="K1678" s="30"/>
      <x:c r="L1678" s="30"/>
    </x:row>
    <x:row r="1679">
      <x:c r="A1679" s="61" t="n">
        <x:v>45878</x:v>
      </x:c>
      <x:c r="B1679" s="59" t="str">
        <x:v>MOONEE VALLEY</x:v>
      </x:c>
      <x:c r="C1679" s="27" t="n">
        <x:v>1</x:v>
      </x:c>
      <x:c r="D1679" s="27" t="n">
        <x:v>4</x:v>
      </x:c>
      <x:c r="E1679" s="59" t="str">
        <x:v>HOVLAND</x:v>
      </x:c>
      <x:c r="F1679" s="59" t="str">
        <x:v>BFSR</x:v>
      </x:c>
      <x:c r="G1679" s="27" t="n">
        <x:v>1</x:v>
      </x:c>
      <x:c r="H1679" s="27" t="str"/>
      <x:c r="I1679" s="30"/>
      <x:c r="J1679" s="30" t="n">
        <x:v>0</x:v>
      </x:c>
      <x:c r="K1679" s="30" t="n">
        <x:v>0</x:v>
      </x:c>
      <x:c r="L1679" s="30" t="n">
        <x:v>0</x:v>
      </x:c>
    </x:row>
    <x:row r="1680">
      <x:c r="A1680" s="61" t="n">
        <x:v>45878</x:v>
      </x:c>
      <x:c r="B1680" s="59" t="str">
        <x:v>MOONEE VALLEY</x:v>
      </x:c>
      <x:c r="C1680" s="27" t="n">
        <x:v>2</x:v>
      </x:c>
      <x:c r="D1680" s="27" t="n">
        <x:v>6</x:v>
      </x:c>
      <x:c r="E1680" s="59" t="str">
        <x:v>BLUESTONE</x:v>
      </x:c>
      <x:c r="F1680" s="59" t="str">
        <x:v>FR / SYS</x:v>
      </x:c>
      <x:c r="G1680" s="27" t="n">
        <x:v>2</x:v>
      </x:c>
      <x:c r="H1680" s="27" t="str">
        <x:v>2nd</x:v>
      </x:c>
      <x:c r="I1680" s="30"/>
      <x:c r="J1680" s="30" t="n">
        <x:v>0</x:v>
      </x:c>
      <x:c r="K1680" s="30" t="n">
        <x:v>0</x:v>
      </x:c>
      <x:c r="L1680" s="30" t="n">
        <x:v>0</x:v>
      </x:c>
    </x:row>
    <x:row r="1681">
      <x:c r="A1681" s="61" t="n">
        <x:v>45878</x:v>
      </x:c>
      <x:c r="B1681" s="59" t="str">
        <x:v>MOONEE VALLEY</x:v>
      </x:c>
      <x:c r="C1681" s="27" t="n">
        <x:v>2</x:v>
      </x:c>
      <x:c r="D1681" s="27" t="n">
        <x:v>11</x:v>
      </x:c>
      <x:c r="E1681" s="59" t="str">
        <x:v>JENNIVAMOOSE</x:v>
      </x:c>
      <x:c r="F1681" s="59" t="str">
        <x:v>BFSR</x:v>
      </x:c>
      <x:c r="G1681" s="27" t="n">
        <x:v>1</x:v>
      </x:c>
      <x:c r="H1681" s="27" t="str">
        <x:v>Won</x:v>
      </x:c>
      <x:c r="I1681" s="30" t="n">
        <x:v>6.1</x:v>
      </x:c>
      <x:c r="J1681" s="30" t="n">
        <x:v>6.1</x:v>
      </x:c>
      <x:c r="K1681" s="30" t="n">
        <x:v>30.5</x:v>
      </x:c>
      <x:c r="L1681" s="30" t="n">
        <x:v>76.25</x:v>
      </x:c>
    </x:row>
    <x:row r="1682">
      <x:c r="A1682" s="61" t="n">
        <x:v>45878</x:v>
      </x:c>
      <x:c r="B1682" s="59" t="str">
        <x:v>MOONEE VALLEY</x:v>
      </x:c>
      <x:c r="C1682" s="27" t="n">
        <x:v>3</x:v>
      </x:c>
      <x:c r="D1682" s="27" t="n">
        <x:v>6</x:v>
      </x:c>
      <x:c r="E1682" s="59" t="str">
        <x:v>TAKEKO</x:v>
      </x:c>
      <x:c r="F1682" s="59" t="str">
        <x:v>BF / SYS</x:v>
      </x:c>
      <x:c r="G1682" s="27" t="n">
        <x:v>2</x:v>
      </x:c>
      <x:c r="H1682" s="27" t="str">
        <x:v>Won</x:v>
      </x:c>
      <x:c r="I1682" s="30" t="n">
        <x:v>5</x:v>
      </x:c>
      <x:c r="J1682" s="30" t="n">
        <x:v>5</x:v>
      </x:c>
      <x:c r="K1682" s="30" t="n">
        <x:v>12.5</x:v>
      </x:c>
      <x:c r="L1682" s="30" t="n">
        <x:v>0</x:v>
      </x:c>
    </x:row>
    <x:row r="1683">
      <x:c r="A1683" s="61" t="n">
        <x:v>45878</x:v>
      </x:c>
      <x:c r="B1683" s="59" t="str">
        <x:v>MOONEE VALLEY</x:v>
      </x:c>
      <x:c r="C1683" s="27" t="n">
        <x:v>3</x:v>
      </x:c>
      <x:c r="D1683" s="27" t="n">
        <x:v>8</x:v>
      </x:c>
      <x:c r="E1683" s="59" t="str">
        <x:v>ENNA'S DREAM</x:v>
      </x:c>
      <x:c r="F1683" s="59" t="str">
        <x:v>LSW / SYS</x:v>
      </x:c>
      <x:c r="G1683" s="27" t="n">
        <x:v>2</x:v>
      </x:c>
      <x:c r="H1683" s="27" t="str"/>
      <x:c r="I1683" s="30"/>
      <x:c r="J1683" s="30" t="n">
        <x:v>0</x:v>
      </x:c>
      <x:c r="K1683" s="30" t="n">
        <x:v>0</x:v>
      </x:c>
      <x:c r="L1683" s="30" t="n">
        <x:v>0</x:v>
      </x:c>
    </x:row>
    <x:row r="1684">
      <x:c r="A1684" s="61" t="n">
        <x:v>45878</x:v>
      </x:c>
      <x:c r="B1684" s="59" t="str">
        <x:v>MOONEE VALLEY</x:v>
      </x:c>
      <x:c r="C1684" s="27" t="n">
        <x:v>3</x:v>
      </x:c>
      <x:c r="D1684" s="27" t="n">
        <x:v>10</x:v>
      </x:c>
      <x:c r="E1684" s="59" t="str">
        <x:v>VAIN CHAMPAGNE</x:v>
      </x:c>
      <x:c r="F1684" s="59" t="str">
        <x:v>LSW</x:v>
      </x:c>
      <x:c r="G1684" s="27" t="n">
        <x:v>1</x:v>
      </x:c>
      <x:c r="H1684" s="27" t="str">
        <x:v>3rd</x:v>
      </x:c>
      <x:c r="I1684" s="30"/>
      <x:c r="J1684" s="30" t="n">
        <x:v>0</x:v>
      </x:c>
      <x:c r="K1684" s="30" t="n">
        <x:v>0</x:v>
      </x:c>
      <x:c r="L1684" s="30" t="n">
        <x:v>0</x:v>
      </x:c>
    </x:row>
    <x:row r="1685">
      <x:c r="A1685" s="61" t="n">
        <x:v>45878</x:v>
      </x:c>
      <x:c r="B1685" s="59" t="str">
        <x:v>MOONEE VALLEY</x:v>
      </x:c>
      <x:c r="C1685" s="27" t="n">
        <x:v>4</x:v>
      </x:c>
      <x:c r="D1685" s="27" t="n">
        <x:v>3</x:v>
      </x:c>
      <x:c r="E1685" s="59" t="str">
        <x:v>OAK HILL</x:v>
      </x:c>
      <x:c r="F1685" s="59" t="str">
        <x:v>SYS</x:v>
      </x:c>
      <x:c r="G1685" s="27" t="n">
        <x:v>1</x:v>
      </x:c>
      <x:c r="H1685" s="27" t="str">
        <x:v>Won</x:v>
      </x:c>
      <x:c r="I1685" s="30" t="n">
        <x:v>2.5</x:v>
      </x:c>
      <x:c r="J1685" s="30" t="n">
        <x:v>2.5</x:v>
      </x:c>
      <x:c r="K1685" s="30" t="n">
        <x:v>0</x:v>
      </x:c>
      <x:c r="L1685" s="30" t="n">
        <x:v>0</x:v>
      </x:c>
    </x:row>
    <x:row r="1686">
      <x:c r="A1686" s="61" t="n">
        <x:v>45878</x:v>
      </x:c>
      <x:c r="B1686" s="59" t="str">
        <x:v>MOONEE VALLEY</x:v>
      </x:c>
      <x:c r="C1686" s="27" t="n">
        <x:v>5</x:v>
      </x:c>
      <x:c r="D1686" s="27" t="n">
        <x:v>7</x:v>
      </x:c>
      <x:c r="E1686" s="59" t="str">
        <x:v>STOLI BOLLI</x:v>
      </x:c>
      <x:c r="F1686" s="59" t="str">
        <x:v>DC</x:v>
      </x:c>
      <x:c r="G1686" s="27" t="n">
        <x:v>1</x:v>
      </x:c>
      <x:c r="H1686" s="27" t="str">
        <x:v>3rd</x:v>
      </x:c>
      <x:c r="I1686" s="30"/>
      <x:c r="J1686" s="30" t="n">
        <x:v>0</x:v>
      </x:c>
      <x:c r="K1686" s="30" t="n">
        <x:v>0</x:v>
      </x:c>
      <x:c r="L1686" s="30" t="n">
        <x:v>0</x:v>
      </x:c>
    </x:row>
    <x:row r="1687">
      <x:c r="A1687" s="61" t="n">
        <x:v>45878</x:v>
      </x:c>
      <x:c r="B1687" s="59" t="str">
        <x:v>MOONEE VALLEY</x:v>
      </x:c>
      <x:c r="C1687" s="27" t="n">
        <x:v>6</x:v>
      </x:c>
      <x:c r="D1687" s="27" t="n">
        <x:v>4</x:v>
      </x:c>
      <x:c r="E1687" s="59" t="str">
        <x:v>OYSTER LANE</x:v>
      </x:c>
      <x:c r="F1687" s="59" t="str">
        <x:v>FRSR</x:v>
      </x:c>
      <x:c r="G1687" s="27" t="n">
        <x:v>1</x:v>
      </x:c>
      <x:c r="H1687" s="27" t="str">
        <x:v>3rd</x:v>
      </x:c>
      <x:c r="I1687" s="30"/>
      <x:c r="J1687" s="30" t="n">
        <x:v>0</x:v>
      </x:c>
      <x:c r="K1687" s="30" t="n">
        <x:v>0</x:v>
      </x:c>
      <x:c r="L1687" s="30" t="n">
        <x:v>0</x:v>
      </x:c>
    </x:row>
    <x:row r="1688">
      <x:c r="A1688" s="61" t="n">
        <x:v>45878</x:v>
      </x:c>
      <x:c r="B1688" s="59" t="str">
        <x:v>MOONEE VALLEY</x:v>
      </x:c>
      <x:c r="C1688" s="27" t="n">
        <x:v>6</x:v>
      </x:c>
      <x:c r="D1688" s="27" t="n">
        <x:v>11</x:v>
      </x:c>
      <x:c r="E1688" s="59" t="str">
        <x:v>ESHA</x:v>
      </x:c>
      <x:c r="F1688" s="59" t="str">
        <x:v>DC / SYS</x:v>
      </x:c>
      <x:c r="G1688" s="27" t="n">
        <x:v>2</x:v>
      </x:c>
      <x:c r="H1688" s="27" t="str">
        <x:v>Won</x:v>
      </x:c>
      <x:c r="I1688" s="30" t="n">
        <x:v>2</x:v>
      </x:c>
      <x:c r="J1688" s="30" t="n">
        <x:v>2</x:v>
      </x:c>
      <x:c r="K1688" s="30" t="n">
        <x:v>0</x:v>
      </x:c>
      <x:c r="L1688" s="30" t="n">
        <x:v>0</x:v>
      </x:c>
    </x:row>
    <x:row r="1689">
      <x:c r="A1689" s="61" t="n">
        <x:v>45878</x:v>
      </x:c>
      <x:c r="B1689" s="59" t="str">
        <x:v>MOONEE VALLEY</x:v>
      </x:c>
      <x:c r="C1689" s="27" t="n">
        <x:v>7</x:v>
      </x:c>
      <x:c r="D1689" s="27" t="n">
        <x:v>1</x:v>
      </x:c>
      <x:c r="E1689" s="59" t="str">
        <x:v>BERKELEY SQUARE</x:v>
      </x:c>
      <x:c r="F1689" s="59" t="str">
        <x:v>DC</x:v>
      </x:c>
      <x:c r="G1689" s="27" t="n">
        <x:v>1</x:v>
      </x:c>
      <x:c r="H1689" s="27" t="str">
        <x:v>4th</x:v>
      </x:c>
      <x:c r="I1689" s="30"/>
      <x:c r="J1689" s="30" t="n">
        <x:v>0</x:v>
      </x:c>
      <x:c r="K1689" s="30" t="n">
        <x:v>0</x:v>
      </x:c>
      <x:c r="L1689" s="30" t="n">
        <x:v>0</x:v>
      </x:c>
    </x:row>
    <x:row r="1690">
      <x:c r="A1690" s="61" t="n">
        <x:v>45878</x:v>
      </x:c>
      <x:c r="B1690" s="59" t="str">
        <x:v>MOONEE VALLEY</x:v>
      </x:c>
      <x:c r="C1690" s="27" t="n">
        <x:v>7</x:v>
      </x:c>
      <x:c r="D1690" s="27" t="n">
        <x:v>5</x:v>
      </x:c>
      <x:c r="E1690" s="59" t="str">
        <x:v>SAYEDATY SADATY</x:v>
      </x:c>
      <x:c r="F1690" s="59" t="str">
        <x:v>LSW / SYS</x:v>
      </x:c>
      <x:c r="G1690" s="27" t="n">
        <x:v>2</x:v>
      </x:c>
      <x:c r="H1690" s="27" t="str">
        <x:v>3rd</x:v>
      </x:c>
      <x:c r="I1690" s="30"/>
      <x:c r="J1690" s="30" t="n">
        <x:v>0</x:v>
      </x:c>
      <x:c r="K1690" s="30" t="n">
        <x:v>0</x:v>
      </x:c>
      <x:c r="L1690" s="30" t="n">
        <x:v>0</x:v>
      </x:c>
    </x:row>
    <x:row r="1691">
      <x:c r="A1691" s="61" t="n">
        <x:v>45878</x:v>
      </x:c>
      <x:c r="B1691" s="59" t="str">
        <x:v>MOONEE VALLEY</x:v>
      </x:c>
      <x:c r="C1691" s="27" t="n">
        <x:v>8</x:v>
      </x:c>
      <x:c r="D1691" s="27" t="n">
        <x:v>12</x:v>
      </x:c>
      <x:c r="E1691" s="59" t="str">
        <x:v>SHOELESS</x:v>
      </x:c>
      <x:c r="F1691" s="59" t="str">
        <x:v>LSW</x:v>
      </x:c>
      <x:c r="G1691" s="27" t="n">
        <x:v>1</x:v>
      </x:c>
      <x:c r="H1691" s="27" t="str">
        <x:v>Won</x:v>
      </x:c>
      <x:c r="I1691" s="30" t="n">
        <x:v>5.7</x:v>
      </x:c>
      <x:c r="J1691" s="30" t="n">
        <x:v>5.7</x:v>
      </x:c>
      <x:c r="K1691" s="30" t="n">
        <x:v>0</x:v>
      </x:c>
      <x:c r="L1691" s="30"/>
    </x:row>
    <x:row r="1692">
      <x:c r="A1692" s="61" t="n">
        <x:v>45878</x:v>
      </x:c>
      <x:c r="B1692" s="59" t="str">
        <x:v>MOONEE VALLEY</x:v>
      </x:c>
      <x:c r="C1692" s="27" t="n">
        <x:v>9</x:v>
      </x:c>
      <x:c r="D1692" s="27" t="n">
        <x:v>4</x:v>
      </x:c>
      <x:c r="E1692" s="59" t="str">
        <x:v>GREAT MAXIMUS</x:v>
      </x:c>
      <x:c r="F1692" s="59" t="str">
        <x:v>DC / SYS</x:v>
      </x:c>
      <x:c r="G1692" s="27" t="n">
        <x:v>2</x:v>
      </x:c>
      <x:c r="H1692" s="27" t="str"/>
      <x:c r="I1692" s="30"/>
      <x:c r="J1692" s="30" t="n">
        <x:v>0</x:v>
      </x:c>
      <x:c r="K1692" s="30"/>
      <x:c r="L1692" s="30"/>
    </x:row>
    <x:row r="1693">
      <x:c r="A1693" s="61" t="n">
        <x:v>45885</x:v>
      </x:c>
      <x:c r="B1693" s="59" t="str">
        <x:v>CAULFIELD</x:v>
      </x:c>
      <x:c r="C1693" s="27" t="n">
        <x:v>3</x:v>
      </x:c>
      <x:c r="D1693" s="27" t="n">
        <x:v>10</x:v>
      </x:c>
      <x:c r="E1693" s="59" t="str">
        <x:v>BOSSY BENITA</x:v>
      </x:c>
      <x:c r="F1693" s="59" t="str">
        <x:v>FR</x:v>
      </x:c>
      <x:c r="G1693" s="27" t="n">
        <x:v>1</x:v>
      </x:c>
      <x:c r="H1693" s="27" t="str">
        <x:v>Won</x:v>
      </x:c>
      <x:c r="I1693" s="30" t="n">
        <x:v>3.7</x:v>
      </x:c>
      <x:c r="J1693" s="30" t="n">
        <x:v>3.7</x:v>
      </x:c>
      <x:c r="K1693" s="30" t="n">
        <x:v>19.980000000000004</x:v>
      </x:c>
      <x:c r="L1693" s="30" t="n">
        <x:v>53.94600000000001</x:v>
      </x:c>
    </x:row>
    <x:row r="1694">
      <x:c r="A1694" s="61" t="n">
        <x:v>45885</x:v>
      </x:c>
      <x:c r="B1694" s="59" t="str">
        <x:v>CAULFIELD</x:v>
      </x:c>
      <x:c r="C1694" s="27" t="n">
        <x:v>7</x:v>
      </x:c>
      <x:c r="D1694" s="27" t="n">
        <x:v>10</x:v>
      </x:c>
      <x:c r="E1694" s="59" t="str">
        <x:v>POP AWARD</x:v>
      </x:c>
      <x:c r="F1694" s="59" t="str">
        <x:v>LSW</x:v>
      </x:c>
      <x:c r="G1694" s="27" t="n">
        <x:v>1</x:v>
      </x:c>
      <x:c r="H1694" s="27" t="str">
        <x:v>Won</x:v>
      </x:c>
      <x:c r="I1694" s="30" t="n">
        <x:v>5.4</x:v>
      </x:c>
      <x:c r="J1694" s="30" t="n">
        <x:v>5.4</x:v>
      </x:c>
      <x:c r="K1694" s="30" t="n">
        <x:v>14.580000000000002</x:v>
      </x:c>
      <x:c r="L1694" s="30" t="n">
        <x:v>0</x:v>
      </x:c>
    </x:row>
    <x:row r="1695">
      <x:c r="A1695" s="61" t="n">
        <x:v>45885</x:v>
      </x:c>
      <x:c r="B1695" s="59" t="str">
        <x:v>CAULFIELD</x:v>
      </x:c>
      <x:c r="C1695" s="27" t="n">
        <x:v>8</x:v>
      </x:c>
      <x:c r="D1695" s="27" t="n">
        <x:v>1</x:v>
      </x:c>
      <x:c r="E1695" s="59" t="str">
        <x:v>PRIVATE EYE</x:v>
      </x:c>
      <x:c r="F1695" s="59" t="str">
        <x:v>DC / SYS</x:v>
      </x:c>
      <x:c r="G1695" s="27" t="n">
        <x:v>2</x:v>
      </x:c>
      <x:c r="H1695" s="27" t="str">
        <x:v>Won</x:v>
      </x:c>
      <x:c r="I1695" s="30" t="n">
        <x:v>2.7</x:v>
      </x:c>
      <x:c r="J1695" s="30" t="n">
        <x:v>2.7</x:v>
      </x:c>
      <x:c r="K1695" s="30" t="n">
        <x:v>0</x:v>
      </x:c>
      <x:c r="L1695" s="30"/>
    </x:row>
    <x:row r="1696">
      <x:c r="A1696" s="61" t="n">
        <x:v>45885</x:v>
      </x:c>
      <x:c r="B1696" s="59" t="str">
        <x:v>CAULFIELD</x:v>
      </x:c>
      <x:c r="C1696" s="27" t="n">
        <x:v>9</x:v>
      </x:c>
      <x:c r="D1696" s="27" t="n">
        <x:v>12</x:v>
      </x:c>
      <x:c r="E1696" s="59" t="str">
        <x:v>TOO DARN DISCREET</x:v>
      </x:c>
      <x:c r="F1696" s="59" t="str">
        <x:v>DC</x:v>
      </x:c>
      <x:c r="G1696" s="27" t="n">
        <x:v>1</x:v>
      </x:c>
      <x:c r="H1696" s="27" t="str">
        <x:v>2nd</x:v>
      </x:c>
      <x:c r="I1696" s="30"/>
      <x:c r="J1696" s="30" t="n">
        <x:v>0</x:v>
      </x:c>
      <x:c r="K1696" s="30"/>
      <x:c r="L1696" s="30"/>
    </x:row>
    <x:row r="1697">
      <x:c r="A1697" s="61" t="n">
        <x:v>45892</x:v>
      </x:c>
      <x:c r="B1697" s="59" t="str">
        <x:v>MOONEE VALLEY</x:v>
      </x:c>
      <x:c r="C1697" s="27" t="n">
        <x:v>2</x:v>
      </x:c>
      <x:c r="D1697" s="27" t="n">
        <x:v>2</x:v>
      </x:c>
      <x:c r="E1697" s="59" t="str">
        <x:v>BOLD SOUL</x:v>
      </x:c>
      <x:c r="F1697" s="59" t="str">
        <x:v>SYS</x:v>
      </x:c>
      <x:c r="G1697" s="27" t="n">
        <x:v>1</x:v>
      </x:c>
      <x:c r="H1697" s="27" t="str">
        <x:v>3rd</x:v>
      </x:c>
      <x:c r="I1697" s="30"/>
      <x:c r="J1697" s="30" t="n">
        <x:v>0</x:v>
      </x:c>
      <x:c r="K1697" s="30" t="n">
        <x:v>0</x:v>
      </x:c>
      <x:c r="L1697" s="30" t="n">
        <x:v>0</x:v>
      </x:c>
    </x:row>
    <x:row r="1698">
      <x:c r="A1698" s="61" t="n">
        <x:v>45892</x:v>
      </x:c>
      <x:c r="B1698" s="59" t="str">
        <x:v>MOONEE VALLEY</x:v>
      </x:c>
      <x:c r="C1698" s="27" t="n">
        <x:v>2</x:v>
      </x:c>
      <x:c r="D1698" s="27" t="n">
        <x:v>6</x:v>
      </x:c>
      <x:c r="E1698" s="59" t="str">
        <x:v>JENNIVAMOOSE</x:v>
      </x:c>
      <x:c r="F1698" s="59" t="str">
        <x:v>LSW / SYS</x:v>
      </x:c>
      <x:c r="G1698" s="27" t="n">
        <x:v>2</x:v>
      </x:c>
      <x:c r="H1698" s="27" t="str">
        <x:v>Won</x:v>
      </x:c>
      <x:c r="I1698" s="30" t="n">
        <x:v>2.7</x:v>
      </x:c>
      <x:c r="J1698" s="30" t="n">
        <x:v>2.7</x:v>
      </x:c>
      <x:c r="K1698" s="30" t="n">
        <x:v>0</x:v>
      </x:c>
      <x:c r="L1698" s="30" t="n">
        <x:v>0</x:v>
      </x:c>
    </x:row>
    <x:row r="1699">
      <x:c r="A1699" s="61" t="n">
        <x:v>45892</x:v>
      </x:c>
      <x:c r="B1699" s="59" t="str">
        <x:v>MOONEE VALLEY</x:v>
      </x:c>
      <x:c r="C1699" s="27" t="n">
        <x:v>3</x:v>
      </x:c>
      <x:c r="D1699" s="27" t="n">
        <x:v>2</x:v>
      </x:c>
      <x:c r="E1699" s="59" t="str">
        <x:v>GODTFRED KIRK</x:v>
      </x:c>
      <x:c r="F1699" s="59" t="str">
        <x:v>LSW</x:v>
      </x:c>
      <x:c r="G1699" s="27" t="n">
        <x:v>1</x:v>
      </x:c>
      <x:c r="H1699" s="27" t="str">
        <x:v>4th</x:v>
      </x:c>
      <x:c r="I1699" s="30"/>
      <x:c r="J1699" s="30" t="n">
        <x:v>0</x:v>
      </x:c>
      <x:c r="K1699" s="30" t="n">
        <x:v>0</x:v>
      </x:c>
      <x:c r="L1699" s="30" t="n">
        <x:v>0</x:v>
      </x:c>
    </x:row>
    <x:row r="1700">
      <x:c r="A1700" s="61" t="n">
        <x:v>45892</x:v>
      </x:c>
      <x:c r="B1700" s="59" t="str">
        <x:v>MOONEE VALLEY</x:v>
      </x:c>
      <x:c r="C1700" s="27" t="n">
        <x:v>3</x:v>
      </x:c>
      <x:c r="D1700" s="27" t="n">
        <x:v>6</x:v>
      </x:c>
      <x:c r="E1700" s="59" t="str">
        <x:v>EXIT</x:v>
      </x:c>
      <x:c r="F1700" s="59" t="str">
        <x:v>BF / SYS</x:v>
      </x:c>
      <x:c r="G1700" s="27" t="n">
        <x:v>2</x:v>
      </x:c>
      <x:c r="H1700" s="27" t="str"/>
      <x:c r="I1700" s="30"/>
      <x:c r="J1700" s="30" t="n">
        <x:v>0</x:v>
      </x:c>
      <x:c r="K1700" s="30" t="n">
        <x:v>0</x:v>
      </x:c>
      <x:c r="L1700" s="30" t="n">
        <x:v>0</x:v>
      </x:c>
    </x:row>
    <x:row r="1701">
      <x:c r="A1701" s="61" t="n">
        <x:v>45892</x:v>
      </x:c>
      <x:c r="B1701" s="59" t="str">
        <x:v>MOONEE VALLEY</x:v>
      </x:c>
      <x:c r="C1701" s="27" t="n">
        <x:v>4</x:v>
      </x:c>
      <x:c r="D1701" s="27" t="n">
        <x:v>6</x:v>
      </x:c>
      <x:c r="E1701" s="59" t="str">
        <x:v>RISE TO IT</x:v>
      </x:c>
      <x:c r="F1701" s="59" t="str">
        <x:v>DC</x:v>
      </x:c>
      <x:c r="G1701" s="27" t="n">
        <x:v>1</x:v>
      </x:c>
      <x:c r="H1701" s="27" t="str">
        <x:v>4th</x:v>
      </x:c>
      <x:c r="I1701" s="30"/>
      <x:c r="J1701" s="30" t="n">
        <x:v>0</x:v>
      </x:c>
      <x:c r="K1701" s="30" t="n">
        <x:v>0</x:v>
      </x:c>
      <x:c r="L1701" s="30" t="n">
        <x:v>0</x:v>
      </x:c>
    </x:row>
    <x:row r="1702">
      <x:c r="A1702" s="61" t="n">
        <x:v>45892</x:v>
      </x:c>
      <x:c r="B1702" s="59" t="str">
        <x:v>MOONEE VALLEY</x:v>
      </x:c>
      <x:c r="C1702" s="27" t="n">
        <x:v>6</x:v>
      </x:c>
      <x:c r="D1702" s="27" t="n">
        <x:v>4</x:v>
      </x:c>
      <x:c r="E1702" s="59" t="str">
        <x:v>PUDDING</x:v>
      </x:c>
      <x:c r="F1702" s="59" t="str">
        <x:v>FR</x:v>
      </x:c>
      <x:c r="G1702" s="27" t="n">
        <x:v>1</x:v>
      </x:c>
      <x:c r="H1702" s="27" t="str">
        <x:v>2nd</x:v>
      </x:c>
      <x:c r="I1702" s="30"/>
      <x:c r="J1702" s="30" t="n">
        <x:v>0</x:v>
      </x:c>
      <x:c r="K1702" s="30" t="n">
        <x:v>0</x:v>
      </x:c>
      <x:c r="L1702" s="30" t="n">
        <x:v>0</x:v>
      </x:c>
    </x:row>
    <x:row r="1703">
      <x:c r="A1703" s="61" t="n">
        <x:v>45892</x:v>
      </x:c>
      <x:c r="B1703" s="59" t="str">
        <x:v>MOONEE VALLEY</x:v>
      </x:c>
      <x:c r="C1703" s="27" t="n">
        <x:v>6</x:v>
      </x:c>
      <x:c r="D1703" s="27" t="n">
        <x:v>5</x:v>
      </x:c>
      <x:c r="E1703" s="59" t="str">
        <x:v>DRAGOON</x:v>
      </x:c>
      <x:c r="F1703" s="59" t="str">
        <x:v>LSW / SYS</x:v>
      </x:c>
      <x:c r="G1703" s="27" t="n">
        <x:v>2</x:v>
      </x:c>
      <x:c r="H1703" s="27" t="str"/>
      <x:c r="I1703" s="30"/>
      <x:c r="J1703" s="30" t="n">
        <x:v>0</x:v>
      </x:c>
      <x:c r="K1703" s="30" t="n">
        <x:v>0</x:v>
      </x:c>
      <x:c r="L1703" s="30" t="n">
        <x:v>0</x:v>
      </x:c>
    </x:row>
    <x:row r="1704">
      <x:c r="A1704" s="61" t="n">
        <x:v>45892</x:v>
      </x:c>
      <x:c r="B1704" s="59" t="str">
        <x:v>MOONEE VALLEY</x:v>
      </x:c>
      <x:c r="C1704" s="27" t="n">
        <x:v>7</x:v>
      </x:c>
      <x:c r="D1704" s="27" t="n">
        <x:v>2</x:v>
      </x:c>
      <x:c r="E1704" s="59" t="str">
        <x:v>BARAQIEL</x:v>
      </x:c>
      <x:c r="F1704" s="59" t="str">
        <x:v>DC</x:v>
      </x:c>
      <x:c r="G1704" s="27" t="n">
        <x:v>1</x:v>
      </x:c>
      <x:c r="H1704" s="27" t="str">
        <x:v>Won</x:v>
      </x:c>
      <x:c r="I1704" s="30" t="n">
        <x:v>3.4</x:v>
      </x:c>
      <x:c r="J1704" s="30" t="n">
        <x:v>3.4</x:v>
      </x:c>
      <x:c r="K1704" s="30" t="n">
        <x:v>0</x:v>
      </x:c>
      <x:c r="L1704" s="30" t="n">
        <x:v>0</x:v>
      </x:c>
    </x:row>
    <x:row r="1705">
      <x:c r="A1705" s="61" t="n">
        <x:v>45892</x:v>
      </x:c>
      <x:c r="B1705" s="59" t="str">
        <x:v>MOONEE VALLEY</x:v>
      </x:c>
      <x:c r="C1705" s="27" t="n">
        <x:v>7</x:v>
      </x:c>
      <x:c r="D1705" s="27" t="n">
        <x:v>5</x:v>
      </x:c>
      <x:c r="E1705" s="59" t="str">
        <x:v>OAK HILL</x:v>
      </x:c>
      <x:c r="F1705" s="59" t="str">
        <x:v>LSW / SYS</x:v>
      </x:c>
      <x:c r="G1705" s="27" t="n">
        <x:v>2</x:v>
      </x:c>
      <x:c r="H1705" s="27" t="str"/>
      <x:c r="I1705" s="30"/>
      <x:c r="J1705" s="30" t="n">
        <x:v>0</x:v>
      </x:c>
      <x:c r="K1705" s="30" t="n">
        <x:v>0</x:v>
      </x:c>
      <x:c r="L1705" s="30" t="n">
        <x:v>0</x:v>
      </x:c>
    </x:row>
    <x:row r="1706">
      <x:c r="A1706" s="61" t="n">
        <x:v>45892</x:v>
      </x:c>
      <x:c r="B1706" s="59" t="str">
        <x:v>MOONEE VALLEY</x:v>
      </x:c>
      <x:c r="C1706" s="27" t="n">
        <x:v>8</x:v>
      </x:c>
      <x:c r="D1706" s="27" t="n">
        <x:v>3</x:v>
      </x:c>
      <x:c r="E1706" s="59" t="str">
        <x:v>GLOBE</x:v>
      </x:c>
      <x:c r="F1706" s="59" t="str">
        <x:v>SYS</x:v>
      </x:c>
      <x:c r="G1706" s="27" t="n">
        <x:v>1</x:v>
      </x:c>
      <x:c r="H1706" s="27" t="str">
        <x:v>2nd</x:v>
      </x:c>
      <x:c r="I1706" s="30"/>
      <x:c r="J1706" s="30" t="n">
        <x:v>0</x:v>
      </x:c>
      <x:c r="K1706" s="30" t="n">
        <x:v>0</x:v>
      </x:c>
      <x:c r="L1706" s="30"/>
    </x:row>
    <x:row r="1707">
      <x:c r="A1707" s="61" t="n">
        <x:v>45892</x:v>
      </x:c>
      <x:c r="B1707" s="59" t="str">
        <x:v>MOONEE VALLEY</x:v>
      </x:c>
      <x:c r="C1707" s="27" t="n">
        <x:v>8</x:v>
      </x:c>
      <x:c r="D1707" s="27" t="n">
        <x:v>8</x:v>
      </x:c>
      <x:c r="E1707" s="59" t="str">
        <x:v>RUN HARRY RUN</x:v>
      </x:c>
      <x:c r="F1707" s="59" t="str">
        <x:v>SYS</x:v>
      </x:c>
      <x:c r="G1707" s="27" t="n">
        <x:v>1</x:v>
      </x:c>
      <x:c r="H1707" s="27" t="str"/>
      <x:c r="I1707" s="30"/>
      <x:c r="J1707" s="30" t="n">
        <x:v>0</x:v>
      </x:c>
      <x:c r="K1707" s="30" t="n">
        <x:v>0</x:v>
      </x:c>
      <x:c r="L1707" s="30"/>
    </x:row>
    <x:row r="1708">
      <x:c r="A1708" s="61" t="n">
        <x:v>45892</x:v>
      </x:c>
      <x:c r="B1708" s="59" t="str">
        <x:v>MOONEE VALLEY</x:v>
      </x:c>
      <x:c r="C1708" s="27" t="n">
        <x:v>9</x:v>
      </x:c>
      <x:c r="D1708" s="27" t="n">
        <x:v>1</x:v>
      </x:c>
      <x:c r="E1708" s="59" t="str">
        <x:v>RED HOT NICC</x:v>
      </x:c>
      <x:c r="F1708" s="59" t="str">
        <x:v>LSW</x:v>
      </x:c>
      <x:c r="G1708" s="27" t="n">
        <x:v>1</x:v>
      </x:c>
      <x:c r="H1708" s="27" t="str">
        <x:v>Won</x:v>
      </x:c>
      <x:c r="I1708" s="30" t="n">
        <x:v>7.1</x:v>
      </x:c>
      <x:c r="J1708" s="30" t="n">
        <x:v>7.1</x:v>
      </x:c>
      <x:c r="K1708" s="30"/>
      <x:c r="L1708" s="30"/>
    </x:row>
    <x:row r="1709">
      <x:c r="A1709" s="61" t="n">
        <x:v>45892</x:v>
      </x:c>
      <x:c r="B1709" s="59" t="str">
        <x:v>MOONEE VALLEY</x:v>
      </x:c>
      <x:c r="C1709" s="27" t="n">
        <x:v>9</x:v>
      </x:c>
      <x:c r="D1709" s="27" t="n">
        <x:v>12</x:v>
      </x:c>
      <x:c r="E1709" s="59" t="str">
        <x:v>STOLI BOLLI</x:v>
      </x:c>
      <x:c r="F1709" s="59" t="str">
        <x:v>BFSR</x:v>
      </x:c>
      <x:c r="G1709" s="27" t="n">
        <x:v>1</x:v>
      </x:c>
      <x:c r="H1709" s="27" t="str">
        <x:v>2nd</x:v>
      </x:c>
      <x:c r="I1709" s="30"/>
      <x:c r="J1709" s="30" t="n">
        <x:v>0</x:v>
      </x:c>
      <x:c r="K1709" s="30"/>
      <x:c r="L1709" s="30"/>
    </x:row>
    <x:row r="1710">
      <x:c r="A1710" s="61" t="n">
        <x:v>45899</x:v>
      </x:c>
      <x:c r="B1710" s="59" t="str">
        <x:v>CAULFIELD</x:v>
      </x:c>
      <x:c r="C1710" s="27" t="n">
        <x:v>1</x:v>
      </x:c>
      <x:c r="D1710" s="27" t="n">
        <x:v>5</x:v>
      </x:c>
      <x:c r="E1710" s="59" t="str">
        <x:v>GILDED WATER</x:v>
      </x:c>
      <x:c r="F1710" s="59" t="str">
        <x:v>DC</x:v>
      </x:c>
      <x:c r="G1710" s="27" t="n">
        <x:v>1</x:v>
      </x:c>
      <x:c r="H1710" s="27" t="str">
        <x:v>3rd</x:v>
      </x:c>
      <x:c r="I1710" s="30"/>
      <x:c r="J1710" s="30" t="n">
        <x:v>0</x:v>
      </x:c>
      <x:c r="K1710" s="30" t="n">
        <x:v>0</x:v>
      </x:c>
      <x:c r="L1710" s="30" t="n">
        <x:v>0</x:v>
      </x:c>
    </x:row>
    <x:row r="1711">
      <x:c r="A1711" s="61" t="n">
        <x:v>45899</x:v>
      </x:c>
      <x:c r="B1711" s="59" t="str">
        <x:v>CAULFIELD</x:v>
      </x:c>
      <x:c r="C1711" s="27" t="n">
        <x:v>2</x:v>
      </x:c>
      <x:c r="D1711" s="27" t="n">
        <x:v>1</x:v>
      </x:c>
      <x:c r="E1711" s="59" t="str">
        <x:v>ON DISPLAY</x:v>
      </x:c>
      <x:c r="F1711" s="59" t="str">
        <x:v>DC</x:v>
      </x:c>
      <x:c r="G1711" s="27" t="n">
        <x:v>1</x:v>
      </x:c>
      <x:c r="H1711" s="27" t="str">
        <x:v>Won</x:v>
      </x:c>
      <x:c r="I1711" s="30" t="n">
        <x:v>3.4</x:v>
      </x:c>
      <x:c r="J1711" s="30" t="n">
        <x:v>3.4</x:v>
      </x:c>
      <x:c r="K1711" s="30" t="n">
        <x:v>0</x:v>
      </x:c>
      <x:c r="L1711" s="30" t="n">
        <x:v>0</x:v>
      </x:c>
    </x:row>
    <x:row r="1712">
      <x:c r="A1712" s="61" t="n">
        <x:v>45899</x:v>
      </x:c>
      <x:c r="B1712" s="59" t="str">
        <x:v>CAULFIELD</x:v>
      </x:c>
      <x:c r="C1712" s="27" t="n">
        <x:v>3</x:v>
      </x:c>
      <x:c r="D1712" s="27" t="n">
        <x:v>6</x:v>
      </x:c>
      <x:c r="E1712" s="59" t="str">
        <x:v>YOSHINOBU</x:v>
      </x:c>
      <x:c r="F1712" s="59" t="str">
        <x:v>BFSR</x:v>
      </x:c>
      <x:c r="G1712" s="27" t="n">
        <x:v>1</x:v>
      </x:c>
      <x:c r="H1712" s="27" t="str"/>
      <x:c r="I1712" s="30"/>
      <x:c r="J1712" s="30" t="n">
        <x:v>0</x:v>
      </x:c>
      <x:c r="K1712" s="30" t="n">
        <x:v>0</x:v>
      </x:c>
      <x:c r="L1712" s="30" t="n">
        <x:v>0</x:v>
      </x:c>
    </x:row>
    <x:row r="1713">
      <x:c r="A1713" s="61" t="n">
        <x:v>45899</x:v>
      </x:c>
      <x:c r="B1713" s="59" t="str">
        <x:v>CAULFIELD</x:v>
      </x:c>
      <x:c r="C1713" s="27" t="n">
        <x:v>4</x:v>
      </x:c>
      <x:c r="D1713" s="27" t="n">
        <x:v>14</x:v>
      </x:c>
      <x:c r="E1713" s="59" t="str">
        <x:v>REVELARE</x:v>
      </x:c>
      <x:c r="F1713" s="59" t="str">
        <x:v>SYS</x:v>
      </x:c>
      <x:c r="G1713" s="27" t="n">
        <x:v>1</x:v>
      </x:c>
      <x:c r="H1713" s="27" t="str">
        <x:v>Won</x:v>
      </x:c>
      <x:c r="I1713" s="30" t="n">
        <x:v>3.4</x:v>
      </x:c>
      <x:c r="J1713" s="30" t="n">
        <x:v>3.4</x:v>
      </x:c>
      <x:c r="K1713" s="30" t="n">
        <x:v>11.219999999999999</x:v>
      </x:c>
      <x:c r="L1713" s="30" t="n">
        <x:v>0</x:v>
      </x:c>
    </x:row>
    <x:row r="1714">
      <x:c r="A1714" s="61" t="n">
        <x:v>45899</x:v>
      </x:c>
      <x:c r="B1714" s="59" t="str">
        <x:v>CAULFIELD</x:v>
      </x:c>
      <x:c r="C1714" s="27" t="n">
        <x:v>5</x:v>
      </x:c>
      <x:c r="D1714" s="27" t="n">
        <x:v>15</x:v>
      </x:c>
      <x:c r="E1714" s="59" t="str">
        <x:v>TOO DARN DISCREET</x:v>
      </x:c>
      <x:c r="F1714" s="59" t="str">
        <x:v>DC</x:v>
      </x:c>
      <x:c r="G1714" s="27" t="n">
        <x:v>1</x:v>
      </x:c>
      <x:c r="H1714" s="27" t="str">
        <x:v>Won</x:v>
      </x:c>
      <x:c r="I1714" s="30" t="n">
        <x:v>3.3</x:v>
      </x:c>
      <x:c r="J1714" s="30" t="n">
        <x:v>3.3</x:v>
      </x:c>
      <x:c r="K1714" s="30" t="n">
        <x:v>0</x:v>
      </x:c>
      <x:c r="L1714" s="30" t="n">
        <x:v>0</x:v>
      </x:c>
    </x:row>
    <x:row r="1715">
      <x:c r="A1715" s="61" t="n">
        <x:v>45899</x:v>
      </x:c>
      <x:c r="B1715" s="59" t="str">
        <x:v>CAULFIELD</x:v>
      </x:c>
      <x:c r="C1715" s="27" t="n">
        <x:v>6</x:v>
      </x:c>
      <x:c r="D1715" s="27" t="n">
        <x:v>2</x:v>
      </x:c>
      <x:c r="E1715" s="59" t="str">
        <x:v>VINROCK</x:v>
      </x:c>
      <x:c r="F1715" s="59" t="str">
        <x:v>SYS</x:v>
      </x:c>
      <x:c r="G1715" s="27" t="n">
        <x:v>1</x:v>
      </x:c>
      <x:c r="H1715" s="27" t="str">
        <x:v>4th</x:v>
      </x:c>
      <x:c r="I1715" s="30"/>
      <x:c r="J1715" s="30" t="n">
        <x:v>0</x:v>
      </x:c>
      <x:c r="K1715" s="30" t="n">
        <x:v>0</x:v>
      </x:c>
      <x:c r="L1715" s="30" t="n">
        <x:v>0</x:v>
      </x:c>
    </x:row>
    <x:row r="1716">
      <x:c r="A1716" s="61" t="n">
        <x:v>45899</x:v>
      </x:c>
      <x:c r="B1716" s="59" t="str">
        <x:v>CAULFIELD</x:v>
      </x:c>
      <x:c r="C1716" s="27" t="n">
        <x:v>6</x:v>
      </x:c>
      <x:c r="D1716" s="27" t="n">
        <x:v>3</x:v>
      </x:c>
      <x:c r="E1716" s="59" t="str">
        <x:v>TYCOON STAR</x:v>
      </x:c>
      <x:c r="F1716" s="59" t="str">
        <x:v>SYS</x:v>
      </x:c>
      <x:c r="G1716" s="27" t="n">
        <x:v>1</x:v>
      </x:c>
      <x:c r="H1716" s="27" t="str">
        <x:v>Won</x:v>
      </x:c>
      <x:c r="I1716" s="30" t="n">
        <x:v>4.9</x:v>
      </x:c>
      <x:c r="J1716" s="30" t="n">
        <x:v>4.9</x:v>
      </x:c>
      <x:c r="K1716" s="30" t="n">
        <x:v>19.6</x:v>
      </x:c>
      <x:c r="L1716" s="30" t="n">
        <x:v>0</x:v>
      </x:c>
    </x:row>
    <x:row r="1717">
      <x:c r="A1717" s="61" t="n">
        <x:v>45899</x:v>
      </x:c>
      <x:c r="B1717" s="59" t="str">
        <x:v>CAULFIELD</x:v>
      </x:c>
      <x:c r="C1717" s="27" t="n">
        <x:v>8</x:v>
      </x:c>
      <x:c r="D1717" s="27" t="n">
        <x:v>2</x:v>
      </x:c>
      <x:c r="E1717" s="59" t="str">
        <x:v>MAGIC TIME</x:v>
      </x:c>
      <x:c r="F1717" s="59" t="str">
        <x:v>DC / SYS</x:v>
      </x:c>
      <x:c r="G1717" s="27" t="n">
        <x:v>2</x:v>
      </x:c>
      <x:c r="H1717" s="27" t="str">
        <x:v>Won</x:v>
      </x:c>
      <x:c r="I1717" s="30" t="n">
        <x:v>4</x:v>
      </x:c>
      <x:c r="J1717" s="30" t="n">
        <x:v>4</x:v>
      </x:c>
      <x:c r="K1717" s="30" t="n">
        <x:v>0</x:v>
      </x:c>
      <x:c r="L1717" s="30"/>
    </x:row>
    <x:row r="1718">
      <x:c r="A1718" s="61" t="n">
        <x:v>45899</x:v>
      </x:c>
      <x:c r="B1718" s="59" t="str">
        <x:v>CAULFIELD</x:v>
      </x:c>
      <x:c r="C1718" s="27" t="n">
        <x:v>8</x:v>
      </x:c>
      <x:c r="D1718" s="27" t="n">
        <x:v>8</x:v>
      </x:c>
      <x:c r="E1718" s="59" t="str">
        <x:v>DAMASK ROSE</x:v>
      </x:c>
      <x:c r="F1718" s="59" t="str">
        <x:v>SYS</x:v>
      </x:c>
      <x:c r="G1718" s="27" t="n">
        <x:v>1</x:v>
      </x:c>
      <x:c r="H1718" s="27" t="str"/>
      <x:c r="I1718" s="30"/>
      <x:c r="J1718" s="30" t="n">
        <x:v>0</x:v>
      </x:c>
      <x:c r="K1718" s="30" t="n">
        <x:v>0</x:v>
      </x:c>
      <x:c r="L1718" s="30"/>
    </x:row>
    <x:row r="1719">
      <x:c r="A1719" s="61" t="n">
        <x:v>45899</x:v>
      </x:c>
      <x:c r="B1719" s="59" t="str">
        <x:v>CAULFIELD</x:v>
      </x:c>
      <x:c r="C1719" s="27" t="n">
        <x:v>9</x:v>
      </x:c>
      <x:c r="D1719" s="27" t="n">
        <x:v>3</x:v>
      </x:c>
      <x:c r="E1719" s="59" t="str">
        <x:v>ANTINO</x:v>
      </x:c>
      <x:c r="F1719" s="59" t="str">
        <x:v>SYS</x:v>
      </x:c>
      <x:c r="G1719" s="27" t="n">
        <x:v>1</x:v>
      </x:c>
      <x:c r="H1719" s="27" t="str"/>
      <x:c r="I1719" s="30"/>
      <x:c r="J1719" s="30" t="n">
        <x:v>0</x:v>
      </x:c>
      <x:c r="K1719" s="30"/>
      <x:c r="L1719" s="30"/>
    </x:row>
    <x:row r="1720">
      <x:c r="A1720" s="61" t="n">
        <x:v>45899</x:v>
      </x:c>
      <x:c r="B1720" s="59" t="str">
        <x:v>CAULFIELD</x:v>
      </x:c>
      <x:c r="C1720" s="27" t="n">
        <x:v>9</x:v>
      </x:c>
      <x:c r="D1720" s="27" t="n">
        <x:v>9</x:v>
      </x:c>
      <x:c r="E1720" s="59" t="str">
        <x:v>FANGIRL</x:v>
      </x:c>
      <x:c r="F1720" s="59" t="str">
        <x:v>SYS</x:v>
      </x:c>
      <x:c r="G1720" s="27" t="n">
        <x:v>1</x:v>
      </x:c>
      <x:c r="H1720" s="27" t="str">
        <x:v>4th</x:v>
      </x:c>
      <x:c r="I1720" s="30"/>
      <x:c r="J1720" s="30" t="n">
        <x:v>0</x:v>
      </x:c>
      <x:c r="K1720" s="30"/>
      <x:c r="L1720" s="30"/>
    </x:row>
    <x:row r="1721">
      <x:c r="A1721" s="61" t="n">
        <x:v>45906</x:v>
      </x:c>
      <x:c r="B1721" s="59" t="str">
        <x:v>MOONEE VALLEY</x:v>
      </x:c>
      <x:c r="C1721" s="27" t="n">
        <x:v>1</x:v>
      </x:c>
      <x:c r="D1721" s="27" t="n">
        <x:v>6</x:v>
      </x:c>
      <x:c r="E1721" s="59" t="str">
        <x:v>MIEWA</x:v>
      </x:c>
      <x:c r="F1721" s="59" t="str">
        <x:v>SYS</x:v>
      </x:c>
      <x:c r="G1721" s="27" t="n">
        <x:v>1</x:v>
      </x:c>
      <x:c r="H1721" s="27" t="str">
        <x:v>Won</x:v>
      </x:c>
      <x:c r="I1721" s="30" t="n">
        <x:v>3.7</x:v>
      </x:c>
      <x:c r="J1721" s="30" t="n">
        <x:v>3.7</x:v>
      </x:c>
      <x:c r="K1721" s="30" t="n">
        <x:v>28.490000000000002</x:v>
      </x:c>
      <x:c r="L1721" s="30" t="n">
        <x:v>0</x:v>
      </x:c>
    </x:row>
    <x:row r="1722">
      <x:c r="A1722" s="61" t="n">
        <x:v>45906</x:v>
      </x:c>
      <x:c r="B1722" s="59" t="str">
        <x:v>MOONEE VALLEY</x:v>
      </x:c>
      <x:c r="C1722" s="27" t="n">
        <x:v>2</x:v>
      </x:c>
      <x:c r="D1722" s="27" t="n">
        <x:v>4</x:v>
      </x:c>
      <x:c r="E1722" s="59" t="str">
        <x:v>JAZZ AFFAIR</x:v>
      </x:c>
      <x:c r="F1722" s="59" t="str">
        <x:v>FR</x:v>
      </x:c>
      <x:c r="G1722" s="27" t="n">
        <x:v>1</x:v>
      </x:c>
      <x:c r="H1722" s="27" t="str">
        <x:v>Won</x:v>
      </x:c>
      <x:c r="I1722" s="30" t="n">
        <x:v>7.7</x:v>
      </x:c>
      <x:c r="J1722" s="30" t="n">
        <x:v>7.7</x:v>
      </x:c>
      <x:c r="K1722" s="30" t="n">
        <x:v>0</x:v>
      </x:c>
      <x:c r="L1722" s="30" t="n">
        <x:v>0</x:v>
      </x:c>
    </x:row>
    <x:row r="1723">
      <x:c r="A1723" s="61" t="n">
        <x:v>45906</x:v>
      </x:c>
      <x:c r="B1723" s="59" t="str">
        <x:v>MOONEE VALLEY</x:v>
      </x:c>
      <x:c r="C1723" s="27" t="n">
        <x:v>3</x:v>
      </x:c>
      <x:c r="D1723" s="27" t="n">
        <x:v>7</x:v>
      </x:c>
      <x:c r="E1723" s="59" t="str">
        <x:v>PRESSER</x:v>
      </x:c>
      <x:c r="F1723" s="59" t="str">
        <x:v>M</x:v>
      </x:c>
      <x:c r="G1723" s="27" t="n">
        <x:v>1</x:v>
      </x:c>
      <x:c r="H1723" s="27" t="str"/>
      <x:c r="I1723" s="30"/>
      <x:c r="J1723" s="30" t="n">
        <x:v>0</x:v>
      </x:c>
      <x:c r="K1723" s="30" t="n">
        <x:v>0</x:v>
      </x:c>
      <x:c r="L1723" s="30" t="n">
        <x:v>0</x:v>
      </x:c>
    </x:row>
    <x:row r="1724">
      <x:c r="A1724" s="61" t="n">
        <x:v>45906</x:v>
      </x:c>
      <x:c r="B1724" s="59" t="str">
        <x:v>MOONEE VALLEY</x:v>
      </x:c>
      <x:c r="C1724" s="27" t="n">
        <x:v>4</x:v>
      </x:c>
      <x:c r="D1724" s="27" t="n">
        <x:v>10</x:v>
      </x:c>
      <x:c r="E1724" s="59" t="str">
        <x:v>NAVY KING</x:v>
      </x:c>
      <x:c r="F1724" s="59" t="str">
        <x:v>LSW</x:v>
      </x:c>
      <x:c r="G1724" s="27" t="n">
        <x:v>1</x:v>
      </x:c>
      <x:c r="H1724" s="27" t="str">
        <x:v>4th</x:v>
      </x:c>
      <x:c r="I1724" s="30"/>
      <x:c r="J1724" s="30" t="n">
        <x:v>0</x:v>
      </x:c>
      <x:c r="K1724" s="30" t="n">
        <x:v>0</x:v>
      </x:c>
      <x:c r="L1724" s="30" t="n">
        <x:v>0</x:v>
      </x:c>
    </x:row>
    <x:row r="1725">
      <x:c r="A1725" s="61" t="n">
        <x:v>45906</x:v>
      </x:c>
      <x:c r="B1725" s="59" t="str">
        <x:v>MOONEE VALLEY</x:v>
      </x:c>
      <x:c r="C1725" s="27" t="n">
        <x:v>5</x:v>
      </x:c>
      <x:c r="D1725" s="27" t="n">
        <x:v>5</x:v>
      </x:c>
      <x:c r="E1725" s="59" t="str">
        <x:v>RED HOT NICC</x:v>
      </x:c>
      <x:c r="F1725" s="59" t="str">
        <x:v>SYS</x:v>
      </x:c>
      <x:c r="G1725" s="27" t="n">
        <x:v>1</x:v>
      </x:c>
      <x:c r="H1725" s="27" t="str"/>
      <x:c r="I1725" s="30"/>
      <x:c r="J1725" s="30" t="n">
        <x:v>0</x:v>
      </x:c>
      <x:c r="K1725" s="30" t="n">
        <x:v>0</x:v>
      </x:c>
      <x:c r="L1725" s="30" t="n">
        <x:v>0</x:v>
      </x:c>
    </x:row>
    <x:row r="1726">
      <x:c r="A1726" s="61" t="n">
        <x:v>45906</x:v>
      </x:c>
      <x:c r="B1726" s="59" t="str">
        <x:v>MOONEE VALLEY</x:v>
      </x:c>
      <x:c r="C1726" s="27" t="n">
        <x:v>6</x:v>
      </x:c>
      <x:c r="D1726" s="27" t="n">
        <x:v>1</x:v>
      </x:c>
      <x:c r="E1726" s="59" t="str">
        <x:v>SPACE RIDER</x:v>
      </x:c>
      <x:c r="F1726" s="59" t="str">
        <x:v>SYS</x:v>
      </x:c>
      <x:c r="G1726" s="27" t="n">
        <x:v>1</x:v>
      </x:c>
      <x:c r="H1726" s="27" t="str"/>
      <x:c r="I1726" s="30"/>
      <x:c r="J1726" s="30" t="n">
        <x:v>0</x:v>
      </x:c>
      <x:c r="K1726" s="30" t="n">
        <x:v>0</x:v>
      </x:c>
      <x:c r="L1726" s="30" t="n">
        <x:v>0</x:v>
      </x:c>
    </x:row>
    <x:row r="1727">
      <x:c r="A1727" s="61" t="n">
        <x:v>45906</x:v>
      </x:c>
      <x:c r="B1727" s="59" t="str">
        <x:v>MOONEE VALLEY</x:v>
      </x:c>
      <x:c r="C1727" s="27" t="n">
        <x:v>6</x:v>
      </x:c>
      <x:c r="D1727" s="27" t="n">
        <x:v>5</x:v>
      </x:c>
      <x:c r="E1727" s="59" t="str">
        <x:v>ESTREMO</x:v>
      </x:c>
      <x:c r="F1727" s="59" t="str">
        <x:v>FRSR</x:v>
      </x:c>
      <x:c r="G1727" s="27" t="n">
        <x:v>1</x:v>
      </x:c>
      <x:c r="H1727" s="27" t="str"/>
      <x:c r="I1727" s="30"/>
      <x:c r="J1727" s="30" t="n">
        <x:v>0</x:v>
      </x:c>
      <x:c r="K1727" s="30" t="n">
        <x:v>0</x:v>
      </x:c>
      <x:c r="L1727" s="30" t="n">
        <x:v>0</x:v>
      </x:c>
    </x:row>
    <x:row r="1728">
      <x:c r="A1728" s="61" t="n">
        <x:v>45906</x:v>
      </x:c>
      <x:c r="B1728" s="59" t="str">
        <x:v>MOONEE VALLEY</x:v>
      </x:c>
      <x:c r="C1728" s="27" t="n">
        <x:v>8</x:v>
      </x:c>
      <x:c r="D1728" s="27" t="n">
        <x:v>4</x:v>
      </x:c>
      <x:c r="E1728" s="59" t="str">
        <x:v>DESERT LIGHTNING</x:v>
      </x:c>
      <x:c r="F1728" s="59" t="str">
        <x:v>SYS</x:v>
      </x:c>
      <x:c r="G1728" s="27" t="n">
        <x:v>1</x:v>
      </x:c>
      <x:c r="H1728" s="27" t="str">
        <x:v>Won</x:v>
      </x:c>
      <x:c r="I1728" s="30" t="n">
        <x:v>2.3</x:v>
      </x:c>
      <x:c r="J1728" s="30" t="n">
        <x:v>2.3</x:v>
      </x:c>
      <x:c r="K1728" s="30" t="n">
        <x:v>15.639999999999999</x:v>
      </x:c>
      <x:c r="L1728" s="30" t="n">
        <x:v>59.431999999999995</x:v>
      </x:c>
    </x:row>
    <x:row r="1729">
      <x:c r="A1729" s="61" t="n">
        <x:v>45906</x:v>
      </x:c>
      <x:c r="B1729" s="59" t="str">
        <x:v>MOONEE VALLEY</x:v>
      </x:c>
      <x:c r="C1729" s="27" t="n">
        <x:v>9</x:v>
      </x:c>
      <x:c r="D1729" s="27" t="n">
        <x:v>7</x:v>
      </x:c>
      <x:c r="E1729" s="59" t="str">
        <x:v>BARAQIEL</x:v>
      </x:c>
      <x:c r="F1729" s="59" t="str">
        <x:v>DC</x:v>
      </x:c>
      <x:c r="G1729" s="27" t="n">
        <x:v>1</x:v>
      </x:c>
      <x:c r="H1729" s="27" t="str">
        <x:v>Won</x:v>
      </x:c>
      <x:c r="I1729" s="30" t="n">
        <x:v>6.8</x:v>
      </x:c>
      <x:c r="J1729" s="30" t="n">
        <x:v>6.8</x:v>
      </x:c>
      <x:c r="K1729" s="30" t="n">
        <x:v>25.84</x:v>
      </x:c>
      <x:c r="L1729" s="30"/>
    </x:row>
    <x:row r="1730">
      <x:c r="A1730" s="61" t="n">
        <x:v>45906</x:v>
      </x:c>
      <x:c r="B1730" s="59" t="str">
        <x:v>MOONEE VALLEY</x:v>
      </x:c>
      <x:c r="C1730" s="27" t="n">
        <x:v>10</x:v>
      </x:c>
      <x:c r="D1730" s="27" t="n">
        <x:v>1</x:v>
      </x:c>
      <x:c r="E1730" s="59" t="str">
        <x:v>LA FRACAS</x:v>
      </x:c>
      <x:c r="F1730" s="59" t="str">
        <x:v>DC / SYS</x:v>
      </x:c>
      <x:c r="G1730" s="27" t="n">
        <x:v>2</x:v>
      </x:c>
      <x:c r="H1730" s="27" t="str">
        <x:v>Won</x:v>
      </x:c>
      <x:c r="I1730" s="30" t="n">
        <x:v>3.8</x:v>
      </x:c>
      <x:c r="J1730" s="30" t="n">
        <x:v>3.8</x:v>
      </x:c>
      <x:c r="K1730" s="30"/>
      <x:c r="L1730" s="30"/>
    </x:row>
    <x:row r="1731">
      <x:c r="A1731" s="61" t="n">
        <x:v>45906</x:v>
      </x:c>
      <x:c r="B1731" s="59" t="str">
        <x:v>MOONEE VALLEY</x:v>
      </x:c>
      <x:c r="C1731" s="27" t="n">
        <x:v>10</x:v>
      </x:c>
      <x:c r="D1731" s="27" t="n">
        <x:v>10</x:v>
      </x:c>
      <x:c r="E1731" s="59" t="str">
        <x:v>PRINCESS QUE</x:v>
      </x:c>
      <x:c r="F1731" s="59" t="str">
        <x:v>LSW / SYS</x:v>
      </x:c>
      <x:c r="G1731" s="27" t="n">
        <x:v>2</x:v>
      </x:c>
      <x:c r="H1731" s="27" t="str">
        <x:v>2nd</x:v>
      </x:c>
      <x:c r="I1731" s="30"/>
      <x:c r="J1731" s="30" t="n">
        <x:v>0</x:v>
      </x:c>
      <x:c r="K1731" s="30"/>
      <x:c r="L1731" s="30"/>
    </x:row>
    <x:row r="1732">
      <x:c r="A1732" s="61" t="n">
        <x:v>45913</x:v>
      </x:c>
      <x:c r="B1732" s="59" t="str">
        <x:v>FLEMINGTON</x:v>
      </x:c>
      <x:c r="C1732" s="27" t="n">
        <x:v>1</x:v>
      </x:c>
      <x:c r="D1732" s="27" t="n">
        <x:v>8</x:v>
      </x:c>
      <x:c r="E1732" s="59" t="str">
        <x:v>TONKIN</x:v>
      </x:c>
      <x:c r="F1732" s="59" t="str">
        <x:v>LSW</x:v>
      </x:c>
      <x:c r="G1732" s="27" t="n">
        <x:v>1</x:v>
      </x:c>
      <x:c r="H1732" s="27" t="str">
        <x:v>2nd</x:v>
      </x:c>
      <x:c r="I1732" s="30"/>
      <x:c r="J1732" s="30" t="n">
        <x:v>0</x:v>
      </x:c>
      <x:c r="K1732" s="30" t="n">
        <x:v>0</x:v>
      </x:c>
      <x:c r="L1732" s="30" t="n">
        <x:v>0</x:v>
      </x:c>
    </x:row>
    <x:row r="1733">
      <x:c r="A1733" s="61" t="n">
        <x:v>45913</x:v>
      </x:c>
      <x:c r="B1733" s="59" t="str">
        <x:v>FLEMINGTON</x:v>
      </x:c>
      <x:c r="C1733" s="27" t="n">
        <x:v>2</x:v>
      </x:c>
      <x:c r="D1733" s="27" t="n">
        <x:v>2</x:v>
      </x:c>
      <x:c r="E1733" s="59" t="str">
        <x:v>TYCOON STAR</x:v>
      </x:c>
      <x:c r="F1733" s="59" t="str">
        <x:v>SYS</x:v>
      </x:c>
      <x:c r="G1733" s="27" t="n">
        <x:v>1</x:v>
      </x:c>
      <x:c r="H1733" s="27" t="str">
        <x:v>3rd</x:v>
      </x:c>
      <x:c r="I1733" s="30"/>
      <x:c r="J1733" s="30" t="n">
        <x:v>0</x:v>
      </x:c>
      <x:c r="K1733" s="30" t="n">
        <x:v>0</x:v>
      </x:c>
      <x:c r="L1733" s="30" t="n">
        <x:v>0</x:v>
      </x:c>
    </x:row>
    <x:row r="1734">
      <x:c r="A1734" s="61" t="n">
        <x:v>45913</x:v>
      </x:c>
      <x:c r="B1734" s="59" t="str">
        <x:v>FLEMINGTON</x:v>
      </x:c>
      <x:c r="C1734" s="27" t="n">
        <x:v>3</x:v>
      </x:c>
      <x:c r="D1734" s="27" t="n">
        <x:v>1</x:v>
      </x:c>
      <x:c r="E1734" s="59" t="str">
        <x:v>VINROCK</x:v>
      </x:c>
      <x:c r="F1734" s="59" t="str">
        <x:v>BFSR</x:v>
      </x:c>
      <x:c r="G1734" s="27" t="n">
        <x:v>1</x:v>
      </x:c>
      <x:c r="H1734" s="27" t="str">
        <x:v>Won</x:v>
      </x:c>
      <x:c r="I1734" s="30" t="n">
        <x:v>3</x:v>
      </x:c>
      <x:c r="J1734" s="30" t="n">
        <x:v>3</x:v>
      </x:c>
      <x:c r="K1734" s="30" t="n">
        <x:v>0</x:v>
      </x:c>
      <x:c r="L1734" s="30" t="n">
        <x:v>0</x:v>
      </x:c>
    </x:row>
    <x:row r="1735">
      <x:c r="A1735" s="61" t="n">
        <x:v>45913</x:v>
      </x:c>
      <x:c r="B1735" s="59" t="str">
        <x:v>FLEMINGTON</x:v>
      </x:c>
      <x:c r="C1735" s="27" t="n">
        <x:v>4</x:v>
      </x:c>
      <x:c r="D1735" s="27" t="n">
        <x:v>4</x:v>
      </x:c>
      <x:c r="E1735" s="59" t="str">
        <x:v>INKARUNA</x:v>
      </x:c>
      <x:c r="F1735" s="59" t="str">
        <x:v>M</x:v>
      </x:c>
      <x:c r="G1735" s="27" t="n">
        <x:v>1</x:v>
      </x:c>
      <x:c r="H1735" s="27" t="str">
        <x:v>3rd</x:v>
      </x:c>
      <x:c r="I1735" s="30"/>
      <x:c r="J1735" s="30" t="n">
        <x:v>0</x:v>
      </x:c>
      <x:c r="K1735" s="30" t="n">
        <x:v>0</x:v>
      </x:c>
      <x:c r="L1735" s="30" t="n">
        <x:v>0</x:v>
      </x:c>
    </x:row>
    <x:row r="1736">
      <x:c r="A1736" s="61" t="n">
        <x:v>45913</x:v>
      </x:c>
      <x:c r="B1736" s="59" t="str">
        <x:v>FLEMINGTON</x:v>
      </x:c>
      <x:c r="C1736" s="27" t="n">
        <x:v>4</x:v>
      </x:c>
      <x:c r="D1736" s="27" t="n">
        <x:v>7</x:v>
      </x:c>
      <x:c r="E1736" s="59" t="str">
        <x:v>SCENIC POINT</x:v>
      </x:c>
      <x:c r="F1736" s="59" t="str">
        <x:v>FRSR</x:v>
      </x:c>
      <x:c r="G1736" s="27" t="n">
        <x:v>1</x:v>
      </x:c>
      <x:c r="H1736" s="27" t="str"/>
      <x:c r="I1736" s="30"/>
      <x:c r="J1736" s="30" t="n">
        <x:v>0</x:v>
      </x:c>
      <x:c r="K1736" s="30" t="n">
        <x:v>0</x:v>
      </x:c>
      <x:c r="L1736" s="30" t="n">
        <x:v>0</x:v>
      </x:c>
    </x:row>
    <x:row r="1737">
      <x:c r="A1737" s="61" t="n">
        <x:v>45913</x:v>
      </x:c>
      <x:c r="B1737" s="59" t="str">
        <x:v>FLEMINGTON</x:v>
      </x:c>
      <x:c r="C1737" s="27" t="n">
        <x:v>6</x:v>
      </x:c>
      <x:c r="D1737" s="27" t="n">
        <x:v>4</x:v>
      </x:c>
      <x:c r="E1737" s="59" t="str">
        <x:v>ARKANSAW KID</x:v>
      </x:c>
      <x:c r="F1737" s="59" t="str">
        <x:v>FRSR / SYS</x:v>
      </x:c>
      <x:c r="G1737" s="27" t="n">
        <x:v>2</x:v>
      </x:c>
      <x:c r="H1737" s="27" t="str">
        <x:v>Won</x:v>
      </x:c>
      <x:c r="I1737" s="30" t="n">
        <x:v>2.85</x:v>
      </x:c>
      <x:c r="J1737" s="30" t="n">
        <x:v>2.85</x:v>
      </x:c>
      <x:c r="K1737" s="30" t="n">
        <x:v>0</x:v>
      </x:c>
      <x:c r="L1737" s="30" t="n">
        <x:v>0</x:v>
      </x:c>
    </x:row>
    <x:row r="1738">
      <x:c r="A1738" s="61" t="n">
        <x:v>45913</x:v>
      </x:c>
      <x:c r="B1738" s="59" t="str">
        <x:v>FLEMINGTON</x:v>
      </x:c>
      <x:c r="C1738" s="27" t="n">
        <x:v>7</x:v>
      </x:c>
      <x:c r="D1738" s="27" t="n">
        <x:v>6</x:v>
      </x:c>
      <x:c r="E1738" s="59" t="str">
        <x:v>JENNIVAMOOSE</x:v>
      </x:c>
      <x:c r="F1738" s="59" t="str">
        <x:v>SYS</x:v>
      </x:c>
      <x:c r="G1738" s="27" t="n">
        <x:v>1</x:v>
      </x:c>
      <x:c r="H1738" s="27" t="str">
        <x:v>4th</x:v>
      </x:c>
      <x:c r="I1738" s="30"/>
      <x:c r="J1738" s="30" t="n">
        <x:v>0</x:v>
      </x:c>
      <x:c r="K1738" s="30" t="n">
        <x:v>0</x:v>
      </x:c>
      <x:c r="L1738" s="30" t="n">
        <x:v>0</x:v>
      </x:c>
    </x:row>
    <x:row r="1739">
      <x:c r="A1739" s="61" t="n">
        <x:v>45913</x:v>
      </x:c>
      <x:c r="B1739" s="59" t="str">
        <x:v>FLEMINGTON</x:v>
      </x:c>
      <x:c r="C1739" s="27" t="n">
        <x:v>8</x:v>
      </x:c>
      <x:c r="D1739" s="27" t="n">
        <x:v>5</x:v>
      </x:c>
      <x:c r="E1739" s="59" t="str">
        <x:v>VIA SISTINA</x:v>
      </x:c>
      <x:c r="F1739" s="59" t="str">
        <x:v>LSW / SYS</x:v>
      </x:c>
      <x:c r="G1739" s="27" t="n">
        <x:v>2</x:v>
      </x:c>
      <x:c r="H1739" s="27" t="str">
        <x:v>3rd</x:v>
      </x:c>
      <x:c r="I1739" s="30"/>
      <x:c r="J1739" s="30" t="n">
        <x:v>0</x:v>
      </x:c>
      <x:c r="K1739" s="30" t="n">
        <x:v>0</x:v>
      </x:c>
      <x:c r="L1739" s="30" t="n">
        <x:v>0</x:v>
      </x:c>
    </x:row>
    <x:row r="1740">
      <x:c r="A1740" s="61" t="n">
        <x:v>45913</x:v>
      </x:c>
      <x:c r="B1740" s="59" t="str">
        <x:v>FLEMINGTON</x:v>
      </x:c>
      <x:c r="C1740" s="27" t="n">
        <x:v>9</x:v>
      </x:c>
      <x:c r="D1740" s="27" t="n">
        <x:v>3</x:v>
      </x:c>
      <x:c r="E1740" s="59" t="str">
        <x:v>LAZZURA</x:v>
      </x:c>
      <x:c r="F1740" s="59" t="str">
        <x:v>LSW / SYS</x:v>
      </x:c>
      <x:c r="G1740" s="27" t="n">
        <x:v>2</x:v>
      </x:c>
      <x:c r="H1740" s="27" t="str">
        <x:v>Won</x:v>
      </x:c>
      <x:c r="I1740" s="30" t="n">
        <x:v>2.3</x:v>
      </x:c>
      <x:c r="J1740" s="30" t="n">
        <x:v>2.3</x:v>
      </x:c>
      <x:c r="K1740" s="30" t="n">
        <x:v>19.09</x:v>
      </x:c>
      <x:c r="L1740" s="30"/>
    </x:row>
    <x:row r="1741">
      <x:c r="A1741" s="61" t="n">
        <x:v>45913</x:v>
      </x:c>
      <x:c r="B1741" s="59" t="str">
        <x:v>FLEMINGTON</x:v>
      </x:c>
      <x:c r="C1741" s="27" t="n">
        <x:v>9</x:v>
      </x:c>
      <x:c r="D1741" s="27" t="n">
        <x:v>10</x:v>
      </x:c>
      <x:c r="E1741" s="59" t="str">
        <x:v>OH TOO GOOD</x:v>
      </x:c>
      <x:c r="F1741" s="59" t="str">
        <x:v>BFSR</x:v>
      </x:c>
      <x:c r="G1741" s="27" t="n">
        <x:v>1</x:v>
      </x:c>
      <x:c r="H1741" s="27" t="str">
        <x:v>2nd</x:v>
      </x:c>
      <x:c r="I1741" s="30"/>
      <x:c r="J1741" s="30" t="n">
        <x:v>0</x:v>
      </x:c>
      <x:c r="K1741" s="30" t="n">
        <x:v>0</x:v>
      </x:c>
      <x:c r="L1741" s="30"/>
    </x:row>
    <x:row r="1742">
      <x:c r="A1742" s="61" t="n">
        <x:v>45913</x:v>
      </x:c>
      <x:c r="B1742" s="59" t="str">
        <x:v>FLEMINGTON</x:v>
      </x:c>
      <x:c r="C1742" s="27" t="n">
        <x:v>10</x:v>
      </x:c>
      <x:c r="D1742" s="27" t="n">
        <x:v>1</x:v>
      </x:c>
      <x:c r="E1742" s="59" t="str">
        <x:v>GOLDEN PATH</x:v>
      </x:c>
      <x:c r="F1742" s="59" t="str">
        <x:v>M</x:v>
      </x:c>
      <x:c r="G1742" s="27" t="n">
        <x:v>1</x:v>
      </x:c>
      <x:c r="H1742" s="27" t="str">
        <x:v>Won</x:v>
      </x:c>
      <x:c r="I1742" s="30" t="n">
        <x:v>8.3</x:v>
      </x:c>
      <x:c r="J1742" s="30" t="n">
        <x:v>8.3</x:v>
      </x:c>
      <x:c r="K1742" s="30"/>
      <x:c r="L1742" s="30"/>
    </x:row>
    <x:row r="1743">
      <x:c r="A1743" s="61" t="n">
        <x:v>45920</x:v>
      </x:c>
      <x:c r="B1743" s="59" t="str">
        <x:v>CAULFIELD</x:v>
      </x:c>
      <x:c r="C1743" s="27" t="n">
        <x:v>1</x:v>
      </x:c>
      <x:c r="D1743" s="27" t="n">
        <x:v>4</x:v>
      </x:c>
      <x:c r="E1743" s="59" t="str">
        <x:v>AL DUCA</x:v>
      </x:c>
      <x:c r="F1743" s="59" t="str">
        <x:v>LSW / SYS</x:v>
      </x:c>
      <x:c r="G1743" s="27" t="n">
        <x:v>2</x:v>
      </x:c>
      <x:c r="H1743" s="27" t="str">
        <x:v>Won</x:v>
      </x:c>
      <x:c r="I1743" s="30" t="n">
        <x:v>4</x:v>
      </x:c>
      <x:c r="J1743" s="30" t="n">
        <x:v>4</x:v>
      </x:c>
      <x:c r="K1743" s="30" t="n">
        <x:v>0</x:v>
      </x:c>
      <x:c r="L1743" s="30" t="n">
        <x:v>0</x:v>
      </x:c>
    </x:row>
    <x:row r="1744">
      <x:c r="A1744" s="61" t="n">
        <x:v>45920</x:v>
      </x:c>
      <x:c r="B1744" s="59" t="str">
        <x:v>CAULFIELD</x:v>
      </x:c>
      <x:c r="C1744" s="27" t="n">
        <x:v>1</x:v>
      </x:c>
      <x:c r="D1744" s="27" t="n">
        <x:v>8</x:v>
      </x:c>
      <x:c r="E1744" s="59" t="str">
        <x:v>PRESSER</x:v>
      </x:c>
      <x:c r="F1744" s="59" t="str">
        <x:v>FRSR</x:v>
      </x:c>
      <x:c r="G1744" s="27" t="n">
        <x:v>1</x:v>
      </x:c>
      <x:c r="H1744" s="27" t="str">
        <x:v>2nd</x:v>
      </x:c>
      <x:c r="I1744" s="30"/>
      <x:c r="J1744" s="30" t="n">
        <x:v>0</x:v>
      </x:c>
      <x:c r="K1744" s="30" t="n">
        <x:v>0</x:v>
      </x:c>
      <x:c r="L1744" s="30" t="n">
        <x:v>0</x:v>
      </x:c>
    </x:row>
    <x:row r="1745">
      <x:c r="A1745" s="61" t="n">
        <x:v>45920</x:v>
      </x:c>
      <x:c r="B1745" s="59" t="str">
        <x:v>CAULFIELD</x:v>
      </x:c>
      <x:c r="C1745" s="27" t="n">
        <x:v>2</x:v>
      </x:c>
      <x:c r="D1745" s="27" t="n">
        <x:v>6</x:v>
      </x:c>
      <x:c r="E1745" s="59" t="str">
        <x:v>DEEP PLEASURE</x:v>
      </x:c>
      <x:c r="F1745" s="59" t="str">
        <x:v>FRSR</x:v>
      </x:c>
      <x:c r="G1745" s="27" t="n">
        <x:v>1</x:v>
      </x:c>
      <x:c r="H1745" s="27" t="str"/>
      <x:c r="I1745" s="30"/>
      <x:c r="J1745" s="30" t="n">
        <x:v>0</x:v>
      </x:c>
      <x:c r="K1745" s="30" t="n">
        <x:v>0</x:v>
      </x:c>
      <x:c r="L1745" s="30" t="n">
        <x:v>0</x:v>
      </x:c>
    </x:row>
    <x:row r="1746">
      <x:c r="A1746" s="61" t="n">
        <x:v>45920</x:v>
      </x:c>
      <x:c r="B1746" s="59" t="str">
        <x:v>CAULFIELD</x:v>
      </x:c>
      <x:c r="C1746" s="27" t="n">
        <x:v>2</x:v>
      </x:c>
      <x:c r="D1746" s="27" t="n">
        <x:v>9</x:v>
      </x:c>
      <x:c r="E1746" s="59" t="str">
        <x:v>SHADHAVAR</x:v>
      </x:c>
      <x:c r="F1746" s="59" t="str">
        <x:v>FRSR</x:v>
      </x:c>
      <x:c r="G1746" s="27" t="n">
        <x:v>1</x:v>
      </x:c>
      <x:c r="H1746" s="27" t="str">
        <x:v>Won</x:v>
      </x:c>
      <x:c r="I1746" s="30" t="n">
        <x:v>3.2</x:v>
      </x:c>
      <x:c r="J1746" s="30" t="n">
        <x:v>3.2</x:v>
      </x:c>
      <x:c r="K1746" s="30" t="n">
        <x:v>0</x:v>
      </x:c>
      <x:c r="L1746" s="30" t="n">
        <x:v>0</x:v>
      </x:c>
    </x:row>
    <x:row r="1747">
      <x:c r="A1747" s="61" t="n">
        <x:v>45920</x:v>
      </x:c>
      <x:c r="B1747" s="59" t="str">
        <x:v>CAULFIELD</x:v>
      </x:c>
      <x:c r="C1747" s="27" t="n">
        <x:v>4</x:v>
      </x:c>
      <x:c r="D1747" s="27" t="n">
        <x:v>3</x:v>
      </x:c>
      <x:c r="E1747" s="59" t="str">
        <x:v>RECOMMENDATION</x:v>
      </x:c>
      <x:c r="F1747" s="59" t="str">
        <x:v>FRSR</x:v>
      </x:c>
      <x:c r="G1747" s="27" t="n">
        <x:v>1</x:v>
      </x:c>
      <x:c r="H1747" s="27" t="str"/>
      <x:c r="I1747" s="30"/>
      <x:c r="J1747" s="30" t="n">
        <x:v>0</x:v>
      </x:c>
      <x:c r="K1747" s="30" t="n">
        <x:v>0</x:v>
      </x:c>
      <x:c r="L1747" s="30" t="n">
        <x:v>0</x:v>
      </x:c>
    </x:row>
    <x:row r="1748">
      <x:c r="A1748" s="61" t="n">
        <x:v>45920</x:v>
      </x:c>
      <x:c r="B1748" s="59" t="str">
        <x:v>CAULFIELD</x:v>
      </x:c>
      <x:c r="C1748" s="27" t="n">
        <x:v>4</x:v>
      </x:c>
      <x:c r="D1748" s="27" t="n">
        <x:v>4</x:v>
      </x:c>
      <x:c r="E1748" s="59" t="str">
        <x:v>OAK HILL</x:v>
      </x:c>
      <x:c r="F1748" s="59" t="str">
        <x:v>DC / SYS</x:v>
      </x:c>
      <x:c r="G1748" s="27" t="n">
        <x:v>2</x:v>
      </x:c>
      <x:c r="H1748" s="27" t="str">
        <x:v>2nd</x:v>
      </x:c>
      <x:c r="I1748" s="30"/>
      <x:c r="J1748" s="30" t="n">
        <x:v>0</x:v>
      </x:c>
      <x:c r="K1748" s="30" t="n">
        <x:v>0</x:v>
      </x:c>
      <x:c r="L1748" s="30" t="n">
        <x:v>0</x:v>
      </x:c>
    </x:row>
    <x:row r="1749">
      <x:c r="A1749" s="61" t="n">
        <x:v>45920</x:v>
      </x:c>
      <x:c r="B1749" s="59" t="str">
        <x:v>CAULFIELD</x:v>
      </x:c>
      <x:c r="C1749" s="27" t="n">
        <x:v>5</x:v>
      </x:c>
      <x:c r="D1749" s="27" t="n">
        <x:v>4</x:v>
      </x:c>
      <x:c r="E1749" s="59" t="str">
        <x:v>BINGI</x:v>
      </x:c>
      <x:c r="F1749" s="59" t="str">
        <x:v>LSW</x:v>
      </x:c>
      <x:c r="G1749" s="27" t="n">
        <x:v>1</x:v>
      </x:c>
      <x:c r="H1749" s="27" t="str"/>
      <x:c r="I1749" s="30"/>
      <x:c r="J1749" s="30" t="n">
        <x:v>0</x:v>
      </x:c>
      <x:c r="K1749" s="30" t="n">
        <x:v>0</x:v>
      </x:c>
      <x:c r="L1749" s="30" t="n">
        <x:v>0</x:v>
      </x:c>
    </x:row>
    <x:row r="1750">
      <x:c r="A1750" s="61" t="n">
        <x:v>45920</x:v>
      </x:c>
      <x:c r="B1750" s="59" t="str">
        <x:v>CAULFIELD</x:v>
      </x:c>
      <x:c r="C1750" s="27" t="n">
        <x:v>6</x:v>
      </x:c>
      <x:c r="D1750" s="27" t="n">
        <x:v>6</x:v>
      </x:c>
      <x:c r="E1750" s="59" t="str">
        <x:v>VIVID SUN</x:v>
      </x:c>
      <x:c r="F1750" s="59" t="str">
        <x:v>SYS</x:v>
      </x:c>
      <x:c r="G1750" s="27" t="n">
        <x:v>1</x:v>
      </x:c>
      <x:c r="H1750" s="27" t="str"/>
      <x:c r="I1750" s="30"/>
      <x:c r="J1750" s="30" t="n">
        <x:v>0</x:v>
      </x:c>
      <x:c r="K1750" s="30" t="n">
        <x:v>0</x:v>
      </x:c>
      <x:c r="L1750" s="30" t="n">
        <x:v>0</x:v>
      </x:c>
    </x:row>
    <x:row r="1751">
      <x:c r="A1751" s="61" t="n">
        <x:v>45920</x:v>
      </x:c>
      <x:c r="B1751" s="59" t="str">
        <x:v>CAULFIELD</x:v>
      </x:c>
      <x:c r="C1751" s="27" t="n">
        <x:v>7</x:v>
      </x:c>
      <x:c r="D1751" s="27" t="n">
        <x:v>10</x:v>
      </x:c>
      <x:c r="E1751" s="59" t="str">
        <x:v>MOIRA</x:v>
      </x:c>
      <x:c r="F1751" s="59" t="str">
        <x:v>BF / SYS</x:v>
      </x:c>
      <x:c r="G1751" s="27" t="n">
        <x:v>2</x:v>
      </x:c>
      <x:c r="H1751" s="27" t="str">
        <x:v>4th</x:v>
      </x:c>
      <x:c r="I1751" s="30"/>
      <x:c r="J1751" s="30" t="n">
        <x:v>0</x:v>
      </x:c>
      <x:c r="K1751" s="30" t="n">
        <x:v>0</x:v>
      </x:c>
      <x:c r="L1751" s="30" t="n">
        <x:v>0</x:v>
      </x:c>
    </x:row>
    <x:row r="1752">
      <x:c r="A1752" s="61" t="n">
        <x:v>45920</x:v>
      </x:c>
      <x:c r="B1752" s="59" t="str">
        <x:v>CAULFIELD</x:v>
      </x:c>
      <x:c r="C1752" s="27" t="n">
        <x:v>8</x:v>
      </x:c>
      <x:c r="D1752" s="27" t="n">
        <x:v>1</x:v>
      </x:c>
      <x:c r="E1752" s="59" t="str">
        <x:v>ANOTHER WIL</x:v>
      </x:c>
      <x:c r="F1752" s="59" t="str">
        <x:v>BF</x:v>
      </x:c>
      <x:c r="G1752" s="27" t="n">
        <x:v>1</x:v>
      </x:c>
      <x:c r="H1752" s="27" t="str"/>
      <x:c r="I1752" s="30"/>
      <x:c r="J1752" s="30" t="n">
        <x:v>0</x:v>
      </x:c>
      <x:c r="K1752" s="30" t="n">
        <x:v>0</x:v>
      </x:c>
      <x:c r="L1752" s="30" t="n">
        <x:v>0</x:v>
      </x:c>
    </x:row>
    <x:row r="1753">
      <x:c r="A1753" s="61" t="n">
        <x:v>45920</x:v>
      </x:c>
      <x:c r="B1753" s="59" t="str">
        <x:v>CAULFIELD</x:v>
      </x:c>
      <x:c r="C1753" s="27" t="n">
        <x:v>8</x:v>
      </x:c>
      <x:c r="D1753" s="27" t="n">
        <x:v>16</x:v>
      </x:c>
      <x:c r="E1753" s="59" t="str">
        <x:v>SEPALS</x:v>
      </x:c>
      <x:c r="F1753" s="59" t="str">
        <x:v>LSW / SYS</x:v>
      </x:c>
      <x:c r="G1753" s="27" t="n">
        <x:v>2</x:v>
      </x:c>
      <x:c r="H1753" s="27" t="str">
        <x:v>Won</x:v>
      </x:c>
      <x:c r="I1753" s="30" t="n">
        <x:v>3</x:v>
      </x:c>
      <x:c r="J1753" s="30" t="n">
        <x:v>3</x:v>
      </x:c>
      <x:c r="K1753" s="30" t="n">
        <x:v>6.8999999999999995</x:v>
      </x:c>
      <x:c r="L1753" s="30" t="n">
        <x:v>17.939999999999998</x:v>
      </x:c>
    </x:row>
    <x:row r="1754">
      <x:c r="A1754" s="61" t="n">
        <x:v>45920</x:v>
      </x:c>
      <x:c r="B1754" s="59" t="str">
        <x:v>CAULFIELD</x:v>
      </x:c>
      <x:c r="C1754" s="27" t="n">
        <x:v>9</x:v>
      </x:c>
      <x:c r="D1754" s="27" t="n">
        <x:v>17</x:v>
      </x:c>
      <x:c r="E1754" s="59" t="str">
        <x:v>HALF YOURS</x:v>
      </x:c>
      <x:c r="F1754" s="59" t="str">
        <x:v>LSW / SYS</x:v>
      </x:c>
      <x:c r="G1754" s="27" t="n">
        <x:v>2</x:v>
      </x:c>
      <x:c r="H1754" s="27" t="str">
        <x:v>Won</x:v>
      </x:c>
      <x:c r="I1754" s="30" t="n">
        <x:v>2.3</x:v>
      </x:c>
      <x:c r="J1754" s="30" t="n">
        <x:v>2.3</x:v>
      </x:c>
      <x:c r="K1754" s="30" t="n">
        <x:v>5.9799999999999995</x:v>
      </x:c>
      <x:c r="L1754" s="30"/>
    </x:row>
    <x:row r="1755">
      <x:c r="A1755" s="61" t="n">
        <x:v>45920</x:v>
      </x:c>
      <x:c r="B1755" s="59" t="str">
        <x:v>CAULFIELD</x:v>
      </x:c>
      <x:c r="C1755" s="27" t="n">
        <x:v>10</x:v>
      </x:c>
      <x:c r="D1755" s="27" t="n">
        <x:v>8</x:v>
      </x:c>
      <x:c r="E1755" s="59" t="str">
        <x:v>GILDED WATER</x:v>
      </x:c>
      <x:c r="F1755" s="59" t="str">
        <x:v>SYS</x:v>
      </x:c>
      <x:c r="G1755" s="27" t="n">
        <x:v>1</x:v>
      </x:c>
      <x:c r="H1755" s="27" t="str">
        <x:v>Won</x:v>
      </x:c>
      <x:c r="I1755" s="30" t="n">
        <x:v>2.6</x:v>
      </x:c>
      <x:c r="J1755" s="30" t="n">
        <x:v>2.6</x:v>
      </x:c>
      <x:c r="K1755" s="30"/>
      <x:c r="L1755" s="30"/>
    </x:row>
    <x:row r="1756">
      <x:c r="A1756" s="61" t="n">
        <x:v>45926</x:v>
      </x:c>
      <x:c r="B1756" s="59" t="str">
        <x:v>MOONEE VALLEY</x:v>
      </x:c>
      <x:c r="C1756" s="27" t="n">
        <x:v>1</x:v>
      </x:c>
      <x:c r="D1756" s="27" t="n">
        <x:v>8</x:v>
      </x:c>
      <x:c r="E1756" s="59" t="str">
        <x:v>CHARCOALS</x:v>
      </x:c>
      <x:c r="F1756" s="59" t="str">
        <x:v>LSW</x:v>
      </x:c>
      <x:c r="G1756" s="27" t="n">
        <x:v>1</x:v>
      </x:c>
      <x:c r="H1756" s="27" t="str">
        <x:v>Won</x:v>
      </x:c>
      <x:c r="I1756" s="30" t="n">
        <x:v>10.1</x:v>
      </x:c>
      <x:c r="J1756" s="30" t="n">
        <x:v>10.1</x:v>
      </x:c>
      <x:c r="K1756" s="30" t="n">
        <x:v>0</x:v>
      </x:c>
      <x:c r="L1756" s="30" t="n">
        <x:v>0</x:v>
      </x:c>
    </x:row>
    <x:row r="1757">
      <x:c r="A1757" s="61" t="n">
        <x:v>45926</x:v>
      </x:c>
      <x:c r="B1757" s="59" t="str">
        <x:v>MOONEE VALLEY</x:v>
      </x:c>
      <x:c r="C1757" s="27" t="n">
        <x:v>1</x:v>
      </x:c>
      <x:c r="D1757" s="27" t="n">
        <x:v>11</x:v>
      </x:c>
      <x:c r="E1757" s="59" t="str">
        <x:v>PRINCESS QUE</x:v>
      </x:c>
      <x:c r="F1757" s="59" t="str">
        <x:v>M</x:v>
      </x:c>
      <x:c r="G1757" s="27" t="n">
        <x:v>1</x:v>
      </x:c>
      <x:c r="H1757" s="27" t="str"/>
      <x:c r="I1757" s="30"/>
      <x:c r="J1757" s="30" t="n">
        <x:v>0</x:v>
      </x:c>
      <x:c r="K1757" s="30" t="n">
        <x:v>0</x:v>
      </x:c>
      <x:c r="L1757" s="30" t="n">
        <x:v>0</x:v>
      </x:c>
    </x:row>
    <x:row r="1758">
      <x:c r="A1758" s="61" t="n">
        <x:v>45926</x:v>
      </x:c>
      <x:c r="B1758" s="59" t="str">
        <x:v>MOONEE VALLEY</x:v>
      </x:c>
      <x:c r="C1758" s="27" t="n">
        <x:v>2</x:v>
      </x:c>
      <x:c r="D1758" s="27" t="n">
        <x:v>1</x:v>
      </x:c>
      <x:c r="E1758" s="59" t="str">
        <x:v>PRESTAR</x:v>
      </x:c>
      <x:c r="F1758" s="59" t="str">
        <x:v>SYS</x:v>
      </x:c>
      <x:c r="G1758" s="27" t="n">
        <x:v>1</x:v>
      </x:c>
      <x:c r="H1758" s="27" t="str">
        <x:v>2nd</x:v>
      </x:c>
      <x:c r="I1758" s="30"/>
      <x:c r="J1758" s="30" t="n">
        <x:v>0</x:v>
      </x:c>
      <x:c r="K1758" s="30" t="n">
        <x:v>0</x:v>
      </x:c>
      <x:c r="L1758" s="30" t="n">
        <x:v>0</x:v>
      </x:c>
    </x:row>
    <x:row r="1759">
      <x:c r="A1759" s="61" t="n">
        <x:v>45926</x:v>
      </x:c>
      <x:c r="B1759" s="59" t="str">
        <x:v>MOONEE VALLEY</x:v>
      </x:c>
      <x:c r="C1759" s="27" t="n">
        <x:v>3</x:v>
      </x:c>
      <x:c r="D1759" s="27" t="n">
        <x:v>3</x:v>
      </x:c>
      <x:c r="E1759" s="59" t="str">
        <x:v>BEAST MODE</x:v>
      </x:c>
      <x:c r="F1759" s="59" t="str">
        <x:v>BF</x:v>
      </x:c>
      <x:c r="G1759" s="27" t="n">
        <x:v>1</x:v>
      </x:c>
      <x:c r="H1759" s="27" t="str">
        <x:v>Won</x:v>
      </x:c>
      <x:c r="I1759" s="30" t="n">
        <x:v>9.8</x:v>
      </x:c>
      <x:c r="J1759" s="30" t="n">
        <x:v>9.8</x:v>
      </x:c>
      <x:c r="K1759" s="30" t="n">
        <x:v>0</x:v>
      </x:c>
      <x:c r="L1759" s="30" t="n">
        <x:v>0</x:v>
      </x:c>
    </x:row>
    <x:row r="1760">
      <x:c r="A1760" s="61" t="n">
        <x:v>45926</x:v>
      </x:c>
      <x:c r="B1760" s="59" t="str">
        <x:v>MOONEE VALLEY</x:v>
      </x:c>
      <x:c r="C1760" s="27" t="n">
        <x:v>4</x:v>
      </x:c>
      <x:c r="D1760" s="27" t="n">
        <x:v>1</x:v>
      </x:c>
      <x:c r="E1760" s="59" t="str">
        <x:v>VINROCK</x:v>
      </x:c>
      <x:c r="F1760" s="59" t="str">
        <x:v>LSW / SYS</x:v>
      </x:c>
      <x:c r="G1760" s="27" t="n">
        <x:v>2</x:v>
      </x:c>
      <x:c r="H1760" s="27" t="str"/>
      <x:c r="I1760" s="30"/>
      <x:c r="J1760" s="30" t="n">
        <x:v>0</x:v>
      </x:c>
      <x:c r="K1760" s="30" t="n">
        <x:v>0</x:v>
      </x:c>
      <x:c r="L1760" s="30" t="n">
        <x:v>0</x:v>
      </x:c>
    </x:row>
    <x:row r="1761">
      <x:c r="A1761" s="61" t="n">
        <x:v>45926</x:v>
      </x:c>
      <x:c r="B1761" s="59" t="str">
        <x:v>MOONEE VALLEY</x:v>
      </x:c>
      <x:c r="C1761" s="27" t="n">
        <x:v>4</x:v>
      </x:c>
      <x:c r="D1761" s="27" t="n">
        <x:v>2</x:v>
      </x:c>
      <x:c r="E1761" s="59" t="str">
        <x:v>WEST OF SWINDON</x:v>
      </x:c>
      <x:c r="F1761" s="59" t="str">
        <x:v>SYS</x:v>
      </x:c>
      <x:c r="G1761" s="27" t="n">
        <x:v>1</x:v>
      </x:c>
      <x:c r="H1761" s="27" t="str">
        <x:v>Won</x:v>
      </x:c>
      <x:c r="I1761" s="30" t="n">
        <x:v>4.8</x:v>
      </x:c>
      <x:c r="J1761" s="30" t="n">
        <x:v>4.8</x:v>
      </x:c>
      <x:c r="K1761" s="30" t="n">
        <x:v>0</x:v>
      </x:c>
      <x:c r="L1761" s="30" t="n">
        <x:v>0</x:v>
      </x:c>
    </x:row>
    <x:row r="1762">
      <x:c r="A1762" s="61" t="n">
        <x:v>45926</x:v>
      </x:c>
      <x:c r="B1762" s="59" t="str">
        <x:v>MOONEE VALLEY</x:v>
      </x:c>
      <x:c r="C1762" s="27" t="n">
        <x:v>4</x:v>
      </x:c>
      <x:c r="D1762" s="27" t="n">
        <x:v>6</x:v>
      </x:c>
      <x:c r="E1762" s="59" t="str">
        <x:v>BINGI</x:v>
      </x:c>
      <x:c r="F1762" s="59" t="str">
        <x:v>SYS</x:v>
      </x:c>
      <x:c r="G1762" s="27" t="n">
        <x:v>1</x:v>
      </x:c>
      <x:c r="H1762" s="27" t="str"/>
      <x:c r="I1762" s="30"/>
      <x:c r="J1762" s="30" t="n">
        <x:v>0</x:v>
      </x:c>
      <x:c r="K1762" s="30" t="n">
        <x:v>0</x:v>
      </x:c>
      <x:c r="L1762" s="30" t="n">
        <x:v>0</x:v>
      </x:c>
    </x:row>
    <x:row r="1763">
      <x:c r="A1763" s="61" t="n">
        <x:v>45926</x:v>
      </x:c>
      <x:c r="B1763" s="59" t="str">
        <x:v>MOONEE VALLEY</x:v>
      </x:c>
      <x:c r="C1763" s="27" t="n">
        <x:v>5</x:v>
      </x:c>
      <x:c r="D1763" s="27" t="n">
        <x:v>9</x:v>
      </x:c>
      <x:c r="E1763" s="59" t="str">
        <x:v>POINT BARROW</x:v>
      </x:c>
      <x:c r="F1763" s="59" t="str">
        <x:v>LSW</x:v>
      </x:c>
      <x:c r="G1763" s="27" t="n">
        <x:v>1</x:v>
      </x:c>
      <x:c r="H1763" s="27" t="str">
        <x:v>3rd</x:v>
      </x:c>
      <x:c r="I1763" s="30"/>
      <x:c r="J1763" s="30" t="n">
        <x:v>0</x:v>
      </x:c>
      <x:c r="K1763" s="30" t="n">
        <x:v>0</x:v>
      </x:c>
      <x:c r="L1763" s="30" t="n">
        <x:v>0</x:v>
      </x:c>
    </x:row>
    <x:row r="1764">
      <x:c r="A1764" s="61" t="n">
        <x:v>45926</x:v>
      </x:c>
      <x:c r="B1764" s="59" t="str">
        <x:v>MOONEE VALLEY</x:v>
      </x:c>
      <x:c r="C1764" s="27" t="n">
        <x:v>6</x:v>
      </x:c>
      <x:c r="D1764" s="27" t="n">
        <x:v>6</x:v>
      </x:c>
      <x:c r="E1764" s="59" t="str">
        <x:v>TREASURETHE MOMENT</x:v>
      </x:c>
      <x:c r="F1764" s="59" t="str">
        <x:v>LSW / SYS</x:v>
      </x:c>
      <x:c r="G1764" s="27" t="n">
        <x:v>2</x:v>
      </x:c>
      <x:c r="H1764" s="27" t="str">
        <x:v>2nd</x:v>
      </x:c>
      <x:c r="I1764" s="30"/>
      <x:c r="J1764" s="30" t="n">
        <x:v>0</x:v>
      </x:c>
      <x:c r="K1764" s="30" t="n">
        <x:v>0</x:v>
      </x:c>
      <x:c r="L1764" s="30" t="n">
        <x:v>0</x:v>
      </x:c>
    </x:row>
    <x:row r="1765">
      <x:c r="A1765" s="61" t="n">
        <x:v>45926</x:v>
      </x:c>
      <x:c r="B1765" s="59" t="str">
        <x:v>MOONEE VALLEY</x:v>
      </x:c>
      <x:c r="C1765" s="27" t="n">
        <x:v>7</x:v>
      </x:c>
      <x:c r="D1765" s="27" t="n">
        <x:v>2</x:v>
      </x:c>
      <x:c r="E1765" s="59" t="str">
        <x:v>BARAQIEL</x:v>
      </x:c>
      <x:c r="F1765" s="59" t="str">
        <x:v>LSW / SYS</x:v>
      </x:c>
      <x:c r="G1765" s="27" t="n">
        <x:v>2</x:v>
      </x:c>
      <x:c r="H1765" s="27" t="str">
        <x:v>2nd</x:v>
      </x:c>
      <x:c r="I1765" s="30"/>
      <x:c r="J1765" s="30" t="n">
        <x:v>0</x:v>
      </x:c>
      <x:c r="K1765" s="30" t="n">
        <x:v>0</x:v>
      </x:c>
      <x:c r="L1765" s="30"/>
    </x:row>
    <x:row r="1766">
      <x:c r="A1766" s="61" t="n">
        <x:v>45926</x:v>
      </x:c>
      <x:c r="B1766" s="59" t="str">
        <x:v>MOONEE VALLEY</x:v>
      </x:c>
      <x:c r="C1766" s="27" t="n">
        <x:v>7</x:v>
      </x:c>
      <x:c r="D1766" s="27" t="n">
        <x:v>5</x:v>
      </x:c>
      <x:c r="E1766" s="59" t="str">
        <x:v>MAGIC TIME</x:v>
      </x:c>
      <x:c r="F1766" s="59" t="str">
        <x:v>LSW</x:v>
      </x:c>
      <x:c r="G1766" s="27" t="n">
        <x:v>1</x:v>
      </x:c>
      <x:c r="H1766" s="27" t="str">
        <x:v>3rd</x:v>
      </x:c>
      <x:c r="I1766" s="30"/>
      <x:c r="J1766" s="30" t="n">
        <x:v>0</x:v>
      </x:c>
      <x:c r="K1766" s="30" t="n">
        <x:v>0</x:v>
      </x:c>
      <x:c r="L1766" s="30"/>
    </x:row>
    <x:row r="1767">
      <x:c r="A1767" s="61" t="n">
        <x:v>45926</x:v>
      </x:c>
      <x:c r="B1767" s="59" t="str">
        <x:v>MOONEE VALLEY</x:v>
      </x:c>
      <x:c r="C1767" s="27" t="n">
        <x:v>8</x:v>
      </x:c>
      <x:c r="D1767" s="27" t="n">
        <x:v>5</x:v>
      </x:c>
      <x:c r="E1767" s="59" t="str">
        <x:v>ABOUNDING</x:v>
      </x:c>
      <x:c r="F1767" s="59" t="str">
        <x:v>FRSR</x:v>
      </x:c>
      <x:c r="G1767" s="27" t="n">
        <x:v>1</x:v>
      </x:c>
      <x:c r="H1767" s="27" t="str">
        <x:v>2nd</x:v>
      </x:c>
      <x:c r="I1767" s="30"/>
      <x:c r="J1767" s="30" t="n">
        <x:v>0</x:v>
      </x:c>
      <x:c r="K1767" s="30"/>
      <x:c r="L1767" s="30"/>
    </x:row>
    <x:row r="1768">
      <x:c r="A1768" s="61" t="n">
        <x:v>45926</x:v>
      </x:c>
      <x:c r="B1768" s="59" t="str">
        <x:v>MOONEE VALLEY</x:v>
      </x:c>
      <x:c r="C1768" s="27" t="n">
        <x:v>8</x:v>
      </x:c>
      <x:c r="D1768" s="27" t="n">
        <x:v>7</x:v>
      </x:c>
      <x:c r="E1768" s="59" t="str">
        <x:v>OH TOO GOOD</x:v>
      </x:c>
      <x:c r="F1768" s="59" t="str">
        <x:v>SYS</x:v>
      </x:c>
      <x:c r="G1768" s="27" t="n">
        <x:v>1</x:v>
      </x:c>
      <x:c r="H1768" s="27" t="str"/>
      <x:c r="I1768" s="30"/>
      <x:c r="J1768" s="30" t="n">
        <x:v>0</x:v>
      </x:c>
      <x:c r="K1768" s="30"/>
      <x:c r="L1768" s="30"/>
    </x:row>
    <x:row r="1769">
      <x:c r="A1769" s="61" t="n">
        <x:v>45927</x:v>
      </x:c>
      <x:c r="B1769" s="59" t="str">
        <x:v>SANDOWN</x:v>
      </x:c>
      <x:c r="C1769" s="27" t="n">
        <x:v>1</x:v>
      </x:c>
      <x:c r="D1769" s="27" t="n">
        <x:v>2</x:v>
      </x:c>
      <x:c r="E1769" s="59" t="str">
        <x:v>GOLD MEDALLIST</x:v>
      </x:c>
      <x:c r="F1769" s="59" t="str">
        <x:v>SYS</x:v>
      </x:c>
      <x:c r="G1769" s="27" t="n">
        <x:v>1</x:v>
      </x:c>
      <x:c r="H1769" s="27" t="str">
        <x:v>Won</x:v>
      </x:c>
      <x:c r="I1769" s="30" t="n">
        <x:v>2.6</x:v>
      </x:c>
      <x:c r="J1769" s="30" t="n">
        <x:v>2.6</x:v>
      </x:c>
      <x:c r="K1769" s="30" t="n">
        <x:v>0</x:v>
      </x:c>
      <x:c r="L1769" s="30" t="n">
        <x:v>0</x:v>
      </x:c>
    </x:row>
    <x:row r="1770">
      <x:c r="A1770" s="61" t="n">
        <x:v>45927</x:v>
      </x:c>
      <x:c r="B1770" s="59" t="str">
        <x:v>SANDOWN</x:v>
      </x:c>
      <x:c r="C1770" s="27" t="n">
        <x:v>2</x:v>
      </x:c>
      <x:c r="D1770" s="27" t="n">
        <x:v>1</x:v>
      </x:c>
      <x:c r="E1770" s="59" t="str">
        <x:v>AL DUCA</x:v>
      </x:c>
      <x:c r="F1770" s="59" t="str">
        <x:v>LSW / SYS</x:v>
      </x:c>
      <x:c r="G1770" s="27" t="n">
        <x:v>2</x:v>
      </x:c>
      <x:c r="H1770" s="27" t="str">
        <x:v>4th</x:v>
      </x:c>
      <x:c r="I1770" s="30"/>
      <x:c r="J1770" s="30" t="n">
        <x:v>0</x:v>
      </x:c>
      <x:c r="K1770" s="30" t="n">
        <x:v>0</x:v>
      </x:c>
      <x:c r="L1770" s="30" t="n">
        <x:v>0</x:v>
      </x:c>
    </x:row>
    <x:row r="1771">
      <x:c r="A1771" s="61" t="n">
        <x:v>45927</x:v>
      </x:c>
      <x:c r="B1771" s="59" t="str">
        <x:v>SANDOWN</x:v>
      </x:c>
      <x:c r="C1771" s="27" t="n">
        <x:v>2</x:v>
      </x:c>
      <x:c r="D1771" s="27" t="n">
        <x:v>5</x:v>
      </x:c>
      <x:c r="E1771" s="59" t="str">
        <x:v>FARHH FLUNG</x:v>
      </x:c>
      <x:c r="F1771" s="59" t="str">
        <x:v>SYS</x:v>
      </x:c>
      <x:c r="G1771" s="27" t="n">
        <x:v>1</x:v>
      </x:c>
      <x:c r="H1771" s="27" t="str">
        <x:v>Won</x:v>
      </x:c>
      <x:c r="I1771" s="30" t="n">
        <x:v>6.6</x:v>
      </x:c>
      <x:c r="J1771" s="30" t="n">
        <x:v>6.6</x:v>
      </x:c>
      <x:c r="K1771" s="30" t="n">
        <x:v>21.779999999999998</x:v>
      </x:c>
      <x:c r="L1771" s="30" t="n">
        <x:v>47.916</x:v>
      </x:c>
    </x:row>
    <x:row r="1772">
      <x:c r="A1772" s="61" t="n">
        <x:v>45927</x:v>
      </x:c>
      <x:c r="B1772" s="59" t="str">
        <x:v>SANDOWN</x:v>
      </x:c>
      <x:c r="C1772" s="27" t="n">
        <x:v>2</x:v>
      </x:c>
      <x:c r="D1772" s="27" t="n">
        <x:v>12</x:v>
      </x:c>
      <x:c r="E1772" s="59" t="str">
        <x:v>AUTUMN SLIDE</x:v>
      </x:c>
      <x:c r="F1772" s="59" t="str">
        <x:v>LSW</x:v>
      </x:c>
      <x:c r="G1772" s="27" t="n">
        <x:v>1</x:v>
      </x:c>
      <x:c r="H1772" s="27" t="str"/>
      <x:c r="I1772" s="30"/>
      <x:c r="J1772" s="30" t="n">
        <x:v>0</x:v>
      </x:c>
      <x:c r="K1772" s="30" t="n">
        <x:v>0</x:v>
      </x:c>
      <x:c r="L1772" s="30" t="n">
        <x:v>0</x:v>
      </x:c>
    </x:row>
    <x:row r="1773">
      <x:c r="A1773" s="61" t="n">
        <x:v>45927</x:v>
      </x:c>
      <x:c r="B1773" s="59" t="str">
        <x:v>SANDOWN</x:v>
      </x:c>
      <x:c r="C1773" s="27" t="n">
        <x:v>3</x:v>
      </x:c>
      <x:c r="D1773" s="27" t="n">
        <x:v>4</x:v>
      </x:c>
      <x:c r="E1773" s="59" t="str">
        <x:v>ALEPPO PINE</x:v>
      </x:c>
      <x:c r="F1773" s="59" t="str">
        <x:v>FR</x:v>
      </x:c>
      <x:c r="G1773" s="27" t="n">
        <x:v>1</x:v>
      </x:c>
      <x:c r="H1773" s="27" t="str">
        <x:v>Won</x:v>
      </x:c>
      <x:c r="I1773" s="30" t="n">
        <x:v>3.3</x:v>
      </x:c>
      <x:c r="J1773" s="30" t="n">
        <x:v>3.3</x:v>
      </x:c>
      <x:c r="K1773" s="30" t="n">
        <x:v>7.26</x:v>
      </x:c>
      <x:c r="L1773" s="30" t="n">
        <x:v>34.122</x:v>
      </x:c>
    </x:row>
    <x:row r="1774">
      <x:c r="A1774" s="61" t="n">
        <x:v>45927</x:v>
      </x:c>
      <x:c r="B1774" s="59" t="str">
        <x:v>SANDOWN</x:v>
      </x:c>
      <x:c r="C1774" s="27" t="n">
        <x:v>4</x:v>
      </x:c>
      <x:c r="D1774" s="27" t="n">
        <x:v>1</x:v>
      </x:c>
      <x:c r="E1774" s="59" t="str">
        <x:v>KING ZEPHYR</x:v>
      </x:c>
      <x:c r="F1774" s="59" t="str">
        <x:v>BFSR</x:v>
      </x:c>
      <x:c r="G1774" s="27" t="n">
        <x:v>1</x:v>
      </x:c>
      <x:c r="H1774" s="27" t="str">
        <x:v>Won</x:v>
      </x:c>
      <x:c r="I1774" s="30" t="n">
        <x:v>2.2</x:v>
      </x:c>
      <x:c r="J1774" s="30" t="n">
        <x:v>2.2</x:v>
      </x:c>
      <x:c r="K1774" s="30" t="n">
        <x:v>10.340000000000002</x:v>
      </x:c>
      <x:c r="L1774" s="30" t="n">
        <x:v>97.19600000000001</x:v>
      </x:c>
    </x:row>
    <x:row r="1775">
      <x:c r="A1775" s="61" t="n">
        <x:v>45927</x:v>
      </x:c>
      <x:c r="B1775" s="59" t="str">
        <x:v>SANDOWN</x:v>
      </x:c>
      <x:c r="C1775" s="27" t="n">
        <x:v>4</x:v>
      </x:c>
      <x:c r="D1775" s="27" t="n">
        <x:v>7</x:v>
      </x:c>
      <x:c r="E1775" s="59" t="str">
        <x:v>JUSTADEEL</x:v>
      </x:c>
      <x:c r="F1775" s="59" t="str">
        <x:v>LSW</x:v>
      </x:c>
      <x:c r="G1775" s="27" t="n">
        <x:v>1</x:v>
      </x:c>
      <x:c r="H1775" s="27" t="str"/>
      <x:c r="I1775" s="30"/>
      <x:c r="J1775" s="30" t="n">
        <x:v>0</x:v>
      </x:c>
      <x:c r="K1775" s="30" t="n">
        <x:v>0</x:v>
      </x:c>
      <x:c r="L1775" s="30" t="n">
        <x:v>0</x:v>
      </x:c>
    </x:row>
    <x:row r="1776">
      <x:c r="A1776" s="61" t="n">
        <x:v>45927</x:v>
      </x:c>
      <x:c r="B1776" s="59" t="str">
        <x:v>SANDOWN</x:v>
      </x:c>
      <x:c r="C1776" s="27" t="n">
        <x:v>5</x:v>
      </x:c>
      <x:c r="D1776" s="27" t="n">
        <x:v>1</x:v>
      </x:c>
      <x:c r="E1776" s="59" t="str">
        <x:v>NAVY PILOT</x:v>
      </x:c>
      <x:c r="F1776" s="59" t="str">
        <x:v>SYS</x:v>
      </x:c>
      <x:c r="G1776" s="27" t="n">
        <x:v>1</x:v>
      </x:c>
      <x:c r="H1776" s="27" t="str">
        <x:v>Won</x:v>
      </x:c>
      <x:c r="I1776" s="30" t="n">
        <x:v>4.7</x:v>
      </x:c>
      <x:c r="J1776" s="30" t="n">
        <x:v>4.7</x:v>
      </x:c>
      <x:c r="K1776" s="30" t="n">
        <x:v>44.18000000000001</x:v>
      </x:c>
      <x:c r="L1776" s="30" t="n">
        <x:v>159.04800000000003</x:v>
      </x:c>
    </x:row>
    <x:row r="1777">
      <x:c r="A1777" s="61" t="n">
        <x:v>45927</x:v>
      </x:c>
      <x:c r="B1777" s="59" t="str">
        <x:v>SANDOWN</x:v>
      </x:c>
      <x:c r="C1777" s="27" t="n">
        <x:v>6</x:v>
      </x:c>
      <x:c r="D1777" s="27" t="n">
        <x:v>1</x:v>
      </x:c>
      <x:c r="E1777" s="59" t="str">
        <x:v>FERIVIA</x:v>
      </x:c>
      <x:c r="F1777" s="59" t="str">
        <x:v>M / SYS</x:v>
      </x:c>
      <x:c r="G1777" s="27" t="n">
        <x:v>2</x:v>
      </x:c>
      <x:c r="H1777" s="27" t="str">
        <x:v>Won</x:v>
      </x:c>
      <x:c r="I1777" s="30" t="n">
        <x:v>9.4</x:v>
      </x:c>
      <x:c r="J1777" s="30" t="n">
        <x:v>9.4</x:v>
      </x:c>
      <x:c r="K1777" s="30" t="n">
        <x:v>33.84</x:v>
      </x:c>
      <x:c r="L1777" s="30" t="n">
        <x:v>0</x:v>
      </x:c>
    </x:row>
    <x:row r="1778">
      <x:c r="A1778" s="61" t="n">
        <x:v>45927</x:v>
      </x:c>
      <x:c r="B1778" s="59" t="str">
        <x:v>SANDOWN</x:v>
      </x:c>
      <x:c r="C1778" s="27" t="n">
        <x:v>6</x:v>
      </x:c>
      <x:c r="D1778" s="27" t="n">
        <x:v>5</x:v>
      </x:c>
      <x:c r="E1778" s="59" t="str">
        <x:v>OLE DANCER</x:v>
      </x:c>
      <x:c r="F1778" s="59" t="str">
        <x:v>BFSR / SYS</x:v>
      </x:c>
      <x:c r="G1778" s="27" t="n">
        <x:v>2</x:v>
      </x:c>
      <x:c r="H1778" s="27" t="str">
        <x:v>2nd</x:v>
      </x:c>
      <x:c r="I1778" s="30"/>
      <x:c r="J1778" s="30" t="n">
        <x:v>0</x:v>
      </x:c>
      <x:c r="K1778" s="30" t="n">
        <x:v>0</x:v>
      </x:c>
      <x:c r="L1778" s="30" t="n">
        <x:v>0</x:v>
      </x:c>
    </x:row>
    <x:row r="1779">
      <x:c r="A1779" s="61" t="n">
        <x:v>45927</x:v>
      </x:c>
      <x:c r="B1779" s="59" t="str">
        <x:v>SANDOWN</x:v>
      </x:c>
      <x:c r="C1779" s="27" t="n">
        <x:v>7</x:v>
      </x:c>
      <x:c r="D1779" s="27" t="n">
        <x:v>1</x:v>
      </x:c>
      <x:c r="E1779" s="59" t="str">
        <x:v>EVAPORATE</x:v>
      </x:c>
      <x:c r="F1779" s="59" t="str">
        <x:v>SYS</x:v>
      </x:c>
      <x:c r="G1779" s="27" t="n">
        <x:v>1</x:v>
      </x:c>
      <x:c r="H1779" s="27" t="str">
        <x:v>Won</x:v>
      </x:c>
      <x:c r="I1779" s="30" t="n">
        <x:v>3.6</x:v>
      </x:c>
      <x:c r="J1779" s="30" t="n">
        <x:v>3.6</x:v>
      </x:c>
      <x:c r="K1779" s="30" t="n">
        <x:v>0</x:v>
      </x:c>
      <x:c r="L1779" s="30"/>
    </x:row>
    <x:row r="1780">
      <x:c r="A1780" s="61" t="n">
        <x:v>45927</x:v>
      </x:c>
      <x:c r="B1780" s="59" t="str">
        <x:v>SANDOWN</x:v>
      </x:c>
      <x:c r="C1780" s="27" t="n">
        <x:v>7</x:v>
      </x:c>
      <x:c r="D1780" s="27" t="n">
        <x:v>3</x:v>
      </x:c>
      <x:c r="E1780" s="59" t="str">
        <x:v>TRANSATLANTIC</x:v>
      </x:c>
      <x:c r="F1780" s="59" t="str">
        <x:v>BFSR / SYS</x:v>
      </x:c>
      <x:c r="G1780" s="27" t="n">
        <x:v>2</x:v>
      </x:c>
      <x:c r="H1780" s="27" t="str">
        <x:v>2nd</x:v>
      </x:c>
      <x:c r="I1780" s="30"/>
      <x:c r="J1780" s="30" t="n">
        <x:v>0</x:v>
      </x:c>
      <x:c r="K1780" s="30" t="n">
        <x:v>0</x:v>
      </x:c>
      <x:c r="L1780" s="30"/>
    </x:row>
    <x:row r="1781">
      <x:c r="A1781" s="61" t="n">
        <x:v>45927</x:v>
      </x:c>
      <x:c r="B1781" s="59" t="str">
        <x:v>SANDOWN</x:v>
      </x:c>
      <x:c r="C1781" s="27" t="n">
        <x:v>8</x:v>
      </x:c>
      <x:c r="D1781" s="27" t="n">
        <x:v>2</x:v>
      </x:c>
      <x:c r="E1781" s="59" t="str">
        <x:v>GLOBE</x:v>
      </x:c>
      <x:c r="F1781" s="59" t="str">
        <x:v>BFSR</x:v>
      </x:c>
      <x:c r="G1781" s="27" t="n">
        <x:v>1</x:v>
      </x:c>
      <x:c r="H1781" s="27" t="str">
        <x:v>2nd</x:v>
      </x:c>
      <x:c r="I1781" s="30"/>
      <x:c r="J1781" s="30" t="n">
        <x:v>0</x:v>
      </x:c>
      <x:c r="K1781" s="30"/>
      <x:c r="L1781" s="30"/>
    </x:row>
    <x:row r="1782">
      <x:c r="A1782" s="61" t="n">
        <x:v>45934</x:v>
      </x:c>
      <x:c r="B1782" s="59" t="str">
        <x:v>FLEMINGTON</x:v>
      </x:c>
      <x:c r="C1782" s="27" t="n">
        <x:v>1</x:v>
      </x:c>
      <x:c r="D1782" s="27" t="n">
        <x:v>10</x:v>
      </x:c>
      <x:c r="E1782" s="59" t="str">
        <x:v>STOLI BOLLI</x:v>
      </x:c>
      <x:c r="F1782" s="59" t="str">
        <x:v>FRSR</x:v>
      </x:c>
      <x:c r="G1782" s="27" t="n">
        <x:v>1</x:v>
      </x:c>
      <x:c r="H1782" s="27" t="str">
        <x:v>2nd</x:v>
      </x:c>
      <x:c r="I1782" s="30"/>
      <x:c r="J1782" s="30" t="n">
        <x:v>0</x:v>
      </x:c>
      <x:c r="K1782" s="30" t="n">
        <x:v>0</x:v>
      </x:c>
      <x:c r="L1782" s="30" t="n">
        <x:v>0</x:v>
      </x:c>
    </x:row>
    <x:row r="1783">
      <x:c r="A1783" s="61" t="n">
        <x:v>45934</x:v>
      </x:c>
      <x:c r="B1783" s="59" t="str">
        <x:v>FLEMINGTON</x:v>
      </x:c>
      <x:c r="C1783" s="27" t="n">
        <x:v>3</x:v>
      </x:c>
      <x:c r="D1783" s="27" t="n">
        <x:v>4</x:v>
      </x:c>
      <x:c r="E1783" s="59" t="str">
        <x:v>OPTIONS</x:v>
      </x:c>
      <x:c r="F1783" s="59" t="str">
        <x:v>BFSR / SYS</x:v>
      </x:c>
      <x:c r="G1783" s="27" t="n">
        <x:v>2</x:v>
      </x:c>
      <x:c r="H1783" s="27" t="str">
        <x:v>Won</x:v>
      </x:c>
      <x:c r="I1783" s="30" t="n">
        <x:v>5.3</x:v>
      </x:c>
      <x:c r="J1783" s="30" t="n">
        <x:v>5.3</x:v>
      </x:c>
      <x:c r="K1783" s="30" t="n">
        <x:v>0</x:v>
      </x:c>
      <x:c r="L1783" s="30" t="n">
        <x:v>0</x:v>
      </x:c>
    </x:row>
    <x:row r="1784">
      <x:c r="A1784" s="61" t="n">
        <x:v>45934</x:v>
      </x:c>
      <x:c r="B1784" s="59" t="str">
        <x:v>FLEMINGTON</x:v>
      </x:c>
      <x:c r="C1784" s="27" t="n">
        <x:v>4</x:v>
      </x:c>
      <x:c r="D1784" s="27" t="n">
        <x:v>4</x:v>
      </x:c>
      <x:c r="E1784" s="59" t="str">
        <x:v>YUM</x:v>
      </x:c>
      <x:c r="F1784" s="59" t="str">
        <x:v>LSW</x:v>
      </x:c>
      <x:c r="G1784" s="27" t="n">
        <x:v>1</x:v>
      </x:c>
      <x:c r="H1784" s="27" t="str"/>
      <x:c r="I1784" s="30"/>
      <x:c r="J1784" s="30" t="n">
        <x:v>0</x:v>
      </x:c>
      <x:c r="K1784" s="30" t="n">
        <x:v>0</x:v>
      </x:c>
      <x:c r="L1784" s="30" t="n">
        <x:v>0</x:v>
      </x:c>
    </x:row>
    <x:row r="1785">
      <x:c r="A1785" s="61" t="n">
        <x:v>45934</x:v>
      </x:c>
      <x:c r="B1785" s="59" t="str">
        <x:v>FLEMINGTON</x:v>
      </x:c>
      <x:c r="C1785" s="27" t="n">
        <x:v>5</x:v>
      </x:c>
      <x:c r="D1785" s="27" t="n">
        <x:v>2</x:v>
      </x:c>
      <x:c r="E1785" s="59" t="str">
        <x:v>MIRAVAL ROSE</x:v>
      </x:c>
      <x:c r="F1785" s="59" t="str">
        <x:v>LSW / SYS</x:v>
      </x:c>
      <x:c r="G1785" s="27" t="n">
        <x:v>2</x:v>
      </x:c>
      <x:c r="H1785" s="27" t="str">
        <x:v>Won</x:v>
      </x:c>
      <x:c r="I1785" s="30" t="n">
        <x:v>4.9</x:v>
      </x:c>
      <x:c r="J1785" s="30" t="n">
        <x:v>4.9</x:v>
      </x:c>
      <x:c r="K1785" s="30" t="n">
        <x:v>0</x:v>
      </x:c>
      <x:c r="L1785" s="30" t="n">
        <x:v>0</x:v>
      </x:c>
    </x:row>
    <x:row r="1786">
      <x:c r="A1786" s="61" t="n">
        <x:v>45934</x:v>
      </x:c>
      <x:c r="B1786" s="59" t="str">
        <x:v>FLEMINGTON</x:v>
      </x:c>
      <x:c r="C1786" s="27" t="n">
        <x:v>5</x:v>
      </x:c>
      <x:c r="D1786" s="27" t="n">
        <x:v>3</x:v>
      </x:c>
      <x:c r="E1786" s="59" t="str">
        <x:v>POP AWARD</x:v>
      </x:c>
      <x:c r="F1786" s="59" t="str">
        <x:v>DC</x:v>
      </x:c>
      <x:c r="G1786" s="27" t="n">
        <x:v>1</x:v>
      </x:c>
      <x:c r="H1786" s="27" t="str"/>
      <x:c r="I1786" s="30"/>
      <x:c r="J1786" s="30" t="n">
        <x:v>0</x:v>
      </x:c>
      <x:c r="K1786" s="30" t="n">
        <x:v>0</x:v>
      </x:c>
      <x:c r="L1786" s="30" t="n">
        <x:v>0</x:v>
      </x:c>
    </x:row>
    <x:row r="1787">
      <x:c r="A1787" s="61" t="n">
        <x:v>45934</x:v>
      </x:c>
      <x:c r="B1787" s="59" t="str">
        <x:v>FLEMINGTON</x:v>
      </x:c>
      <x:c r="C1787" s="27" t="n">
        <x:v>6</x:v>
      </x:c>
      <x:c r="D1787" s="27" t="n">
        <x:v>8</x:v>
      </x:c>
      <x:c r="E1787" s="59" t="str">
        <x:v>MY GLADIOLA</x:v>
      </x:c>
      <x:c r="F1787" s="59" t="str">
        <x:v>SYS</x:v>
      </x:c>
      <x:c r="G1787" s="27" t="n">
        <x:v>1</x:v>
      </x:c>
      <x:c r="H1787" s="27" t="str">
        <x:v>2nd</x:v>
      </x:c>
      <x:c r="I1787" s="30"/>
      <x:c r="J1787" s="30" t="n">
        <x:v>0</x:v>
      </x:c>
      <x:c r="K1787" s="30" t="n">
        <x:v>0</x:v>
      </x:c>
      <x:c r="L1787" s="30"/>
    </x:row>
    <x:row r="1788">
      <x:c r="A1788" s="61" t="n">
        <x:v>45934</x:v>
      </x:c>
      <x:c r="B1788" s="59" t="str">
        <x:v>FLEMINGTON</x:v>
      </x:c>
      <x:c r="C1788" s="27" t="n">
        <x:v>7</x:v>
      </x:c>
      <x:c r="D1788" s="27" t="n">
        <x:v>2</x:v>
      </x:c>
      <x:c r="E1788" s="59" t="str">
        <x:v>REVELARE</x:v>
      </x:c>
      <x:c r="F1788" s="59" t="str">
        <x:v>LSW</x:v>
      </x:c>
      <x:c r="G1788" s="27" t="n">
        <x:v>1</x:v>
      </x:c>
      <x:c r="H1788" s="27" t="str"/>
      <x:c r="I1788" s="30"/>
      <x:c r="J1788" s="30" t="n">
        <x:v>0</x:v>
      </x:c>
      <x:c r="K1788" s="30"/>
      <x:c r="L1788" s="30"/>
    </x:row>
    <x:row r="1789">
      <x:c r="A1789" s="61" t="n">
        <x:v>45934</x:v>
      </x:c>
      <x:c r="B1789" s="59" t="str">
        <x:v>FLEMINGTON</x:v>
      </x:c>
      <x:c r="C1789" s="27" t="n">
        <x:v>7</x:v>
      </x:c>
      <x:c r="D1789" s="27" t="n">
        <x:v>12</x:v>
      </x:c>
      <x:c r="E1789" s="59" t="str">
        <x:v>MORMONA</x:v>
      </x:c>
      <x:c r="F1789" s="59" t="str">
        <x:v>FRSR</x:v>
      </x:c>
      <x:c r="G1789" s="27" t="n">
        <x:v>1</x:v>
      </x:c>
      <x:c r="H1789" s="27" t="str"/>
      <x:c r="I1789" s="30"/>
      <x:c r="J1789" s="30" t="n">
        <x:v>0</x:v>
      </x:c>
      <x:c r="K1789" s="30"/>
      <x:c r="L1789" s="30"/>
    </x:row>
    <x:row r="1790">
      <x:c r="A1790" s="61" t="n">
        <x:v>45934</x:v>
      </x:c>
      <x:c r="B1790" s="59" t="str">
        <x:v>FLEMINGTON</x:v>
      </x:c>
      <x:c r="C1790" s="27" t="n">
        <x:v>7</x:v>
      </x:c>
      <x:c r="D1790" s="27" t="n">
        <x:v>15</x:v>
      </x:c>
      <x:c r="E1790" s="59" t="str">
        <x:v>GILDED WATER</x:v>
      </x:c>
      <x:c r="F1790" s="59" t="str">
        <x:v>SYS</x:v>
      </x:c>
      <x:c r="G1790" s="27" t="n">
        <x:v>1</x:v>
      </x:c>
      <x:c r="H1790" s="27" t="str">
        <x:v>3rd</x:v>
      </x:c>
      <x:c r="I1790" s="30"/>
      <x:c r="J1790" s="30" t="n">
        <x:v>0</x:v>
      </x:c>
      <x:c r="K1790" s="30"/>
      <x:c r="L1790" s="30"/>
    </x:row>
    <x:row r="1791">
      <x:c r="A1791" s="61" t="n">
        <x:v>45941</x:v>
      </x:c>
      <x:c r="B1791" s="59" t="str">
        <x:v>CAULFIELD</x:v>
      </x:c>
      <x:c r="C1791" s="27" t="n">
        <x:v>1</x:v>
      </x:c>
      <x:c r="D1791" s="27" t="n">
        <x:v>10</x:v>
      </x:c>
      <x:c r="E1791" s="59" t="str">
        <x:v>OVERACTIVE</x:v>
      </x:c>
      <x:c r="F1791" s="59" t="str">
        <x:v>BFSR</x:v>
      </x:c>
      <x:c r="G1791" s="27" t="n">
        <x:v>1</x:v>
      </x:c>
      <x:c r="H1791" s="27" t="str"/>
      <x:c r="I1791" s="30"/>
      <x:c r="J1791" s="30" t="n">
        <x:v>0</x:v>
      </x:c>
      <x:c r="K1791" s="30" t="n">
        <x:v>0</x:v>
      </x:c>
      <x:c r="L1791" s="30" t="n">
        <x:v>0</x:v>
      </x:c>
    </x:row>
    <x:row r="1792">
      <x:c r="A1792" s="61" t="n">
        <x:v>45941</x:v>
      </x:c>
      <x:c r="B1792" s="59" t="str">
        <x:v>CAULFIELD</x:v>
      </x:c>
      <x:c r="C1792" s="27" t="n">
        <x:v>2</x:v>
      </x:c>
      <x:c r="D1792" s="27" t="n">
        <x:v>5</x:v>
      </x:c>
      <x:c r="E1792" s="59" t="str">
        <x:v>POINT BARROW</x:v>
      </x:c>
      <x:c r="F1792" s="59" t="str">
        <x:v>M / SYS</x:v>
      </x:c>
      <x:c r="G1792" s="27" t="n">
        <x:v>2</x:v>
      </x:c>
      <x:c r="H1792" s="27" t="str">
        <x:v>Won</x:v>
      </x:c>
      <x:c r="I1792" s="30" t="n">
        <x:v>2.8</x:v>
      </x:c>
      <x:c r="J1792" s="30" t="n">
        <x:v>2.8</x:v>
      </x:c>
      <x:c r="K1792" s="30" t="n">
        <x:v>0</x:v>
      </x:c>
      <x:c r="L1792" s="30" t="n">
        <x:v>0</x:v>
      </x:c>
    </x:row>
    <x:row r="1793">
      <x:c r="A1793" s="61" t="n">
        <x:v>45941</x:v>
      </x:c>
      <x:c r="B1793" s="59" t="str">
        <x:v>CAULFIELD</x:v>
      </x:c>
      <x:c r="C1793" s="27" t="n">
        <x:v>3</x:v>
      </x:c>
      <x:c r="D1793" s="27" t="n">
        <x:v>5</x:v>
      </x:c>
      <x:c r="E1793" s="59" t="str">
        <x:v>WHISKY ON THE HILL</x:v>
      </x:c>
      <x:c r="F1793" s="59" t="str">
        <x:v>LSW</x:v>
      </x:c>
      <x:c r="G1793" s="27" t="n">
        <x:v>1</x:v>
      </x:c>
      <x:c r="H1793" s="27" t="str">
        <x:v>3rd</x:v>
      </x:c>
      <x:c r="I1793" s="30"/>
      <x:c r="J1793" s="30" t="n">
        <x:v>0</x:v>
      </x:c>
      <x:c r="K1793" s="30" t="n">
        <x:v>0</x:v>
      </x:c>
      <x:c r="L1793" s="30" t="n">
        <x:v>0</x:v>
      </x:c>
    </x:row>
    <x:row r="1794">
      <x:c r="A1794" s="61" t="n">
        <x:v>45941</x:v>
      </x:c>
      <x:c r="B1794" s="59" t="str">
        <x:v>CAULFIELD</x:v>
      </x:c>
      <x:c r="C1794" s="27" t="n">
        <x:v>3</x:v>
      </x:c>
      <x:c r="D1794" s="27" t="n">
        <x:v>9</x:v>
      </x:c>
      <x:c r="E1794" s="59" t="str">
        <x:v>PLYMOUTH</x:v>
      </x:c>
      <x:c r="F1794" s="59" t="str">
        <x:v>SYS</x:v>
      </x:c>
      <x:c r="G1794" s="27" t="n">
        <x:v>1</x:v>
      </x:c>
      <x:c r="H1794" s="27" t="str">
        <x:v>2nd</x:v>
      </x:c>
      <x:c r="I1794" s="30"/>
      <x:c r="J1794" s="30" t="n">
        <x:v>0</x:v>
      </x:c>
      <x:c r="K1794" s="30" t="n">
        <x:v>0</x:v>
      </x:c>
      <x:c r="L1794" s="30" t="n">
        <x:v>0</x:v>
      </x:c>
    </x:row>
    <x:row r="1795">
      <x:c r="A1795" s="61" t="n">
        <x:v>45941</x:v>
      </x:c>
      <x:c r="B1795" s="59" t="str">
        <x:v>CAULFIELD</x:v>
      </x:c>
      <x:c r="C1795" s="27" t="n">
        <x:v>3</x:v>
      </x:c>
      <x:c r="D1795" s="27" t="n">
        <x:v>10</x:v>
      </x:c>
      <x:c r="E1795" s="59" t="str">
        <x:v>SCARY</x:v>
      </x:c>
      <x:c r="F1795" s="59" t="str">
        <x:v>LSW</x:v>
      </x:c>
      <x:c r="G1795" s="27" t="n">
        <x:v>1</x:v>
      </x:c>
      <x:c r="H1795" s="27" t="str"/>
      <x:c r="I1795" s="30"/>
      <x:c r="J1795" s="30" t="n">
        <x:v>0</x:v>
      </x:c>
      <x:c r="K1795" s="30" t="n">
        <x:v>0</x:v>
      </x:c>
      <x:c r="L1795" s="30" t="n">
        <x:v>0</x:v>
      </x:c>
    </x:row>
    <x:row r="1796">
      <x:c r="A1796" s="61" t="n">
        <x:v>45941</x:v>
      </x:c>
      <x:c r="B1796" s="59" t="str">
        <x:v>CAULFIELD</x:v>
      </x:c>
      <x:c r="C1796" s="27" t="n">
        <x:v>4</x:v>
      </x:c>
      <x:c r="D1796" s="27" t="n">
        <x:v>5</x:v>
      </x:c>
      <x:c r="E1796" s="59" t="str">
        <x:v>OH TOO GOOD</x:v>
      </x:c>
      <x:c r="F1796" s="59" t="str">
        <x:v>BF</x:v>
      </x:c>
      <x:c r="G1796" s="27" t="n">
        <x:v>1</x:v>
      </x:c>
      <x:c r="H1796" s="27" t="str">
        <x:v>Won</x:v>
      </x:c>
      <x:c r="I1796" s="30" t="n">
        <x:v>2.05</x:v>
      </x:c>
      <x:c r="J1796" s="30" t="n">
        <x:v>2.05</x:v>
      </x:c>
      <x:c r="K1796" s="30" t="n">
        <x:v>0</x:v>
      </x:c>
      <x:c r="L1796" s="30" t="n">
        <x:v>0</x:v>
      </x:c>
    </x:row>
    <x:row r="1797">
      <x:c r="A1797" s="61" t="n">
        <x:v>45941</x:v>
      </x:c>
      <x:c r="B1797" s="59" t="str">
        <x:v>CAULFIELD</x:v>
      </x:c>
      <x:c r="C1797" s="27" t="n">
        <x:v>5</x:v>
      </x:c>
      <x:c r="D1797" s="27" t="n">
        <x:v>2</x:v>
      </x:c>
      <x:c r="E1797" s="59" t="str">
        <x:v>BENAGIL</x:v>
      </x:c>
      <x:c r="F1797" s="59" t="str">
        <x:v>M</x:v>
      </x:c>
      <x:c r="G1797" s="27" t="n">
        <x:v>1</x:v>
      </x:c>
      <x:c r="H1797" s="27" t="str">
        <x:v>3rd</x:v>
      </x:c>
      <x:c r="I1797" s="30"/>
      <x:c r="J1797" s="30" t="n">
        <x:v>0</x:v>
      </x:c>
      <x:c r="K1797" s="30" t="n">
        <x:v>0</x:v>
      </x:c>
      <x:c r="L1797" s="30" t="n">
        <x:v>0</x:v>
      </x:c>
    </x:row>
    <x:row r="1798">
      <x:c r="A1798" s="61" t="n">
        <x:v>45941</x:v>
      </x:c>
      <x:c r="B1798" s="59" t="str">
        <x:v>CAULFIELD</x:v>
      </x:c>
      <x:c r="C1798" s="27" t="n">
        <x:v>5</x:v>
      </x:c>
      <x:c r="D1798" s="27" t="n">
        <x:v>3</x:v>
      </x:c>
      <x:c r="E1798" s="59" t="str">
        <x:v>ZOU SENSATION</x:v>
      </x:c>
      <x:c r="F1798" s="59" t="str">
        <x:v>SYS</x:v>
      </x:c>
      <x:c r="G1798" s="27" t="n">
        <x:v>1</x:v>
      </x:c>
      <x:c r="H1798" s="27" t="str">
        <x:v>Won</x:v>
      </x:c>
      <x:c r="I1798" s="30" t="n">
        <x:v>5.15</x:v>
      </x:c>
      <x:c r="J1798" s="30" t="n">
        <x:v>5.15</x:v>
      </x:c>
      <x:c r="K1798" s="30" t="n">
        <x:v>0</x:v>
      </x:c>
      <x:c r="L1798" s="30" t="n">
        <x:v>0</x:v>
      </x:c>
    </x:row>
    <x:row r="1799">
      <x:c r="A1799" s="61" t="n">
        <x:v>45941</x:v>
      </x:c>
      <x:c r="B1799" s="59" t="str">
        <x:v>CAULFIELD</x:v>
      </x:c>
      <x:c r="C1799" s="27" t="n">
        <x:v>5</x:v>
      </x:c>
      <x:c r="D1799" s="27" t="n">
        <x:v>8</x:v>
      </x:c>
      <x:c r="E1799" s="59" t="str">
        <x:v>KING ZEPHYR</x:v>
      </x:c>
      <x:c r="F1799" s="59" t="str">
        <x:v>LSW / SYS</x:v>
      </x:c>
      <x:c r="G1799" s="27" t="n">
        <x:v>2</x:v>
      </x:c>
      <x:c r="H1799" s="27" t="str">
        <x:v>2nd</x:v>
      </x:c>
      <x:c r="I1799" s="30"/>
      <x:c r="J1799" s="30" t="n">
        <x:v>0</x:v>
      </x:c>
      <x:c r="K1799" s="30" t="n">
        <x:v>0</x:v>
      </x:c>
      <x:c r="L1799" s="30" t="n">
        <x:v>0</x:v>
      </x:c>
    </x:row>
    <x:row r="1800">
      <x:c r="A1800" s="61" t="n">
        <x:v>45941</x:v>
      </x:c>
      <x:c r="B1800" s="59" t="str">
        <x:v>CAULFIELD</x:v>
      </x:c>
      <x:c r="C1800" s="27" t="n">
        <x:v>6</x:v>
      </x:c>
      <x:c r="D1800" s="27" t="n">
        <x:v>5</x:v>
      </x:c>
      <x:c r="E1800" s="59" t="str">
        <x:v>TREASURETHE MOMENT</x:v>
      </x:c>
      <x:c r="F1800" s="59" t="str">
        <x:v>SYS</x:v>
      </x:c>
      <x:c r="G1800" s="27" t="n">
        <x:v>1</x:v>
      </x:c>
      <x:c r="H1800" s="27" t="str">
        <x:v>2nd</x:v>
      </x:c>
      <x:c r="I1800" s="30"/>
      <x:c r="J1800" s="30" t="n">
        <x:v>0</x:v>
      </x:c>
      <x:c r="K1800" s="30" t="n">
        <x:v>0</x:v>
      </x:c>
      <x:c r="L1800" s="30" t="n">
        <x:v>0</x:v>
      </x:c>
    </x:row>
    <x:row r="1801">
      <x:c r="A1801" s="61" t="n">
        <x:v>45941</x:v>
      </x:c>
      <x:c r="B1801" s="59" t="str">
        <x:v>CAULFIELD</x:v>
      </x:c>
      <x:c r="C1801" s="27" t="n">
        <x:v>7</x:v>
      </x:c>
      <x:c r="D1801" s="27" t="n">
        <x:v>3</x:v>
      </x:c>
      <x:c r="E1801" s="59" t="str">
        <x:v>EVAPORATE</x:v>
      </x:c>
      <x:c r="F1801" s="59" t="str">
        <x:v>LSW</x:v>
      </x:c>
      <x:c r="G1801" s="27" t="n">
        <x:v>1</x:v>
      </x:c>
      <x:c r="H1801" s="27" t="str">
        <x:v>2nd</x:v>
      </x:c>
      <x:c r="I1801" s="30"/>
      <x:c r="J1801" s="30" t="n">
        <x:v>0</x:v>
      </x:c>
      <x:c r="K1801" s="30" t="n">
        <x:v>0</x:v>
      </x:c>
      <x:c r="L1801" s="30"/>
    </x:row>
    <x:row r="1802">
      <x:c r="A1802" s="61" t="n">
        <x:v>45941</x:v>
      </x:c>
      <x:c r="B1802" s="59" t="str">
        <x:v>CAULFIELD</x:v>
      </x:c>
      <x:c r="C1802" s="27" t="n">
        <x:v>7</x:v>
      </x:c>
      <x:c r="D1802" s="27" t="n">
        <x:v>6</x:v>
      </x:c>
      <x:c r="E1802" s="59" t="str">
        <x:v>TRANSATLANTIC</x:v>
      </x:c>
      <x:c r="F1802" s="59" t="str">
        <x:v>BF</x:v>
      </x:c>
      <x:c r="G1802" s="27" t="n">
        <x:v>1</x:v>
      </x:c>
      <x:c r="H1802" s="27" t="str">
        <x:v>Won</x:v>
      </x:c>
      <x:c r="I1802" s="30" t="n">
        <x:v>9.65</x:v>
      </x:c>
      <x:c r="J1802" s="30" t="n">
        <x:v>9.65</x:v>
      </x:c>
      <x:c r="K1802" s="30" t="n">
        <x:v>72.375</x:v>
      </x:c>
      <x:c r="L1802" s="30"/>
    </x:row>
    <x:row r="1803">
      <x:c r="A1803" s="61" t="n">
        <x:v>45941</x:v>
      </x:c>
      <x:c r="B1803" s="59" t="str">
        <x:v>CAULFIELD</x:v>
      </x:c>
      <x:c r="C1803" s="27" t="n">
        <x:v>9</x:v>
      </x:c>
      <x:c r="D1803" s="27" t="n">
        <x:v>1</x:v>
      </x:c>
      <x:c r="E1803" s="59" t="str">
        <x:v>GIGA KICK</x:v>
      </x:c>
      <x:c r="F1803" s="59" t="str">
        <x:v>DC / SYS</x:v>
      </x:c>
      <x:c r="G1803" s="27" t="n">
        <x:v>2</x:v>
      </x:c>
      <x:c r="H1803" s="27" t="str">
        <x:v>Won</x:v>
      </x:c>
      <x:c r="I1803" s="30" t="n">
        <x:v>7.5</x:v>
      </x:c>
      <x:c r="J1803" s="30" t="n">
        <x:v>7.5</x:v>
      </x:c>
      <x:c r="K1803" s="30"/>
      <x:c r="L1803" s="30"/>
    </x:row>
    <x:row r="1804">
      <x:c r="A1804" s="61" t="n">
        <x:v>45941</x:v>
      </x:c>
      <x:c r="B1804" s="59" t="str">
        <x:v>CAULFIELD</x:v>
      </x:c>
      <x:c r="C1804" s="27" t="n">
        <x:v>9</x:v>
      </x:c>
      <x:c r="D1804" s="27" t="n">
        <x:v>4</x:v>
      </x:c>
      <x:c r="E1804" s="59" t="str">
        <x:v>NADAL</x:v>
      </x:c>
      <x:c r="F1804" s="59" t="str">
        <x:v>BFSR</x:v>
      </x:c>
      <x:c r="G1804" s="27" t="n">
        <x:v>1</x:v>
      </x:c>
      <x:c r="H1804" s="27" t="str"/>
      <x:c r="I1804" s="30"/>
      <x:c r="J1804" s="30" t="n">
        <x:v>0</x:v>
      </x:c>
      <x:c r="K1804" s="30"/>
      <x:c r="L1804" s="30"/>
    </x:row>
    <x:row r="1805">
      <x:c r="A1805" s="61" t="n">
        <x:v>45948</x:v>
      </x:c>
      <x:c r="B1805" s="59" t="str">
        <x:v>CAULFIELD</x:v>
      </x:c>
      <x:c r="C1805" s="27" t="n">
        <x:v>1</x:v>
      </x:c>
      <x:c r="D1805" s="27" t="n">
        <x:v>1</x:v>
      </x:c>
      <x:c r="E1805" s="59" t="str">
        <x:v>MATAHGA</x:v>
      </x:c>
      <x:c r="F1805" s="59" t="str">
        <x:v>SYS</x:v>
      </x:c>
      <x:c r="G1805" s="27" t="n">
        <x:v>1</x:v>
      </x:c>
      <x:c r="H1805" s="27" t="str"/>
      <x:c r="I1805" s="30"/>
      <x:c r="J1805" s="30" t="n">
        <x:v>0</x:v>
      </x:c>
      <x:c r="K1805" s="30" t="n">
        <x:v>0</x:v>
      </x:c>
      <x:c r="L1805" s="30" t="n">
        <x:v>0</x:v>
      </x:c>
    </x:row>
    <x:row r="1806">
      <x:c r="A1806" s="61" t="n">
        <x:v>45948</x:v>
      </x:c>
      <x:c r="B1806" s="59" t="str">
        <x:v>CAULFIELD</x:v>
      </x:c>
      <x:c r="C1806" s="27" t="n">
        <x:v>1</x:v>
      </x:c>
      <x:c r="D1806" s="27" t="n">
        <x:v>4</x:v>
      </x:c>
      <x:c r="E1806" s="59" t="str">
        <x:v>CALL DA VINCI</x:v>
      </x:c>
      <x:c r="F1806" s="59" t="str">
        <x:v>SYS</x:v>
      </x:c>
      <x:c r="G1806" s="27" t="n">
        <x:v>1</x:v>
      </x:c>
      <x:c r="H1806" s="27" t="str">
        <x:v>2nd</x:v>
      </x:c>
      <x:c r="I1806" s="30"/>
      <x:c r="J1806" s="30" t="n">
        <x:v>0</x:v>
      </x:c>
      <x:c r="K1806" s="30" t="n">
        <x:v>0</x:v>
      </x:c>
      <x:c r="L1806" s="30" t="n">
        <x:v>0</x:v>
      </x:c>
    </x:row>
    <x:row r="1807">
      <x:c r="A1807" s="61" t="n">
        <x:v>45948</x:v>
      </x:c>
      <x:c r="B1807" s="59" t="str">
        <x:v>CAULFIELD</x:v>
      </x:c>
      <x:c r="C1807" s="27" t="n">
        <x:v>1</x:v>
      </x:c>
      <x:c r="D1807" s="27" t="n">
        <x:v>5</x:v>
      </x:c>
      <x:c r="E1807" s="59" t="str">
        <x:v>BACASH</x:v>
      </x:c>
      <x:c r="F1807" s="59" t="str">
        <x:v>FRSR</x:v>
      </x:c>
      <x:c r="G1807" s="27" t="n">
        <x:v>1</x:v>
      </x:c>
      <x:c r="H1807" s="27" t="str">
        <x:v>Won</x:v>
      </x:c>
      <x:c r="I1807" s="30" t="n">
        <x:v>2.4</x:v>
      </x:c>
      <x:c r="J1807" s="30" t="n">
        <x:v>2.4</x:v>
      </x:c>
      <x:c r="K1807" s="30" t="n">
        <x:v>0</x:v>
      </x:c>
      <x:c r="L1807" s="30" t="n">
        <x:v>0</x:v>
      </x:c>
    </x:row>
    <x:row r="1808">
      <x:c r="A1808" s="61" t="n">
        <x:v>45948</x:v>
      </x:c>
      <x:c r="B1808" s="59" t="str">
        <x:v>CAULFIELD</x:v>
      </x:c>
      <x:c r="C1808" s="27" t="n">
        <x:v>1</x:v>
      </x:c>
      <x:c r="D1808" s="27" t="n">
        <x:v>9</x:v>
      </x:c>
      <x:c r="E1808" s="59" t="str">
        <x:v>SULEK</x:v>
      </x:c>
      <x:c r="F1808" s="59" t="str">
        <x:v>LSW</x:v>
      </x:c>
      <x:c r="G1808" s="27" t="n">
        <x:v>1</x:v>
      </x:c>
      <x:c r="H1808" s="27" t="str">
        <x:v>3rd</x:v>
      </x:c>
      <x:c r="I1808" s="30"/>
      <x:c r="J1808" s="30" t="n">
        <x:v>0</x:v>
      </x:c>
      <x:c r="K1808" s="30" t="n">
        <x:v>0</x:v>
      </x:c>
      <x:c r="L1808" s="30" t="n">
        <x:v>0</x:v>
      </x:c>
    </x:row>
    <x:row r="1809">
      <x:c r="A1809" s="61" t="n">
        <x:v>45948</x:v>
      </x:c>
      <x:c r="B1809" s="59" t="str">
        <x:v>CAULFIELD</x:v>
      </x:c>
      <x:c r="C1809" s="27" t="n">
        <x:v>2</x:v>
      </x:c>
      <x:c r="D1809" s="27" t="n">
        <x:v>2</x:v>
      </x:c>
      <x:c r="E1809" s="59" t="str">
        <x:v>MIEWA</x:v>
      </x:c>
      <x:c r="F1809" s="59" t="str">
        <x:v>BFSR / SYS</x:v>
      </x:c>
      <x:c r="G1809" s="27" t="n">
        <x:v>2</x:v>
      </x:c>
      <x:c r="H1809" s="27" t="str">
        <x:v>2nd</x:v>
      </x:c>
      <x:c r="I1809" s="30"/>
      <x:c r="J1809" s="30" t="n">
        <x:v>0</x:v>
      </x:c>
      <x:c r="K1809" s="30" t="n">
        <x:v>0</x:v>
      </x:c>
      <x:c r="L1809" s="30" t="n">
        <x:v>0</x:v>
      </x:c>
    </x:row>
    <x:row r="1810">
      <x:c r="A1810" s="61" t="n">
        <x:v>45948</x:v>
      </x:c>
      <x:c r="B1810" s="59" t="str">
        <x:v>CAULFIELD</x:v>
      </x:c>
      <x:c r="C1810" s="27" t="n">
        <x:v>2</x:v>
      </x:c>
      <x:c r="D1810" s="27" t="n">
        <x:v>3</x:v>
      </x:c>
      <x:c r="E1810" s="59" t="str">
        <x:v>AUTUMN MYSTERY</x:v>
      </x:c>
      <x:c r="F1810" s="59" t="str">
        <x:v>LSW</x:v>
      </x:c>
      <x:c r="G1810" s="27" t="n">
        <x:v>1</x:v>
      </x:c>
      <x:c r="H1810" s="27" t="str">
        <x:v>Won</x:v>
      </x:c>
      <x:c r="I1810" s="30" t="n">
        <x:v>4.9</x:v>
      </x:c>
      <x:c r="J1810" s="30" t="n">
        <x:v>4.9</x:v>
      </x:c>
      <x:c r="K1810" s="30" t="n">
        <x:v>30.87</x:v>
      </x:c>
      <x:c r="L1810" s="30" t="n">
        <x:v>308.7</x:v>
      </x:c>
    </x:row>
    <x:row r="1811">
      <x:c r="A1811" s="61" t="n">
        <x:v>45948</x:v>
      </x:c>
      <x:c r="B1811" s="59" t="str">
        <x:v>CAULFIELD</x:v>
      </x:c>
      <x:c r="C1811" s="27" t="n">
        <x:v>3</x:v>
      </x:c>
      <x:c r="D1811" s="27" t="n">
        <x:v>1</x:v>
      </x:c>
      <x:c r="E1811" s="59" t="str">
        <x:v>SPICY LU</x:v>
      </x:c>
      <x:c r="F1811" s="59" t="str">
        <x:v>DC</x:v>
      </x:c>
      <x:c r="G1811" s="27" t="n">
        <x:v>1</x:v>
      </x:c>
      <x:c r="H1811" s="27" t="str">
        <x:v>Won</x:v>
      </x:c>
      <x:c r="I1811" s="30" t="n">
        <x:v>6.3</x:v>
      </x:c>
      <x:c r="J1811" s="30" t="n">
        <x:v>6.3</x:v>
      </x:c>
      <x:c r="K1811" s="30" t="n">
        <x:v>63</x:v>
      </x:c>
      <x:c r="L1811" s="30" t="n">
        <x:v>441</x:v>
      </x:c>
    </x:row>
    <x:row r="1812">
      <x:c r="A1812" s="61" t="n">
        <x:v>45948</x:v>
      </x:c>
      <x:c r="B1812" s="59" t="str">
        <x:v>CAULFIELD</x:v>
      </x:c>
      <x:c r="C1812" s="27" t="n">
        <x:v>3</x:v>
      </x:c>
      <x:c r="D1812" s="27" t="n">
        <x:v>3</x:v>
      </x:c>
      <x:c r="E1812" s="59" t="str">
        <x:v>JUST A JOURNEY</x:v>
      </x:c>
      <x:c r="F1812" s="59" t="str">
        <x:v>BF / SYS</x:v>
      </x:c>
      <x:c r="G1812" s="27" t="n">
        <x:v>2</x:v>
      </x:c>
      <x:c r="H1812" s="27" t="str">
        <x:v>2nd</x:v>
      </x:c>
      <x:c r="I1812" s="30"/>
      <x:c r="J1812" s="30" t="n">
        <x:v>0</x:v>
      </x:c>
      <x:c r="K1812" s="30" t="n">
        <x:v>0</x:v>
      </x:c>
      <x:c r="L1812" s="30" t="n">
        <x:v>0</x:v>
      </x:c>
    </x:row>
    <x:row r="1813">
      <x:c r="A1813" s="61" t="n">
        <x:v>45948</x:v>
      </x:c>
      <x:c r="B1813" s="59" t="str">
        <x:v>CAULFIELD</x:v>
      </x:c>
      <x:c r="C1813" s="27" t="n">
        <x:v>3</x:v>
      </x:c>
      <x:c r="D1813" s="27" t="n">
        <x:v>5</x:v>
      </x:c>
      <x:c r="E1813" s="59" t="str">
        <x:v>AFTER SUMMER</x:v>
      </x:c>
      <x:c r="F1813" s="59" t="str">
        <x:v>DC</x:v>
      </x:c>
      <x:c r="G1813" s="27" t="n">
        <x:v>1</x:v>
      </x:c>
      <x:c r="H1813" s="27" t="str">
        <x:v>3rd</x:v>
      </x:c>
      <x:c r="I1813" s="30"/>
      <x:c r="J1813" s="30" t="n">
        <x:v>0</x:v>
      </x:c>
      <x:c r="K1813" s="30" t="n">
        <x:v>0</x:v>
      </x:c>
      <x:c r="L1813" s="30" t="n">
        <x:v>0</x:v>
      </x:c>
    </x:row>
    <x:row r="1814">
      <x:c r="A1814" s="61" t="n">
        <x:v>45948</x:v>
      </x:c>
      <x:c r="B1814" s="59" t="str">
        <x:v>CAULFIELD</x:v>
      </x:c>
      <x:c r="C1814" s="27" t="n">
        <x:v>5</x:v>
      </x:c>
      <x:c r="D1814" s="27" t="n">
        <x:v>7</x:v>
      </x:c>
      <x:c r="E1814" s="59" t="str">
        <x:v>STRETAN ANGEL</x:v>
      </x:c>
      <x:c r="F1814" s="59" t="str">
        <x:v>SYS</x:v>
      </x:c>
      <x:c r="G1814" s="27" t="n">
        <x:v>1</x:v>
      </x:c>
      <x:c r="H1814" s="27" t="str">
        <x:v>Won</x:v>
      </x:c>
      <x:c r="I1814" s="30" t="n">
        <x:v>10</x:v>
      </x:c>
      <x:c r="J1814" s="30" t="n">
        <x:v>10</x:v>
      </x:c>
      <x:c r="K1814" s="30" t="n">
        <x:v>70</x:v>
      </x:c>
      <x:c r="L1814" s="30" t="n">
        <x:v>0</x:v>
      </x:c>
    </x:row>
    <x:row r="1815">
      <x:c r="A1815" s="61" t="n">
        <x:v>45948</x:v>
      </x:c>
      <x:c r="B1815" s="59" t="str">
        <x:v>CAULFIELD</x:v>
      </x:c>
      <x:c r="C1815" s="27" t="n">
        <x:v>6</x:v>
      </x:c>
      <x:c r="D1815" s="27" t="n">
        <x:v>1</x:v>
      </x:c>
      <x:c r="E1815" s="59" t="str">
        <x:v>REY MAGNERIO</x:v>
      </x:c>
      <x:c r="F1815" s="59" t="str">
        <x:v>M</x:v>
      </x:c>
      <x:c r="G1815" s="27" t="n">
        <x:v>1</x:v>
      </x:c>
      <x:c r="H1815" s="27" t="str">
        <x:v>Won</x:v>
      </x:c>
      <x:c r="I1815" s="30" t="n">
        <x:v>7</x:v>
      </x:c>
      <x:c r="J1815" s="30" t="n">
        <x:v>7</x:v>
      </x:c>
      <x:c r="K1815" s="30" t="n">
        <x:v>0</x:v>
      </x:c>
      <x:c r="L1815" s="30" t="n">
        <x:v>0</x:v>
      </x:c>
    </x:row>
    <x:row r="1816">
      <x:c r="A1816" s="61" t="n">
        <x:v>45948</x:v>
      </x:c>
      <x:c r="B1816" s="59" t="str">
        <x:v>CAULFIELD</x:v>
      </x:c>
      <x:c r="C1816" s="27" t="n">
        <x:v>6</x:v>
      </x:c>
      <x:c r="D1816" s="27" t="n">
        <x:v>7</x:v>
      </x:c>
      <x:c r="E1816" s="59" t="str">
        <x:v>ZEALOUSLY</x:v>
      </x:c>
      <x:c r="F1816" s="59" t="str">
        <x:v>LSW</x:v>
      </x:c>
      <x:c r="G1816" s="27" t="n">
        <x:v>1</x:v>
      </x:c>
      <x:c r="H1816" s="27" t="str">
        <x:v>3rd</x:v>
      </x:c>
      <x:c r="I1816" s="30"/>
      <x:c r="J1816" s="30" t="n">
        <x:v>0</x:v>
      </x:c>
      <x:c r="K1816" s="30" t="n">
        <x:v>0</x:v>
      </x:c>
      <x:c r="L1816" s="30" t="n">
        <x:v>0</x:v>
      </x:c>
    </x:row>
    <x:row r="1817">
      <x:c r="A1817" s="61" t="n">
        <x:v>45948</x:v>
      </x:c>
      <x:c r="B1817" s="59" t="str">
        <x:v>CAULFIELD</x:v>
      </x:c>
      <x:c r="C1817" s="27" t="n">
        <x:v>7</x:v>
      </x:c>
      <x:c r="D1817" s="27" t="n">
        <x:v>1</x:v>
      </x:c>
      <x:c r="E1817" s="59" t="str">
        <x:v>APOCALYPTIC</x:v>
      </x:c>
      <x:c r="F1817" s="59" t="str">
        <x:v>LSW</x:v>
      </x:c>
      <x:c r="G1817" s="27" t="n">
        <x:v>1</x:v>
      </x:c>
      <x:c r="H1817" s="27" t="str">
        <x:v>2nd</x:v>
      </x:c>
      <x:c r="I1817" s="30"/>
      <x:c r="J1817" s="30" t="n">
        <x:v>0</x:v>
      </x:c>
      <x:c r="K1817" s="30" t="n">
        <x:v>0</x:v>
      </x:c>
      <x:c r="L1817" s="30" t="n">
        <x:v>0</x:v>
      </x:c>
    </x:row>
    <x:row r="1818">
      <x:c r="A1818" s="61" t="n">
        <x:v>45948</x:v>
      </x:c>
      <x:c r="B1818" s="59" t="str">
        <x:v>CAULFIELD</x:v>
      </x:c>
      <x:c r="C1818" s="27" t="n">
        <x:v>8</x:v>
      </x:c>
      <x:c r="D1818" s="27" t="n">
        <x:v>2</x:v>
      </x:c>
      <x:c r="E1818" s="59" t="str">
        <x:v>PRIVATE EYE</x:v>
      </x:c>
      <x:c r="F1818" s="59" t="str">
        <x:v>FR</x:v>
      </x:c>
      <x:c r="G1818" s="27" t="n">
        <x:v>1</x:v>
      </x:c>
      <x:c r="H1818" s="27" t="str">
        <x:v>Won</x:v>
      </x:c>
      <x:c r="I1818" s="30" t="n">
        <x:v>2.1</x:v>
      </x:c>
      <x:c r="J1818" s="30" t="n">
        <x:v>2.1</x:v>
      </x:c>
      <x:c r="K1818" s="30" t="n">
        <x:v>0</x:v>
      </x:c>
      <x:c r="L1818" s="30" t="n">
        <x:v>0</x:v>
      </x:c>
    </x:row>
    <x:row r="1819">
      <x:c r="A1819" s="61" t="n">
        <x:v>45948</x:v>
      </x:c>
      <x:c r="B1819" s="59" t="str">
        <x:v>CAULFIELD</x:v>
      </x:c>
      <x:c r="C1819" s="27" t="n">
        <x:v>8</x:v>
      </x:c>
      <x:c r="D1819" s="27" t="n">
        <x:v>9</x:v>
      </x:c>
      <x:c r="E1819" s="59" t="str">
        <x:v>PAYLINE</x:v>
      </x:c>
      <x:c r="F1819" s="59" t="str">
        <x:v>SYS</x:v>
      </x:c>
      <x:c r="G1819" s="27" t="n">
        <x:v>1</x:v>
      </x:c>
      <x:c r="H1819" s="27" t="str">
        <x:v>4th</x:v>
      </x:c>
      <x:c r="I1819" s="30"/>
      <x:c r="J1819" s="30" t="n">
        <x:v>0</x:v>
      </x:c>
      <x:c r="K1819" s="30" t="n">
        <x:v>0</x:v>
      </x:c>
      <x:c r="L1819" s="30" t="n">
        <x:v>0</x:v>
      </x:c>
    </x:row>
    <x:row r="1820">
      <x:c r="A1820" s="61" t="n">
        <x:v>45948</x:v>
      </x:c>
      <x:c r="B1820" s="59" t="str">
        <x:v>CAULFIELD</x:v>
      </x:c>
      <x:c r="C1820" s="27" t="n">
        <x:v>9</x:v>
      </x:c>
      <x:c r="D1820" s="27" t="n">
        <x:v>16</x:v>
      </x:c>
      <x:c r="E1820" s="59" t="str">
        <x:v>ROYAL SUPREMACY</x:v>
      </x:c>
      <x:c r="F1820" s="59" t="str">
        <x:v>DC</x:v>
      </x:c>
      <x:c r="G1820" s="27" t="n">
        <x:v>1</x:v>
      </x:c>
      <x:c r="H1820" s="27" t="str"/>
      <x:c r="I1820" s="30"/>
      <x:c r="J1820" s="30" t="n">
        <x:v>0</x:v>
      </x:c>
      <x:c r="K1820" s="30" t="n">
        <x:v>0</x:v>
      </x:c>
      <x:c r="L1820" s="30"/>
    </x:row>
    <x:row r="1821">
      <x:c r="A1821" s="61" t="n">
        <x:v>45948</x:v>
      </x:c>
      <x:c r="B1821" s="59" t="str">
        <x:v>CAULFIELD</x:v>
      </x:c>
      <x:c r="C1821" s="27" t="n">
        <x:v>10</x:v>
      </x:c>
      <x:c r="D1821" s="27" t="n">
        <x:v>5</x:v>
      </x:c>
      <x:c r="E1821" s="59" t="str">
        <x:v>ABOUNDING</x:v>
      </x:c>
      <x:c r="F1821" s="59" t="str">
        <x:v>FRSR / SYS</x:v>
      </x:c>
      <x:c r="G1821" s="27" t="n">
        <x:v>2</x:v>
      </x:c>
      <x:c r="H1821" s="27" t="str">
        <x:v>Won</x:v>
      </x:c>
      <x:c r="I1821" s="30" t="n">
        <x:v>2.8</x:v>
      </x:c>
      <x:c r="J1821" s="30" t="n">
        <x:v>2.8</x:v>
      </x:c>
      <x:c r="K1821" s="30"/>
      <x:c r="L1821" s="30"/>
    </x:row>
    <x:row r="1822">
      <x:c r="A1822" s="61" t="n">
        <x:v>45954</x:v>
      </x:c>
      <x:c r="B1822" s="59" t="str">
        <x:v>MOONEE VALLEY</x:v>
      </x:c>
      <x:c r="C1822" s="27" t="n">
        <x:v>1</x:v>
      </x:c>
      <x:c r="D1822" s="27" t="n">
        <x:v>5</x:v>
      </x:c>
      <x:c r="E1822" s="59" t="str">
        <x:v>A DIVA</x:v>
      </x:c>
      <x:c r="F1822" s="59" t="str">
        <x:v>LSW / SYS</x:v>
      </x:c>
      <x:c r="G1822" s="27" t="n">
        <x:v>2</x:v>
      </x:c>
      <x:c r="H1822" s="27" t="str"/>
      <x:c r="I1822" s="30"/>
      <x:c r="J1822" s="30" t="n">
        <x:v>0</x:v>
      </x:c>
      <x:c r="K1822" s="30" t="n">
        <x:v>0</x:v>
      </x:c>
      <x:c r="L1822" s="30" t="n">
        <x:v>0</x:v>
      </x:c>
    </x:row>
    <x:row r="1823">
      <x:c r="A1823" s="61" t="n">
        <x:v>45954</x:v>
      </x:c>
      <x:c r="B1823" s="59" t="str">
        <x:v>MOONEE VALLEY</x:v>
      </x:c>
      <x:c r="C1823" s="27" t="n">
        <x:v>1</x:v>
      </x:c>
      <x:c r="D1823" s="27" t="n">
        <x:v>8</x:v>
      </x:c>
      <x:c r="E1823" s="59" t="str">
        <x:v>YACHIYO</x:v>
      </x:c>
      <x:c r="F1823" s="59" t="str">
        <x:v>FRSR</x:v>
      </x:c>
      <x:c r="G1823" s="27" t="n">
        <x:v>1</x:v>
      </x:c>
      <x:c r="H1823" s="27" t="str"/>
      <x:c r="I1823" s="30"/>
      <x:c r="J1823" s="30" t="n">
        <x:v>0</x:v>
      </x:c>
      <x:c r="K1823" s="30" t="n">
        <x:v>0</x:v>
      </x:c>
      <x:c r="L1823" s="30" t="n">
        <x:v>0</x:v>
      </x:c>
    </x:row>
    <x:row r="1824">
      <x:c r="A1824" s="61" t="n">
        <x:v>45954</x:v>
      </x:c>
      <x:c r="B1824" s="59" t="str">
        <x:v>MOONEE VALLEY</x:v>
      </x:c>
      <x:c r="C1824" s="27" t="n">
        <x:v>2</x:v>
      </x:c>
      <x:c r="D1824" s="27" t="n">
        <x:v>4</x:v>
      </x:c>
      <x:c r="E1824" s="59" t="str">
        <x:v>INVINCIBLE WOMAN</x:v>
      </x:c>
      <x:c r="F1824" s="59" t="str">
        <x:v>DC</x:v>
      </x:c>
      <x:c r="G1824" s="27" t="n">
        <x:v>1</x:v>
      </x:c>
      <x:c r="H1824" s="27" t="str">
        <x:v>3rd</x:v>
      </x:c>
      <x:c r="I1824" s="30"/>
      <x:c r="J1824" s="30" t="n">
        <x:v>0</x:v>
      </x:c>
      <x:c r="K1824" s="30" t="n">
        <x:v>0</x:v>
      </x:c>
      <x:c r="L1824" s="30" t="n">
        <x:v>0</x:v>
      </x:c>
    </x:row>
    <x:row r="1825">
      <x:c r="A1825" s="61" t="n">
        <x:v>45954</x:v>
      </x:c>
      <x:c r="B1825" s="59" t="str">
        <x:v>MOONEE VALLEY</x:v>
      </x:c>
      <x:c r="C1825" s="27" t="n">
        <x:v>4</x:v>
      </x:c>
      <x:c r="D1825" s="27" t="n">
        <x:v>2</x:v>
      </x:c>
      <x:c r="E1825" s="59" t="str">
        <x:v>MYTEMPTATION</x:v>
      </x:c>
      <x:c r="F1825" s="59" t="str">
        <x:v>DC</x:v>
      </x:c>
      <x:c r="G1825" s="27" t="n">
        <x:v>1</x:v>
      </x:c>
      <x:c r="H1825" s="27" t="str">
        <x:v>2nd</x:v>
      </x:c>
      <x:c r="I1825" s="30"/>
      <x:c r="J1825" s="30" t="n">
        <x:v>0</x:v>
      </x:c>
      <x:c r="K1825" s="30" t="n">
        <x:v>0</x:v>
      </x:c>
      <x:c r="L1825" s="30" t="n">
        <x:v>0</x:v>
      </x:c>
    </x:row>
    <x:row r="1826">
      <x:c r="A1826" s="61" t="n">
        <x:v>45954</x:v>
      </x:c>
      <x:c r="B1826" s="59" t="str">
        <x:v>MOONEE VALLEY</x:v>
      </x:c>
      <x:c r="C1826" s="27" t="n">
        <x:v>4</x:v>
      </x:c>
      <x:c r="D1826" s="27" t="n">
        <x:v>4</x:v>
      </x:c>
      <x:c r="E1826" s="59" t="str">
        <x:v>CAPPER THIRTYNINE</x:v>
      </x:c>
      <x:c r="F1826" s="59" t="str">
        <x:v>DC</x:v>
      </x:c>
      <x:c r="G1826" s="27" t="n">
        <x:v>1</x:v>
      </x:c>
      <x:c r="H1826" s="27" t="str">
        <x:v>3rd</x:v>
      </x:c>
      <x:c r="I1826" s="30"/>
      <x:c r="J1826" s="30" t="n">
        <x:v>0</x:v>
      </x:c>
      <x:c r="K1826" s="30" t="n">
        <x:v>0</x:v>
      </x:c>
      <x:c r="L1826" s="30" t="n">
        <x:v>0</x:v>
      </x:c>
    </x:row>
    <x:row r="1827">
      <x:c r="A1827" s="61" t="n">
        <x:v>45954</x:v>
      </x:c>
      <x:c r="B1827" s="59" t="str">
        <x:v>MOONEE VALLEY</x:v>
      </x:c>
      <x:c r="C1827" s="27" t="n">
        <x:v>5</x:v>
      </x:c>
      <x:c r="D1827" s="27" t="n">
        <x:v>1</x:v>
      </x:c>
      <x:c r="E1827" s="59" t="str">
        <x:v>SHIRSHOV</x:v>
      </x:c>
      <x:c r="F1827" s="59" t="str">
        <x:v>DC</x:v>
      </x:c>
      <x:c r="G1827" s="27" t="n">
        <x:v>1</x:v>
      </x:c>
      <x:c r="H1827" s="27" t="str">
        <x:v>4th</x:v>
      </x:c>
      <x:c r="I1827" s="30"/>
      <x:c r="J1827" s="30" t="n">
        <x:v>0</x:v>
      </x:c>
      <x:c r="K1827" s="30" t="n">
        <x:v>0</x:v>
      </x:c>
      <x:c r="L1827" s="30" t="n">
        <x:v>0</x:v>
      </x:c>
    </x:row>
    <x:row r="1828">
      <x:c r="A1828" s="61" t="n">
        <x:v>45954</x:v>
      </x:c>
      <x:c r="B1828" s="59" t="str">
        <x:v>MOONEE VALLEY</x:v>
      </x:c>
      <x:c r="C1828" s="27" t="n">
        <x:v>5</x:v>
      </x:c>
      <x:c r="D1828" s="27" t="n">
        <x:v>2</x:v>
      </x:c>
      <x:c r="E1828" s="59" t="str">
        <x:v>GIN A TONIC</x:v>
      </x:c>
      <x:c r="F1828" s="59" t="str">
        <x:v>M</x:v>
      </x:c>
      <x:c r="G1828" s="27" t="n">
        <x:v>1</x:v>
      </x:c>
      <x:c r="H1828" s="27" t="str">
        <x:v>Won</x:v>
      </x:c>
      <x:c r="I1828" s="30" t="n">
        <x:v>11.1</x:v>
      </x:c>
      <x:c r="J1828" s="30" t="n">
        <x:v>11.1</x:v>
      </x:c>
      <x:c r="K1828" s="30" t="n">
        <x:v>63.27</x:v>
      </x:c>
      <x:c r="L1828" s="30" t="n">
        <x:v>0</x:v>
      </x:c>
    </x:row>
    <x:row r="1829">
      <x:c r="A1829" s="61" t="n">
        <x:v>45954</x:v>
      </x:c>
      <x:c r="B1829" s="59" t="str">
        <x:v>MOONEE VALLEY</x:v>
      </x:c>
      <x:c r="C1829" s="27" t="n">
        <x:v>5</x:v>
      </x:c>
      <x:c r="D1829" s="27" t="n">
        <x:v>10</x:v>
      </x:c>
      <x:c r="E1829" s="59" t="str">
        <x:v>ONE HARD LADY</x:v>
      </x:c>
      <x:c r="F1829" s="59" t="str">
        <x:v>LSW</x:v>
      </x:c>
      <x:c r="G1829" s="27" t="n">
        <x:v>1</x:v>
      </x:c>
      <x:c r="H1829" s="27" t="str">
        <x:v>2nd</x:v>
      </x:c>
      <x:c r="I1829" s="30"/>
      <x:c r="J1829" s="30" t="n">
        <x:v>0</x:v>
      </x:c>
      <x:c r="K1829" s="30" t="n">
        <x:v>0</x:v>
      </x:c>
      <x:c r="L1829" s="30" t="n">
        <x:v>0</x:v>
      </x:c>
    </x:row>
    <x:row r="1830">
      <x:c r="A1830" s="61" t="n">
        <x:v>45954</x:v>
      </x:c>
      <x:c r="B1830" s="59" t="str">
        <x:v>MOONEE VALLEY</x:v>
      </x:c>
      <x:c r="C1830" s="27" t="n">
        <x:v>6</x:v>
      </x:c>
      <x:c r="D1830" s="27" t="n">
        <x:v>2</x:v>
      </x:c>
      <x:c r="E1830" s="59" t="str">
        <x:v>APULIA</x:v>
      </x:c>
      <x:c r="F1830" s="59" t="str">
        <x:v>DC</x:v>
      </x:c>
      <x:c r="G1830" s="27" t="n">
        <x:v>1</x:v>
      </x:c>
      <x:c r="H1830" s="27" t="str">
        <x:v>Won</x:v>
      </x:c>
      <x:c r="I1830" s="30" t="n">
        <x:v>5.7</x:v>
      </x:c>
      <x:c r="J1830" s="30" t="n">
        <x:v>5.7</x:v>
      </x:c>
      <x:c r="K1830" s="30" t="n">
        <x:v>0</x:v>
      </x:c>
      <x:c r="L1830" s="30"/>
    </x:row>
    <x:row r="1831">
      <x:c r="A1831" s="61" t="n">
        <x:v>45954</x:v>
      </x:c>
      <x:c r="B1831" s="59" t="str">
        <x:v>MOONEE VALLEY</x:v>
      </x:c>
      <x:c r="C1831" s="27" t="n">
        <x:v>8</x:v>
      </x:c>
      <x:c r="D1831" s="27" t="n">
        <x:v>5</x:v>
      </x:c>
      <x:c r="E1831" s="59" t="str">
        <x:v>HE'LL RIP</x:v>
      </x:c>
      <x:c r="F1831" s="59" t="str">
        <x:v>LSW</x:v>
      </x:c>
      <x:c r="G1831" s="27" t="n">
        <x:v>1</x:v>
      </x:c>
      <x:c r="H1831" s="27" t="str">
        <x:v>3rd</x:v>
      </x:c>
      <x:c r="I1831" s="30"/>
      <x:c r="J1831" s="30" t="n">
        <x:v>0</x:v>
      </x:c>
      <x:c r="K1831" s="30"/>
      <x:c r="L1831" s="30"/>
    </x:row>
    <x:row r="1832">
      <x:c r="A1832" s="61" t="n">
        <x:v>45954</x:v>
      </x:c>
      <x:c r="B1832" s="59" t="str">
        <x:v>MOONEE VALLEY</x:v>
      </x:c>
      <x:c r="C1832" s="27" t="n">
        <x:v>8</x:v>
      </x:c>
      <x:c r="D1832" s="27" t="n">
        <x:v>12</x:v>
      </x:c>
      <x:c r="E1832" s="59" t="str">
        <x:v>INNCOURT</x:v>
      </x:c>
      <x:c r="F1832" s="59" t="str">
        <x:v>LSW</x:v>
      </x:c>
      <x:c r="G1832" s="27" t="n">
        <x:v>1</x:v>
      </x:c>
      <x:c r="H1832" s="27" t="str"/>
      <x:c r="I1832" s="30"/>
      <x:c r="J1832" s="30" t="n">
        <x:v>0</x:v>
      </x:c>
      <x:c r="K1832" s="30"/>
      <x:c r="L1832" s="30"/>
    </x:row>
    <x:row r="1833">
      <x:c r="A1833" s="61" t="n">
        <x:v>45955</x:v>
      </x:c>
      <x:c r="B1833" s="59" t="str">
        <x:v>MOONEE VALLEY</x:v>
      </x:c>
      <x:c r="C1833" s="27" t="n">
        <x:v>1</x:v>
      </x:c>
      <x:c r="D1833" s="27" t="n">
        <x:v>7</x:v>
      </x:c>
      <x:c r="E1833" s="59" t="str">
        <x:v>BEAST MODE</x:v>
      </x:c>
      <x:c r="F1833" s="59" t="str">
        <x:v>DC / SYS</x:v>
      </x:c>
      <x:c r="G1833" s="27" t="n">
        <x:v>2</x:v>
      </x:c>
      <x:c r="H1833" s="27" t="str">
        <x:v>Won</x:v>
      </x:c>
      <x:c r="I1833" s="30" t="n">
        <x:v>3.35</x:v>
      </x:c>
      <x:c r="J1833" s="30" t="n">
        <x:v>3.35</x:v>
      </x:c>
      <x:c r="K1833" s="30" t="n">
        <x:v>10.385</x:v>
      </x:c>
      <x:c r="L1833" s="30" t="n">
        <x:v>52.44425</x:v>
      </x:c>
    </x:row>
    <x:row r="1834">
      <x:c r="A1834" s="61" t="n">
        <x:v>45955</x:v>
      </x:c>
      <x:c r="B1834" s="59" t="str">
        <x:v>MOONEE VALLEY</x:v>
      </x:c>
      <x:c r="C1834" s="27" t="n">
        <x:v>2</x:v>
      </x:c>
      <x:c r="D1834" s="27" t="n">
        <x:v>2</x:v>
      </x:c>
      <x:c r="E1834" s="59" t="str">
        <x:v>NAPOLEONIC</x:v>
      </x:c>
      <x:c r="F1834" s="59" t="str">
        <x:v>M / SYS</x:v>
      </x:c>
      <x:c r="G1834" s="27" t="n">
        <x:v>2</x:v>
      </x:c>
      <x:c r="H1834" s="27" t="str">
        <x:v>Won</x:v>
      </x:c>
      <x:c r="I1834" s="30" t="n">
        <x:v>3.1</x:v>
      </x:c>
      <x:c r="J1834" s="30" t="n">
        <x:v>3.1</x:v>
      </x:c>
      <x:c r="K1834" s="30" t="n">
        <x:v>15.655</x:v>
      </x:c>
      <x:c r="L1834" s="30" t="n">
        <x:v>27.39625</x:v>
      </x:c>
    </x:row>
    <x:row r="1835">
      <x:c r="A1835" s="61" t="n">
        <x:v>45955</x:v>
      </x:c>
      <x:c r="B1835" s="59" t="str">
        <x:v>MOONEE VALLEY</x:v>
      </x:c>
      <x:c r="C1835" s="27" t="n">
        <x:v>2</x:v>
      </x:c>
      <x:c r="D1835" s="27" t="n">
        <x:v>3</x:v>
      </x:c>
      <x:c r="E1835" s="59" t="str">
        <x:v>VIRTUAL ILLUSION</x:v>
      </x:c>
      <x:c r="F1835" s="59" t="str">
        <x:v>SYS</x:v>
      </x:c>
      <x:c r="G1835" s="27" t="n">
        <x:v>1</x:v>
      </x:c>
      <x:c r="H1835" s="27" t="str"/>
      <x:c r="I1835" s="30"/>
      <x:c r="J1835" s="30" t="n">
        <x:v>0</x:v>
      </x:c>
      <x:c r="K1835" s="30" t="n">
        <x:v>0</x:v>
      </x:c>
      <x:c r="L1835" s="30" t="n">
        <x:v>0</x:v>
      </x:c>
    </x:row>
    <x:row r="1836">
      <x:c r="A1836" s="61" t="n">
        <x:v>45955</x:v>
      </x:c>
      <x:c r="B1836" s="59" t="str">
        <x:v>MOONEE VALLEY</x:v>
      </x:c>
      <x:c r="C1836" s="27" t="n">
        <x:v>3</x:v>
      </x:c>
      <x:c r="D1836" s="27" t="n">
        <x:v>2</x:v>
      </x:c>
      <x:c r="E1836" s="59" t="str">
        <x:v>STARDOM</x:v>
      </x:c>
      <x:c r="F1836" s="59" t="str">
        <x:v>SYS</x:v>
      </x:c>
      <x:c r="G1836" s="27" t="n">
        <x:v>1</x:v>
      </x:c>
      <x:c r="H1836" s="27" t="str">
        <x:v>Won</x:v>
      </x:c>
      <x:c r="I1836" s="30" t="n">
        <x:v>5.05</x:v>
      </x:c>
      <x:c r="J1836" s="30" t="n">
        <x:v>5.05</x:v>
      </x:c>
      <x:c r="K1836" s="30" t="n">
        <x:v>8.8375</x:v>
      </x:c>
      <x:c r="L1836" s="30" t="n">
        <x:v>0</x:v>
      </x:c>
    </x:row>
    <x:row r="1837">
      <x:c r="A1837" s="61" t="n">
        <x:v>45955</x:v>
      </x:c>
      <x:c r="B1837" s="59" t="str">
        <x:v>MOONEE VALLEY</x:v>
      </x:c>
      <x:c r="C1837" s="27" t="n">
        <x:v>3</x:v>
      </x:c>
      <x:c r="D1837" s="27" t="n">
        <x:v>10</x:v>
      </x:c>
      <x:c r="E1837" s="59" t="str">
        <x:v>PROFICIENT</x:v>
      </x:c>
      <x:c r="F1837" s="59" t="str">
        <x:v>SYS</x:v>
      </x:c>
      <x:c r="G1837" s="27" t="n">
        <x:v>1</x:v>
      </x:c>
      <x:c r="H1837" s="27" t="str"/>
      <x:c r="I1837" s="30"/>
      <x:c r="J1837" s="30" t="n">
        <x:v>0</x:v>
      </x:c>
      <x:c r="K1837" s="30" t="n">
        <x:v>0</x:v>
      </x:c>
      <x:c r="L1837" s="30" t="n">
        <x:v>0</x:v>
      </x:c>
    </x:row>
    <x:row r="1838">
      <x:c r="A1838" s="61" t="n">
        <x:v>45955</x:v>
      </x:c>
      <x:c r="B1838" s="59" t="str">
        <x:v>MOONEE VALLEY</x:v>
      </x:c>
      <x:c r="C1838" s="27" t="n">
        <x:v>3</x:v>
      </x:c>
      <x:c r="D1838" s="27" t="n">
        <x:v>11</x:v>
      </x:c>
      <x:c r="E1838" s="59" t="str">
        <x:v>EXCENIA</x:v>
      </x:c>
      <x:c r="F1838" s="59" t="str">
        <x:v>SYS</x:v>
      </x:c>
      <x:c r="G1838" s="27" t="n">
        <x:v>1</x:v>
      </x:c>
      <x:c r="H1838" s="27" t="str"/>
      <x:c r="I1838" s="30"/>
      <x:c r="J1838" s="30" t="n">
        <x:v>0</x:v>
      </x:c>
      <x:c r="K1838" s="30" t="n">
        <x:v>0</x:v>
      </x:c>
      <x:c r="L1838" s="30" t="n">
        <x:v>0</x:v>
      </x:c>
    </x:row>
    <x:row r="1839">
      <x:c r="A1839" s="61" t="n">
        <x:v>45955</x:v>
      </x:c>
      <x:c r="B1839" s="59" t="str">
        <x:v>MOONEE VALLEY</x:v>
      </x:c>
      <x:c r="C1839" s="27" t="n">
        <x:v>4</x:v>
      </x:c>
      <x:c r="D1839" s="27" t="n">
        <x:v>1</x:v>
      </x:c>
      <x:c r="E1839" s="59" t="str">
        <x:v>SALTY PEARL</x:v>
      </x:c>
      <x:c r="F1839" s="59" t="str">
        <x:v>DC / SYS</x:v>
      </x:c>
      <x:c r="G1839" s="27" t="n">
        <x:v>2</x:v>
      </x:c>
      <x:c r="H1839" s="27" t="str">
        <x:v>Won</x:v>
      </x:c>
      <x:c r="I1839" s="30" t="n">
        <x:v>1.75</x:v>
      </x:c>
      <x:c r="J1839" s="30" t="n">
        <x:v>1.75</x:v>
      </x:c>
      <x:c r="K1839" s="30" t="n">
        <x:v>0</x:v>
      </x:c>
      <x:c r="L1839" s="30" t="n">
        <x:v>0</x:v>
      </x:c>
    </x:row>
    <x:row r="1840">
      <x:c r="A1840" s="61" t="n">
        <x:v>45955</x:v>
      </x:c>
      <x:c r="B1840" s="59" t="str">
        <x:v>MOONEE VALLEY</x:v>
      </x:c>
      <x:c r="C1840" s="27" t="n">
        <x:v>5</x:v>
      </x:c>
      <x:c r="D1840" s="27" t="n">
        <x:v>4</x:v>
      </x:c>
      <x:c r="E1840" s="59" t="str">
        <x:v>FUTURE HISTORY</x:v>
      </x:c>
      <x:c r="F1840" s="59" t="str">
        <x:v>DC</x:v>
      </x:c>
      <x:c r="G1840" s="27" t="n">
        <x:v>1</x:v>
      </x:c>
      <x:c r="H1840" s="27" t="str">
        <x:v>4th</x:v>
      </x:c>
      <x:c r="I1840" s="30"/>
      <x:c r="J1840" s="30" t="n">
        <x:v>0</x:v>
      </x:c>
      <x:c r="K1840" s="30" t="n">
        <x:v>0</x:v>
      </x:c>
      <x:c r="L1840" s="30" t="n">
        <x:v>0</x:v>
      </x:c>
    </x:row>
    <x:row r="1841">
      <x:c r="A1841" s="61" t="n">
        <x:v>45955</x:v>
      </x:c>
      <x:c r="B1841" s="59" t="str">
        <x:v>MOONEE VALLEY</x:v>
      </x:c>
      <x:c r="C1841" s="27" t="n">
        <x:v>6</x:v>
      </x:c>
      <x:c r="D1841" s="27" t="n">
        <x:v>8</x:v>
      </x:c>
      <x:c r="E1841" s="59" t="str">
        <x:v>SHE'S A HUSTLER</x:v>
      </x:c>
      <x:c r="F1841" s="59" t="str">
        <x:v>LSW</x:v>
      </x:c>
      <x:c r="G1841" s="27" t="n">
        <x:v>1</x:v>
      </x:c>
      <x:c r="H1841" s="27" t="str">
        <x:v>Won</x:v>
      </x:c>
      <x:c r="I1841" s="30" t="n">
        <x:v>4.25</x:v>
      </x:c>
      <x:c r="J1841" s="30" t="n">
        <x:v>4.25</x:v>
      </x:c>
      <x:c r="K1841" s="30" t="n">
        <x:v>0</x:v>
      </x:c>
      <x:c r="L1841" s="30" t="n">
        <x:v>0</x:v>
      </x:c>
    </x:row>
    <x:row r="1842">
      <x:c r="A1842" s="61" t="n">
        <x:v>45955</x:v>
      </x:c>
      <x:c r="B1842" s="59" t="str">
        <x:v>MOONEE VALLEY</x:v>
      </x:c>
      <x:c r="C1842" s="27" t="n">
        <x:v>6</x:v>
      </x:c>
      <x:c r="D1842" s="27" t="n">
        <x:v>9</x:v>
      </x:c>
      <x:c r="E1842" s="59" t="str">
        <x:v>SHE'S UNUSUAL</x:v>
      </x:c>
      <x:c r="F1842" s="59" t="str">
        <x:v>LSW</x:v>
      </x:c>
      <x:c r="G1842" s="27" t="n">
        <x:v>1</x:v>
      </x:c>
      <x:c r="H1842" s="27" t="str"/>
      <x:c r="I1842" s="30"/>
      <x:c r="J1842" s="30" t="n">
        <x:v>0</x:v>
      </x:c>
      <x:c r="K1842" s="30" t="n">
        <x:v>0</x:v>
      </x:c>
      <x:c r="L1842" s="30" t="n">
        <x:v>0</x:v>
      </x:c>
    </x:row>
    <x:row r="1843">
      <x:c r="A1843" s="61" t="n">
        <x:v>45955</x:v>
      </x:c>
      <x:c r="B1843" s="59" t="str">
        <x:v>MOONEE VALLEY</x:v>
      </x:c>
      <x:c r="C1843" s="27" t="n">
        <x:v>7</x:v>
      </x:c>
      <x:c r="D1843" s="27" t="n">
        <x:v>8</x:v>
      </x:c>
      <x:c r="E1843" s="59" t="str">
        <x:v>OH TOO GOOD</x:v>
      </x:c>
      <x:c r="F1843" s="59" t="str">
        <x:v>SYS</x:v>
      </x:c>
      <x:c r="G1843" s="27" t="n">
        <x:v>1</x:v>
      </x:c>
      <x:c r="H1843" s="27" t="str">
        <x:v>4th</x:v>
      </x:c>
      <x:c r="I1843" s="30"/>
      <x:c r="J1843" s="30" t="n">
        <x:v>0</x:v>
      </x:c>
      <x:c r="K1843" s="30" t="n">
        <x:v>0</x:v>
      </x:c>
      <x:c r="L1843" s="30" t="n">
        <x:v>0</x:v>
      </x:c>
    </x:row>
    <x:row r="1844">
      <x:c r="A1844" s="61" t="n">
        <x:v>45955</x:v>
      </x:c>
      <x:c r="B1844" s="59" t="str">
        <x:v>MOONEE VALLEY</x:v>
      </x:c>
      <x:c r="C1844" s="27" t="n">
        <x:v>8</x:v>
      </x:c>
      <x:c r="D1844" s="27" t="n">
        <x:v>7</x:v>
      </x:c>
      <x:c r="E1844" s="59" t="str">
        <x:v>NIANCE</x:v>
      </x:c>
      <x:c r="F1844" s="59" t="str">
        <x:v>FRSR</x:v>
      </x:c>
      <x:c r="G1844" s="27" t="n">
        <x:v>1</x:v>
      </x:c>
      <x:c r="H1844" s="27" t="str"/>
      <x:c r="I1844" s="30"/>
      <x:c r="J1844" s="30" t="n">
        <x:v>0</x:v>
      </x:c>
      <x:c r="K1844" s="30" t="n">
        <x:v>0</x:v>
      </x:c>
      <x:c r="L1844" s="30" t="n">
        <x:v>0</x:v>
      </x:c>
    </x:row>
    <x:row r="1845">
      <x:c r="A1845" s="61" t="n">
        <x:v>45955</x:v>
      </x:c>
      <x:c r="B1845" s="59" t="str">
        <x:v>MOONEE VALLEY</x:v>
      </x:c>
      <x:c r="C1845" s="27" t="n">
        <x:v>9</x:v>
      </x:c>
      <x:c r="D1845" s="27" t="n">
        <x:v>1</x:v>
      </x:c>
      <x:c r="E1845" s="59" t="str">
        <x:v>OBSERVER</x:v>
      </x:c>
      <x:c r="F1845" s="59" t="str">
        <x:v>DC</x:v>
      </x:c>
      <x:c r="G1845" s="27" t="n">
        <x:v>1</x:v>
      </x:c>
      <x:c r="H1845" s="27" t="str">
        <x:v>Won</x:v>
      </x:c>
      <x:c r="I1845" s="30" t="n">
        <x:v>1.6</x:v>
      </x:c>
      <x:c r="J1845" s="30" t="n">
        <x:v>1.6</x:v>
      </x:c>
      <x:c r="K1845" s="30" t="n">
        <x:v>3.12</x:v>
      </x:c>
      <x:c r="L1845" s="30"/>
    </x:row>
    <x:row r="1846">
      <x:c r="A1846" s="61" t="n">
        <x:v>45955</x:v>
      </x:c>
      <x:c r="B1846" s="59" t="str">
        <x:v>MOONEE VALLEY</x:v>
      </x:c>
      <x:c r="C1846" s="27" t="n">
        <x:v>10</x:v>
      </x:c>
      <x:c r="D1846" s="27" t="n">
        <x:v>6</x:v>
      </x:c>
      <x:c r="E1846" s="59" t="str">
        <x:v>VIA SISTINA</x:v>
      </x:c>
      <x:c r="F1846" s="59" t="str">
        <x:v>BF</x:v>
      </x:c>
      <x:c r="G1846" s="27" t="n">
        <x:v>1</x:v>
      </x:c>
      <x:c r="H1846" s="27" t="str">
        <x:v>Won</x:v>
      </x:c>
      <x:c r="I1846" s="30" t="n">
        <x:v>1.95</x:v>
      </x:c>
      <x:c r="J1846" s="30" t="n">
        <x:v>1.95</x:v>
      </x:c>
      <x:c r="K1846" s="30"/>
      <x:c r="L1846" s="30"/>
    </x:row>
    <x:row r="1847">
      <x:c r="A1847" s="61" t="n">
        <x:v>45962</x:v>
      </x:c>
      <x:c r="B1847" s="59" t="str">
        <x:v>FLEMINGTON</x:v>
      </x:c>
      <x:c r="C1847" s="27" t="n">
        <x:v>1</x:v>
      </x:c>
      <x:c r="D1847" s="27" t="n">
        <x:v>2</x:v>
      </x:c>
      <x:c r="E1847" s="59" t="str">
        <x:v>WEST OF SWINDON</x:v>
      </x:c>
      <x:c r="F1847" s="59" t="str">
        <x:v>DC</x:v>
      </x:c>
      <x:c r="G1847" s="27" t="n">
        <x:v>1</x:v>
      </x:c>
      <x:c r="H1847" s="27" t="str">
        <x:v>4th</x:v>
      </x:c>
      <x:c r="I1847" s="30"/>
      <x:c r="J1847" s="30" t="n">
        <x:v>0</x:v>
      </x:c>
      <x:c r="K1847" s="30" t="n">
        <x:v>0</x:v>
      </x:c>
      <x:c r="L1847" s="30" t="n">
        <x:v>0</x:v>
      </x:c>
    </x:row>
    <x:row r="1848">
      <x:c r="A1848" s="61" t="n">
        <x:v>45962</x:v>
      </x:c>
      <x:c r="B1848" s="59" t="str">
        <x:v>FLEMINGTON</x:v>
      </x:c>
      <x:c r="C1848" s="27" t="n">
        <x:v>1</x:v>
      </x:c>
      <x:c r="D1848" s="27" t="n">
        <x:v>5</x:v>
      </x:c>
      <x:c r="E1848" s="59" t="str">
        <x:v>REGAL AWARD</x:v>
      </x:c>
      <x:c r="F1848" s="59" t="str">
        <x:v>LSW / SYS</x:v>
      </x:c>
      <x:c r="G1848" s="27" t="n">
        <x:v>2</x:v>
      </x:c>
      <x:c r="H1848" s="27" t="str">
        <x:v>2nd</x:v>
      </x:c>
      <x:c r="I1848" s="30"/>
      <x:c r="J1848" s="30" t="n">
        <x:v>0</x:v>
      </x:c>
      <x:c r="K1848" s="30" t="n">
        <x:v>0</x:v>
      </x:c>
      <x:c r="L1848" s="30" t="n">
        <x:v>0</x:v>
      </x:c>
    </x:row>
    <x:row r="1849">
      <x:c r="A1849" s="61" t="n">
        <x:v>45962</x:v>
      </x:c>
      <x:c r="B1849" s="59" t="str">
        <x:v>FLEMINGTON</x:v>
      </x:c>
      <x:c r="C1849" s="27" t="n">
        <x:v>1</x:v>
      </x:c>
      <x:c r="D1849" s="27" t="n">
        <x:v>9</x:v>
      </x:c>
      <x:c r="E1849" s="59" t="str">
        <x:v>PANOVA</x:v>
      </x:c>
      <x:c r="F1849" s="59" t="str">
        <x:v>LSW</x:v>
      </x:c>
      <x:c r="G1849" s="27" t="n">
        <x:v>1</x:v>
      </x:c>
      <x:c r="H1849" s="27" t="str">
        <x:v>Won</x:v>
      </x:c>
      <x:c r="I1849" s="30" t="n">
        <x:v>5.1</x:v>
      </x:c>
      <x:c r="J1849" s="30" t="n">
        <x:v>5.1</x:v>
      </x:c>
      <x:c r="K1849" s="30" t="n">
        <x:v>0</x:v>
      </x:c>
      <x:c r="L1849" s="30" t="n">
        <x:v>0</x:v>
      </x:c>
    </x:row>
    <x:row r="1850">
      <x:c r="A1850" s="61" t="n">
        <x:v>45962</x:v>
      </x:c>
      <x:c r="B1850" s="59" t="str">
        <x:v>FLEMINGTON</x:v>
      </x:c>
      <x:c r="C1850" s="27" t="n">
        <x:v>2</x:v>
      </x:c>
      <x:c r="D1850" s="27" t="n">
        <x:v>2</x:v>
      </x:c>
      <x:c r="E1850" s="59" t="str">
        <x:v>STARDOM</x:v>
      </x:c>
      <x:c r="F1850" s="59" t="str">
        <x:v>LSW</x:v>
      </x:c>
      <x:c r="G1850" s="27" t="n">
        <x:v>1</x:v>
      </x:c>
      <x:c r="H1850" s="27" t="str"/>
      <x:c r="I1850" s="30"/>
      <x:c r="J1850" s="30" t="n">
        <x:v>0</x:v>
      </x:c>
      <x:c r="K1850" s="30" t="n">
        <x:v>0</x:v>
      </x:c>
      <x:c r="L1850" s="30" t="n">
        <x:v>0</x:v>
      </x:c>
    </x:row>
    <x:row r="1851">
      <x:c r="A1851" s="61" t="n">
        <x:v>45962</x:v>
      </x:c>
      <x:c r="B1851" s="59" t="str">
        <x:v>FLEMINGTON</x:v>
      </x:c>
      <x:c r="C1851" s="27" t="n">
        <x:v>2</x:v>
      </x:c>
      <x:c r="D1851" s="27" t="n">
        <x:v>4</x:v>
      </x:c>
      <x:c r="E1851" s="59" t="str">
        <x:v>SHEZA ALIBI</x:v>
      </x:c>
      <x:c r="F1851" s="59" t="str">
        <x:v>SYS</x:v>
      </x:c>
      <x:c r="G1851" s="27" t="n">
        <x:v>1</x:v>
      </x:c>
      <x:c r="H1851" s="27" t="str">
        <x:v>Won</x:v>
      </x:c>
      <x:c r="I1851" s="30" t="n">
        <x:v>2.2</x:v>
      </x:c>
      <x:c r="J1851" s="30" t="n">
        <x:v>2.2</x:v>
      </x:c>
      <x:c r="K1851" s="30" t="n">
        <x:v>9.9</x:v>
      </x:c>
      <x:c r="L1851" s="30" t="n">
        <x:v>14.355</x:v>
      </x:c>
    </x:row>
    <x:row r="1852">
      <x:c r="A1852" s="61" t="n">
        <x:v>45962</x:v>
      </x:c>
      <x:c r="B1852" s="59" t="str">
        <x:v>FLEMINGTON</x:v>
      </x:c>
      <x:c r="C1852" s="27" t="n">
        <x:v>3</x:v>
      </x:c>
      <x:c r="D1852" s="27" t="n">
        <x:v>5</x:v>
      </x:c>
      <x:c r="E1852" s="59" t="str">
        <x:v>CABALLUS</x:v>
      </x:c>
      <x:c r="F1852" s="59" t="str">
        <x:v>SYS</x:v>
      </x:c>
      <x:c r="G1852" s="27" t="n">
        <x:v>1</x:v>
      </x:c>
      <x:c r="H1852" s="27" t="str">
        <x:v>Won</x:v>
      </x:c>
      <x:c r="I1852" s="30" t="n">
        <x:v>4.5</x:v>
      </x:c>
      <x:c r="J1852" s="30" t="n">
        <x:v>4.5</x:v>
      </x:c>
      <x:c r="K1852" s="30" t="n">
        <x:v>6.5249999999999995</x:v>
      </x:c>
      <x:c r="L1852" s="30" t="n">
        <x:v>32.951249999999995</x:v>
      </x:c>
    </x:row>
    <x:row r="1853">
      <x:c r="A1853" s="61" t="n">
        <x:v>45962</x:v>
      </x:c>
      <x:c r="B1853" s="59" t="str">
        <x:v>FLEMINGTON</x:v>
      </x:c>
      <x:c r="C1853" s="27" t="n">
        <x:v>4</x:v>
      </x:c>
      <x:c r="D1853" s="27" t="n">
        <x:v>1</x:v>
      </x:c>
      <x:c r="E1853" s="59" t="str">
        <x:v>GETTA GOOD FEELING</x:v>
      </x:c>
      <x:c r="F1853" s="59" t="str">
        <x:v>SYS</x:v>
      </x:c>
      <x:c r="G1853" s="27" t="n">
        <x:v>1</x:v>
      </x:c>
      <x:c r="H1853" s="27" t="str">
        <x:v>Won</x:v>
      </x:c>
      <x:c r="I1853" s="30" t="n">
        <x:v>1.45</x:v>
      </x:c>
      <x:c r="J1853" s="30" t="n">
        <x:v>1.45</x:v>
      </x:c>
      <x:c r="K1853" s="30" t="n">
        <x:v>7.3225</x:v>
      </x:c>
      <x:c r="L1853" s="30" t="n">
        <x:v>0</x:v>
      </x:c>
    </x:row>
    <x:row r="1854">
      <x:c r="A1854" s="61" t="n">
        <x:v>45962</x:v>
      </x:c>
      <x:c r="B1854" s="59" t="str">
        <x:v>FLEMINGTON</x:v>
      </x:c>
      <x:c r="C1854" s="27" t="n">
        <x:v>5</x:v>
      </x:c>
      <x:c r="D1854" s="27" t="n">
        <x:v>6</x:v>
      </x:c>
      <x:c r="E1854" s="59" t="str">
        <x:v>WARNIE</x:v>
      </x:c>
      <x:c r="F1854" s="59" t="str">
        <x:v>DC / SYS</x:v>
      </x:c>
      <x:c r="G1854" s="27" t="n">
        <x:v>2</x:v>
      </x:c>
      <x:c r="H1854" s="27" t="str">
        <x:v>Won</x:v>
      </x:c>
      <x:c r="I1854" s="30" t="n">
        <x:v>5.05</x:v>
      </x:c>
      <x:c r="J1854" s="30" t="n">
        <x:v>5.05</x:v>
      </x:c>
      <x:c r="K1854" s="30" t="n">
        <x:v>0</x:v>
      </x:c>
      <x:c r="L1854" s="30" t="n">
        <x:v>0</x:v>
      </x:c>
    </x:row>
    <x:row r="1855">
      <x:c r="A1855" s="61" t="n">
        <x:v>45962</x:v>
      </x:c>
      <x:c r="B1855" s="59" t="str">
        <x:v>FLEMINGTON</x:v>
      </x:c>
      <x:c r="C1855" s="27" t="n">
        <x:v>5</x:v>
      </x:c>
      <x:c r="D1855" s="27" t="n">
        <x:v>13</x:v>
      </x:c>
      <x:c r="E1855" s="59" t="str">
        <x:v>KING ZEPHYR</x:v>
      </x:c>
      <x:c r="F1855" s="59" t="str">
        <x:v>SYS</x:v>
      </x:c>
      <x:c r="G1855" s="27" t="n">
        <x:v>1</x:v>
      </x:c>
      <x:c r="H1855" s="27" t="str"/>
      <x:c r="I1855" s="30"/>
      <x:c r="J1855" s="30" t="n">
        <x:v>0</x:v>
      </x:c>
      <x:c r="K1855" s="30" t="n">
        <x:v>0</x:v>
      </x:c>
      <x:c r="L1855" s="30" t="n">
        <x:v>0</x:v>
      </x:c>
    </x:row>
    <x:row r="1856">
      <x:c r="A1856" s="61" t="n">
        <x:v>45962</x:v>
      </x:c>
      <x:c r="B1856" s="59" t="str">
        <x:v>FLEMINGTON</x:v>
      </x:c>
      <x:c r="C1856" s="27" t="n">
        <x:v>6</x:v>
      </x:c>
      <x:c r="D1856" s="27" t="n">
        <x:v>1</x:v>
      </x:c>
      <x:c r="E1856" s="59" t="str">
        <x:v>BEIWACHT</x:v>
      </x:c>
      <x:c r="F1856" s="59" t="str">
        <x:v>DC / SYS</x:v>
      </x:c>
      <x:c r="G1856" s="27" t="n">
        <x:v>2</x:v>
      </x:c>
      <x:c r="H1856" s="27" t="str">
        <x:v>4th</x:v>
      </x:c>
      <x:c r="I1856" s="30"/>
      <x:c r="J1856" s="30" t="n">
        <x:v>0</x:v>
      </x:c>
      <x:c r="K1856" s="30" t="n">
        <x:v>0</x:v>
      </x:c>
      <x:c r="L1856" s="30" t="n">
        <x:v>0</x:v>
      </x:c>
    </x:row>
    <x:row r="1857">
      <x:c r="A1857" s="61" t="n">
        <x:v>45962</x:v>
      </x:c>
      <x:c r="B1857" s="59" t="str">
        <x:v>FLEMINGTON</x:v>
      </x:c>
      <x:c r="C1857" s="27" t="n">
        <x:v>7</x:v>
      </x:c>
      <x:c r="D1857" s="27" t="n">
        <x:v>3</x:v>
      </x:c>
      <x:c r="E1857" s="59" t="str">
        <x:v>AUTUMN MYSTERY</x:v>
      </x:c>
      <x:c r="F1857" s="59" t="str">
        <x:v>FRSR</x:v>
      </x:c>
      <x:c r="G1857" s="27" t="n">
        <x:v>1</x:v>
      </x:c>
      <x:c r="H1857" s="27" t="str"/>
      <x:c r="I1857" s="30"/>
      <x:c r="J1857" s="30" t="n">
        <x:v>0</x:v>
      </x:c>
      <x:c r="K1857" s="30" t="n">
        <x:v>0</x:v>
      </x:c>
      <x:c r="L1857" s="30" t="n">
        <x:v>0</x:v>
      </x:c>
    </x:row>
    <x:row r="1858">
      <x:c r="A1858" s="61" t="n">
        <x:v>45962</x:v>
      </x:c>
      <x:c r="B1858" s="59" t="str">
        <x:v>FLEMINGTON</x:v>
      </x:c>
      <x:c r="C1858" s="27" t="n">
        <x:v>8</x:v>
      </x:c>
      <x:c r="D1858" s="27" t="n">
        <x:v>1</x:v>
      </x:c>
      <x:c r="E1858" s="59" t="str">
        <x:v>PRIDE OF JENNI</x:v>
      </x:c>
      <x:c r="F1858" s="59" t="str">
        <x:v>DC / SYS</x:v>
      </x:c>
      <x:c r="G1858" s="27" t="n">
        <x:v>2</x:v>
      </x:c>
      <x:c r="H1858" s="27" t="str">
        <x:v>Won</x:v>
      </x:c>
      <x:c r="I1858" s="30" t="n">
        <x:v>4.9</x:v>
      </x:c>
      <x:c r="J1858" s="30" t="n">
        <x:v>4.9</x:v>
      </x:c>
      <x:c r="K1858" s="30" t="n">
        <x:v>0</x:v>
      </x:c>
      <x:c r="L1858" s="30"/>
    </x:row>
    <x:row r="1859">
      <x:c r="A1859" s="61" t="n">
        <x:v>45962</x:v>
      </x:c>
      <x:c r="B1859" s="59" t="str">
        <x:v>FLEMINGTON</x:v>
      </x:c>
      <x:c r="C1859" s="27" t="n">
        <x:v>8</x:v>
      </x:c>
      <x:c r="D1859" s="27" t="n">
        <x:v>2</x:v>
      </x:c>
      <x:c r="E1859" s="59" t="str">
        <x:v>FANGIRL</x:v>
      </x:c>
      <x:c r="F1859" s="59" t="str">
        <x:v>DC</x:v>
      </x:c>
      <x:c r="G1859" s="27" t="n">
        <x:v>1</x:v>
      </x:c>
      <x:c r="H1859" s="27" t="str">
        <x:v>4th</x:v>
      </x:c>
      <x:c r="I1859" s="30"/>
      <x:c r="J1859" s="30" t="n">
        <x:v>0</x:v>
      </x:c>
      <x:c r="K1859" s="30" t="n">
        <x:v>0</x:v>
      </x:c>
      <x:c r="L1859" s="30"/>
    </x:row>
    <x:row r="1860">
      <x:c r="A1860" s="61" t="n">
        <x:v>45962</x:v>
      </x:c>
      <x:c r="B1860" s="59" t="str">
        <x:v>FLEMINGTON</x:v>
      </x:c>
      <x:c r="C1860" s="27" t="n">
        <x:v>9</x:v>
      </x:c>
      <x:c r="D1860" s="27" t="n">
        <x:v>13</x:v>
      </x:c>
      <x:c r="E1860" s="59" t="str">
        <x:v>SOFT LOVE</x:v>
      </x:c>
      <x:c r="F1860" s="59" t="str">
        <x:v>DC</x:v>
      </x:c>
      <x:c r="G1860" s="27" t="n">
        <x:v>1</x:v>
      </x:c>
      <x:c r="H1860" s="27" t="str"/>
      <x:c r="I1860" s="30"/>
      <x:c r="J1860" s="30" t="n">
        <x:v>0</x:v>
      </x:c>
      <x:c r="K1860" s="30"/>
      <x:c r="L1860" s="30"/>
    </x:row>
    <x:row r="1861">
      <x:c r="A1861" s="61" t="n">
        <x:v>45965</x:v>
      </x:c>
      <x:c r="B1861" s="59" t="str">
        <x:v>FLEMINGTON</x:v>
      </x:c>
      <x:c r="C1861" s="27" t="n">
        <x:v>1</x:v>
      </x:c>
      <x:c r="D1861" s="27" t="n">
        <x:v>1</x:v>
      </x:c>
      <x:c r="E1861" s="59" t="str">
        <x:v>KNURL</x:v>
      </x:c>
      <x:c r="F1861" s="59" t="str">
        <x:v>SYS</x:v>
      </x:c>
      <x:c r="G1861" s="27" t="n">
        <x:v>1</x:v>
      </x:c>
      <x:c r="H1861" s="27" t="str"/>
      <x:c r="I1861" s="30"/>
      <x:c r="J1861" s="30" t="n">
        <x:v>0</x:v>
      </x:c>
      <x:c r="K1861" s="30" t="n">
        <x:v>0</x:v>
      </x:c>
      <x:c r="L1861" s="30" t="n">
        <x:v>0</x:v>
      </x:c>
    </x:row>
    <x:row r="1862">
      <x:c r="A1862" s="61" t="n">
        <x:v>45965</x:v>
      </x:c>
      <x:c r="B1862" s="59" t="str">
        <x:v>FLEMINGTON</x:v>
      </x:c>
      <x:c r="C1862" s="27" t="n">
        <x:v>1</x:v>
      </x:c>
      <x:c r="D1862" s="27" t="n">
        <x:v>2</x:v>
      </x:c>
      <x:c r="E1862" s="59" t="str">
        <x:v>TORNADO VALLEY</x:v>
      </x:c>
      <x:c r="F1862" s="59" t="str">
        <x:v>FRSR / SYS</x:v>
      </x:c>
      <x:c r="G1862" s="27" t="n">
        <x:v>2</x:v>
      </x:c>
      <x:c r="H1862" s="27" t="str">
        <x:v>Won</x:v>
      </x:c>
      <x:c r="I1862" s="30" t="n">
        <x:v>4.7</x:v>
      </x:c>
      <x:c r="J1862" s="30" t="n">
        <x:v>4.7</x:v>
      </x:c>
      <x:c r="K1862" s="30" t="n">
        <x:v>0</x:v>
      </x:c>
      <x:c r="L1862" s="30" t="n">
        <x:v>0</x:v>
      </x:c>
    </x:row>
    <x:row r="1863">
      <x:c r="A1863" s="61" t="n">
        <x:v>45965</x:v>
      </x:c>
      <x:c r="B1863" s="59" t="str">
        <x:v>FLEMINGTON</x:v>
      </x:c>
      <x:c r="C1863" s="27" t="n">
        <x:v>1</x:v>
      </x:c>
      <x:c r="D1863" s="27" t="n">
        <x:v>4</x:v>
      </x:c>
      <x:c r="E1863" s="59" t="str">
        <x:v>CARNEVALE</x:v>
      </x:c>
      <x:c r="F1863" s="59" t="str">
        <x:v>DC</x:v>
      </x:c>
      <x:c r="G1863" s="27" t="n">
        <x:v>1</x:v>
      </x:c>
      <x:c r="H1863" s="27" t="str">
        <x:v>4th</x:v>
      </x:c>
      <x:c r="I1863" s="30"/>
      <x:c r="J1863" s="30" t="n">
        <x:v>0</x:v>
      </x:c>
      <x:c r="K1863" s="30" t="n">
        <x:v>0</x:v>
      </x:c>
      <x:c r="L1863" s="30" t="n">
        <x:v>0</x:v>
      </x:c>
    </x:row>
    <x:row r="1864">
      <x:c r="A1864" s="61" t="n">
        <x:v>45965</x:v>
      </x:c>
      <x:c r="B1864" s="59" t="str">
        <x:v>FLEMINGTON</x:v>
      </x:c>
      <x:c r="C1864" s="27" t="n">
        <x:v>3</x:v>
      </x:c>
      <x:c r="D1864" s="27" t="n">
        <x:v>10</x:v>
      </x:c>
      <x:c r="E1864" s="59" t="str">
        <x:v>ZENTORNO</x:v>
      </x:c>
      <x:c r="F1864" s="59" t="str">
        <x:v>BFSR</x:v>
      </x:c>
      <x:c r="G1864" s="27" t="n">
        <x:v>1</x:v>
      </x:c>
      <x:c r="H1864" s="27" t="str"/>
      <x:c r="I1864" s="30"/>
      <x:c r="J1864" s="30" t="n">
        <x:v>0</x:v>
      </x:c>
      <x:c r="K1864" s="30" t="n">
        <x:v>0</x:v>
      </x:c>
      <x:c r="L1864" s="30" t="n">
        <x:v>0</x:v>
      </x:c>
    </x:row>
    <x:row r="1865">
      <x:c r="A1865" s="61" t="n">
        <x:v>45965</x:v>
      </x:c>
      <x:c r="B1865" s="59" t="str">
        <x:v>FLEMINGTON</x:v>
      </x:c>
      <x:c r="C1865" s="27" t="n">
        <x:v>4</x:v>
      </x:c>
      <x:c r="D1865" s="27" t="n">
        <x:v>1</x:v>
      </x:c>
      <x:c r="E1865" s="59" t="str">
        <x:v>ALEPPO PINE</x:v>
      </x:c>
      <x:c r="F1865" s="59" t="str">
        <x:v>SYS</x:v>
      </x:c>
      <x:c r="G1865" s="27" t="n">
        <x:v>1</x:v>
      </x:c>
      <x:c r="H1865" s="27" t="str"/>
      <x:c r="I1865" s="30"/>
      <x:c r="J1865" s="30" t="n">
        <x:v>0</x:v>
      </x:c>
      <x:c r="K1865" s="30" t="n">
        <x:v>0</x:v>
      </x:c>
      <x:c r="L1865" s="30" t="n">
        <x:v>0</x:v>
      </x:c>
    </x:row>
    <x:row r="1866">
      <x:c r="A1866" s="61" t="n">
        <x:v>45965</x:v>
      </x:c>
      <x:c r="B1866" s="59" t="str">
        <x:v>FLEMINGTON</x:v>
      </x:c>
      <x:c r="C1866" s="27" t="n">
        <x:v>4</x:v>
      </x:c>
      <x:c r="D1866" s="27" t="n">
        <x:v>4</x:v>
      </x:c>
      <x:c r="E1866" s="59" t="str">
        <x:v>STREET ARTIST</x:v>
      </x:c>
      <x:c r="F1866" s="59" t="str">
        <x:v>SYS</x:v>
      </x:c>
      <x:c r="G1866" s="27" t="n">
        <x:v>1</x:v>
      </x:c>
      <x:c r="H1866" s="27" t="str">
        <x:v>2nd</x:v>
      </x:c>
      <x:c r="I1866" s="30"/>
      <x:c r="J1866" s="30" t="n">
        <x:v>0</x:v>
      </x:c>
      <x:c r="K1866" s="30" t="n">
        <x:v>0</x:v>
      </x:c>
      <x:c r="L1866" s="30" t="n">
        <x:v>0</x:v>
      </x:c>
    </x:row>
    <x:row r="1867">
      <x:c r="A1867" s="61" t="n">
        <x:v>45965</x:v>
      </x:c>
      <x:c r="B1867" s="59" t="str">
        <x:v>FLEMINGTON</x:v>
      </x:c>
      <x:c r="C1867" s="27" t="n">
        <x:v>5</x:v>
      </x:c>
      <x:c r="D1867" s="27" t="n">
        <x:v>8</x:v>
      </x:c>
      <x:c r="E1867" s="59" t="str">
        <x:v>ARUGAMAMA</x:v>
      </x:c>
      <x:c r="F1867" s="59" t="str">
        <x:v>LSW</x:v>
      </x:c>
      <x:c r="G1867" s="27" t="n">
        <x:v>1</x:v>
      </x:c>
      <x:c r="H1867" s="27" t="str">
        <x:v>4th</x:v>
      </x:c>
      <x:c r="I1867" s="30"/>
      <x:c r="J1867" s="30" t="n">
        <x:v>0</x:v>
      </x:c>
      <x:c r="K1867" s="30" t="n">
        <x:v>0</x:v>
      </x:c>
      <x:c r="L1867" s="30" t="n">
        <x:v>0</x:v>
      </x:c>
    </x:row>
    <x:row r="1868">
      <x:c r="A1868" s="61" t="n">
        <x:v>45965</x:v>
      </x:c>
      <x:c r="B1868" s="59" t="str">
        <x:v>FLEMINGTON</x:v>
      </x:c>
      <x:c r="C1868" s="27" t="n">
        <x:v>6</x:v>
      </x:c>
      <x:c r="D1868" s="27" t="n">
        <x:v>2</x:v>
      </x:c>
      <x:c r="E1868" s="59" t="str">
        <x:v>APULIA</x:v>
      </x:c>
      <x:c r="F1868" s="59" t="str">
        <x:v>LSW</x:v>
      </x:c>
      <x:c r="G1868" s="27" t="n">
        <x:v>1</x:v>
      </x:c>
      <x:c r="H1868" s="27" t="str"/>
      <x:c r="I1868" s="30"/>
      <x:c r="J1868" s="30" t="n">
        <x:v>0</x:v>
      </x:c>
      <x:c r="K1868" s="30" t="n">
        <x:v>0</x:v>
      </x:c>
      <x:c r="L1868" s="30" t="n">
        <x:v>0</x:v>
      </x:c>
    </x:row>
    <x:row r="1869">
      <x:c r="A1869" s="61" t="n">
        <x:v>45965</x:v>
      </x:c>
      <x:c r="B1869" s="59" t="str">
        <x:v>FLEMINGTON</x:v>
      </x:c>
      <x:c r="C1869" s="27" t="n">
        <x:v>7</x:v>
      </x:c>
      <x:c r="D1869" s="27" t="n">
        <x:v>14</x:v>
      </x:c>
      <x:c r="E1869" s="59" t="str">
        <x:v>HALF YOURS</x:v>
      </x:c>
      <x:c r="F1869" s="59" t="str">
        <x:v>SYS</x:v>
      </x:c>
      <x:c r="G1869" s="27" t="n">
        <x:v>1</x:v>
      </x:c>
      <x:c r="H1869" s="27" t="str">
        <x:v>Won</x:v>
      </x:c>
      <x:c r="I1869" s="30" t="n">
        <x:v>8.6</x:v>
      </x:c>
      <x:c r="J1869" s="30" t="n">
        <x:v>8.6</x:v>
      </x:c>
      <x:c r="K1869" s="30" t="n">
        <x:v>0</x:v>
      </x:c>
      <x:c r="L1869" s="30" t="n">
        <x:v>0</x:v>
      </x:c>
    </x:row>
    <x:row r="1870">
      <x:c r="A1870" s="61" t="n">
        <x:v>45965</x:v>
      </x:c>
      <x:c r="B1870" s="59" t="str">
        <x:v>FLEMINGTON</x:v>
      </x:c>
      <x:c r="C1870" s="27" t="n">
        <x:v>9</x:v>
      </x:c>
      <x:c r="D1870" s="27" t="n">
        <x:v>15</x:v>
      </x:c>
      <x:c r="E1870" s="59" t="str">
        <x:v>SURFIN' BIRD</x:v>
      </x:c>
      <x:c r="F1870" s="59" t="str">
        <x:v>DC</x:v>
      </x:c>
      <x:c r="G1870" s="27" t="n">
        <x:v>1</x:v>
      </x:c>
      <x:c r="H1870" s="27" t="str"/>
      <x:c r="I1870" s="30"/>
      <x:c r="J1870" s="30" t="n">
        <x:v>0</x:v>
      </x:c>
      <x:c r="K1870" s="30" t="n">
        <x:v>0</x:v>
      </x:c>
      <x:c r="L1870" s="30"/>
    </x:row>
    <x:row r="1871">
      <x:c r="A1871" s="61" t="n">
        <x:v>45965</x:v>
      </x:c>
      <x:c r="B1871" s="59" t="str">
        <x:v>FLEMINGTON</x:v>
      </x:c>
      <x:c r="C1871" s="27" t="n">
        <x:v>10</x:v>
      </x:c>
      <x:c r="D1871" s="27" t="n">
        <x:v>12</x:v>
      </x:c>
      <x:c r="E1871" s="59" t="str">
        <x:v>PERSIAN SPIRIT</x:v>
      </x:c>
      <x:c r="F1871" s="59" t="str">
        <x:v>SYS</x:v>
      </x:c>
      <x:c r="G1871" s="27" t="n">
        <x:v>1</x:v>
      </x:c>
      <x:c r="H1871" s="27" t="str">
        <x:v>Won</x:v>
      </x:c>
      <x:c r="I1871" s="30" t="n">
        <x:v>4.4</x:v>
      </x:c>
      <x:c r="J1871" s="30" t="n">
        <x:v>4.4</x:v>
      </x:c>
      <x:c r="K1871" s="30"/>
      <x:c r="L1871" s="30"/>
    </x:row>
    <x:row r="1872">
      <x:c r="A1872" s="61" t="n">
        <x:v>45967</x:v>
      </x:c>
      <x:c r="B1872" s="59" t="str">
        <x:v>FLEMINGTON</x:v>
      </x:c>
      <x:c r="C1872" s="27" t="n">
        <x:v>1</x:v>
      </x:c>
      <x:c r="D1872" s="27" t="n">
        <x:v>2</x:v>
      </x:c>
      <x:c r="E1872" s="59" t="str">
        <x:v>JUNEBUG</x:v>
      </x:c>
      <x:c r="F1872" s="59" t="str">
        <x:v>SYS</x:v>
      </x:c>
      <x:c r="G1872" s="27" t="n">
        <x:v>1</x:v>
      </x:c>
      <x:c r="H1872" s="27" t="str"/>
      <x:c r="I1872" s="30"/>
      <x:c r="J1872" s="30" t="n">
        <x:v>0</x:v>
      </x:c>
      <x:c r="K1872" s="30" t="n">
        <x:v>0</x:v>
      </x:c>
      <x:c r="L1872" s="30" t="n">
        <x:v>0</x:v>
      </x:c>
    </x:row>
    <x:row r="1873">
      <x:c r="A1873" s="61" t="n">
        <x:v>45967</x:v>
      </x:c>
      <x:c r="B1873" s="59" t="str">
        <x:v>FLEMINGTON</x:v>
      </x:c>
      <x:c r="C1873" s="27" t="n">
        <x:v>1</x:v>
      </x:c>
      <x:c r="D1873" s="27" t="n">
        <x:v>11</x:v>
      </x:c>
      <x:c r="E1873" s="59" t="str">
        <x:v>FIRST CHORUS</x:v>
      </x:c>
      <x:c r="F1873" s="59" t="str">
        <x:v>BF</x:v>
      </x:c>
      <x:c r="G1873" s="27" t="n">
        <x:v>1</x:v>
      </x:c>
      <x:c r="H1873" s="27" t="str">
        <x:v>Won</x:v>
      </x:c>
      <x:c r="I1873" s="30" t="n">
        <x:v>5.1</x:v>
      </x:c>
      <x:c r="J1873" s="30" t="n">
        <x:v>5.1</x:v>
      </x:c>
      <x:c r="K1873" s="30" t="n">
        <x:v>14.279999999999998</x:v>
      </x:c>
      <x:c r="L1873" s="30" t="n">
        <x:v>67.11599999999999</x:v>
      </x:c>
    </x:row>
    <x:row r="1874">
      <x:c r="A1874" s="61" t="n">
        <x:v>45967</x:v>
      </x:c>
      <x:c r="B1874" s="59" t="str">
        <x:v>FLEMINGTON</x:v>
      </x:c>
      <x:c r="C1874" s="27" t="n">
        <x:v>2</x:v>
      </x:c>
      <x:c r="D1874" s="27" t="n">
        <x:v>5</x:v>
      </x:c>
      <x:c r="E1874" s="59" t="str">
        <x:v>GETAFIX</x:v>
      </x:c>
      <x:c r="F1874" s="59" t="str">
        <x:v>DC / SYS</x:v>
      </x:c>
      <x:c r="G1874" s="27" t="n">
        <x:v>2</x:v>
      </x:c>
      <x:c r="H1874" s="27" t="str">
        <x:v>Won</x:v>
      </x:c>
      <x:c r="I1874" s="30" t="n">
        <x:v>2.8</x:v>
      </x:c>
      <x:c r="J1874" s="30" t="n">
        <x:v>2.8</x:v>
      </x:c>
      <x:c r="K1874" s="30" t="n">
        <x:v>13.16</x:v>
      </x:c>
      <x:c r="L1874" s="30" t="n">
        <x:v>0</x:v>
      </x:c>
    </x:row>
    <x:row r="1875">
      <x:c r="A1875" s="61" t="n">
        <x:v>45967</x:v>
      </x:c>
      <x:c r="B1875" s="59" t="str">
        <x:v>FLEMINGTON</x:v>
      </x:c>
      <x:c r="C1875" s="27" t="n">
        <x:v>4</x:v>
      </x:c>
      <x:c r="D1875" s="27" t="n">
        <x:v>9</x:v>
      </x:c>
      <x:c r="E1875" s="59" t="str">
        <x:v>AL DUCA</x:v>
      </x:c>
      <x:c r="F1875" s="59" t="str">
        <x:v>SYS</x:v>
      </x:c>
      <x:c r="G1875" s="27" t="n">
        <x:v>1</x:v>
      </x:c>
      <x:c r="H1875" s="27" t="str">
        <x:v>Won</x:v>
      </x:c>
      <x:c r="I1875" s="30" t="n">
        <x:v>4.7</x:v>
      </x:c>
      <x:c r="J1875" s="30" t="n">
        <x:v>4.7</x:v>
      </x:c>
      <x:c r="K1875" s="30" t="n">
        <x:v>0</x:v>
      </x:c>
      <x:c r="L1875" s="30" t="n">
        <x:v>0</x:v>
      </x:c>
    </x:row>
    <x:row r="1876">
      <x:c r="A1876" s="61" t="n">
        <x:v>45967</x:v>
      </x:c>
      <x:c r="B1876" s="59" t="str">
        <x:v>FLEMINGTON</x:v>
      </x:c>
      <x:c r="C1876" s="27" t="n">
        <x:v>4</x:v>
      </x:c>
      <x:c r="D1876" s="27" t="n">
        <x:v>12</x:v>
      </x:c>
      <x:c r="E1876" s="59" t="str">
        <x:v>ZAMBARDO</x:v>
      </x:c>
      <x:c r="F1876" s="59" t="str">
        <x:v>LSW / SYS</x:v>
      </x:c>
      <x:c r="G1876" s="27" t="n">
        <x:v>2</x:v>
      </x:c>
      <x:c r="H1876" s="27" t="str"/>
      <x:c r="I1876" s="30"/>
      <x:c r="J1876" s="30" t="n">
        <x:v>0</x:v>
      </x:c>
      <x:c r="K1876" s="30" t="n">
        <x:v>0</x:v>
      </x:c>
      <x:c r="L1876" s="30" t="n">
        <x:v>0</x:v>
      </x:c>
    </x:row>
    <x:row r="1877">
      <x:c r="A1877" s="61" t="n">
        <x:v>45967</x:v>
      </x:c>
      <x:c r="B1877" s="59" t="str">
        <x:v>FLEMINGTON</x:v>
      </x:c>
      <x:c r="C1877" s="27" t="n">
        <x:v>5</x:v>
      </x:c>
      <x:c r="D1877" s="27" t="n">
        <x:v>2</x:v>
      </x:c>
      <x:c r="E1877" s="59" t="str">
        <x:v>DETONATOR JACK</x:v>
      </x:c>
      <x:c r="F1877" s="59" t="str">
        <x:v>M</x:v>
      </x:c>
      <x:c r="G1877" s="27" t="n">
        <x:v>1</x:v>
      </x:c>
      <x:c r="H1877" s="27" t="str">
        <x:v>2nd</x:v>
      </x:c>
      <x:c r="I1877" s="30"/>
      <x:c r="J1877" s="30" t="n">
        <x:v>0</x:v>
      </x:c>
      <x:c r="K1877" s="30" t="n">
        <x:v>0</x:v>
      </x:c>
      <x:c r="L1877" s="30" t="n">
        <x:v>0</x:v>
      </x:c>
    </x:row>
    <x:row r="1878">
      <x:c r="A1878" s="61" t="n">
        <x:v>45967</x:v>
      </x:c>
      <x:c r="B1878" s="59" t="str">
        <x:v>FLEMINGTON</x:v>
      </x:c>
      <x:c r="C1878" s="27" t="n">
        <x:v>5</x:v>
      </x:c>
      <x:c r="D1878" s="27" t="n">
        <x:v>3</x:v>
      </x:c>
      <x:c r="E1878" s="59" t="str">
        <x:v>APULIA</x:v>
      </x:c>
      <x:c r="F1878" s="59" t="str">
        <x:v>LSW</x:v>
      </x:c>
      <x:c r="G1878" s="27" t="n">
        <x:v>1</x:v>
      </x:c>
      <x:c r="H1878" s="27" t="str">
        <x:v>Won</x:v>
      </x:c>
      <x:c r="I1878" s="30" t="n">
        <x:v>8.2</x:v>
      </x:c>
      <x:c r="J1878" s="30" t="n">
        <x:v>8.2</x:v>
      </x:c>
      <x:c r="K1878" s="30" t="n">
        <x:v>46.739999999999995</x:v>
      </x:c>
      <x:c r="L1878" s="30" t="n">
        <x:v>0</x:v>
      </x:c>
    </x:row>
    <x:row r="1879">
      <x:c r="A1879" s="61" t="n">
        <x:v>45967</x:v>
      </x:c>
      <x:c r="B1879" s="59" t="str">
        <x:v>FLEMINGTON</x:v>
      </x:c>
      <x:c r="C1879" s="27" t="n">
        <x:v>5</x:v>
      </x:c>
      <x:c r="D1879" s="27" t="n">
        <x:v>6</x:v>
      </x:c>
      <x:c r="E1879" s="59" t="str">
        <x:v>OH TOO GOOD</x:v>
      </x:c>
      <x:c r="F1879" s="59" t="str">
        <x:v>FRSR</x:v>
      </x:c>
      <x:c r="G1879" s="27" t="n">
        <x:v>1</x:v>
      </x:c>
      <x:c r="H1879" s="27" t="str"/>
      <x:c r="I1879" s="30"/>
      <x:c r="J1879" s="30" t="n">
        <x:v>0</x:v>
      </x:c>
      <x:c r="K1879" s="30" t="n">
        <x:v>0</x:v>
      </x:c>
      <x:c r="L1879" s="30" t="n">
        <x:v>0</x:v>
      </x:c>
    </x:row>
    <x:row r="1880">
      <x:c r="A1880" s="61" t="n">
        <x:v>45967</x:v>
      </x:c>
      <x:c r="B1880" s="59" t="str">
        <x:v>FLEMINGTON</x:v>
      </x:c>
      <x:c r="C1880" s="27" t="n">
        <x:v>5</x:v>
      </x:c>
      <x:c r="D1880" s="27" t="n">
        <x:v>10</x:v>
      </x:c>
      <x:c r="E1880" s="59" t="str">
        <x:v>ENXUTO</x:v>
      </x:c>
      <x:c r="F1880" s="59" t="str">
        <x:v>FRSR / SYS</x:v>
      </x:c>
      <x:c r="G1880" s="27" t="n">
        <x:v>2</x:v>
      </x:c>
      <x:c r="H1880" s="27" t="str">
        <x:v>4th</x:v>
      </x:c>
      <x:c r="I1880" s="30"/>
      <x:c r="J1880" s="30" t="n">
        <x:v>0</x:v>
      </x:c>
      <x:c r="K1880" s="30" t="n">
        <x:v>0</x:v>
      </x:c>
      <x:c r="L1880" s="30" t="n">
        <x:v>0</x:v>
      </x:c>
    </x:row>
    <x:row r="1881">
      <x:c r="A1881" s="61" t="n">
        <x:v>45967</x:v>
      </x:c>
      <x:c r="B1881" s="59" t="str">
        <x:v>FLEMINGTON</x:v>
      </x:c>
      <x:c r="C1881" s="27" t="n">
        <x:v>6</x:v>
      </x:c>
      <x:c r="D1881" s="27" t="n">
        <x:v>6</x:v>
      </x:c>
      <x:c r="E1881" s="59" t="str">
        <x:v>GUERITE</x:v>
      </x:c>
      <x:c r="F1881" s="59" t="str">
        <x:v>LSW</x:v>
      </x:c>
      <x:c r="G1881" s="27" t="n">
        <x:v>1</x:v>
      </x:c>
      <x:c r="H1881" s="27" t="str">
        <x:v>Won</x:v>
      </x:c>
      <x:c r="I1881" s="30" t="n">
        <x:v>5.7</x:v>
      </x:c>
      <x:c r="J1881" s="30" t="n">
        <x:v>5.7</x:v>
      </x:c>
      <x:c r="K1881" s="30" t="n">
        <x:v>0</x:v>
      </x:c>
      <x:c r="L1881" s="30" t="n">
        <x:v>0</x:v>
      </x:c>
    </x:row>
    <x:row r="1882">
      <x:c r="A1882" s="61" t="n">
        <x:v>45967</x:v>
      </x:c>
      <x:c r="B1882" s="59" t="str">
        <x:v>FLEMINGTON</x:v>
      </x:c>
      <x:c r="C1882" s="27" t="n">
        <x:v>6</x:v>
      </x:c>
      <x:c r="D1882" s="27" t="n">
        <x:v>11</x:v>
      </x:c>
      <x:c r="E1882" s="59" t="str">
        <x:v>BIG SEXY</x:v>
      </x:c>
      <x:c r="F1882" s="59" t="str">
        <x:v>SYS</x:v>
      </x:c>
      <x:c r="G1882" s="27" t="n">
        <x:v>1</x:v>
      </x:c>
      <x:c r="H1882" s="27" t="str">
        <x:v>4th</x:v>
      </x:c>
      <x:c r="I1882" s="30"/>
      <x:c r="J1882" s="30" t="n">
        <x:v>0</x:v>
      </x:c>
      <x:c r="K1882" s="30" t="n">
        <x:v>0</x:v>
      </x:c>
      <x:c r="L1882" s="30" t="n">
        <x:v>0</x:v>
      </x:c>
    </x:row>
    <x:row r="1883">
      <x:c r="A1883" s="61" t="n">
        <x:v>45967</x:v>
      </x:c>
      <x:c r="B1883" s="59" t="str">
        <x:v>FLEMINGTON</x:v>
      </x:c>
      <x:c r="C1883" s="27" t="n">
        <x:v>8</x:v>
      </x:c>
      <x:c r="D1883" s="27" t="n">
        <x:v>1</x:v>
      </x:c>
      <x:c r="E1883" s="59" t="str">
        <x:v>GETTA GOOD FEELING</x:v>
      </x:c>
      <x:c r="F1883" s="59" t="str">
        <x:v>LSW / SYS</x:v>
      </x:c>
      <x:c r="G1883" s="27" t="n">
        <x:v>2</x:v>
      </x:c>
      <x:c r="H1883" s="27" t="str"/>
      <x:c r="I1883" s="30"/>
      <x:c r="J1883" s="30" t="n">
        <x:v>0</x:v>
      </x:c>
      <x:c r="K1883" s="30" t="n">
        <x:v>0</x:v>
      </x:c>
      <x:c r="L1883" s="30"/>
    </x:row>
    <x:row r="1884">
      <x:c r="A1884" s="61" t="n">
        <x:v>45967</x:v>
      </x:c>
      <x:c r="B1884" s="59" t="str">
        <x:v>FLEMINGTON</x:v>
      </x:c>
      <x:c r="C1884" s="27" t="n">
        <x:v>9</x:v>
      </x:c>
      <x:c r="D1884" s="27" t="n">
        <x:v>1</x:v>
      </x:c>
      <x:c r="E1884" s="59" t="str">
        <x:v>REY MAGNERIO</x:v>
      </x:c>
      <x:c r="F1884" s="59" t="str">
        <x:v>LSW</x:v>
      </x:c>
      <x:c r="G1884" s="27" t="n">
        <x:v>1</x:v>
      </x:c>
      <x:c r="H1884" s="27" t="str">
        <x:v>3rd</x:v>
      </x:c>
      <x:c r="I1884" s="30"/>
      <x:c r="J1884" s="30" t="n">
        <x:v>0</x:v>
      </x:c>
      <x:c r="K1884" s="30"/>
      <x:c r="L1884" s="30"/>
    </x:row>
    <x:row r="1885">
      <x:c r="A1885" s="61" t="n">
        <x:v>45969</x:v>
      </x:c>
      <x:c r="B1885" s="59" t="str">
        <x:v>FLEMINGTON</x:v>
      </x:c>
      <x:c r="C1885" s="27" t="n">
        <x:v>2</x:v>
      </x:c>
      <x:c r="D1885" s="27" t="n">
        <x:v>2</x:v>
      </x:c>
      <x:c r="E1885" s="59" t="str">
        <x:v>SABAJ</x:v>
      </x:c>
      <x:c r="F1885" s="59" t="str">
        <x:v>FRSR / SYS</x:v>
      </x:c>
      <x:c r="G1885" s="27" t="n">
        <x:v>2</x:v>
      </x:c>
      <x:c r="H1885" s="27" t="str">
        <x:v>Won</x:v>
      </x:c>
      <x:c r="I1885" s="30" t="n">
        <x:v>2.8</x:v>
      </x:c>
      <x:c r="J1885" s="30" t="n">
        <x:v>2.8</x:v>
      </x:c>
      <x:c r="K1885" s="30" t="n">
        <x:v>0</x:v>
      </x:c>
      <x:c r="L1885" s="30" t="n">
        <x:v>0</x:v>
      </x:c>
    </x:row>
    <x:row r="1886">
      <x:c r="A1886" s="61" t="n">
        <x:v>45969</x:v>
      </x:c>
      <x:c r="B1886" s="59" t="str">
        <x:v>FLEMINGTON</x:v>
      </x:c>
      <x:c r="C1886" s="27" t="n">
        <x:v>4</x:v>
      </x:c>
      <x:c r="D1886" s="27" t="n">
        <x:v>1</x:v>
      </x:c>
      <x:c r="E1886" s="59" t="str">
        <x:v>ALALCANCE</x:v>
      </x:c>
      <x:c r="F1886" s="59" t="str">
        <x:v>M</x:v>
      </x:c>
      <x:c r="G1886" s="27" t="n">
        <x:v>1</x:v>
      </x:c>
      <x:c r="H1886" s="27" t="str">
        <x:v>3rd</x:v>
      </x:c>
      <x:c r="I1886" s="30"/>
      <x:c r="J1886" s="30" t="n">
        <x:v>0</x:v>
      </x:c>
      <x:c r="K1886" s="30" t="n">
        <x:v>0</x:v>
      </x:c>
      <x:c r="L1886" s="30" t="n">
        <x:v>0</x:v>
      </x:c>
    </x:row>
    <x:row r="1887">
      <x:c r="A1887" s="61" t="n">
        <x:v>45969</x:v>
      </x:c>
      <x:c r="B1887" s="59" t="str">
        <x:v>FLEMINGTON</x:v>
      </x:c>
      <x:c r="C1887" s="27" t="n">
        <x:v>4</x:v>
      </x:c>
      <x:c r="D1887" s="27" t="n">
        <x:v>5</x:v>
      </x:c>
      <x:c r="E1887" s="59" t="str">
        <x:v>SHE'S A HUSTLER</x:v>
      </x:c>
      <x:c r="F1887" s="59" t="str">
        <x:v>LSW / SYS</x:v>
      </x:c>
      <x:c r="G1887" s="27" t="n">
        <x:v>2</x:v>
      </x:c>
      <x:c r="H1887" s="27" t="str">
        <x:v>2nd</x:v>
      </x:c>
      <x:c r="I1887" s="30"/>
      <x:c r="J1887" s="30" t="n">
        <x:v>0</x:v>
      </x:c>
      <x:c r="K1887" s="30" t="n">
        <x:v>0</x:v>
      </x:c>
      <x:c r="L1887" s="30" t="n">
        <x:v>0</x:v>
      </x:c>
    </x:row>
    <x:row r="1888">
      <x:c r="A1888" s="61" t="n">
        <x:v>45969</x:v>
      </x:c>
      <x:c r="B1888" s="59" t="str">
        <x:v>FLEMINGTON</x:v>
      </x:c>
      <x:c r="C1888" s="27" t="n">
        <x:v>6</x:v>
      </x:c>
      <x:c r="D1888" s="27" t="n">
        <x:v>1</x:v>
      </x:c>
      <x:c r="E1888" s="59" t="str">
        <x:v>GIGA KICK</x:v>
      </x:c>
      <x:c r="F1888" s="59" t="str">
        <x:v>SYS</x:v>
      </x:c>
      <x:c r="G1888" s="27" t="n">
        <x:v>1</x:v>
      </x:c>
      <x:c r="H1888" s="27" t="str">
        <x:v>Won</x:v>
      </x:c>
      <x:c r="I1888" s="30" t="n">
        <x:v>4</x:v>
      </x:c>
      <x:c r="J1888" s="30" t="n">
        <x:v>4</x:v>
      </x:c>
      <x:c r="K1888" s="30" t="n">
        <x:v>16.6</x:v>
      </x:c>
      <x:c r="L1888" s="30" t="n">
        <x:v>24.900000000000002</x:v>
      </x:c>
    </x:row>
    <x:row r="1889">
      <x:c r="A1889" s="61" t="n">
        <x:v>45969</x:v>
      </x:c>
      <x:c r="B1889" s="59" t="str">
        <x:v>FLEMINGTON</x:v>
      </x:c>
      <x:c r="C1889" s="27" t="n">
        <x:v>7</x:v>
      </x:c>
      <x:c r="D1889" s="27" t="n">
        <x:v>2</x:v>
      </x:c>
      <x:c r="E1889" s="59" t="str">
        <x:v>CEOLWULF</x:v>
      </x:c>
      <x:c r="F1889" s="59" t="str">
        <x:v>LSW</x:v>
      </x:c>
      <x:c r="G1889" s="27" t="n">
        <x:v>1</x:v>
      </x:c>
      <x:c r="H1889" s="27" t="str">
        <x:v>Won</x:v>
      </x:c>
      <x:c r="I1889" s="30" t="n">
        <x:v>4.15</x:v>
      </x:c>
      <x:c r="J1889" s="30" t="n">
        <x:v>4.15</x:v>
      </x:c>
      <x:c r="K1889" s="30" t="n">
        <x:v>6.2250000000000005</x:v>
      </x:c>
      <x:c r="L1889" s="30" t="n">
        <x:v>88.70625000000001</x:v>
      </x:c>
    </x:row>
    <x:row r="1890">
      <x:c r="A1890" s="61" t="n">
        <x:v>45969</x:v>
      </x:c>
      <x:c r="B1890" s="59" t="str">
        <x:v>FLEMINGTON</x:v>
      </x:c>
      <x:c r="C1890" s="27" t="n">
        <x:v>7</x:v>
      </x:c>
      <x:c r="D1890" s="27" t="n">
        <x:v>9</x:v>
      </x:c>
      <x:c r="E1890" s="59" t="str">
        <x:v>TREASURETHE MOMENT</x:v>
      </x:c>
      <x:c r="F1890" s="59" t="str">
        <x:v>SYS</x:v>
      </x:c>
      <x:c r="G1890" s="27" t="n">
        <x:v>1</x:v>
      </x:c>
      <x:c r="H1890" s="27" t="str"/>
      <x:c r="I1890" s="30"/>
      <x:c r="J1890" s="30" t="n">
        <x:v>0</x:v>
      </x:c>
      <x:c r="K1890" s="30" t="n">
        <x:v>0</x:v>
      </x:c>
      <x:c r="L1890" s="30" t="n">
        <x:v>0</x:v>
      </x:c>
    </x:row>
    <x:row r="1891">
      <x:c r="A1891" s="61" t="n">
        <x:v>45969</x:v>
      </x:c>
      <x:c r="B1891" s="59" t="str">
        <x:v>FLEMINGTON</x:v>
      </x:c>
      <x:c r="C1891" s="27" t="n">
        <x:v>8</x:v>
      </x:c>
      <x:c r="D1891" s="27" t="n">
        <x:v>10</x:v>
      </x:c>
      <x:c r="E1891" s="59" t="str">
        <x:v>VIA SISTINA</x:v>
      </x:c>
      <x:c r="F1891" s="59" t="str">
        <x:v>DC / SYS</x:v>
      </x:c>
      <x:c r="G1891" s="27" t="n">
        <x:v>2</x:v>
      </x:c>
      <x:c r="H1891" s="27" t="str">
        <x:v>Won</x:v>
      </x:c>
      <x:c r="I1891" s="30" t="n">
        <x:v>1.5</x:v>
      </x:c>
      <x:c r="J1891" s="30" t="n">
        <x:v>1.5</x:v>
      </x:c>
      <x:c r="K1891" s="30" t="n">
        <x:v>21.375</x:v>
      </x:c>
      <x:c r="L1891" s="30"/>
    </x:row>
    <x:row r="1892">
      <x:c r="A1892" s="61" t="n">
        <x:v>45969</x:v>
      </x:c>
      <x:c r="B1892" s="59" t="str">
        <x:v>FLEMINGTON</x:v>
      </x:c>
      <x:c r="C1892" s="27" t="n">
        <x:v>9</x:v>
      </x:c>
      <x:c r="D1892" s="27" t="n">
        <x:v>3</x:v>
      </x:c>
      <x:c r="E1892" s="59" t="str">
        <x:v>GRAND LARCENY</x:v>
      </x:c>
      <x:c r="F1892" s="59" t="str">
        <x:v>FRSR</x:v>
      </x:c>
      <x:c r="G1892" s="27" t="n">
        <x:v>1</x:v>
      </x:c>
      <x:c r="H1892" s="27" t="str">
        <x:v>Won</x:v>
      </x:c>
      <x:c r="I1892" s="30" t="n">
        <x:v>14.25</x:v>
      </x:c>
      <x:c r="J1892" s="30" t="n">
        <x:v>14.25</x:v>
      </x:c>
      <x:c r="K1892" s="30"/>
      <x:c r="L1892" s="30"/>
    </x:row>
    <x:row r="1893">
      <x:c r="A1893" s="61" t="n">
        <x:v>45969</x:v>
      </x:c>
      <x:c r="B1893" s="59" t="str">
        <x:v>FLEMINGTON</x:v>
      </x:c>
      <x:c r="C1893" s="27" t="n">
        <x:v>9</x:v>
      </x:c>
      <x:c r="D1893" s="27" t="n">
        <x:v>6</x:v>
      </x:c>
      <x:c r="E1893" s="59" t="str">
        <x:v>STOLI BOLLI</x:v>
      </x:c>
      <x:c r="F1893" s="59" t="str">
        <x:v>BFSR</x:v>
      </x:c>
      <x:c r="G1893" s="27" t="n">
        <x:v>1</x:v>
      </x:c>
      <x:c r="H1893" s="27" t="str">
        <x:v>3rd</x:v>
      </x:c>
      <x:c r="I1893" s="30"/>
      <x:c r="J1893" s="30" t="n">
        <x:v>0</x:v>
      </x:c>
      <x:c r="K1893" s="30"/>
      <x:c r="L1893" s="30"/>
    </x:row>
    <x:row r="1894">
      <x:c r="A1894" s="61" t="n">
        <x:v>45976</x:v>
      </x:c>
      <x:c r="B1894" s="59" t="str">
        <x:v>CAULFIELD</x:v>
      </x:c>
      <x:c r="C1894" s="27" t="n">
        <x:v>1</x:v>
      </x:c>
      <x:c r="D1894" s="27" t="n">
        <x:v>12</x:v>
      </x:c>
      <x:c r="E1894" s="59" t="str">
        <x:v>HOT STATEMENT</x:v>
      </x:c>
      <x:c r="F1894" s="59" t="str">
        <x:v>SYS</x:v>
      </x:c>
      <x:c r="G1894" s="27" t="n">
        <x:v>1</x:v>
      </x:c>
      <x:c r="H1894" s="27" t="str"/>
      <x:c r="I1894" s="30"/>
      <x:c r="J1894" s="30" t="n">
        <x:v>0</x:v>
      </x:c>
      <x:c r="K1894" s="30" t="n">
        <x:v>0</x:v>
      </x:c>
      <x:c r="L1894" s="30" t="n">
        <x:v>0</x:v>
      </x:c>
    </x:row>
    <x:row r="1895">
      <x:c r="A1895" s="61" t="n">
        <x:v>45976</x:v>
      </x:c>
      <x:c r="B1895" s="59" t="str">
        <x:v>CAULFIELD</x:v>
      </x:c>
      <x:c r="C1895" s="27" t="n">
        <x:v>2</x:v>
      </x:c>
      <x:c r="D1895" s="27" t="n">
        <x:v>1</x:v>
      </x:c>
      <x:c r="E1895" s="59" t="str">
        <x:v>BLACK RUN</x:v>
      </x:c>
      <x:c r="F1895" s="59" t="str">
        <x:v>SYS</x:v>
      </x:c>
      <x:c r="G1895" s="27" t="n">
        <x:v>1</x:v>
      </x:c>
      <x:c r="H1895" s="27" t="str">
        <x:v>Won</x:v>
      </x:c>
      <x:c r="I1895" s="30" t="n">
        <x:v>3.4</x:v>
      </x:c>
      <x:c r="J1895" s="30" t="n">
        <x:v>3.4</x:v>
      </x:c>
      <x:c r="K1895" s="30" t="n">
        <x:v>0</x:v>
      </x:c>
      <x:c r="L1895" s="30" t="n">
        <x:v>0</x:v>
      </x:c>
    </x:row>
    <x:row r="1896">
      <x:c r="A1896" s="61" t="n">
        <x:v>45976</x:v>
      </x:c>
      <x:c r="B1896" s="59" t="str">
        <x:v>CAULFIELD</x:v>
      </x:c>
      <x:c r="C1896" s="27" t="n">
        <x:v>2</x:v>
      </x:c>
      <x:c r="D1896" s="27" t="n">
        <x:v>13</x:v>
      </x:c>
      <x:c r="E1896" s="59" t="str">
        <x:v>HOT TOO GO</x:v>
      </x:c>
      <x:c r="F1896" s="59" t="str">
        <x:v>LSW / SYS</x:v>
      </x:c>
      <x:c r="G1896" s="27" t="n">
        <x:v>2</x:v>
      </x:c>
      <x:c r="H1896" s="27" t="str">
        <x:v>4th</x:v>
      </x:c>
      <x:c r="I1896" s="30"/>
      <x:c r="J1896" s="30" t="n">
        <x:v>0</x:v>
      </x:c>
      <x:c r="K1896" s="30" t="n">
        <x:v>0</x:v>
      </x:c>
      <x:c r="L1896" s="30" t="n">
        <x:v>0</x:v>
      </x:c>
    </x:row>
    <x:row r="1897">
      <x:c r="A1897" s="61" t="n">
        <x:v>45976</x:v>
      </x:c>
      <x:c r="B1897" s="59" t="str">
        <x:v>CAULFIELD</x:v>
      </x:c>
      <x:c r="C1897" s="27" t="n">
        <x:v>3</x:v>
      </x:c>
      <x:c r="D1897" s="27" t="n">
        <x:v>11</x:v>
      </x:c>
      <x:c r="E1897" s="59" t="str">
        <x:v>SIGIRIYA ROCK</x:v>
      </x:c>
      <x:c r="F1897" s="59" t="str">
        <x:v>LSW</x:v>
      </x:c>
      <x:c r="G1897" s="27" t="n">
        <x:v>1</x:v>
      </x:c>
      <x:c r="H1897" s="27" t="str">
        <x:v>2nd</x:v>
      </x:c>
      <x:c r="I1897" s="30"/>
      <x:c r="J1897" s="30" t="n">
        <x:v>0</x:v>
      </x:c>
      <x:c r="K1897" s="30" t="n">
        <x:v>0</x:v>
      </x:c>
      <x:c r="L1897" s="30" t="n">
        <x:v>0</x:v>
      </x:c>
    </x:row>
    <x:row r="1898">
      <x:c r="A1898" s="61" t="n">
        <x:v>45976</x:v>
      </x:c>
      <x:c r="B1898" s="59" t="str">
        <x:v>CAULFIELD</x:v>
      </x:c>
      <x:c r="C1898" s="27" t="n">
        <x:v>4</x:v>
      </x:c>
      <x:c r="D1898" s="27" t="n">
        <x:v>4</x:v>
      </x:c>
      <x:c r="E1898" s="59" t="str">
        <x:v>HEDGED</x:v>
      </x:c>
      <x:c r="F1898" s="59" t="str">
        <x:v>FRSR / SYS</x:v>
      </x:c>
      <x:c r="G1898" s="27" t="n">
        <x:v>2</x:v>
      </x:c>
      <x:c r="H1898" s="27" t="str">
        <x:v>2nd</x:v>
      </x:c>
      <x:c r="I1898" s="30"/>
      <x:c r="J1898" s="30" t="n">
        <x:v>0</x:v>
      </x:c>
      <x:c r="K1898" s="30" t="n">
        <x:v>0</x:v>
      </x:c>
      <x:c r="L1898" s="30" t="n">
        <x:v>0</x:v>
      </x:c>
    </x:row>
    <x:row r="1899">
      <x:c r="A1899" s="61" t="n">
        <x:v>45976</x:v>
      </x:c>
      <x:c r="B1899" s="59" t="str">
        <x:v>CAULFIELD</x:v>
      </x:c>
      <x:c r="C1899" s="27" t="n">
        <x:v>5</x:v>
      </x:c>
      <x:c r="D1899" s="27" t="n">
        <x:v>1</x:v>
      </x:c>
      <x:c r="E1899" s="59" t="str">
        <x:v>RUMBLED AGAIN</x:v>
      </x:c>
      <x:c r="F1899" s="59" t="str">
        <x:v>SYS</x:v>
      </x:c>
      <x:c r="G1899" s="27" t="n">
        <x:v>1</x:v>
      </x:c>
      <x:c r="H1899" s="27" t="str">
        <x:v>Won</x:v>
      </x:c>
      <x:c r="I1899" s="30" t="n">
        <x:v>33.4</x:v>
      </x:c>
      <x:c r="J1899" s="30" t="n">
        <x:v>33.4</x:v>
      </x:c>
      <x:c r="K1899" s="30" t="n">
        <x:v>0</x:v>
      </x:c>
      <x:c r="L1899" s="30" t="n">
        <x:v>0</x:v>
      </x:c>
    </x:row>
    <x:row r="1900">
      <x:c r="A1900" s="61" t="n">
        <x:v>45976</x:v>
      </x:c>
      <x:c r="B1900" s="59" t="str">
        <x:v>CAULFIELD</x:v>
      </x:c>
      <x:c r="C1900" s="27" t="n">
        <x:v>5</x:v>
      </x:c>
      <x:c r="D1900" s="27" t="n">
        <x:v>3</x:v>
      </x:c>
      <x:c r="E1900" s="59" t="str">
        <x:v>ROLL ON HIGH</x:v>
      </x:c>
      <x:c r="F1900" s="59" t="str">
        <x:v>DC / SYS</x:v>
      </x:c>
      <x:c r="G1900" s="27" t="n">
        <x:v>2</x:v>
      </x:c>
      <x:c r="H1900" s="27" t="str">
        <x:v>4th</x:v>
      </x:c>
      <x:c r="I1900" s="30"/>
      <x:c r="J1900" s="30" t="n">
        <x:v>0</x:v>
      </x:c>
      <x:c r="K1900" s="30" t="n">
        <x:v>0</x:v>
      </x:c>
      <x:c r="L1900" s="30" t="n">
        <x:v>0</x:v>
      </x:c>
    </x:row>
    <x:row r="1901">
      <x:c r="A1901" s="61" t="n">
        <x:v>45976</x:v>
      </x:c>
      <x:c r="B1901" s="59" t="str">
        <x:v>CAULFIELD</x:v>
      </x:c>
      <x:c r="C1901" s="27" t="n">
        <x:v>6</x:v>
      </x:c>
      <x:c r="D1901" s="27" t="n">
        <x:v>1</x:v>
      </x:c>
      <x:c r="E1901" s="59" t="str">
        <x:v>SHE'S BULLETPROOF</x:v>
      </x:c>
      <x:c r="F1901" s="59" t="str">
        <x:v>SYS</x:v>
      </x:c>
      <x:c r="G1901" s="27" t="n">
        <x:v>1</x:v>
      </x:c>
      <x:c r="H1901" s="27" t="str">
        <x:v>3rd</x:v>
      </x:c>
      <x:c r="I1901" s="30"/>
      <x:c r="J1901" s="30" t="n">
        <x:v>0</x:v>
      </x:c>
      <x:c r="K1901" s="30" t="n">
        <x:v>0</x:v>
      </x:c>
      <x:c r="L1901" s="30" t="n">
        <x:v>0</x:v>
      </x:c>
    </x:row>
    <x:row r="1902">
      <x:c r="A1902" s="61" t="n">
        <x:v>45976</x:v>
      </x:c>
      <x:c r="B1902" s="59" t="str">
        <x:v>CAULFIELD</x:v>
      </x:c>
      <x:c r="C1902" s="27" t="n">
        <x:v>6</x:v>
      </x:c>
      <x:c r="D1902" s="27" t="n">
        <x:v>9</x:v>
      </x:c>
      <x:c r="E1902" s="59" t="str">
        <x:v>SOFT LOVE</x:v>
      </x:c>
      <x:c r="F1902" s="59" t="str">
        <x:v>FRSR</x:v>
      </x:c>
      <x:c r="G1902" s="27" t="n">
        <x:v>1</x:v>
      </x:c>
      <x:c r="H1902" s="27" t="str"/>
      <x:c r="I1902" s="30"/>
      <x:c r="J1902" s="30" t="n">
        <x:v>0</x:v>
      </x:c>
      <x:c r="K1902" s="30" t="n">
        <x:v>0</x:v>
      </x:c>
      <x:c r="L1902" s="30" t="n">
        <x:v>0</x:v>
      </x:c>
    </x:row>
    <x:row r="1903">
      <x:c r="A1903" s="61" t="n">
        <x:v>45976</x:v>
      </x:c>
      <x:c r="B1903" s="59" t="str">
        <x:v>CAULFIELD</x:v>
      </x:c>
      <x:c r="C1903" s="27" t="n">
        <x:v>7</x:v>
      </x:c>
      <x:c r="D1903" s="27" t="n">
        <x:v>5</x:v>
      </x:c>
      <x:c r="E1903" s="59" t="str">
        <x:v>TAGLINE</x:v>
      </x:c>
      <x:c r="F1903" s="59" t="str">
        <x:v>M</x:v>
      </x:c>
      <x:c r="G1903" s="27" t="n">
        <x:v>1</x:v>
      </x:c>
      <x:c r="H1903" s="27" t="str">
        <x:v>2nd</x:v>
      </x:c>
      <x:c r="I1903" s="30"/>
      <x:c r="J1903" s="30" t="n">
        <x:v>0</x:v>
      </x:c>
      <x:c r="K1903" s="30" t="n">
        <x:v>0</x:v>
      </x:c>
      <x:c r="L1903" s="30" t="n">
        <x:v>0</x:v>
      </x:c>
    </x:row>
    <x:row r="1904">
      <x:c r="A1904" s="61" t="n">
        <x:v>45976</x:v>
      </x:c>
      <x:c r="B1904" s="59" t="str">
        <x:v>CAULFIELD</x:v>
      </x:c>
      <x:c r="C1904" s="27" t="n">
        <x:v>7</x:v>
      </x:c>
      <x:c r="D1904" s="27" t="n">
        <x:v>12</x:v>
      </x:c>
      <x:c r="E1904" s="59" t="str">
        <x:v>SHEZA ALIBI</x:v>
      </x:c>
      <x:c r="F1904" s="59" t="str">
        <x:v>DC / SYS</x:v>
      </x:c>
      <x:c r="G1904" s="27" t="n">
        <x:v>2</x:v>
      </x:c>
      <x:c r="H1904" s="27" t="str">
        <x:v>Won</x:v>
      </x:c>
      <x:c r="I1904" s="30" t="n">
        <x:v>1.5</x:v>
      </x:c>
      <x:c r="J1904" s="30" t="n">
        <x:v>1.5</x:v>
      </x:c>
      <x:c r="K1904" s="30" t="n">
        <x:v>2.55</x:v>
      </x:c>
      <x:c r="L1904" s="30" t="n">
        <x:v>11.985</x:v>
      </x:c>
    </x:row>
    <x:row r="1905">
      <x:c r="A1905" s="61" t="n">
        <x:v>45976</x:v>
      </x:c>
      <x:c r="B1905" s="59" t="str">
        <x:v>CAULFIELD</x:v>
      </x:c>
      <x:c r="C1905" s="27" t="n">
        <x:v>8</x:v>
      </x:c>
      <x:c r="D1905" s="27" t="n">
        <x:v>1</x:v>
      </x:c>
      <x:c r="E1905" s="59" t="str">
        <x:v>JIMMYSSTAR</x:v>
      </x:c>
      <x:c r="F1905" s="59" t="str">
        <x:v>DC / SYS</x:v>
      </x:c>
      <x:c r="G1905" s="27" t="n">
        <x:v>2</x:v>
      </x:c>
      <x:c r="H1905" s="27" t="str">
        <x:v>Won</x:v>
      </x:c>
      <x:c r="I1905" s="30" t="n">
        <x:v>1.7</x:v>
      </x:c>
      <x:c r="J1905" s="30" t="n">
        <x:v>1.7</x:v>
      </x:c>
      <x:c r="K1905" s="30" t="n">
        <x:v>7.99</x:v>
      </x:c>
      <x:c r="L1905" s="30"/>
    </x:row>
    <x:row r="1906">
      <x:c r="A1906" s="61" t="n">
        <x:v>45976</x:v>
      </x:c>
      <x:c r="B1906" s="59" t="str">
        <x:v>CAULFIELD</x:v>
      </x:c>
      <x:c r="C1906" s="27" t="n">
        <x:v>10</x:v>
      </x:c>
      <x:c r="D1906" s="27" t="n">
        <x:v>7</x:v>
      </x:c>
      <x:c r="E1906" s="59" t="str">
        <x:v>TAKEN</x:v>
      </x:c>
      <x:c r="F1906" s="59" t="str">
        <x:v>SYS</x:v>
      </x:c>
      <x:c r="G1906" s="27" t="n">
        <x:v>1</x:v>
      </x:c>
      <x:c r="H1906" s="27" t="str">
        <x:v>Won</x:v>
      </x:c>
      <x:c r="I1906" s="30" t="n">
        <x:v>4.7</x:v>
      </x:c>
      <x:c r="J1906" s="30" t="n">
        <x:v>4.7</x:v>
      </x:c>
      <x:c r="K1906" s="30"/>
      <x:c r="L1906" s="30"/>
    </x:row>
    <x:row r="1907">
      <x:c r="A1907" s="61" t="n">
        <x:v>45983</x:v>
      </x:c>
      <x:c r="B1907" s="59" t="str">
        <x:v>CRANBOURNE</x:v>
      </x:c>
      <x:c r="C1907" s="27" t="n">
        <x:v>1</x:v>
      </x:c>
      <x:c r="D1907" s="27" t="n">
        <x:v>7</x:v>
      </x:c>
      <x:c r="E1907" s="59" t="str">
        <x:v>STEALTH OF NIGHT</x:v>
      </x:c>
      <x:c r="F1907" s="59" t="str">
        <x:v>DC / SYS</x:v>
      </x:c>
      <x:c r="G1907" s="27" t="n">
        <x:v>2</x:v>
      </x:c>
      <x:c r="H1907" s="27" t="str"/>
      <x:c r="I1907" s="30"/>
      <x:c r="J1907" s="30" t="n">
        <x:v>0</x:v>
      </x:c>
      <x:c r="K1907" s="30" t="n">
        <x:v>0</x:v>
      </x:c>
      <x:c r="L1907" s="30" t="n">
        <x:v>0</x:v>
      </x:c>
    </x:row>
    <x:row r="1908">
      <x:c r="A1908" s="61" t="n">
        <x:v>45983</x:v>
      </x:c>
      <x:c r="B1908" s="59" t="str">
        <x:v>CRANBOURNE</x:v>
      </x:c>
      <x:c r="C1908" s="27" t="n">
        <x:v>2</x:v>
      </x:c>
      <x:c r="D1908" s="27" t="n">
        <x:v>7</x:v>
      </x:c>
      <x:c r="E1908" s="59" t="str">
        <x:v>CAFFETTIERA</x:v>
      </x:c>
      <x:c r="F1908" s="59" t="str">
        <x:v>LSW</x:v>
      </x:c>
      <x:c r="G1908" s="27" t="n">
        <x:v>1</x:v>
      </x:c>
      <x:c r="H1908" s="27" t="str">
        <x:v>2nd</x:v>
      </x:c>
      <x:c r="I1908" s="30"/>
      <x:c r="J1908" s="30" t="n">
        <x:v>0</x:v>
      </x:c>
      <x:c r="K1908" s="30" t="n">
        <x:v>0</x:v>
      </x:c>
      <x:c r="L1908" s="30" t="n">
        <x:v>0</x:v>
      </x:c>
    </x:row>
    <x:row r="1909">
      <x:c r="A1909" s="61" t="n">
        <x:v>45983</x:v>
      </x:c>
      <x:c r="B1909" s="59" t="str">
        <x:v>CRANBOURNE</x:v>
      </x:c>
      <x:c r="C1909" s="27" t="n">
        <x:v>2</x:v>
      </x:c>
      <x:c r="D1909" s="27" t="n">
        <x:v>8</x:v>
      </x:c>
      <x:c r="E1909" s="59" t="str">
        <x:v>MALDINI</x:v>
      </x:c>
      <x:c r="F1909" s="59" t="str">
        <x:v>BFSR</x:v>
      </x:c>
      <x:c r="G1909" s="27" t="n">
        <x:v>1</x:v>
      </x:c>
      <x:c r="H1909" s="27" t="str">
        <x:v>Won</x:v>
      </x:c>
      <x:c r="I1909" s="30" t="n">
        <x:v>4.1</x:v>
      </x:c>
      <x:c r="J1909" s="30" t="n">
        <x:v>4.1</x:v>
      </x:c>
      <x:c r="K1909" s="30" t="n">
        <x:v>25.009999999999998</x:v>
      </x:c>
      <x:c r="L1909" s="30" t="n">
        <x:v>120.04799999999999</x:v>
      </x:c>
    </x:row>
    <x:row r="1910">
      <x:c r="A1910" s="61" t="n">
        <x:v>45983</x:v>
      </x:c>
      <x:c r="B1910" s="59" t="str">
        <x:v>CRANBOURNE</x:v>
      </x:c>
      <x:c r="C1910" s="27" t="n">
        <x:v>3</x:v>
      </x:c>
      <x:c r="D1910" s="27" t="n">
        <x:v>6</x:v>
      </x:c>
      <x:c r="E1910" s="59" t="str">
        <x:v>BLACK PEPPERMINT</x:v>
      </x:c>
      <x:c r="F1910" s="59" t="str">
        <x:v>BF</x:v>
      </x:c>
      <x:c r="G1910" s="27" t="n">
        <x:v>1</x:v>
      </x:c>
      <x:c r="H1910" s="27" t="str">
        <x:v>Won</x:v>
      </x:c>
      <x:c r="I1910" s="30" t="n">
        <x:v>6.1</x:v>
      </x:c>
      <x:c r="J1910" s="30" t="n">
        <x:v>6.1</x:v>
      </x:c>
      <x:c r="K1910" s="30" t="n">
        <x:v>29.279999999999998</x:v>
      </x:c>
      <x:c r="L1910" s="30" t="n">
        <x:v>199.10399999999998</x:v>
      </x:c>
    </x:row>
    <x:row r="1911">
      <x:c r="A1911" s="61" t="n">
        <x:v>45983</x:v>
      </x:c>
      <x:c r="B1911" s="59" t="str">
        <x:v>CRANBOURNE</x:v>
      </x:c>
      <x:c r="C1911" s="27" t="n">
        <x:v>3</x:v>
      </x:c>
      <x:c r="D1911" s="27" t="n">
        <x:v>7</x:v>
      </x:c>
      <x:c r="E1911" s="59" t="str">
        <x:v>HOT TOO GO</x:v>
      </x:c>
      <x:c r="F1911" s="59" t="str">
        <x:v>FR</x:v>
      </x:c>
      <x:c r="G1911" s="27" t="n">
        <x:v>1</x:v>
      </x:c>
      <x:c r="H1911" s="27" t="str"/>
      <x:c r="I1911" s="30"/>
      <x:c r="J1911" s="30" t="n">
        <x:v>0</x:v>
      </x:c>
      <x:c r="K1911" s="30" t="n">
        <x:v>0</x:v>
      </x:c>
      <x:c r="L1911" s="30" t="n">
        <x:v>0</x:v>
      </x:c>
    </x:row>
    <x:row r="1912">
      <x:c r="A1912" s="61" t="n">
        <x:v>45983</x:v>
      </x:c>
      <x:c r="B1912" s="59" t="str">
        <x:v>CRANBOURNE</x:v>
      </x:c>
      <x:c r="C1912" s="27" t="n">
        <x:v>4</x:v>
      </x:c>
      <x:c r="D1912" s="27" t="n">
        <x:v>7</x:v>
      </x:c>
      <x:c r="E1912" s="59" t="str">
        <x:v>GRID GIRL</x:v>
      </x:c>
      <x:c r="F1912" s="59" t="str">
        <x:v>DC</x:v>
      </x:c>
      <x:c r="G1912" s="27" t="n">
        <x:v>1</x:v>
      </x:c>
      <x:c r="H1912" s="27" t="str">
        <x:v>Won</x:v>
      </x:c>
      <x:c r="I1912" s="30" t="n">
        <x:v>4.8</x:v>
      </x:c>
      <x:c r="J1912" s="30" t="n">
        <x:v>4.8</x:v>
      </x:c>
      <x:c r="K1912" s="30" t="n">
        <x:v>32.64</x:v>
      </x:c>
      <x:c r="L1912" s="30" t="n">
        <x:v>0</x:v>
      </x:c>
    </x:row>
    <x:row r="1913">
      <x:c r="A1913" s="61" t="n">
        <x:v>45983</x:v>
      </x:c>
      <x:c r="B1913" s="59" t="str">
        <x:v>CRANBOURNE</x:v>
      </x:c>
      <x:c r="C1913" s="27" t="n">
        <x:v>5</x:v>
      </x:c>
      <x:c r="D1913" s="27" t="n">
        <x:v>3</x:v>
      </x:c>
      <x:c r="E1913" s="59" t="str">
        <x:v>CHEST OF GOLD</x:v>
      </x:c>
      <x:c r="F1913" s="59" t="str">
        <x:v>BFSR</x:v>
      </x:c>
      <x:c r="G1913" s="27" t="n">
        <x:v>1</x:v>
      </x:c>
      <x:c r="H1913" s="27" t="str">
        <x:v>Won</x:v>
      </x:c>
      <x:c r="I1913" s="30" t="n">
        <x:v>6.8</x:v>
      </x:c>
      <x:c r="J1913" s="30" t="n">
        <x:v>6.8</x:v>
      </x:c>
      <x:c r="K1913" s="30" t="n">
        <x:v>0</x:v>
      </x:c>
      <x:c r="L1913" s="30" t="n">
        <x:v>0</x:v>
      </x:c>
    </x:row>
    <x:row r="1914">
      <x:c r="A1914" s="61" t="n">
        <x:v>45983</x:v>
      </x:c>
      <x:c r="B1914" s="59" t="str">
        <x:v>CRANBOURNE</x:v>
      </x:c>
      <x:c r="C1914" s="27" t="n">
        <x:v>6</x:v>
      </x:c>
      <x:c r="D1914" s="27" t="n">
        <x:v>5</x:v>
      </x:c>
      <x:c r="E1914" s="59" t="str">
        <x:v>SHOCKLETZ</x:v>
      </x:c>
      <x:c r="F1914" s="59" t="str">
        <x:v>BFSR / SYS</x:v>
      </x:c>
      <x:c r="G1914" s="27" t="n">
        <x:v>2</x:v>
      </x:c>
      <x:c r="H1914" s="27" t="str"/>
      <x:c r="I1914" s="30"/>
      <x:c r="J1914" s="30" t="n">
        <x:v>0</x:v>
      </x:c>
      <x:c r="K1914" s="30" t="n">
        <x:v>0</x:v>
      </x:c>
      <x:c r="L1914" s="30" t="n">
        <x:v>0</x:v>
      </x:c>
    </x:row>
    <x:row r="1915">
      <x:c r="A1915" s="61" t="n">
        <x:v>45983</x:v>
      </x:c>
      <x:c r="B1915" s="59" t="str">
        <x:v>CRANBOURNE</x:v>
      </x:c>
      <x:c r="C1915" s="27" t="n">
        <x:v>8</x:v>
      </x:c>
      <x:c r="D1915" s="27" t="n">
        <x:v>15</x:v>
      </x:c>
      <x:c r="E1915" s="59" t="str">
        <x:v>SABAJ</x:v>
      </x:c>
      <x:c r="F1915" s="59" t="str">
        <x:v>DC / SYS</x:v>
      </x:c>
      <x:c r="G1915" s="27" t="n">
        <x:v>2</x:v>
      </x:c>
      <x:c r="H1915" s="27" t="str">
        <x:v>Won</x:v>
      </x:c>
      <x:c r="I1915" s="30" t="n">
        <x:v>3.3</x:v>
      </x:c>
      <x:c r="J1915" s="30" t="n">
        <x:v>3.3</x:v>
      </x:c>
      <x:c r="K1915" s="30" t="n">
        <x:v>16.83</x:v>
      </x:c>
      <x:c r="L1915" s="30"/>
    </x:row>
    <x:row r="1916">
      <x:c r="A1916" s="61" t="n">
        <x:v>45983</x:v>
      </x:c>
      <x:c r="B1916" s="59" t="str">
        <x:v>CRANBOURNE</x:v>
      </x:c>
      <x:c r="C1916" s="27" t="n">
        <x:v>10</x:v>
      </x:c>
      <x:c r="D1916" s="27" t="n">
        <x:v>1</x:v>
      </x:c>
      <x:c r="E1916" s="59" t="str">
        <x:v>GIN A TONIC</x:v>
      </x:c>
      <x:c r="F1916" s="59" t="str">
        <x:v>DC</x:v>
      </x:c>
      <x:c r="G1916" s="27" t="n">
        <x:v>1</x:v>
      </x:c>
      <x:c r="H1916" s="27" t="str">
        <x:v>Won</x:v>
      </x:c>
      <x:c r="I1916" s="30" t="n">
        <x:v>5.1</x:v>
      </x:c>
      <x:c r="J1916" s="30" t="n">
        <x:v>5.1</x:v>
      </x:c>
      <x:c r="K1916" s="30"/>
      <x:c r="L1916" s="30"/>
    </x:row>
    <x:row r="1917">
      <x:c r="A1917" s="61" t="n">
        <x:v>45990</x:v>
      </x:c>
      <x:c r="B1917" s="59" t="str">
        <x:v>CAULFIELD</x:v>
      </x:c>
      <x:c r="C1917" s="27" t="n">
        <x:v>1</x:v>
      </x:c>
      <x:c r="D1917" s="27" t="n">
        <x:v>1</x:v>
      </x:c>
      <x:c r="E1917" s="59" t="str">
        <x:v>TARAMANSOUR</x:v>
      </x:c>
      <x:c r="F1917" s="59" t="str">
        <x:v>DC</x:v>
      </x:c>
      <x:c r="G1917" s="27" t="n">
        <x:v>1</x:v>
      </x:c>
      <x:c r="H1917" s="27" t="str"/>
      <x:c r="I1917" s="30"/>
      <x:c r="J1917" s="30" t="n">
        <x:v>0</x:v>
      </x:c>
      <x:c r="K1917" s="30" t="n">
        <x:v>0</x:v>
      </x:c>
      <x:c r="L1917" s="30" t="n">
        <x:v>0</x:v>
      </x:c>
    </x:row>
    <x:row r="1918">
      <x:c r="A1918" s="61" t="n">
        <x:v>45990</x:v>
      </x:c>
      <x:c r="B1918" s="59" t="str">
        <x:v>CAULFIELD</x:v>
      </x:c>
      <x:c r="C1918" s="27" t="n">
        <x:v>2</x:v>
      </x:c>
      <x:c r="D1918" s="27" t="n">
        <x:v>6</x:v>
      </x:c>
      <x:c r="E1918" s="59" t="str">
        <x:v>LUNA VEGA</x:v>
      </x:c>
      <x:c r="F1918" s="59" t="str">
        <x:v>SYS</x:v>
      </x:c>
      <x:c r="G1918" s="27" t="n">
        <x:v>1</x:v>
      </x:c>
      <x:c r="H1918" s="27" t="str"/>
      <x:c r="I1918" s="30"/>
      <x:c r="J1918" s="30" t="n">
        <x:v>0</x:v>
      </x:c>
      <x:c r="K1918" s="30" t="n">
        <x:v>0</x:v>
      </x:c>
      <x:c r="L1918" s="30" t="n">
        <x:v>0</x:v>
      </x:c>
    </x:row>
    <x:row r="1919">
      <x:c r="A1919" s="61" t="n">
        <x:v>45990</x:v>
      </x:c>
      <x:c r="B1919" s="59" t="str">
        <x:v>CAULFIELD</x:v>
      </x:c>
      <x:c r="C1919" s="27" t="n">
        <x:v>3</x:v>
      </x:c>
      <x:c r="D1919" s="27" t="n">
        <x:v>1</x:v>
      </x:c>
      <x:c r="E1919" s="59" t="str">
        <x:v>SKIPPERS CANYON</x:v>
      </x:c>
      <x:c r="F1919" s="59" t="str">
        <x:v>LSW / SYS</x:v>
      </x:c>
      <x:c r="G1919" s="27" t="n">
        <x:v>2</x:v>
      </x:c>
      <x:c r="H1919" s="27" t="str">
        <x:v>4th</x:v>
      </x:c>
      <x:c r="I1919" s="30"/>
      <x:c r="J1919" s="30" t="n">
        <x:v>0</x:v>
      </x:c>
      <x:c r="K1919" s="30" t="n">
        <x:v>0</x:v>
      </x:c>
      <x:c r="L1919" s="30" t="n">
        <x:v>0</x:v>
      </x:c>
    </x:row>
    <x:row r="1920">
      <x:c r="A1920" s="61" t="n">
        <x:v>45990</x:v>
      </x:c>
      <x:c r="B1920" s="59" t="str">
        <x:v>CAULFIELD</x:v>
      </x:c>
      <x:c r="C1920" s="27" t="n">
        <x:v>3</x:v>
      </x:c>
      <x:c r="D1920" s="27" t="n">
        <x:v>10</x:v>
      </x:c>
      <x:c r="E1920" s="59" t="str">
        <x:v>SIGIRIYA ROCK</x:v>
      </x:c>
      <x:c r="F1920" s="59" t="str">
        <x:v>FRSR</x:v>
      </x:c>
      <x:c r="G1920" s="27" t="n">
        <x:v>1</x:v>
      </x:c>
      <x:c r="H1920" s="27" t="str">
        <x:v>2nd</x:v>
      </x:c>
      <x:c r="I1920" s="30"/>
      <x:c r="J1920" s="30" t="n">
        <x:v>0</x:v>
      </x:c>
      <x:c r="K1920" s="30" t="n">
        <x:v>0</x:v>
      </x:c>
      <x:c r="L1920" s="30" t="n">
        <x:v>0</x:v>
      </x:c>
    </x:row>
    <x:row r="1921">
      <x:c r="A1921" s="61" t="n">
        <x:v>45990</x:v>
      </x:c>
      <x:c r="B1921" s="59" t="str">
        <x:v>CAULFIELD</x:v>
      </x:c>
      <x:c r="C1921" s="27" t="n">
        <x:v>4</x:v>
      </x:c>
      <x:c r="D1921" s="27" t="n">
        <x:v>6</x:v>
      </x:c>
      <x:c r="E1921" s="59" t="str">
        <x:v>CAFFETTIERA</x:v>
      </x:c>
      <x:c r="F1921" s="59" t="str">
        <x:v>SYS</x:v>
      </x:c>
      <x:c r="G1921" s="27" t="n">
        <x:v>1</x:v>
      </x:c>
      <x:c r="H1921" s="27" t="str"/>
      <x:c r="I1921" s="30"/>
      <x:c r="J1921" s="30" t="n">
        <x:v>0</x:v>
      </x:c>
      <x:c r="K1921" s="30" t="n">
        <x:v>0</x:v>
      </x:c>
      <x:c r="L1921" s="30" t="n">
        <x:v>0</x:v>
      </x:c>
    </x:row>
    <x:row r="1922">
      <x:c r="A1922" s="61" t="n">
        <x:v>45990</x:v>
      </x:c>
      <x:c r="B1922" s="59" t="str">
        <x:v>CAULFIELD</x:v>
      </x:c>
      <x:c r="C1922" s="27" t="n">
        <x:v>4</x:v>
      </x:c>
      <x:c r="D1922" s="27" t="n">
        <x:v>9</x:v>
      </x:c>
      <x:c r="E1922" s="59" t="str">
        <x:v>MOTORSPORTS</x:v>
      </x:c>
      <x:c r="F1922" s="59" t="str">
        <x:v>LSW / SYS</x:v>
      </x:c>
      <x:c r="G1922" s="27" t="n">
        <x:v>2</x:v>
      </x:c>
      <x:c r="H1922" s="27" t="str">
        <x:v>Won</x:v>
      </x:c>
      <x:c r="I1922" s="30" t="n">
        <x:v>3.8</x:v>
      </x:c>
      <x:c r="J1922" s="30" t="n">
        <x:v>3.8</x:v>
      </x:c>
      <x:c r="K1922" s="30" t="n">
        <x:v>7.22</x:v>
      </x:c>
      <x:c r="L1922" s="30" t="n">
        <x:v>0</x:v>
      </x:c>
    </x:row>
    <x:row r="1923">
      <x:c r="A1923" s="61" t="n">
        <x:v>45990</x:v>
      </x:c>
      <x:c r="B1923" s="59" t="str">
        <x:v>CAULFIELD</x:v>
      </x:c>
      <x:c r="C1923" s="27" t="n">
        <x:v>5</x:v>
      </x:c>
      <x:c r="D1923" s="27" t="n">
        <x:v>1</x:v>
      </x:c>
      <x:c r="E1923" s="59" t="str">
        <x:v>DIFFERENT GRAVY</x:v>
      </x:c>
      <x:c r="F1923" s="59" t="str">
        <x:v>LSW / SYS</x:v>
      </x:c>
      <x:c r="G1923" s="27" t="n">
        <x:v>2</x:v>
      </x:c>
      <x:c r="H1923" s="27" t="str">
        <x:v>Won</x:v>
      </x:c>
      <x:c r="I1923" s="30" t="n">
        <x:v>1.9</x:v>
      </x:c>
      <x:c r="J1923" s="30" t="n">
        <x:v>1.9</x:v>
      </x:c>
      <x:c r="K1923" s="30" t="n">
        <x:v>0</x:v>
      </x:c>
      <x:c r="L1923" s="30" t="n">
        <x:v>0</x:v>
      </x:c>
    </x:row>
    <x:row r="1924">
      <x:c r="A1924" s="61" t="n">
        <x:v>45990</x:v>
      </x:c>
      <x:c r="B1924" s="59" t="str">
        <x:v>CAULFIELD</x:v>
      </x:c>
      <x:c r="C1924" s="27" t="n">
        <x:v>5</x:v>
      </x:c>
      <x:c r="D1924" s="27" t="n">
        <x:v>4</x:v>
      </x:c>
      <x:c r="E1924" s="59" t="str">
        <x:v>BRAVE DANZA</x:v>
      </x:c>
      <x:c r="F1924" s="59" t="str">
        <x:v>DC / SYS</x:v>
      </x:c>
      <x:c r="G1924" s="27" t="n">
        <x:v>2</x:v>
      </x:c>
      <x:c r="H1924" s="27" t="str">
        <x:v>2nd</x:v>
      </x:c>
      <x:c r="I1924" s="30"/>
      <x:c r="J1924" s="30" t="n">
        <x:v>0</x:v>
      </x:c>
      <x:c r="K1924" s="30" t="n">
        <x:v>0</x:v>
      </x:c>
      <x:c r="L1924" s="30" t="n">
        <x:v>0</x:v>
      </x:c>
    </x:row>
    <x:row r="1925">
      <x:c r="A1925" s="61" t="n">
        <x:v>45990</x:v>
      </x:c>
      <x:c r="B1925" s="59" t="str">
        <x:v>CAULFIELD</x:v>
      </x:c>
      <x:c r="C1925" s="27" t="n">
        <x:v>6</x:v>
      </x:c>
      <x:c r="D1925" s="27" t="n">
        <x:v>2</x:v>
      </x:c>
      <x:c r="E1925" s="59" t="str">
        <x:v>JENNI GONE BONKERS</x:v>
      </x:c>
      <x:c r="F1925" s="59" t="str">
        <x:v>LSW / SYS</x:v>
      </x:c>
      <x:c r="G1925" s="27" t="n">
        <x:v>2</x:v>
      </x:c>
      <x:c r="H1925" s="27" t="str">
        <x:v>2nd</x:v>
      </x:c>
      <x:c r="I1925" s="30"/>
      <x:c r="J1925" s="30" t="n">
        <x:v>0</x:v>
      </x:c>
      <x:c r="K1925" s="30" t="n">
        <x:v>0</x:v>
      </x:c>
      <x:c r="L1925" s="30" t="n">
        <x:v>0</x:v>
      </x:c>
    </x:row>
    <x:row r="1926">
      <x:c r="A1926" s="61" t="n">
        <x:v>45990</x:v>
      </x:c>
      <x:c r="B1926" s="59" t="str">
        <x:v>CAULFIELD</x:v>
      </x:c>
      <x:c r="C1926" s="27" t="n">
        <x:v>7</x:v>
      </x:c>
      <x:c r="D1926" s="27" t="n">
        <x:v>2</x:v>
      </x:c>
      <x:c r="E1926" s="59" t="str">
        <x:v>CASINO SEVENTEEN</x:v>
      </x:c>
      <x:c r="F1926" s="59" t="str">
        <x:v>BF / SYS</x:v>
      </x:c>
      <x:c r="G1926" s="27" t="n">
        <x:v>2</x:v>
      </x:c>
      <x:c r="H1926" s="27" t="str">
        <x:v>Won</x:v>
      </x:c>
      <x:c r="I1926" s="30" t="n">
        <x:v>6.6</x:v>
      </x:c>
      <x:c r="J1926" s="30" t="n">
        <x:v>6.6</x:v>
      </x:c>
      <x:c r="K1926" s="30" t="n">
        <x:v>0</x:v>
      </x:c>
      <x:c r="L1926" s="30" t="n">
        <x:v>0</x:v>
      </x:c>
    </x:row>
    <x:row r="1927">
      <x:c r="A1927" s="61" t="n">
        <x:v>45990</x:v>
      </x:c>
      <x:c r="B1927" s="59" t="str">
        <x:v>CAULFIELD</x:v>
      </x:c>
      <x:c r="C1927" s="27" t="n">
        <x:v>8</x:v>
      </x:c>
      <x:c r="D1927" s="27" t="n">
        <x:v>3</x:v>
      </x:c>
      <x:c r="E1927" s="59" t="str">
        <x:v>SMOKIN' ROMANS</x:v>
      </x:c>
      <x:c r="F1927" s="59" t="str">
        <x:v>M</x:v>
      </x:c>
      <x:c r="G1927" s="27" t="n">
        <x:v>1</x:v>
      </x:c>
      <x:c r="H1927" s="27" t="str"/>
      <x:c r="I1927" s="30"/>
      <x:c r="J1927" s="30" t="n">
        <x:v>0</x:v>
      </x:c>
      <x:c r="K1927" s="30" t="n">
        <x:v>0</x:v>
      </x:c>
      <x:c r="L1927" s="30" t="n">
        <x:v>0</x:v>
      </x:c>
    </x:row>
    <x:row r="1928">
      <x:c r="A1928" s="61" t="n">
        <x:v>45990</x:v>
      </x:c>
      <x:c r="B1928" s="59" t="str">
        <x:v>CAULFIELD</x:v>
      </x:c>
      <x:c r="C1928" s="27" t="n">
        <x:v>8</x:v>
      </x:c>
      <x:c r="D1928" s="27" t="n">
        <x:v>14</x:v>
      </x:c>
      <x:c r="E1928" s="59" t="str">
        <x:v>SHE'S A HUSTLER</x:v>
      </x:c>
      <x:c r="F1928" s="59" t="str">
        <x:v>BF</x:v>
      </x:c>
      <x:c r="G1928" s="27" t="n">
        <x:v>1</x:v>
      </x:c>
      <x:c r="H1928" s="27" t="str">
        <x:v>Won</x:v>
      </x:c>
      <x:c r="I1928" s="30" t="n">
        <x:v>3.2</x:v>
      </x:c>
      <x:c r="J1928" s="30" t="n">
        <x:v>3.2</x:v>
      </x:c>
      <x:c r="K1928" s="30" t="n">
        <x:v>0</x:v>
      </x:c>
      <x:c r="L1928" s="30" t="n">
        <x:v>0</x:v>
      </x:c>
    </x:row>
    <x:row r="1929">
      <x:c r="A1929" s="61" t="n">
        <x:v>45990</x:v>
      </x:c>
      <x:c r="B1929" s="59" t="str">
        <x:v>CAULFIELD</x:v>
      </x:c>
      <x:c r="C1929" s="27" t="n">
        <x:v>9</x:v>
      </x:c>
      <x:c r="D1929" s="27" t="n">
        <x:v>6</x:v>
      </x:c>
      <x:c r="E1929" s="59" t="str">
        <x:v>BOSTON ROCKS</x:v>
      </x:c>
      <x:c r="F1929" s="59" t="str">
        <x:v>SYS</x:v>
      </x:c>
      <x:c r="G1929" s="27" t="n">
        <x:v>1</x:v>
      </x:c>
      <x:c r="H1929" s="27" t="str">
        <x:v>2nd</x:v>
      </x:c>
      <x:c r="I1929" s="30"/>
      <x:c r="J1929" s="30" t="n">
        <x:v>0</x:v>
      </x:c>
      <x:c r="K1929" s="30" t="n">
        <x:v>0</x:v>
      </x:c>
      <x:c r="L1929" s="30"/>
    </x:row>
    <x:row r="1930">
      <x:c r="A1930" s="61" t="n">
        <x:v>45990</x:v>
      </x:c>
      <x:c r="B1930" s="59" t="str">
        <x:v>CAULFIELD</x:v>
      </x:c>
      <x:c r="C1930" s="27" t="n">
        <x:v>10</x:v>
      </x:c>
      <x:c r="D1930" s="27" t="n">
        <x:v>1</x:v>
      </x:c>
      <x:c r="E1930" s="59" t="str">
        <x:v>HERE TO SHOCK</x:v>
      </x:c>
      <x:c r="F1930" s="59" t="str">
        <x:v>DC / SYS</x:v>
      </x:c>
      <x:c r="G1930" s="27" t="n">
        <x:v>2</x:v>
      </x:c>
      <x:c r="H1930" s="27" t="str">
        <x:v>Won</x:v>
      </x:c>
      <x:c r="I1930" s="30" t="n">
        <x:v>5.7</x:v>
      </x:c>
      <x:c r="J1930" s="30" t="n">
        <x:v>5.7</x:v>
      </x:c>
      <x:c r="K1930" s="30"/>
      <x:c r="L1930" s="30"/>
    </x:row>
    <x:row r="1931">
      <x:c r="A1931" s="61" t="n">
        <x:v>45990</x:v>
      </x:c>
      <x:c r="B1931" s="59" t="str">
        <x:v>CAULFIELD</x:v>
      </x:c>
      <x:c r="C1931" s="27" t="n">
        <x:v>10</x:v>
      </x:c>
      <x:c r="D1931" s="27" t="n">
        <x:v>13</x:v>
      </x:c>
      <x:c r="E1931" s="59" t="str">
        <x:v>PERSIAN SPIRIT</x:v>
      </x:c>
      <x:c r="F1931" s="59" t="str">
        <x:v>LSW</x:v>
      </x:c>
      <x:c r="G1931" s="27" t="n">
        <x:v>1</x:v>
      </x:c>
      <x:c r="H1931" s="27" t="str">
        <x:v>2nd</x:v>
      </x:c>
      <x:c r="I1931" s="30"/>
      <x:c r="J1931" s="30" t="n">
        <x:v>0</x:v>
      </x:c>
      <x:c r="K1931" s="30"/>
      <x:c r="L1931" s="30"/>
    </x:row>
    <x:row r="1932">
      <x:c r="A1932" s="61" t="n">
        <x:v>45998</x:v>
      </x:c>
      <x:c r="B1932" s="59" t="str">
        <x:v>BALLARAT</x:v>
      </x:c>
      <x:c r="C1932" s="27" t="n">
        <x:v>1</x:v>
      </x:c>
      <x:c r="D1932" s="27" t="n">
        <x:v>2</x:v>
      </x:c>
      <x:c r="E1932" s="59" t="str">
        <x:v>MALDINI</x:v>
      </x:c>
      <x:c r="F1932" s="59" t="str">
        <x:v>SYS</x:v>
      </x:c>
      <x:c r="G1932" s="27" t="n">
        <x:v>1</x:v>
      </x:c>
      <x:c r="H1932" s="27" t="str"/>
      <x:c r="I1932" s="30"/>
      <x:c r="J1932" s="30" t="n">
        <x:v>0</x:v>
      </x:c>
      <x:c r="K1932" s="30" t="n">
        <x:v>0</x:v>
      </x:c>
      <x:c r="L1932" s="30" t="n">
        <x:v>0</x:v>
      </x:c>
    </x:row>
    <x:row r="1933">
      <x:c r="A1933" s="61" t="n">
        <x:v>45998</x:v>
      </x:c>
      <x:c r="B1933" s="59" t="str">
        <x:v>BALLARAT</x:v>
      </x:c>
      <x:c r="C1933" s="27" t="n">
        <x:v>2</x:v>
      </x:c>
      <x:c r="D1933" s="27" t="n">
        <x:v>2</x:v>
      </x:c>
      <x:c r="E1933" s="59" t="str">
        <x:v>GRACIE'S RAIN</x:v>
      </x:c>
      <x:c r="F1933" s="59" t="str">
        <x:v>SYS</x:v>
      </x:c>
      <x:c r="G1933" s="27" t="n">
        <x:v>1</x:v>
      </x:c>
      <x:c r="H1933" s="27" t="str">
        <x:v>4th</x:v>
      </x:c>
      <x:c r="I1933" s="30"/>
      <x:c r="J1933" s="30" t="n">
        <x:v>0</x:v>
      </x:c>
      <x:c r="K1933" s="30" t="n">
        <x:v>0</x:v>
      </x:c>
      <x:c r="L1933" s="30" t="n">
        <x:v>0</x:v>
      </x:c>
    </x:row>
    <x:row r="1934">
      <x:c r="A1934" s="61" t="n">
        <x:v>45998</x:v>
      </x:c>
      <x:c r="B1934" s="59" t="str">
        <x:v>BALLARAT</x:v>
      </x:c>
      <x:c r="C1934" s="27" t="n">
        <x:v>2</x:v>
      </x:c>
      <x:c r="D1934" s="27" t="n">
        <x:v>9</x:v>
      </x:c>
      <x:c r="E1934" s="59" t="str">
        <x:v>SWIFTIE HARRIET</x:v>
      </x:c>
      <x:c r="F1934" s="59" t="str">
        <x:v>BF / SYS</x:v>
      </x:c>
      <x:c r="G1934" s="27" t="n">
        <x:v>2</x:v>
      </x:c>
      <x:c r="H1934" s="27" t="str">
        <x:v>Won</x:v>
      </x:c>
      <x:c r="I1934" s="30" t="n">
        <x:v>5</x:v>
      </x:c>
      <x:c r="J1934" s="30" t="n">
        <x:v>5</x:v>
      </x:c>
      <x:c r="K1934" s="30" t="n">
        <x:v>0</x:v>
      </x:c>
      <x:c r="L1934" s="30" t="n">
        <x:v>0</x:v>
      </x:c>
    </x:row>
    <x:row r="1935">
      <x:c r="A1935" s="61" t="n">
        <x:v>45998</x:v>
      </x:c>
      <x:c r="B1935" s="59" t="str">
        <x:v>BALLARAT</x:v>
      </x:c>
      <x:c r="C1935" s="27" t="n">
        <x:v>3</x:v>
      </x:c>
      <x:c r="D1935" s="27" t="n">
        <x:v>1</x:v>
      </x:c>
      <x:c r="E1935" s="59" t="str">
        <x:v>HARRY'S YACHT</x:v>
      </x:c>
      <x:c r="F1935" s="59" t="str">
        <x:v>SYS</x:v>
      </x:c>
      <x:c r="G1935" s="27" t="n">
        <x:v>1</x:v>
      </x:c>
      <x:c r="H1935" s="27" t="str">
        <x:v>2nd</x:v>
      </x:c>
      <x:c r="I1935" s="30"/>
      <x:c r="J1935" s="30" t="n">
        <x:v>0</x:v>
      </x:c>
      <x:c r="K1935" s="30" t="n">
        <x:v>0</x:v>
      </x:c>
      <x:c r="L1935" s="30" t="n">
        <x:v>0</x:v>
      </x:c>
    </x:row>
    <x:row r="1936">
      <x:c r="A1936" s="61" t="n">
        <x:v>45998</x:v>
      </x:c>
      <x:c r="B1936" s="59" t="str">
        <x:v>BALLARAT</x:v>
      </x:c>
      <x:c r="C1936" s="27" t="n">
        <x:v>3</x:v>
      </x:c>
      <x:c r="D1936" s="27" t="n">
        <x:v>6</x:v>
      </x:c>
      <x:c r="E1936" s="59" t="str">
        <x:v>PRINCE TYCOON</x:v>
      </x:c>
      <x:c r="F1936" s="59" t="str">
        <x:v>FRSR</x:v>
      </x:c>
      <x:c r="G1936" s="27" t="n">
        <x:v>1</x:v>
      </x:c>
      <x:c r="H1936" s="27" t="str"/>
      <x:c r="I1936" s="30"/>
      <x:c r="J1936" s="30" t="n">
        <x:v>0</x:v>
      </x:c>
      <x:c r="K1936" s="30" t="n">
        <x:v>0</x:v>
      </x:c>
      <x:c r="L1936" s="30" t="n">
        <x:v>0</x:v>
      </x:c>
    </x:row>
    <x:row r="1937">
      <x:c r="A1937" s="61" t="n">
        <x:v>45998</x:v>
      </x:c>
      <x:c r="B1937" s="59" t="str">
        <x:v>BALLARAT</x:v>
      </x:c>
      <x:c r="C1937" s="27" t="n">
        <x:v>4</x:v>
      </x:c>
      <x:c r="D1937" s="27" t="n">
        <x:v>8</x:v>
      </x:c>
      <x:c r="E1937" s="59" t="str">
        <x:v>SNEAKY SUNRISE</x:v>
      </x:c>
      <x:c r="F1937" s="59" t="str">
        <x:v>SYS</x:v>
      </x:c>
      <x:c r="G1937" s="27" t="n">
        <x:v>1</x:v>
      </x:c>
      <x:c r="H1937" s="27" t="str">
        <x:v>Won</x:v>
      </x:c>
      <x:c r="I1937" s="30" t="n">
        <x:v>4.7</x:v>
      </x:c>
      <x:c r="J1937" s="30" t="n">
        <x:v>4.7</x:v>
      </x:c>
      <x:c r="K1937" s="30" t="n">
        <x:v>0</x:v>
      </x:c>
      <x:c r="L1937" s="30" t="n">
        <x:v>0</x:v>
      </x:c>
    </x:row>
    <x:row r="1938">
      <x:c r="A1938" s="61" t="n">
        <x:v>45998</x:v>
      </x:c>
      <x:c r="B1938" s="59" t="str">
        <x:v>BALLARAT</x:v>
      </x:c>
      <x:c r="C1938" s="27" t="n">
        <x:v>4</x:v>
      </x:c>
      <x:c r="D1938" s="27" t="n">
        <x:v>15</x:v>
      </x:c>
      <x:c r="E1938" s="59" t="str">
        <x:v>YES I KNOW</x:v>
      </x:c>
      <x:c r="F1938" s="59" t="str">
        <x:v>FRSR</x:v>
      </x:c>
      <x:c r="G1938" s="27" t="n">
        <x:v>1</x:v>
      </x:c>
      <x:c r="H1938" s="27" t="str"/>
      <x:c r="I1938" s="30"/>
      <x:c r="J1938" s="30" t="n">
        <x:v>0</x:v>
      </x:c>
      <x:c r="K1938" s="30" t="n">
        <x:v>0</x:v>
      </x:c>
      <x:c r="L1938" s="30" t="n">
        <x:v>0</x:v>
      </x:c>
    </x:row>
    <x:row r="1939">
      <x:c r="A1939" s="61" t="n">
        <x:v>45998</x:v>
      </x:c>
      <x:c r="B1939" s="59" t="str">
        <x:v>BALLARAT</x:v>
      </x:c>
      <x:c r="C1939" s="27" t="n">
        <x:v>5</x:v>
      </x:c>
      <x:c r="D1939" s="27" t="n">
        <x:v>2</x:v>
      </x:c>
      <x:c r="E1939" s="59" t="str">
        <x:v>CODIGO</x:v>
      </x:c>
      <x:c r="F1939" s="59" t="str">
        <x:v>DC / SYS</x:v>
      </x:c>
      <x:c r="G1939" s="27" t="n">
        <x:v>2</x:v>
      </x:c>
      <x:c r="H1939" s="27" t="str"/>
      <x:c r="I1939" s="30"/>
      <x:c r="J1939" s="30" t="n">
        <x:v>0</x:v>
      </x:c>
      <x:c r="K1939" s="30" t="n">
        <x:v>0</x:v>
      </x:c>
      <x:c r="L1939" s="30" t="n">
        <x:v>0</x:v>
      </x:c>
    </x:row>
    <x:row r="1940">
      <x:c r="A1940" s="61" t="n">
        <x:v>45998</x:v>
      </x:c>
      <x:c r="B1940" s="59" t="str">
        <x:v>BALLARAT</x:v>
      </x:c>
      <x:c r="C1940" s="27" t="n">
        <x:v>5</x:v>
      </x:c>
      <x:c r="D1940" s="27" t="n">
        <x:v>8</x:v>
      </x:c>
      <x:c r="E1940" s="59" t="str">
        <x:v>ZOUPER FUND</x:v>
      </x:c>
      <x:c r="F1940" s="59" t="str">
        <x:v>SYS</x:v>
      </x:c>
      <x:c r="G1940" s="27" t="n">
        <x:v>1</x:v>
      </x:c>
      <x:c r="H1940" s="27" t="str">
        <x:v>Won</x:v>
      </x:c>
      <x:c r="I1940" s="30" t="n">
        <x:v>6.7</x:v>
      </x:c>
      <x:c r="J1940" s="30" t="n">
        <x:v>6.7</x:v>
      </x:c>
      <x:c r="K1940" s="30" t="n">
        <x:v>0</x:v>
      </x:c>
      <x:c r="L1940" s="30" t="n">
        <x:v>0</x:v>
      </x:c>
    </x:row>
    <x:row r="1941">
      <x:c r="A1941" s="61" t="n">
        <x:v>45998</x:v>
      </x:c>
      <x:c r="B1941" s="59" t="str">
        <x:v>BALLARAT</x:v>
      </x:c>
      <x:c r="C1941" s="27" t="n">
        <x:v>6</x:v>
      </x:c>
      <x:c r="D1941" s="27" t="n">
        <x:v>2</x:v>
      </x:c>
      <x:c r="E1941" s="59" t="str">
        <x:v>ROYAL FLARE</x:v>
      </x:c>
      <x:c r="F1941" s="59" t="str">
        <x:v>LSW / SYS</x:v>
      </x:c>
      <x:c r="G1941" s="27" t="n">
        <x:v>2</x:v>
      </x:c>
      <x:c r="H1941" s="27" t="str">
        <x:v>2nd</x:v>
      </x:c>
      <x:c r="I1941" s="30"/>
      <x:c r="J1941" s="30" t="n">
        <x:v>0</x:v>
      </x:c>
      <x:c r="K1941" s="30" t="n">
        <x:v>0</x:v>
      </x:c>
      <x:c r="L1941" s="30" t="n">
        <x:v>0</x:v>
      </x:c>
    </x:row>
    <x:row r="1942">
      <x:c r="A1942" s="61" t="n">
        <x:v>45998</x:v>
      </x:c>
      <x:c r="B1942" s="59" t="str">
        <x:v>BALLARAT</x:v>
      </x:c>
      <x:c r="C1942" s="27" t="n">
        <x:v>7</x:v>
      </x:c>
      <x:c r="D1942" s="27" t="n">
        <x:v>10</x:v>
      </x:c>
      <x:c r="E1942" s="59" t="str">
        <x:v>SOUTH OF INDIA</x:v>
      </x:c>
      <x:c r="F1942" s="59" t="str">
        <x:v>FRSR</x:v>
      </x:c>
      <x:c r="G1942" s="27" t="n">
        <x:v>1</x:v>
      </x:c>
      <x:c r="H1942" s="27" t="str">
        <x:v>Won</x:v>
      </x:c>
      <x:c r="I1942" s="30" t="n">
        <x:v>3.1</x:v>
      </x:c>
      <x:c r="J1942" s="30" t="n">
        <x:v>3.1</x:v>
      </x:c>
      <x:c r="K1942" s="30" t="n">
        <x:v>0</x:v>
      </x:c>
      <x:c r="L1942" s="30" t="n">
        <x:v>0</x:v>
      </x:c>
    </x:row>
    <x:row r="1943">
      <x:c r="A1943" s="61" t="n">
        <x:v>45998</x:v>
      </x:c>
      <x:c r="B1943" s="59" t="str">
        <x:v>BALLARAT</x:v>
      </x:c>
      <x:c r="C1943" s="27" t="n">
        <x:v>8</x:v>
      </x:c>
      <x:c r="D1943" s="27" t="n">
        <x:v>1</x:v>
      </x:c>
      <x:c r="E1943" s="59" t="str">
        <x:v>LIBERAMI</x:v>
      </x:c>
      <x:c r="F1943" s="59" t="str">
        <x:v>FRSR / SYS</x:v>
      </x:c>
      <x:c r="G1943" s="27" t="n">
        <x:v>2</x:v>
      </x:c>
      <x:c r="H1943" s="27" t="str">
        <x:v>2nd</x:v>
      </x:c>
      <x:c r="I1943" s="30"/>
      <x:c r="J1943" s="30" t="n">
        <x:v>0</x:v>
      </x:c>
      <x:c r="K1943" s="30" t="n">
        <x:v>0</x:v>
      </x:c>
      <x:c r="L1943" s="30"/>
    </x:row>
    <x:row r="1944">
      <x:c r="A1944" s="61" t="n">
        <x:v>45998</x:v>
      </x:c>
      <x:c r="B1944" s="59" t="str">
        <x:v>BALLARAT</x:v>
      </x:c>
      <x:c r="C1944" s="27" t="n">
        <x:v>8</x:v>
      </x:c>
      <x:c r="D1944" s="27" t="n">
        <x:v>5</x:v>
      </x:c>
      <x:c r="E1944" s="59" t="str">
        <x:v>DARKNCONFIDENTIAL</x:v>
      </x:c>
      <x:c r="F1944" s="59" t="str">
        <x:v>DC</x:v>
      </x:c>
      <x:c r="G1944" s="27" t="n">
        <x:v>1</x:v>
      </x:c>
      <x:c r="H1944" s="27" t="str"/>
      <x:c r="I1944" s="30"/>
      <x:c r="J1944" s="30" t="n">
        <x:v>0</x:v>
      </x:c>
      <x:c r="K1944" s="30" t="n">
        <x:v>0</x:v>
      </x:c>
      <x:c r="L1944" s="30"/>
    </x:row>
    <x:row r="1945">
      <x:c r="A1945" s="61" t="n">
        <x:v>45998</x:v>
      </x:c>
      <x:c r="B1945" s="59" t="str">
        <x:v>BALLARAT</x:v>
      </x:c>
      <x:c r="C1945" s="27" t="n">
        <x:v>8</x:v>
      </x:c>
      <x:c r="D1945" s="27" t="n">
        <x:v>9</x:v>
      </x:c>
      <x:c r="E1945" s="59" t="str">
        <x:v>PARTY CRASHER</x:v>
      </x:c>
      <x:c r="F1945" s="59" t="str">
        <x:v>DC / SYS</x:v>
      </x:c>
      <x:c r="G1945" s="27" t="n">
        <x:v>2</x:v>
      </x:c>
      <x:c r="H1945" s="27" t="str"/>
      <x:c r="I1945" s="30"/>
      <x:c r="J1945" s="30" t="n">
        <x:v>0</x:v>
      </x:c>
      <x:c r="K1945" s="30" t="n">
        <x:v>0</x:v>
      </x:c>
      <x:c r="L1945" s="30"/>
    </x:row>
    <x:row r="1946">
      <x:c r="A1946" s="61" t="n">
        <x:v>45998</x:v>
      </x:c>
      <x:c r="B1946" s="59" t="str">
        <x:v>BALLARAT</x:v>
      </x:c>
      <x:c r="C1946" s="27" t="n">
        <x:v>9</x:v>
      </x:c>
      <x:c r="D1946" s="27" t="n">
        <x:v>2</x:v>
      </x:c>
      <x:c r="E1946" s="59" t="str">
        <x:v>KINGSWOOD</x:v>
      </x:c>
      <x:c r="F1946" s="59" t="str">
        <x:v>SYS</x:v>
      </x:c>
      <x:c r="G1946" s="27" t="n">
        <x:v>1</x:v>
      </x:c>
      <x:c r="H1946" s="27" t="str">
        <x:v>4th</x:v>
      </x:c>
      <x:c r="I1946" s="30"/>
      <x:c r="J1946" s="30" t="n">
        <x:v>0</x:v>
      </x:c>
      <x:c r="K1946" s="30"/>
      <x:c r="L1946" s="30"/>
    </x:row>
    <x:row r="1947">
      <x:c r="A1947" s="61" t="n">
        <x:v>45998</x:v>
      </x:c>
      <x:c r="B1947" s="59" t="str">
        <x:v>BALLARAT</x:v>
      </x:c>
      <x:c r="C1947" s="27" t="n">
        <x:v>9</x:v>
      </x:c>
      <x:c r="D1947" s="27" t="n">
        <x:v>9</x:v>
      </x:c>
      <x:c r="E1947" s="59" t="str">
        <x:v>STATUARIO</x:v>
      </x:c>
      <x:c r="F1947" s="59" t="str">
        <x:v>M</x:v>
      </x:c>
      <x:c r="G1947" s="27" t="n">
        <x:v>1</x:v>
      </x:c>
      <x:c r="H1947" s="27" t="str">
        <x:v>3rd</x:v>
      </x:c>
      <x:c r="I1947" s="30"/>
      <x:c r="J1947" s="30" t="n">
        <x:v>0</x:v>
      </x:c>
      <x:c r="K1947" s="30"/>
      <x:c r="L1947" s="30"/>
    </x:row>
    <x:row r="1948">
      <x:c r="A1948" s="61" t="n">
        <x:v>46004</x:v>
      </x:c>
      <x:c r="B1948" s="59" t="str">
        <x:v>PAKENHAM</x:v>
      </x:c>
      <x:c r="C1948" s="27" t="n">
        <x:v>2</x:v>
      </x:c>
      <x:c r="D1948" s="27" t="n">
        <x:v>4</x:v>
      </x:c>
      <x:c r="E1948" s="59" t="str">
        <x:v>BLACK PEPPERMINT</x:v>
      </x:c>
      <x:c r="F1948" s="59" t="str">
        <x:v>LSW</x:v>
      </x:c>
      <x:c r="G1948" s="27" t="n">
        <x:v>1</x:v>
      </x:c>
      <x:c r="H1948" s="27" t="str"/>
      <x:c r="I1948" s="30"/>
      <x:c r="J1948" s="30" t="n">
        <x:v>0</x:v>
      </x:c>
      <x:c r="K1948" s="30" t="n">
        <x:v>0</x:v>
      </x:c>
      <x:c r="L1948" s="30" t="n">
        <x:v>0</x:v>
      </x:c>
    </x:row>
    <x:row r="1949">
      <x:c r="A1949" s="61" t="n">
        <x:v>46004</x:v>
      </x:c>
      <x:c r="B1949" s="59" t="str">
        <x:v>PAKENHAM</x:v>
      </x:c>
      <x:c r="C1949" s="27" t="n">
        <x:v>2</x:v>
      </x:c>
      <x:c r="D1949" s="27" t="n">
        <x:v>5</x:v>
      </x:c>
      <x:c r="E1949" s="59" t="str">
        <x:v>EAGLE ANGEL</x:v>
      </x:c>
      <x:c r="F1949" s="59" t="str">
        <x:v>LSW</x:v>
      </x:c>
      <x:c r="G1949" s="27" t="n">
        <x:v>1</x:v>
      </x:c>
      <x:c r="H1949" s="27" t="str"/>
      <x:c r="I1949" s="30"/>
      <x:c r="J1949" s="30" t="n">
        <x:v>0</x:v>
      </x:c>
      <x:c r="K1949" s="30" t="n">
        <x:v>0</x:v>
      </x:c>
      <x:c r="L1949" s="30" t="n">
        <x:v>0</x:v>
      </x:c>
    </x:row>
    <x:row r="1950">
      <x:c r="A1950" s="61" t="n">
        <x:v>46004</x:v>
      </x:c>
      <x:c r="B1950" s="59" t="str">
        <x:v>PAKENHAM</x:v>
      </x:c>
      <x:c r="C1950" s="27" t="n">
        <x:v>3</x:v>
      </x:c>
      <x:c r="D1950" s="27" t="n">
        <x:v>9</x:v>
      </x:c>
      <x:c r="E1950" s="59" t="str">
        <x:v>JENNI GONE BONKERS</x:v>
      </x:c>
      <x:c r="F1950" s="59" t="str">
        <x:v>BFSR / SYS</x:v>
      </x:c>
      <x:c r="G1950" s="27" t="n">
        <x:v>2</x:v>
      </x:c>
      <x:c r="H1950" s="27" t="str">
        <x:v>Won</x:v>
      </x:c>
      <x:c r="I1950" s="30" t="n">
        <x:v>2.5</x:v>
      </x:c>
      <x:c r="J1950" s="30" t="n">
        <x:v>2.5</x:v>
      </x:c>
      <x:c r="K1950" s="30" t="n">
        <x:v>0</x:v>
      </x:c>
      <x:c r="L1950" s="30" t="n">
        <x:v>0</x:v>
      </x:c>
    </x:row>
    <x:row r="1951">
      <x:c r="A1951" s="61" t="n">
        <x:v>46004</x:v>
      </x:c>
      <x:c r="B1951" s="59" t="str">
        <x:v>PAKENHAM</x:v>
      </x:c>
      <x:c r="C1951" s="27" t="n">
        <x:v>4</x:v>
      </x:c>
      <x:c r="D1951" s="27" t="n">
        <x:v>7</x:v>
      </x:c>
      <x:c r="E1951" s="59" t="str">
        <x:v>BIANCELLI</x:v>
      </x:c>
      <x:c r="F1951" s="59" t="str">
        <x:v>FRSR / SYS</x:v>
      </x:c>
      <x:c r="G1951" s="27" t="n">
        <x:v>2</x:v>
      </x:c>
      <x:c r="H1951" s="27" t="str">
        <x:v>2nd</x:v>
      </x:c>
      <x:c r="I1951" s="30"/>
      <x:c r="J1951" s="30" t="n">
        <x:v>0</x:v>
      </x:c>
      <x:c r="K1951" s="30" t="n">
        <x:v>0</x:v>
      </x:c>
      <x:c r="L1951" s="30" t="n">
        <x:v>0</x:v>
      </x:c>
    </x:row>
    <x:row r="1952">
      <x:c r="A1952" s="61" t="n">
        <x:v>46004</x:v>
      </x:c>
      <x:c r="B1952" s="59" t="str">
        <x:v>PAKENHAM</x:v>
      </x:c>
      <x:c r="C1952" s="27" t="n">
        <x:v>5</x:v>
      </x:c>
      <x:c r="D1952" s="27" t="n">
        <x:v>7</x:v>
      </x:c>
      <x:c r="E1952" s="59" t="str">
        <x:v>POLITELY DUN</x:v>
      </x:c>
      <x:c r="F1952" s="59" t="str">
        <x:v>M</x:v>
      </x:c>
      <x:c r="G1952" s="27" t="n">
        <x:v>1</x:v>
      </x:c>
      <x:c r="H1952" s="27" t="str">
        <x:v>2nd</x:v>
      </x:c>
      <x:c r="I1952" s="30"/>
      <x:c r="J1952" s="30" t="n">
        <x:v>0</x:v>
      </x:c>
      <x:c r="K1952" s="30" t="n">
        <x:v>0</x:v>
      </x:c>
      <x:c r="L1952" s="30" t="n">
        <x:v>0</x:v>
      </x:c>
    </x:row>
    <x:row r="1953">
      <x:c r="A1953" s="61" t="n">
        <x:v>46004</x:v>
      </x:c>
      <x:c r="B1953" s="59" t="str">
        <x:v>PAKENHAM</x:v>
      </x:c>
      <x:c r="C1953" s="27" t="n">
        <x:v>6</x:v>
      </x:c>
      <x:c r="D1953" s="27" t="n">
        <x:v>2</x:v>
      </x:c>
      <x:c r="E1953" s="59" t="str">
        <x:v>WAIMARIE</x:v>
      </x:c>
      <x:c r="F1953" s="59" t="str">
        <x:v>LSW / SYS</x:v>
      </x:c>
      <x:c r="G1953" s="27" t="n">
        <x:v>2</x:v>
      </x:c>
      <x:c r="H1953" s="27" t="str"/>
      <x:c r="I1953" s="30"/>
      <x:c r="J1953" s="30" t="n">
        <x:v>0</x:v>
      </x:c>
      <x:c r="K1953" s="30" t="n">
        <x:v>0</x:v>
      </x:c>
      <x:c r="L1953" s="30" t="n">
        <x:v>0</x:v>
      </x:c>
    </x:row>
    <x:row r="1954">
      <x:c r="A1954" s="61" t="n">
        <x:v>46004</x:v>
      </x:c>
      <x:c r="B1954" s="59" t="str">
        <x:v>PAKENHAM</x:v>
      </x:c>
      <x:c r="C1954" s="27" t="n">
        <x:v>6</x:v>
      </x:c>
      <x:c r="D1954" s="27" t="n">
        <x:v>3</x:v>
      </x:c>
      <x:c r="E1954" s="59" t="str">
        <x:v>ALTIVO</x:v>
      </x:c>
      <x:c r="F1954" s="59" t="str">
        <x:v>DC</x:v>
      </x:c>
      <x:c r="G1954" s="27" t="n">
        <x:v>1</x:v>
      </x:c>
      <x:c r="H1954" s="27" t="str"/>
      <x:c r="I1954" s="30"/>
      <x:c r="J1954" s="30" t="n">
        <x:v>0</x:v>
      </x:c>
      <x:c r="K1954" s="30" t="n">
        <x:v>0</x:v>
      </x:c>
      <x:c r="L1954" s="30" t="n">
        <x:v>0</x:v>
      </x:c>
    </x:row>
    <x:row r="1955">
      <x:c r="A1955" s="61" t="n">
        <x:v>46004</x:v>
      </x:c>
      <x:c r="B1955" s="59" t="str">
        <x:v>PAKENHAM</x:v>
      </x:c>
      <x:c r="C1955" s="27" t="n">
        <x:v>6</x:v>
      </x:c>
      <x:c r="D1955" s="27" t="n">
        <x:v>12</x:v>
      </x:c>
      <x:c r="E1955" s="59" t="str">
        <x:v>MADIYYA</x:v>
      </x:c>
      <x:c r="F1955" s="59" t="str">
        <x:v>SYS</x:v>
      </x:c>
      <x:c r="G1955" s="27" t="n">
        <x:v>1</x:v>
      </x:c>
      <x:c r="H1955" s="27" t="str">
        <x:v>3rd</x:v>
      </x:c>
      <x:c r="I1955" s="30"/>
      <x:c r="J1955" s="30" t="n">
        <x:v>0</x:v>
      </x:c>
      <x:c r="K1955" s="30" t="n">
        <x:v>0</x:v>
      </x:c>
      <x:c r="L1955" s="30" t="n">
        <x:v>0</x:v>
      </x:c>
    </x:row>
    <x:row r="1956">
      <x:c r="A1956" s="61" t="n">
        <x:v>46004</x:v>
      </x:c>
      <x:c r="B1956" s="59" t="str">
        <x:v>PAKENHAM</x:v>
      </x:c>
      <x:c r="C1956" s="27" t="n">
        <x:v>7</x:v>
      </x:c>
      <x:c r="D1956" s="27" t="n">
        <x:v>11</x:v>
      </x:c>
      <x:c r="E1956" s="59" t="str">
        <x:v>BLACK RUN</x:v>
      </x:c>
      <x:c r="F1956" s="59" t="str">
        <x:v>LSW / SYS</x:v>
      </x:c>
      <x:c r="G1956" s="27" t="n">
        <x:v>2</x:v>
      </x:c>
      <x:c r="H1956" s="27" t="str"/>
      <x:c r="I1956" s="30"/>
      <x:c r="J1956" s="30" t="n">
        <x:v>0</x:v>
      </x:c>
      <x:c r="K1956" s="30" t="n">
        <x:v>0</x:v>
      </x:c>
      <x:c r="L1956" s="30" t="n">
        <x:v>0</x:v>
      </x:c>
    </x:row>
    <x:row r="1957">
      <x:c r="A1957" s="61" t="n">
        <x:v>46004</x:v>
      </x:c>
      <x:c r="B1957" s="59" t="str">
        <x:v>PAKENHAM</x:v>
      </x:c>
      <x:c r="C1957" s="27" t="n">
        <x:v>7</x:v>
      </x:c>
      <x:c r="D1957" s="27" t="n">
        <x:v>15</x:v>
      </x:c>
      <x:c r="E1957" s="59" t="str">
        <x:v>ZIRYAB</x:v>
      </x:c>
      <x:c r="F1957" s="59" t="str">
        <x:v>FRSR</x:v>
      </x:c>
      <x:c r="G1957" s="27" t="n">
        <x:v>1</x:v>
      </x:c>
      <x:c r="H1957" s="27" t="str"/>
      <x:c r="I1957" s="30"/>
      <x:c r="J1957" s="30" t="n">
        <x:v>0</x:v>
      </x:c>
      <x:c r="K1957" s="30" t="n">
        <x:v>0</x:v>
      </x:c>
      <x:c r="L1957" s="30" t="n">
        <x:v>0</x:v>
      </x:c>
    </x:row>
    <x:row r="1958">
      <x:c r="A1958" s="61" t="n">
        <x:v>46004</x:v>
      </x:c>
      <x:c r="B1958" s="59" t="str">
        <x:v>PAKENHAM</x:v>
      </x:c>
      <x:c r="C1958" s="27" t="n">
        <x:v>7</x:v>
      </x:c>
      <x:c r="D1958" s="27" t="n">
        <x:v>16</x:v>
      </x:c>
      <x:c r="E1958" s="59" t="str">
        <x:v>SKIPPERS CANYON</x:v>
      </x:c>
      <x:c r="F1958" s="59" t="str">
        <x:v>BFSR / SYS</x:v>
      </x:c>
      <x:c r="G1958" s="27" t="n">
        <x:v>2</x:v>
      </x:c>
      <x:c r="H1958" s="27" t="str"/>
      <x:c r="I1958" s="30"/>
      <x:c r="J1958" s="30" t="n">
        <x:v>0</x:v>
      </x:c>
      <x:c r="K1958" s="30" t="n">
        <x:v>0</x:v>
      </x:c>
      <x:c r="L1958" s="30" t="n">
        <x:v>0</x:v>
      </x:c>
    </x:row>
    <x:row r="1959">
      <x:c r="A1959" s="61" t="n">
        <x:v>46004</x:v>
      </x:c>
      <x:c r="B1959" s="59" t="str">
        <x:v>PAKENHAM</x:v>
      </x:c>
      <x:c r="C1959" s="27" t="n">
        <x:v>8</x:v>
      </x:c>
      <x:c r="D1959" s="27" t="n">
        <x:v>1</x:v>
      </x:c>
      <x:c r="E1959" s="59" t="str">
        <x:v>HERE TO SHOCK</x:v>
      </x:c>
      <x:c r="F1959" s="59" t="str">
        <x:v>DC</x:v>
      </x:c>
      <x:c r="G1959" s="27" t="n">
        <x:v>1</x:v>
      </x:c>
      <x:c r="H1959" s="27" t="str"/>
      <x:c r="I1959" s="30"/>
      <x:c r="J1959" s="30" t="n">
        <x:v>0</x:v>
      </x:c>
      <x:c r="K1959" s="30" t="n">
        <x:v>0</x:v>
      </x:c>
      <x:c r="L1959" s="30" t="n">
        <x:v>0</x:v>
      </x:c>
    </x:row>
    <x:row r="1960">
      <x:c r="A1960" s="61" t="n">
        <x:v>46004</x:v>
      </x:c>
      <x:c r="B1960" s="59" t="str">
        <x:v>PAKENHAM</x:v>
      </x:c>
      <x:c r="C1960" s="27" t="n">
        <x:v>8</x:v>
      </x:c>
      <x:c r="D1960" s="27" t="n">
        <x:v>3</x:v>
      </x:c>
      <x:c r="E1960" s="59" t="str">
        <x:v>PRIVATE EYE</x:v>
      </x:c>
      <x:c r="F1960" s="59" t="str">
        <x:v>DC / SYS</x:v>
      </x:c>
      <x:c r="G1960" s="27" t="n">
        <x:v>2</x:v>
      </x:c>
      <x:c r="H1960" s="27" t="str">
        <x:v>2nd</x:v>
      </x:c>
      <x:c r="I1960" s="30"/>
      <x:c r="J1960" s="30" t="n">
        <x:v>0</x:v>
      </x:c>
      <x:c r="K1960" s="30" t="n">
        <x:v>0</x:v>
      </x:c>
      <x:c r="L1960" s="30" t="n">
        <x:v>0</x:v>
      </x:c>
    </x:row>
    <x:row r="1961">
      <x:c r="A1961" s="61" t="n">
        <x:v>46004</x:v>
      </x:c>
      <x:c r="B1961" s="59" t="str">
        <x:v>PAKENHAM</x:v>
      </x:c>
      <x:c r="C1961" s="27" t="n">
        <x:v>8</x:v>
      </x:c>
      <x:c r="D1961" s="27" t="n">
        <x:v>5</x:v>
      </x:c>
      <x:c r="E1961" s="59" t="str">
        <x:v>WARNIE</x:v>
      </x:c>
      <x:c r="F1961" s="59" t="str">
        <x:v>SYS</x:v>
      </x:c>
      <x:c r="G1961" s="27" t="n">
        <x:v>1</x:v>
      </x:c>
      <x:c r="H1961" s="27" t="str">
        <x:v>Won</x:v>
      </x:c>
      <x:c r="I1961" s="30" t="n">
        <x:v>11.3</x:v>
      </x:c>
      <x:c r="J1961" s="30" t="n">
        <x:v>11.3</x:v>
      </x:c>
      <x:c r="K1961" s="30" t="n">
        <x:v>0</x:v>
      </x:c>
      <x:c r="L1961" s="30" t="n">
        <x:v>0</x:v>
      </x:c>
    </x:row>
    <x:row r="1962">
      <x:c r="A1962" s="61" t="n">
        <x:v>46004</x:v>
      </x:c>
      <x:c r="B1962" s="59" t="str">
        <x:v>PAKENHAM</x:v>
      </x:c>
      <x:c r="C1962" s="27" t="n">
        <x:v>9</x:v>
      </x:c>
      <x:c r="D1962" s="27" t="n">
        <x:v>10</x:v>
      </x:c>
      <x:c r="E1962" s="59" t="str">
        <x:v>NDOLA</x:v>
      </x:c>
      <x:c r="F1962" s="59" t="str">
        <x:v>FR</x:v>
      </x:c>
      <x:c r="G1962" s="27" t="n">
        <x:v>1</x:v>
      </x:c>
      <x:c r="H1962" s="27" t="str"/>
      <x:c r="I1962" s="30"/>
      <x:c r="J1962" s="30" t="n">
        <x:v>0</x:v>
      </x:c>
      <x:c r="K1962" s="30" t="n">
        <x:v>0</x:v>
      </x:c>
      <x:c r="L1962" s="30"/>
    </x:row>
    <x:row r="1963">
      <x:c r="A1963" s="61" t="n">
        <x:v>46004</x:v>
      </x:c>
      <x:c r="B1963" s="59" t="str">
        <x:v>PAKENHAM</x:v>
      </x:c>
      <x:c r="C1963" s="27" t="n">
        <x:v>10</x:v>
      </x:c>
      <x:c r="D1963" s="27" t="n">
        <x:v>17</x:v>
      </x:c>
      <x:c r="E1963" s="59" t="str">
        <x:v>RECON</x:v>
      </x:c>
      <x:c r="F1963" s="59" t="str">
        <x:v>LSW</x:v>
      </x:c>
      <x:c r="G1963" s="27" t="n">
        <x:v>1</x:v>
      </x:c>
      <x:c r="H1963" s="27" t="str">
        <x:v>Won</x:v>
      </x:c>
      <x:c r="I1963" s="30" t="n">
        <x:v>7.5</x:v>
      </x:c>
      <x:c r="J1963" s="30" t="n">
        <x:v>7.5</x:v>
      </x:c>
      <x:c r="K1963" s="30"/>
      <x:c r="L1963" s="30"/>
    </x:row>
    <x:row r="1964">
      <x:c r="A1964" s="61" t="n">
        <x:v>46011</x:v>
      </x:c>
      <x:c r="B1964" s="59" t="str">
        <x:v>CAULFIELD</x:v>
      </x:c>
      <x:c r="C1964" s="27" t="n">
        <x:v>1</x:v>
      </x:c>
      <x:c r="D1964" s="27" t="n">
        <x:v>4</x:v>
      </x:c>
      <x:c r="E1964" s="59" t="str">
        <x:v>TOUCHDOWN</x:v>
      </x:c>
      <x:c r="F1964" s="59" t="str">
        <x:v>LSW / SYS</x:v>
      </x:c>
      <x:c r="G1964" s="27" t="n">
        <x:v>2</x:v>
      </x:c>
      <x:c r="H1964" s="27" t="str">
        <x:v>Won</x:v>
      </x:c>
      <x:c r="I1964" s="30" t="n">
        <x:v>1.6</x:v>
      </x:c>
      <x:c r="J1964" s="30" t="n">
        <x:v>1.6</x:v>
      </x:c>
      <x:c r="K1964" s="30" t="n">
        <x:v>0</x:v>
      </x:c>
      <x:c r="L1964" s="30" t="n">
        <x:v>0</x:v>
      </x:c>
    </x:row>
    <x:row r="1965">
      <x:c r="A1965" s="61" t="n">
        <x:v>46011</x:v>
      </x:c>
      <x:c r="B1965" s="59" t="str">
        <x:v>CAULFIELD</x:v>
      </x:c>
      <x:c r="C1965" s="27" t="n">
        <x:v>2</x:v>
      </x:c>
      <x:c r="D1965" s="27" t="n">
        <x:v>4</x:v>
      </x:c>
      <x:c r="E1965" s="59" t="str">
        <x:v>OCEAN BEYOND</x:v>
      </x:c>
      <x:c r="F1965" s="59" t="str">
        <x:v>DC</x:v>
      </x:c>
      <x:c r="G1965" s="27" t="n">
        <x:v>1</x:v>
      </x:c>
      <x:c r="H1965" s="27" t="str">
        <x:v>4th</x:v>
      </x:c>
      <x:c r="I1965" s="30"/>
      <x:c r="J1965" s="30" t="n">
        <x:v>0</x:v>
      </x:c>
      <x:c r="K1965" s="30" t="n">
        <x:v>0</x:v>
      </x:c>
      <x:c r="L1965" s="30" t="n">
        <x:v>0</x:v>
      </x:c>
    </x:row>
    <x:row r="1966">
      <x:c r="A1966" s="61" t="n">
        <x:v>46011</x:v>
      </x:c>
      <x:c r="B1966" s="59" t="str">
        <x:v>CAULFIELD</x:v>
      </x:c>
      <x:c r="C1966" s="27" t="n">
        <x:v>2</x:v>
      </x:c>
      <x:c r="D1966" s="27" t="n">
        <x:v>6</x:v>
      </x:c>
      <x:c r="E1966" s="59" t="str">
        <x:v>SNEAKY SUNRISE</x:v>
      </x:c>
      <x:c r="F1966" s="59" t="str">
        <x:v>LSW</x:v>
      </x:c>
      <x:c r="G1966" s="27" t="n">
        <x:v>1</x:v>
      </x:c>
      <x:c r="H1966" s="27" t="str">
        <x:v>2nd</x:v>
      </x:c>
      <x:c r="I1966" s="30"/>
      <x:c r="J1966" s="30" t="n">
        <x:v>0</x:v>
      </x:c>
      <x:c r="K1966" s="30" t="n">
        <x:v>0</x:v>
      </x:c>
      <x:c r="L1966" s="30" t="n">
        <x:v>0</x:v>
      </x:c>
    </x:row>
    <x:row r="1967">
      <x:c r="A1967" s="61" t="n">
        <x:v>46011</x:v>
      </x:c>
      <x:c r="B1967" s="59" t="str">
        <x:v>CAULFIELD</x:v>
      </x:c>
      <x:c r="C1967" s="27" t="n">
        <x:v>2</x:v>
      </x:c>
      <x:c r="D1967" s="27" t="n">
        <x:v>8</x:v>
      </x:c>
      <x:c r="E1967" s="59" t="str">
        <x:v>ORAQUA</x:v>
      </x:c>
      <x:c r="F1967" s="59" t="str">
        <x:v>DC</x:v>
      </x:c>
      <x:c r="G1967" s="27" t="n">
        <x:v>1</x:v>
      </x:c>
      <x:c r="H1967" s="27" t="str"/>
      <x:c r="I1967" s="30"/>
      <x:c r="J1967" s="30" t="n">
        <x:v>0</x:v>
      </x:c>
      <x:c r="K1967" s="30" t="n">
        <x:v>0</x:v>
      </x:c>
      <x:c r="L1967" s="30" t="n">
        <x:v>0</x:v>
      </x:c>
    </x:row>
    <x:row r="1968">
      <x:c r="A1968" s="61" t="n">
        <x:v>46011</x:v>
      </x:c>
      <x:c r="B1968" s="59" t="str">
        <x:v>CAULFIELD</x:v>
      </x:c>
      <x:c r="C1968" s="27" t="n">
        <x:v>4</x:v>
      </x:c>
      <x:c r="D1968" s="27" t="n">
        <x:v>4</x:v>
      </x:c>
      <x:c r="E1968" s="59" t="str">
        <x:v>ROADCONE</x:v>
      </x:c>
      <x:c r="F1968" s="59" t="str">
        <x:v>DC / SYS</x:v>
      </x:c>
      <x:c r="G1968" s="27" t="n">
        <x:v>2</x:v>
      </x:c>
      <x:c r="H1968" s="27" t="str">
        <x:v>Won</x:v>
      </x:c>
      <x:c r="I1968" s="30" t="n">
        <x:v>5</x:v>
      </x:c>
      <x:c r="J1968" s="30" t="n">
        <x:v>5</x:v>
      </x:c>
      <x:c r="K1968" s="30" t="n">
        <x:v>0</x:v>
      </x:c>
      <x:c r="L1968" s="30" t="n">
        <x:v>0</x:v>
      </x:c>
    </x:row>
    <x:row r="1969">
      <x:c r="A1969" s="61" t="n">
        <x:v>46011</x:v>
      </x:c>
      <x:c r="B1969" s="59" t="str">
        <x:v>CAULFIELD</x:v>
      </x:c>
      <x:c r="C1969" s="27" t="n">
        <x:v>4</x:v>
      </x:c>
      <x:c r="D1969" s="27" t="n">
        <x:v>9</x:v>
      </x:c>
      <x:c r="E1969" s="59" t="str">
        <x:v>KNOBELAS</x:v>
      </x:c>
      <x:c r="F1969" s="59" t="str">
        <x:v>LSW</x:v>
      </x:c>
      <x:c r="G1969" s="27" t="n">
        <x:v>1</x:v>
      </x:c>
      <x:c r="H1969" s="27" t="str">
        <x:v>2nd</x:v>
      </x:c>
      <x:c r="I1969" s="30"/>
      <x:c r="J1969" s="30" t="n">
        <x:v>0</x:v>
      </x:c>
      <x:c r="K1969" s="30" t="n">
        <x:v>0</x:v>
      </x:c>
      <x:c r="L1969" s="30" t="n">
        <x:v>0</x:v>
      </x:c>
    </x:row>
    <x:row r="1970">
      <x:c r="A1970" s="61" t="n">
        <x:v>46011</x:v>
      </x:c>
      <x:c r="B1970" s="59" t="str">
        <x:v>CAULFIELD</x:v>
      </x:c>
      <x:c r="C1970" s="27" t="n">
        <x:v>6</x:v>
      </x:c>
      <x:c r="D1970" s="27" t="n">
        <x:v>2</x:v>
      </x:c>
      <x:c r="E1970" s="59" t="str">
        <x:v>MYTEMPTATION</x:v>
      </x:c>
      <x:c r="F1970" s="59" t="str">
        <x:v>BFSR / SYS</x:v>
      </x:c>
      <x:c r="G1970" s="27" t="n">
        <x:v>2</x:v>
      </x:c>
      <x:c r="H1970" s="27" t="str">
        <x:v>3rd</x:v>
      </x:c>
      <x:c r="I1970" s="30"/>
      <x:c r="J1970" s="30" t="n">
        <x:v>0</x:v>
      </x:c>
      <x:c r="K1970" s="30" t="n">
        <x:v>0</x:v>
      </x:c>
      <x:c r="L1970" s="30" t="n">
        <x:v>0</x:v>
      </x:c>
    </x:row>
    <x:row r="1971">
      <x:c r="A1971" s="61" t="n">
        <x:v>46011</x:v>
      </x:c>
      <x:c r="B1971" s="59" t="str">
        <x:v>CAULFIELD</x:v>
      </x:c>
      <x:c r="C1971" s="27" t="n">
        <x:v>6</x:v>
      </x:c>
      <x:c r="D1971" s="27" t="n">
        <x:v>7</x:v>
      </x:c>
      <x:c r="E1971" s="59" t="str">
        <x:v>SUPERNIMA</x:v>
      </x:c>
      <x:c r="F1971" s="59" t="str">
        <x:v>LSW</x:v>
      </x:c>
      <x:c r="G1971" s="27" t="n">
        <x:v>1</x:v>
      </x:c>
      <x:c r="H1971" s="27" t="str">
        <x:v>4th</x:v>
      </x:c>
      <x:c r="I1971" s="30"/>
      <x:c r="J1971" s="30" t="n">
        <x:v>0</x:v>
      </x:c>
      <x:c r="K1971" s="30" t="n">
        <x:v>0</x:v>
      </x:c>
      <x:c r="L1971" s="30" t="n">
        <x:v>0</x:v>
      </x:c>
    </x:row>
    <x:row r="1972">
      <x:c r="A1972" s="61" t="n">
        <x:v>46011</x:v>
      </x:c>
      <x:c r="B1972" s="59" t="str">
        <x:v>CAULFIELD</x:v>
      </x:c>
      <x:c r="C1972" s="27" t="n">
        <x:v>6</x:v>
      </x:c>
      <x:c r="D1972" s="27" t="n">
        <x:v>11</x:v>
      </x:c>
      <x:c r="E1972" s="59" t="str">
        <x:v>SWIFTIE HARRIET</x:v>
      </x:c>
      <x:c r="F1972" s="59" t="str">
        <x:v>LSW / SYS</x:v>
      </x:c>
      <x:c r="G1972" s="27" t="n">
        <x:v>2</x:v>
      </x:c>
      <x:c r="H1972" s="27" t="str"/>
      <x:c r="I1972" s="30"/>
      <x:c r="J1972" s="30" t="n">
        <x:v>0</x:v>
      </x:c>
      <x:c r="K1972" s="30" t="n">
        <x:v>0</x:v>
      </x:c>
      <x:c r="L1972" s="30" t="n">
        <x:v>0</x:v>
      </x:c>
    </x:row>
    <x:row r="1973">
      <x:c r="A1973" s="61" t="n">
        <x:v>46011</x:v>
      </x:c>
      <x:c r="B1973" s="59" t="str">
        <x:v>CAULFIELD</x:v>
      </x:c>
      <x:c r="C1973" s="27" t="n">
        <x:v>7</x:v>
      </x:c>
      <x:c r="D1973" s="27" t="n">
        <x:v>1</x:v>
      </x:c>
      <x:c r="E1973" s="59" t="str">
        <x:v>JOB DONE</x:v>
      </x:c>
      <x:c r="F1973" s="59" t="str">
        <x:v>SYS</x:v>
      </x:c>
      <x:c r="G1973" s="27" t="n">
        <x:v>1</x:v>
      </x:c>
      <x:c r="H1973" s="27" t="str">
        <x:v>Won</x:v>
      </x:c>
      <x:c r="I1973" s="30" t="n">
        <x:v>1.3</x:v>
      </x:c>
      <x:c r="J1973" s="30" t="n">
        <x:v>1.3</x:v>
      </x:c>
      <x:c r="K1973" s="30" t="n">
        <x:v>4.9399999999999995</x:v>
      </x:c>
      <x:c r="L1973" s="30" t="n">
        <x:v>0</x:v>
      </x:c>
    </x:row>
    <x:row r="1974">
      <x:c r="A1974" s="61" t="n">
        <x:v>46011</x:v>
      </x:c>
      <x:c r="B1974" s="59" t="str">
        <x:v>CAULFIELD</x:v>
      </x:c>
      <x:c r="C1974" s="27" t="n">
        <x:v>8</x:v>
      </x:c>
      <x:c r="D1974" s="27" t="n">
        <x:v>2</x:v>
      </x:c>
      <x:c r="E1974" s="59" t="str">
        <x:v>GIN A TONIC</x:v>
      </x:c>
      <x:c r="F1974" s="59" t="str">
        <x:v>LSW</x:v>
      </x:c>
      <x:c r="G1974" s="27" t="n">
        <x:v>1</x:v>
      </x:c>
      <x:c r="H1974" s="27" t="str">
        <x:v>Won</x:v>
      </x:c>
      <x:c r="I1974" s="30" t="n">
        <x:v>3.8</x:v>
      </x:c>
      <x:c r="J1974" s="30" t="n">
        <x:v>3.8</x:v>
      </x:c>
      <x:c r="K1974" s="30" t="n">
        <x:v>0</x:v>
      </x:c>
      <x:c r="L1974" s="30" t="n">
        <x:v>0</x:v>
      </x:c>
    </x:row>
    <x:row r="1975">
      <x:c r="A1975" s="61" t="n">
        <x:v>46011</x:v>
      </x:c>
      <x:c r="B1975" s="59" t="str">
        <x:v>CAULFIELD</x:v>
      </x:c>
      <x:c r="C1975" s="27" t="n">
        <x:v>9</x:v>
      </x:c>
      <x:c r="D1975" s="27" t="n">
        <x:v>1</x:v>
      </x:c>
      <x:c r="E1975" s="59" t="str">
        <x:v>BEAST MODE</x:v>
      </x:c>
      <x:c r="F1975" s="59" t="str">
        <x:v>BFSR</x:v>
      </x:c>
      <x:c r="G1975" s="27" t="n">
        <x:v>1</x:v>
      </x:c>
      <x:c r="H1975" s="27" t="str">
        <x:v>2nd</x:v>
      </x:c>
      <x:c r="I1975" s="30"/>
      <x:c r="J1975" s="30" t="n">
        <x:v>0</x:v>
      </x:c>
      <x:c r="K1975" s="30" t="n">
        <x:v>0</x:v>
      </x:c>
      <x:c r="L1975" s="30"/>
    </x:row>
    <x:row r="1976">
      <x:c r="A1976" s="61" t="n">
        <x:v>46011</x:v>
      </x:c>
      <x:c r="B1976" s="59" t="str">
        <x:v>CAULFIELD</x:v>
      </x:c>
      <x:c r="C1976" s="27" t="n">
        <x:v>10</x:v>
      </x:c>
      <x:c r="D1976" s="27" t="n">
        <x:v>1</x:v>
      </x:c>
      <x:c r="E1976" s="59" t="str">
        <x:v>GRACIE'S RAIN</x:v>
      </x:c>
      <x:c r="F1976" s="59" t="str">
        <x:v>FR</x:v>
      </x:c>
      <x:c r="G1976" s="27" t="n">
        <x:v>1</x:v>
      </x:c>
      <x:c r="H1976" s="27" t="str">
        <x:v>Won</x:v>
      </x:c>
      <x:c r="I1976" s="30" t="n">
        <x:v>2.6</x:v>
      </x:c>
      <x:c r="J1976" s="30" t="n">
        <x:v>2.6</x:v>
      </x:c>
      <x:c r="K1976" s="30"/>
      <x:c r="L1976" s="30"/>
    </x:row>
    <x:row r="1977">
      <x:c r="A1977" s="61" t="n">
        <x:v>46011</x:v>
      </x:c>
      <x:c r="B1977" s="59" t="str">
        <x:v>CAULFIELD</x:v>
      </x:c>
      <x:c r="C1977" s="27" t="n">
        <x:v>10</x:v>
      </x:c>
      <x:c r="D1977" s="27" t="n">
        <x:v>2</x:v>
      </x:c>
      <x:c r="E1977" s="59" t="str">
        <x:v>FLYER</x:v>
      </x:c>
      <x:c r="F1977" s="59" t="str">
        <x:v>DC</x:v>
      </x:c>
      <x:c r="G1977" s="27" t="n">
        <x:v>1</x:v>
      </x:c>
      <x:c r="H1977" s="27" t="str">
        <x:v>4th</x:v>
      </x:c>
      <x:c r="I1977" s="30"/>
      <x:c r="J1977" s="30" t="n">
        <x:v>0</x:v>
      </x:c>
      <x:c r="K1977" s="30"/>
      <x:c r="L1977" s="30"/>
    </x:row>
    <x:row r="1978">
      <x:c r="A1978" s="61" t="n">
        <x:v>46018</x:v>
      </x:c>
      <x:c r="B1978" s="59" t="str">
        <x:v>CRANBOURNE</x:v>
      </x:c>
      <x:c r="C1978" s="27" t="n">
        <x:v>2</x:v>
      </x:c>
      <x:c r="D1978" s="27" t="n">
        <x:v>15</x:v>
      </x:c>
      <x:c r="E1978" s="59" t="str">
        <x:v>WATERSPORTS</x:v>
      </x:c>
      <x:c r="F1978" s="59" t="str">
        <x:v>FR</x:v>
      </x:c>
      <x:c r="G1978" s="27" t="n">
        <x:v>1</x:v>
      </x:c>
      <x:c r="H1978" s="27" t="str">
        <x:v>Won</x:v>
      </x:c>
      <x:c r="I1978" s="30" t="n">
        <x:v>3.3</x:v>
      </x:c>
      <x:c r="J1978" s="30" t="n">
        <x:v>3.3</x:v>
      </x:c>
      <x:c r="K1978" s="30" t="n">
        <x:v>5.9399999999999995</x:v>
      </x:c>
      <x:c r="L1978" s="30" t="n">
        <x:v>0</x:v>
      </x:c>
    </x:row>
    <x:row r="1979">
      <x:c r="A1979" s="61" t="n">
        <x:v>46018</x:v>
      </x:c>
      <x:c r="B1979" s="59" t="str">
        <x:v>CRANBOURNE</x:v>
      </x:c>
      <x:c r="C1979" s="27" t="n">
        <x:v>4</x:v>
      </x:c>
      <x:c r="D1979" s="27" t="n">
        <x:v>1</x:v>
      </x:c>
      <x:c r="E1979" s="59" t="str">
        <x:v>GUEST HOUSE</x:v>
      </x:c>
      <x:c r="F1979" s="59" t="str">
        <x:v>SYS</x:v>
      </x:c>
      <x:c r="G1979" s="27" t="n">
        <x:v>1</x:v>
      </x:c>
      <x:c r="H1979" s="27" t="str">
        <x:v>Won</x:v>
      </x:c>
      <x:c r="I1979" s="30" t="n">
        <x:v>1.8</x:v>
      </x:c>
      <x:c r="J1979" s="30" t="n">
        <x:v>1.8</x:v>
      </x:c>
      <x:c r="K1979" s="30" t="n">
        <x:v>0</x:v>
      </x:c>
      <x:c r="L1979" s="30" t="n">
        <x:v>0</x:v>
      </x:c>
    </x:row>
    <x:row r="1980">
      <x:c r="A1980" s="61" t="n">
        <x:v>46018</x:v>
      </x:c>
      <x:c r="B1980" s="59" t="str">
        <x:v>CRANBOURNE</x:v>
      </x:c>
      <x:c r="C1980" s="27" t="n">
        <x:v>4</x:v>
      </x:c>
      <x:c r="D1980" s="27" t="n">
        <x:v>3</x:v>
      </x:c>
      <x:c r="E1980" s="59" t="str">
        <x:v>TAG THE BRIDE</x:v>
      </x:c>
      <x:c r="F1980" s="59" t="str">
        <x:v>SYS</x:v>
      </x:c>
      <x:c r="G1980" s="27" t="n">
        <x:v>1</x:v>
      </x:c>
      <x:c r="H1980" s="27" t="str"/>
      <x:c r="I1980" s="30"/>
      <x:c r="J1980" s="30" t="n">
        <x:v>0</x:v>
      </x:c>
      <x:c r="K1980" s="30" t="n">
        <x:v>0</x:v>
      </x:c>
      <x:c r="L1980" s="30" t="n">
        <x:v>0</x:v>
      </x:c>
    </x:row>
    <x:row r="1981">
      <x:c r="A1981" s="61" t="n">
        <x:v>46018</x:v>
      </x:c>
      <x:c r="B1981" s="59" t="str">
        <x:v>CRANBOURNE</x:v>
      </x:c>
      <x:c r="C1981" s="27" t="n">
        <x:v>5</x:v>
      </x:c>
      <x:c r="D1981" s="27" t="n">
        <x:v>2</x:v>
      </x:c>
      <x:c r="E1981" s="59" t="str">
        <x:v>HARRY'S YACHT</x:v>
      </x:c>
      <x:c r="F1981" s="59" t="str">
        <x:v>BFSR</x:v>
      </x:c>
      <x:c r="G1981" s="27" t="n">
        <x:v>1</x:v>
      </x:c>
      <x:c r="H1981" s="27" t="str">
        <x:v>3rd</x:v>
      </x:c>
      <x:c r="I1981" s="30"/>
      <x:c r="J1981" s="30" t="n">
        <x:v>0</x:v>
      </x:c>
      <x:c r="K1981" s="30" t="n">
        <x:v>0</x:v>
      </x:c>
      <x:c r="L1981" s="30" t="n">
        <x:v>0</x:v>
      </x:c>
    </x:row>
    <x:row r="1982">
      <x:c r="A1982" s="61" t="n">
        <x:v>46018</x:v>
      </x:c>
      <x:c r="B1982" s="59" t="str">
        <x:v>CRANBOURNE</x:v>
      </x:c>
      <x:c r="C1982" s="27" t="n">
        <x:v>6</x:v>
      </x:c>
      <x:c r="D1982" s="27" t="n">
        <x:v>3</x:v>
      </x:c>
      <x:c r="E1982" s="59" t="str">
        <x:v>MILLENNIUM BLADE</x:v>
      </x:c>
      <x:c r="F1982" s="59" t="str">
        <x:v>LSW / SYS</x:v>
      </x:c>
      <x:c r="G1982" s="27" t="n">
        <x:v>2</x:v>
      </x:c>
      <x:c r="H1982" s="27" t="str"/>
      <x:c r="I1982" s="30"/>
      <x:c r="J1982" s="30" t="n">
        <x:v>0</x:v>
      </x:c>
      <x:c r="K1982" s="30" t="n">
        <x:v>0</x:v>
      </x:c>
      <x:c r="L1982" s="30" t="n">
        <x:v>0</x:v>
      </x:c>
    </x:row>
    <x:row r="1983">
      <x:c r="A1983" s="61" t="n">
        <x:v>46018</x:v>
      </x:c>
      <x:c r="B1983" s="59" t="str">
        <x:v>CRANBOURNE</x:v>
      </x:c>
      <x:c r="C1983" s="27" t="n">
        <x:v>8</x:v>
      </x:c>
      <x:c r="D1983" s="27" t="n">
        <x:v>12</x:v>
      </x:c>
      <x:c r="E1983" s="59" t="str">
        <x:v>SUN GIFT</x:v>
      </x:c>
      <x:c r="F1983" s="59" t="str">
        <x:v>DC</x:v>
      </x:c>
      <x:c r="G1983" s="27" t="n">
        <x:v>1</x:v>
      </x:c>
      <x:c r="H1983" s="27" t="str">
        <x:v>Won</x:v>
      </x:c>
      <x:c r="I1983" s="30" t="n">
        <x:v>3.2</x:v>
      </x:c>
      <x:c r="J1983" s="30" t="n">
        <x:v>3.2</x:v>
      </x:c>
      <x:c r="K1983" s="30" t="n">
        <x:v>0</x:v>
      </x:c>
      <x:c r="L1983" s="30"/>
    </x:row>
    <x:row r="1984">
      <x:c r="A1984" s="61" t="n">
        <x:v>46018</x:v>
      </x:c>
      <x:c r="B1984" s="59" t="str">
        <x:v>CRANBOURNE</x:v>
      </x:c>
      <x:c r="C1984" s="27" t="n">
        <x:v>9</x:v>
      </x:c>
      <x:c r="D1984" s="27" t="n">
        <x:v>5</x:v>
      </x:c>
      <x:c r="E1984" s="59" t="str">
        <x:v>RECON</x:v>
      </x:c>
      <x:c r="F1984" s="59" t="str">
        <x:v>LSW / SYS</x:v>
      </x:c>
      <x:c r="G1984" s="27" t="n">
        <x:v>2</x:v>
      </x:c>
      <x:c r="H1984" s="27" t="str">
        <x:v>4th</x:v>
      </x:c>
      <x:c r="I1984" s="30"/>
      <x:c r="J1984" s="30" t="n">
        <x:v>0</x:v>
      </x:c>
      <x:c r="K1984" s="30"/>
      <x:c r="L1984" s="30"/>
    </x:row>
    <x:row r="1985">
      <x:c r="A1985" s="61" t="n">
        <x:v>46018</x:v>
      </x:c>
      <x:c r="B1985" s="59" t="str">
        <x:v>CRANBOURNE</x:v>
      </x:c>
      <x:c r="C1985" s="27" t="n">
        <x:v>9</x:v>
      </x:c>
      <x:c r="D1985" s="27" t="n">
        <x:v>9</x:v>
      </x:c>
      <x:c r="E1985" s="59" t="str">
        <x:v>ZOUPER FUND</x:v>
      </x:c>
      <x:c r="F1985" s="59" t="str">
        <x:v>DC</x:v>
      </x:c>
      <x:c r="G1985" s="27" t="n">
        <x:v>1</x:v>
      </x:c>
      <x:c r="H1985" s="27" t="str">
        <x:v>3rd</x:v>
      </x:c>
      <x:c r="I1985" s="30"/>
      <x:c r="J1985" s="30" t="n">
        <x:v>0</x:v>
      </x:c>
      <x:c r="K1985" s="30"/>
      <x:c r="L1985" s="30"/>
    </x:row>
    <x:row r="1986">
      <x:c r="A1986" s="61" t="n">
        <x:v>46025</x:v>
      </x:c>
      <x:c r="B1986" s="59" t="str">
        <x:v>GEELONG</x:v>
      </x:c>
      <x:c r="C1986" s="27" t="n">
        <x:v>1</x:v>
      </x:c>
      <x:c r="D1986" s="27" t="n">
        <x:v>1</x:v>
      </x:c>
      <x:c r="E1986" s="59" t="str">
        <x:v>DARKBONEE</x:v>
      </x:c>
      <x:c r="F1986" s="59" t="str">
        <x:v>LSW / SYS</x:v>
      </x:c>
      <x:c r="G1986" s="27" t="n">
        <x:v>2</x:v>
      </x:c>
      <x:c r="H1986" s="27" t="str">
        <x:v>Won</x:v>
      </x:c>
      <x:c r="I1986" s="30" t="n">
        <x:v>1.5</x:v>
      </x:c>
      <x:c r="J1986" s="30" t="n">
        <x:v>1.5</x:v>
      </x:c>
      <x:c r="K1986" s="30" t="n">
        <x:v>7.5</x:v>
      </x:c>
      <x:c r="L1986" s="30" t="n">
        <x:v>0</x:v>
      </x:c>
    </x:row>
    <x:row r="1987">
      <x:c r="A1987" s="61" t="n">
        <x:v>46025</x:v>
      </x:c>
      <x:c r="B1987" s="59" t="str">
        <x:v>GEELONG</x:v>
      </x:c>
      <x:c r="C1987" s="27" t="n">
        <x:v>1</x:v>
      </x:c>
      <x:c r="D1987" s="27" t="n">
        <x:v>10</x:v>
      </x:c>
      <x:c r="E1987" s="59" t="str">
        <x:v>MISLIGHT</x:v>
      </x:c>
      <x:c r="F1987" s="59" t="str">
        <x:v>SYS</x:v>
      </x:c>
      <x:c r="G1987" s="27" t="n">
        <x:v>1</x:v>
      </x:c>
      <x:c r="H1987" s="27" t="str"/>
      <x:c r="I1987" s="30"/>
      <x:c r="J1987" s="30" t="n">
        <x:v>0</x:v>
      </x:c>
      <x:c r="K1987" s="30" t="n">
        <x:v>0</x:v>
      </x:c>
      <x:c r="L1987" s="30" t="n">
        <x:v>0</x:v>
      </x:c>
    </x:row>
    <x:row r="1988">
      <x:c r="A1988" s="61" t="n">
        <x:v>46025</x:v>
      </x:c>
      <x:c r="B1988" s="59" t="str">
        <x:v>GEELONG</x:v>
      </x:c>
      <x:c r="C1988" s="27" t="n">
        <x:v>3</x:v>
      </x:c>
      <x:c r="D1988" s="27" t="n">
        <x:v>4</x:v>
      </x:c>
      <x:c r="E1988" s="59" t="str">
        <x:v>MOANA SPIRIT</x:v>
      </x:c>
      <x:c r="F1988" s="59" t="str">
        <x:v>SYS</x:v>
      </x:c>
      <x:c r="G1988" s="27" t="n">
        <x:v>1</x:v>
      </x:c>
      <x:c r="H1988" s="27" t="str">
        <x:v>Won</x:v>
      </x:c>
      <x:c r="I1988" s="30" t="n">
        <x:v>5</x:v>
      </x:c>
      <x:c r="J1988" s="30" t="n">
        <x:v>5</x:v>
      </x:c>
      <x:c r="K1988" s="30" t="n">
        <x:v>0</x:v>
      </x:c>
      <x:c r="L1988" s="30" t="n">
        <x:v>0</x:v>
      </x:c>
    </x:row>
    <x:row r="1989">
      <x:c r="A1989" s="61" t="n">
        <x:v>46025</x:v>
      </x:c>
      <x:c r="B1989" s="59" t="str">
        <x:v>GEELONG</x:v>
      </x:c>
      <x:c r="C1989" s="27" t="n">
        <x:v>3</x:v>
      </x:c>
      <x:c r="D1989" s="27" t="n">
        <x:v>6</x:v>
      </x:c>
      <x:c r="E1989" s="59" t="str">
        <x:v>DIVINE DOT</x:v>
      </x:c>
      <x:c r="F1989" s="59" t="str">
        <x:v>LSW</x:v>
      </x:c>
      <x:c r="G1989" s="27" t="n">
        <x:v>1</x:v>
      </x:c>
      <x:c r="H1989" s="27" t="str"/>
      <x:c r="I1989" s="30"/>
      <x:c r="J1989" s="30" t="n">
        <x:v>0</x:v>
      </x:c>
      <x:c r="K1989" s="30" t="n">
        <x:v>0</x:v>
      </x:c>
      <x:c r="L1989" s="30" t="n">
        <x:v>0</x:v>
      </x:c>
    </x:row>
    <x:row r="1990">
      <x:c r="A1990" s="61" t="n">
        <x:v>46025</x:v>
      </x:c>
      <x:c r="B1990" s="59" t="str">
        <x:v>GEELONG</x:v>
      </x:c>
      <x:c r="C1990" s="27" t="n">
        <x:v>4</x:v>
      </x:c>
      <x:c r="D1990" s="27" t="n">
        <x:v>1</x:v>
      </x:c>
      <x:c r="E1990" s="59" t="str">
        <x:v>JOB DONE</x:v>
      </x:c>
      <x:c r="F1990" s="59" t="str">
        <x:v>SYS</x:v>
      </x:c>
      <x:c r="G1990" s="27" t="n">
        <x:v>1</x:v>
      </x:c>
      <x:c r="H1990" s="27" t="str">
        <x:v>3rd</x:v>
      </x:c>
      <x:c r="I1990" s="30"/>
      <x:c r="J1990" s="30" t="n">
        <x:v>0</x:v>
      </x:c>
      <x:c r="K1990" s="30" t="n">
        <x:v>0</x:v>
      </x:c>
      <x:c r="L1990" s="30" t="n">
        <x:v>0</x:v>
      </x:c>
    </x:row>
    <x:row r="1991">
      <x:c r="A1991" s="61" t="n">
        <x:v>46025</x:v>
      </x:c>
      <x:c r="B1991" s="59" t="str">
        <x:v>GEELONG</x:v>
      </x:c>
      <x:c r="C1991" s="27" t="n">
        <x:v>5</x:v>
      </x:c>
      <x:c r="D1991" s="27" t="n">
        <x:v>1</x:v>
      </x:c>
      <x:c r="E1991" s="59" t="str">
        <x:v>MERRIGOLD</x:v>
      </x:c>
      <x:c r="F1991" s="59" t="str">
        <x:v>DC / SYS</x:v>
      </x:c>
      <x:c r="G1991" s="27" t="n">
        <x:v>2</x:v>
      </x:c>
      <x:c r="H1991" s="27" t="str">
        <x:v>3rd</x:v>
      </x:c>
      <x:c r="I1991" s="30"/>
      <x:c r="J1991" s="30" t="n">
        <x:v>0</x:v>
      </x:c>
      <x:c r="K1991" s="30" t="n">
        <x:v>0</x:v>
      </x:c>
      <x:c r="L1991" s="30" t="n">
        <x:v>0</x:v>
      </x:c>
    </x:row>
    <x:row r="1992">
      <x:c r="A1992" s="61" t="n">
        <x:v>46025</x:v>
      </x:c>
      <x:c r="B1992" s="59" t="str">
        <x:v>GEELONG</x:v>
      </x:c>
      <x:c r="C1992" s="27" t="n">
        <x:v>5</x:v>
      </x:c>
      <x:c r="D1992" s="27" t="n">
        <x:v>5</x:v>
      </x:c>
      <x:c r="E1992" s="59" t="str">
        <x:v>AHHA AHHA</x:v>
      </x:c>
      <x:c r="F1992" s="59" t="str">
        <x:v>FR / SYS</x:v>
      </x:c>
      <x:c r="G1992" s="27" t="n">
        <x:v>2</x:v>
      </x:c>
      <x:c r="H1992" s="27" t="str">
        <x:v>2nd</x:v>
      </x:c>
      <x:c r="I1992" s="30"/>
      <x:c r="J1992" s="30" t="n">
        <x:v>0</x:v>
      </x:c>
      <x:c r="K1992" s="30" t="n">
        <x:v>0</x:v>
      </x:c>
      <x:c r="L1992" s="30" t="n">
        <x:v>0</x:v>
      </x:c>
    </x:row>
    <x:row r="1993">
      <x:c r="A1993" s="61" t="n">
        <x:v>46025</x:v>
      </x:c>
      <x:c r="B1993" s="59" t="str">
        <x:v>GEELONG</x:v>
      </x:c>
      <x:c r="C1993" s="27" t="n">
        <x:v>8</x:v>
      </x:c>
      <x:c r="D1993" s="27" t="n">
        <x:v>2</x:v>
      </x:c>
      <x:c r="E1993" s="59" t="str">
        <x:v>ST LAWRENCE</x:v>
      </x:c>
      <x:c r="F1993" s="59" t="str">
        <x:v>SYS</x:v>
      </x:c>
      <x:c r="G1993" s="27" t="n">
        <x:v>1</x:v>
      </x:c>
      <x:c r="H1993" s="27" t="str"/>
      <x:c r="I1993" s="30"/>
      <x:c r="J1993" s="30" t="n">
        <x:v>0</x:v>
      </x:c>
      <x:c r="K1993" s="30" t="n">
        <x:v>0</x:v>
      </x:c>
      <x:c r="L1993" s="30" t="n">
        <x:v>0</x:v>
      </x:c>
    </x:row>
    <x:row r="1994">
      <x:c r="A1994" s="61" t="n">
        <x:v>46025</x:v>
      </x:c>
      <x:c r="B1994" s="59" t="str">
        <x:v>GEELONG</x:v>
      </x:c>
      <x:c r="C1994" s="27" t="n">
        <x:v>9</x:v>
      </x:c>
      <x:c r="D1994" s="27" t="n">
        <x:v>1</x:v>
      </x:c>
      <x:c r="E1994" s="59" t="str">
        <x:v>CIGAR FLICK</x:v>
      </x:c>
      <x:c r="F1994" s="59" t="str">
        <x:v>BF</x:v>
      </x:c>
      <x:c r="G1994" s="27" t="n">
        <x:v>1</x:v>
      </x:c>
      <x:c r="H1994" s="27" t="str"/>
      <x:c r="I1994" s="30"/>
      <x:c r="J1994" s="30" t="n">
        <x:v>0</x:v>
      </x:c>
      <x:c r="K1994" s="30" t="n">
        <x:v>0</x:v>
      </x:c>
      <x:c r="L1994" s="30"/>
    </x:row>
    <x:row r="1995">
      <x:c r="A1995" s="61" t="n">
        <x:v>46025</x:v>
      </x:c>
      <x:c r="B1995" s="59" t="str">
        <x:v>GEELONG</x:v>
      </x:c>
      <x:c r="C1995" s="27" t="n">
        <x:v>10</x:v>
      </x:c>
      <x:c r="D1995" s="27" t="n">
        <x:v>14</x:v>
      </x:c>
      <x:c r="E1995" s="59" t="str">
        <x:v>FIGLIO D'ARGENTO</x:v>
      </x:c>
      <x:c r="F1995" s="59" t="str">
        <x:v>LSW</x:v>
      </x:c>
      <x:c r="G1995" s="27" t="n">
        <x:v>1</x:v>
      </x:c>
      <x:c r="H1995" s="27" t="str">
        <x:v>3rd</x:v>
      </x:c>
      <x:c r="I1995" s="30"/>
      <x:c r="J1995" s="30" t="n">
        <x:v>0</x:v>
      </x:c>
      <x:c r="K1995" s="30"/>
      <x:c r="L1995" s="30"/>
    </x:row>
    <x:row r="1996">
      <x:c r="A1996" s="61" t="n">
        <x:v>46029</x:v>
      </x:c>
      <x:c r="B1996" s="59" t="str">
        <x:v>GEELONG</x:v>
      </x:c>
      <x:c r="C1996" s="27" t="n">
        <x:v>3</x:v>
      </x:c>
      <x:c r="D1996" s="27" t="n">
        <x:v>1</x:v>
      </x:c>
      <x:c r="E1996" s="59" t="str">
        <x:v>TORTURE</x:v>
      </x:c>
      <x:c r="F1996" s="59" t="str">
        <x:v>SYS</x:v>
      </x:c>
      <x:c r="G1996" s="27" t="n">
        <x:v>1</x:v>
      </x:c>
      <x:c r="H1996" s="27" t="str">
        <x:v>4th</x:v>
      </x:c>
      <x:c r="I1996" s="30"/>
      <x:c r="J1996" s="30" t="n">
        <x:v>0</x:v>
      </x:c>
      <x:c r="K1996" s="30"/>
      <x:c r="L1996" s="30"/>
    </x:row>
    <x:row r="1997">
      <x:c r="A1997" s="61" t="n">
        <x:v>46032</x:v>
      </x:c>
      <x:c r="B1997" s="59" t="str">
        <x:v>FLEMINGTON</x:v>
      </x:c>
      <x:c r="C1997" s="27" t="n">
        <x:v>1</x:v>
      </x:c>
      <x:c r="D1997" s="27" t="n">
        <x:v>2</x:v>
      </x:c>
      <x:c r="E1997" s="59" t="str">
        <x:v>FLYING DONE</x:v>
      </x:c>
      <x:c r="F1997" s="59" t="str">
        <x:v>LSW</x:v>
      </x:c>
      <x:c r="G1997" s="27" t="n">
        <x:v>1</x:v>
      </x:c>
      <x:c r="H1997" s="27" t="str">
        <x:v>Won</x:v>
      </x:c>
      <x:c r="I1997" s="30" t="n">
        <x:v>5.7</x:v>
      </x:c>
      <x:c r="J1997" s="30" t="n">
        <x:v>5.7</x:v>
      </x:c>
      <x:c r="K1997" s="30" t="n">
        <x:v>0</x:v>
      </x:c>
      <x:c r="L1997" s="30" t="n">
        <x:v>0</x:v>
      </x:c>
    </x:row>
    <x:row r="1998">
      <x:c r="A1998" s="61" t="n">
        <x:v>46032</x:v>
      </x:c>
      <x:c r="B1998" s="59" t="str">
        <x:v>FLEMINGTON</x:v>
      </x:c>
      <x:c r="C1998" s="27" t="n">
        <x:v>2</x:v>
      </x:c>
      <x:c r="D1998" s="27" t="n">
        <x:v>8</x:v>
      </x:c>
      <x:c r="E1998" s="59" t="str">
        <x:v>TRAPALANDA</x:v>
      </x:c>
      <x:c r="F1998" s="59" t="str">
        <x:v>SYS</x:v>
      </x:c>
      <x:c r="G1998" s="27" t="n">
        <x:v>1</x:v>
      </x:c>
      <x:c r="H1998" s="27" t="str">
        <x:v>2nd</x:v>
      </x:c>
      <x:c r="I1998" s="30"/>
      <x:c r="J1998" s="30" t="n">
        <x:v>0</x:v>
      </x:c>
      <x:c r="K1998" s="30" t="n">
        <x:v>0</x:v>
      </x:c>
      <x:c r="L1998" s="30" t="n">
        <x:v>0</x:v>
      </x:c>
    </x:row>
    <x:row r="1999">
      <x:c r="A1999" s="61" t="n">
        <x:v>46032</x:v>
      </x:c>
      <x:c r="B1999" s="59" t="str">
        <x:v>FLEMINGTON</x:v>
      </x:c>
      <x:c r="C1999" s="27" t="n">
        <x:v>4</x:v>
      </x:c>
      <x:c r="D1999" s="27" t="n">
        <x:v>3</x:v>
      </x:c>
      <x:c r="E1999" s="59" t="str">
        <x:v>SEAFALL</x:v>
      </x:c>
      <x:c r="F1999" s="59" t="str">
        <x:v>FRSR</x:v>
      </x:c>
      <x:c r="G1999" s="27" t="n">
        <x:v>1</x:v>
      </x:c>
      <x:c r="H1999" s="27" t="str"/>
      <x:c r="I1999" s="30"/>
      <x:c r="J1999" s="30" t="n">
        <x:v>0</x:v>
      </x:c>
      <x:c r="K1999" s="30" t="n">
        <x:v>0</x:v>
      </x:c>
      <x:c r="L1999" s="30" t="n">
        <x:v>0</x:v>
      </x:c>
    </x:row>
    <x:row r="2000">
      <x:c r="A2000" s="61" t="n">
        <x:v>46032</x:v>
      </x:c>
      <x:c r="B2000" s="59" t="str">
        <x:v>FLEMINGTON</x:v>
      </x:c>
      <x:c r="C2000" s="27" t="n">
        <x:v>4</x:v>
      </x:c>
      <x:c r="D2000" s="27" t="n">
        <x:v>4</x:v>
      </x:c>
      <x:c r="E2000" s="59" t="str">
        <x:v>MISS PLAYLOUNGE</x:v>
      </x:c>
      <x:c r="F2000" s="59" t="str">
        <x:v>SYS</x:v>
      </x:c>
      <x:c r="G2000" s="27" t="n">
        <x:v>1</x:v>
      </x:c>
      <x:c r="H2000" s="27" t="str"/>
      <x:c r="I2000" s="30"/>
      <x:c r="J2000" s="30" t="n">
        <x:v>0</x:v>
      </x:c>
      <x:c r="K2000" s="30" t="n">
        <x:v>0</x:v>
      </x:c>
      <x:c r="L2000" s="30" t="n">
        <x:v>0</x:v>
      </x:c>
    </x:row>
    <x:row r="2001">
      <x:c r="A2001" s="61" t="n">
        <x:v>46032</x:v>
      </x:c>
      <x:c r="B2001" s="59" t="str">
        <x:v>FLEMINGTON</x:v>
      </x:c>
      <x:c r="C2001" s="27" t="n">
        <x:v>5</x:v>
      </x:c>
      <x:c r="D2001" s="27" t="n">
        <x:v>5</x:v>
      </x:c>
      <x:c r="E2001" s="59" t="str">
        <x:v>EXTREME VIRTUE</x:v>
      </x:c>
      <x:c r="F2001" s="59" t="str">
        <x:v>FRSR</x:v>
      </x:c>
      <x:c r="G2001" s="27" t="n">
        <x:v>1</x:v>
      </x:c>
      <x:c r="H2001" s="27" t="str"/>
      <x:c r="I2001" s="30"/>
      <x:c r="J2001" s="30" t="n">
        <x:v>0</x:v>
      </x:c>
      <x:c r="K2001" s="30" t="n">
        <x:v>0</x:v>
      </x:c>
      <x:c r="L2001" s="30" t="n">
        <x:v>0</x:v>
      </x:c>
    </x:row>
    <x:row r="2002">
      <x:c r="A2002" s="61" t="n">
        <x:v>46032</x:v>
      </x:c>
      <x:c r="B2002" s="59" t="str">
        <x:v>FLEMINGTON</x:v>
      </x:c>
      <x:c r="C2002" s="27" t="n">
        <x:v>7</x:v>
      </x:c>
      <x:c r="D2002" s="27" t="n">
        <x:v>9</x:v>
      </x:c>
      <x:c r="E2002" s="59" t="str">
        <x:v>SHINY NEW DEEL</x:v>
      </x:c>
      <x:c r="F2002" s="59" t="str">
        <x:v>DC</x:v>
      </x:c>
      <x:c r="G2002" s="27" t="n">
        <x:v>1</x:v>
      </x:c>
      <x:c r="H2002" s="27" t="str"/>
      <x:c r="I2002" s="30"/>
      <x:c r="J2002" s="30" t="n">
        <x:v>0</x:v>
      </x:c>
      <x:c r="K2002" s="30" t="n">
        <x:v>0</x:v>
      </x:c>
      <x:c r="L2002" s="30" t="n">
        <x:v>0</x:v>
      </x:c>
    </x:row>
    <x:row r="2003">
      <x:c r="A2003" s="61" t="n">
        <x:v>46032</x:v>
      </x:c>
      <x:c r="B2003" s="59" t="str">
        <x:v>FLEMINGTON</x:v>
      </x:c>
      <x:c r="C2003" s="27" t="n">
        <x:v>7</x:v>
      </x:c>
      <x:c r="D2003" s="27" t="n">
        <x:v>12</x:v>
      </x:c>
      <x:c r="E2003" s="59" t="str">
        <x:v>KNOBELAS</x:v>
      </x:c>
      <x:c r="F2003" s="59" t="str">
        <x:v>BF</x:v>
      </x:c>
      <x:c r="G2003" s="27" t="n">
        <x:v>1</x:v>
      </x:c>
      <x:c r="H2003" s="27" t="str"/>
      <x:c r="I2003" s="30"/>
      <x:c r="J2003" s="30" t="n">
        <x:v>0</x:v>
      </x:c>
      <x:c r="K2003" s="30" t="n">
        <x:v>0</x:v>
      </x:c>
      <x:c r="L2003" s="30" t="n">
        <x:v>0</x:v>
      </x:c>
    </x:row>
    <x:row r="2004">
      <x:c r="A2004" s="61" t="n">
        <x:v>46032</x:v>
      </x:c>
      <x:c r="B2004" s="59" t="str">
        <x:v>FLEMINGTON</x:v>
      </x:c>
      <x:c r="C2004" s="27" t="n">
        <x:v>8</x:v>
      </x:c>
      <x:c r="D2004" s="27" t="n">
        <x:v>5</x:v>
      </x:c>
      <x:c r="E2004" s="59" t="str">
        <x:v>HEDGED</x:v>
      </x:c>
      <x:c r="F2004" s="59" t="str">
        <x:v>DC</x:v>
      </x:c>
      <x:c r="G2004" s="27" t="n">
        <x:v>1</x:v>
      </x:c>
      <x:c r="H2004" s="27" t="str"/>
      <x:c r="I2004" s="30"/>
      <x:c r="J2004" s="30" t="n">
        <x:v>0</x:v>
      </x:c>
      <x:c r="K2004" s="30" t="n">
        <x:v>0</x:v>
      </x:c>
      <x:c r="L2004" s="30"/>
    </x:row>
    <x:row r="2005">
      <x:c r="A2005" s="61" t="n">
        <x:v>46032</x:v>
      </x:c>
      <x:c r="B2005" s="59" t="str">
        <x:v>FLEMINGTON</x:v>
      </x:c>
      <x:c r="C2005" s="27" t="n">
        <x:v>10</x:v>
      </x:c>
      <x:c r="D2005" s="27" t="n">
        <x:v>4</x:v>
      </x:c>
      <x:c r="E2005" s="59" t="str">
        <x:v>PORTER</x:v>
      </x:c>
      <x:c r="F2005" s="59" t="str">
        <x:v>M</x:v>
      </x:c>
      <x:c r="G2005" s="27" t="n">
        <x:v>1</x:v>
      </x:c>
      <x:c r="H2005" s="27" t="str">
        <x:v>Won</x:v>
      </x:c>
      <x:c r="I2005" s="30" t="n">
        <x:v>6.8</x:v>
      </x:c>
      <x:c r="J2005" s="30" t="n">
        <x:v>6.8</x:v>
      </x:c>
      <x:c r="K2005" s="30"/>
      <x:c r="L2005" s="30"/>
    </x:row>
    <x:row r="2006">
      <x:c r="A2006" s="61" t="n">
        <x:v>46039</x:v>
      </x:c>
      <x:c r="B2006" s="59" t="str">
        <x:v>FLEMINGTON</x:v>
      </x:c>
      <x:c r="C2006" s="27" t="n">
        <x:v>5</x:v>
      </x:c>
      <x:c r="D2006" s="27" t="n">
        <x:v>6</x:v>
      </x:c>
      <x:c r="E2006" s="59" t="str">
        <x:v>CELERITY</x:v>
      </x:c>
      <x:c r="F2006" s="59" t="str">
        <x:v>SYS</x:v>
      </x:c>
      <x:c r="G2006" s="27" t="n">
        <x:v>1</x:v>
      </x:c>
      <x:c r="H2006" s="27" t="str">
        <x:v>2nd</x:v>
      </x:c>
      <x:c r="I2006" s="30"/>
      <x:c r="J2006" s="30" t="n">
        <x:v>0</x:v>
      </x:c>
      <x:c r="K2006" s="30" t="n">
        <x:v>0</x:v>
      </x:c>
      <x:c r="L2006" s="30" t="n">
        <x:v>0</x:v>
      </x:c>
    </x:row>
    <x:row r="2007">
      <x:c r="A2007" s="61" t="n">
        <x:v>46039</x:v>
      </x:c>
      <x:c r="B2007" s="59" t="str">
        <x:v>FLEMINGTON</x:v>
      </x:c>
      <x:c r="C2007" s="27" t="n">
        <x:v>6</x:v>
      </x:c>
      <x:c r="D2007" s="27" t="n">
        <x:v>5</x:v>
      </x:c>
      <x:c r="E2007" s="59" t="str">
        <x:v>SOMEWHERE</x:v>
      </x:c>
      <x:c r="F2007" s="59" t="str">
        <x:v>LSW</x:v>
      </x:c>
      <x:c r="G2007" s="27" t="n">
        <x:v>1</x:v>
      </x:c>
      <x:c r="H2007" s="27" t="str"/>
      <x:c r="I2007" s="30"/>
      <x:c r="J2007" s="30" t="n">
        <x:v>0</x:v>
      </x:c>
      <x:c r="K2007" s="30" t="n">
        <x:v>0</x:v>
      </x:c>
      <x:c r="L2007" s="30" t="n">
        <x:v>0</x:v>
      </x:c>
    </x:row>
    <x:row r="2008">
      <x:c r="A2008" s="61" t="n">
        <x:v>46039</x:v>
      </x:c>
      <x:c r="B2008" s="59" t="str">
        <x:v>FLEMINGTON</x:v>
      </x:c>
      <x:c r="C2008" s="27" t="n">
        <x:v>7</x:v>
      </x:c>
      <x:c r="D2008" s="27" t="n">
        <x:v>6</x:v>
      </x:c>
      <x:c r="E2008" s="59" t="str">
        <x:v>DIRTY GRIN</x:v>
      </x:c>
      <x:c r="F2008" s="59" t="str">
        <x:v>SYS</x:v>
      </x:c>
      <x:c r="G2008" s="27" t="n">
        <x:v>1</x:v>
      </x:c>
      <x:c r="H2008" s="27" t="str">
        <x:v>4th</x:v>
      </x:c>
      <x:c r="I2008" s="30"/>
      <x:c r="J2008" s="30" t="n">
        <x:v>0</x:v>
      </x:c>
      <x:c r="K2008" s="30" t="n">
        <x:v>0</x:v>
      </x:c>
      <x:c r="L2008" s="30" t="n">
        <x:v>0</x:v>
      </x:c>
    </x:row>
    <x:row r="2009">
      <x:c r="A2009" s="61" t="n">
        <x:v>46039</x:v>
      </x:c>
      <x:c r="B2009" s="59" t="str">
        <x:v>FLEMINGTON</x:v>
      </x:c>
      <x:c r="C2009" s="27" t="n">
        <x:v>7</x:v>
      </x:c>
      <x:c r="D2009" s="27" t="n">
        <x:v>10</x:v>
      </x:c>
      <x:c r="E2009" s="59" t="str">
        <x:v>SWEETHEARTED</x:v>
      </x:c>
      <x:c r="F2009" s="59" t="str">
        <x:v>LSW</x:v>
      </x:c>
      <x:c r="G2009" s="27" t="n">
        <x:v>1</x:v>
      </x:c>
      <x:c r="H2009" s="27" t="str"/>
      <x:c r="I2009" s="30"/>
      <x:c r="J2009" s="30" t="n">
        <x:v>0</x:v>
      </x:c>
      <x:c r="K2009" s="30" t="n">
        <x:v>0</x:v>
      </x:c>
      <x:c r="L2009" s="30" t="n">
        <x:v>0</x:v>
      </x:c>
    </x:row>
    <x:row r="2010">
      <x:c r="A2010" s="61" t="n">
        <x:v>46039</x:v>
      </x:c>
      <x:c r="B2010" s="59" t="str">
        <x:v>FLEMINGTON</x:v>
      </x:c>
      <x:c r="C2010" s="27" t="n">
        <x:v>8</x:v>
      </x:c>
      <x:c r="D2010" s="27" t="n">
        <x:v>12</x:v>
      </x:c>
      <x:c r="E2010" s="59" t="str">
        <x:v>DARKBONEE</x:v>
      </x:c>
      <x:c r="F2010" s="59" t="str">
        <x:v>LSW</x:v>
      </x:c>
      <x:c r="G2010" s="27" t="n">
        <x:v>1</x:v>
      </x:c>
      <x:c r="H2010" s="27" t="str">
        <x:v>3rd</x:v>
      </x:c>
      <x:c r="I2010" s="30"/>
      <x:c r="J2010" s="30" t="n">
        <x:v>0</x:v>
      </x:c>
      <x:c r="K2010" s="30" t="n">
        <x:v>0</x:v>
      </x:c>
      <x:c r="L2010" s="30" t="n">
        <x:v>0</x:v>
      </x:c>
    </x:row>
    <x:row r="2011">
      <x:c r="A2011" s="61" t="n">
        <x:v>46039</x:v>
      </x:c>
      <x:c r="B2011" s="59" t="str">
        <x:v>FLEMINGTON</x:v>
      </x:c>
      <x:c r="C2011" s="27" t="n">
        <x:v>9</x:v>
      </x:c>
      <x:c r="D2011" s="27" t="n">
        <x:v>8</x:v>
      </x:c>
      <x:c r="E2011" s="59" t="str">
        <x:v>ZOUPER FUND</x:v>
      </x:c>
      <x:c r="F2011" s="59" t="str">
        <x:v>SYS</x:v>
      </x:c>
      <x:c r="G2011" s="27" t="n">
        <x:v>1</x:v>
      </x:c>
      <x:c r="H2011" s="27" t="str"/>
      <x:c r="I2011" s="30"/>
      <x:c r="J2011" s="30" t="n">
        <x:v>0</x:v>
      </x:c>
      <x:c r="K2011" s="30" t="n">
        <x:v>0</x:v>
      </x:c>
      <x:c r="L2011" s="30"/>
    </x:row>
    <x:row r="2012">
      <x:c r="A2012" s="61" t="n">
        <x:v>46039</x:v>
      </x:c>
      <x:c r="B2012" s="59" t="str">
        <x:v>FLEMINGTON</x:v>
      </x:c>
      <x:c r="C2012" s="27" t="n">
        <x:v>10</x:v>
      </x:c>
      <x:c r="D2012" s="27" t="n">
        <x:v>1</x:v>
      </x:c>
      <x:c r="E2012" s="59" t="str">
        <x:v>BUCCLEUCH</x:v>
      </x:c>
      <x:c r="F2012" s="59" t="str">
        <x:v>SYS</x:v>
      </x:c>
      <x:c r="G2012" s="27" t="n">
        <x:v>1</x:v>
      </x:c>
      <x:c r="H2012" s="27" t="str"/>
      <x:c r="I2012" s="30"/>
      <x:c r="J2012" s="30" t="n">
        <x:v>0</x:v>
      </x:c>
      <x:c r="K2012" s="30"/>
      <x:c r="L2012" s="30"/>
    </x:row>
    <x:row r="2013">
      <x:c r="A2013" s="61" t="n">
        <x:v>46040</x:v>
      </x:c>
      <x:c r="B2013" s="59" t="str">
        <x:v>GEELONG</x:v>
      </x:c>
      <x:c r="C2013" s="27" t="n">
        <x:v>9</x:v>
      </x:c>
      <x:c r="D2013" s="27" t="n">
        <x:v>6</x:v>
      </x:c>
      <x:c r="E2013" s="59" t="str">
        <x:v>JENNI THE FOX</x:v>
      </x:c>
      <x:c r="F2013" s="59" t="str">
        <x:v>M</x:v>
      </x:c>
      <x:c r="G2013" s="27" t="n">
        <x:v>1</x:v>
      </x:c>
      <x:c r="H2013" s="27" t="str">
        <x:v>Won</x:v>
      </x:c>
      <x:c r="I2013" s="30" t="n">
        <x:v>4.5</x:v>
      </x:c>
      <x:c r="J2013" s="30" t="n">
        <x:v>4.5</x:v>
      </x:c>
      <x:c r="K2013" s="30"/>
      <x:c r="L2013" s="30"/>
    </x:row>
    <x:row r="2014">
      <x:c r="A2014" s="61" t="n">
        <x:v>46046</x:v>
      </x:c>
      <x:c r="B2014" s="59" t="str">
        <x:v>CAULFIELD</x:v>
      </x:c>
      <x:c r="C2014" s="27" t="n">
        <x:v>1</x:v>
      </x:c>
      <x:c r="D2014" s="27" t="n">
        <x:v>5</x:v>
      </x:c>
      <x:c r="E2014" s="59" t="str">
        <x:v>TAKEN</x:v>
      </x:c>
      <x:c r="F2014" s="59" t="str">
        <x:v>SYS</x:v>
      </x:c>
      <x:c r="G2014" s="27" t="n">
        <x:v>1</x:v>
      </x:c>
      <x:c r="H2014" s="27" t="str">
        <x:v>Won</x:v>
      </x:c>
      <x:c r="I2014" s="30" t="n">
        <x:v>2.4</x:v>
      </x:c>
      <x:c r="J2014" s="30" t="n">
        <x:v>2.4</x:v>
      </x:c>
      <x:c r="K2014" s="30" t="n">
        <x:v>19.679999999999996</x:v>
      </x:c>
      <x:c r="L2014" s="30" t="n">
        <x:v>82.65599999999999</x:v>
      </x:c>
    </x:row>
    <x:row r="2015">
      <x:c r="A2015" s="61" t="n">
        <x:v>46046</x:v>
      </x:c>
      <x:c r="B2015" s="59" t="str">
        <x:v>CAULFIELD</x:v>
      </x:c>
      <x:c r="C2015" s="27" t="n">
        <x:v>1</x:v>
      </x:c>
      <x:c r="D2015" s="27" t="n">
        <x:v>6</x:v>
      </x:c>
      <x:c r="E2015" s="59" t="str">
        <x:v>MERRIGOLD</x:v>
      </x:c>
      <x:c r="F2015" s="59" t="str">
        <x:v>LSW / SYS</x:v>
      </x:c>
      <x:c r="G2015" s="27" t="n">
        <x:v>2</x:v>
      </x:c>
      <x:c r="H2015" s="27" t="str">
        <x:v>2nd</x:v>
      </x:c>
      <x:c r="I2015" s="30"/>
      <x:c r="J2015" s="30" t="n">
        <x:v>0</x:v>
      </x:c>
      <x:c r="K2015" s="30" t="n">
        <x:v>0</x:v>
      </x:c>
      <x:c r="L2015" s="30" t="n">
        <x:v>0</x:v>
      </x:c>
    </x:row>
    <x:row r="2016">
      <x:c r="A2016" s="61" t="n">
        <x:v>46046</x:v>
      </x:c>
      <x:c r="B2016" s="59" t="str">
        <x:v>CAULFIELD</x:v>
      </x:c>
      <x:c r="C2016" s="27" t="n">
        <x:v>5</x:v>
      </x:c>
      <x:c r="D2016" s="27" t="n">
        <x:v>9</x:v>
      </x:c>
      <x:c r="E2016" s="59" t="str">
        <x:v>LA ASTRO CHAT</x:v>
      </x:c>
      <x:c r="F2016" s="59" t="str">
        <x:v>SYS</x:v>
      </x:c>
      <x:c r="G2016" s="27" t="n">
        <x:v>1</x:v>
      </x:c>
      <x:c r="H2016" s="27" t="str">
        <x:v>Won</x:v>
      </x:c>
      <x:c r="I2016" s="30" t="n">
        <x:v>8.2</x:v>
      </x:c>
      <x:c r="J2016" s="30" t="n">
        <x:v>8.2</x:v>
      </x:c>
      <x:c r="K2016" s="30" t="n">
        <x:v>34.44</x:v>
      </x:c>
      <x:c r="L2016" s="30" t="n">
        <x:v>0</x:v>
      </x:c>
    </x:row>
    <x:row r="2017">
      <x:c r="A2017" s="61" t="n">
        <x:v>46046</x:v>
      </x:c>
      <x:c r="B2017" s="59" t="str">
        <x:v>CAULFIELD</x:v>
      </x:c>
      <x:c r="C2017" s="27" t="n">
        <x:v>5</x:v>
      </x:c>
      <x:c r="D2017" s="27" t="n">
        <x:v>10</x:v>
      </x:c>
      <x:c r="E2017" s="59" t="str">
        <x:v>EXPULSION</x:v>
      </x:c>
      <x:c r="F2017" s="59" t="str">
        <x:v>LSW / SYS</x:v>
      </x:c>
      <x:c r="G2017" s="27" t="n">
        <x:v>2</x:v>
      </x:c>
      <x:c r="H2017" s="27" t="str">
        <x:v>3rd</x:v>
      </x:c>
      <x:c r="I2017" s="30"/>
      <x:c r="J2017" s="30" t="n">
        <x:v>0</x:v>
      </x:c>
      <x:c r="K2017" s="30" t="n">
        <x:v>0</x:v>
      </x:c>
      <x:c r="L2017" s="30" t="n">
        <x:v>0</x:v>
      </x:c>
    </x:row>
    <x:row r="2018">
      <x:c r="A2018" s="61" t="n">
        <x:v>46046</x:v>
      </x:c>
      <x:c r="B2018" s="59" t="str">
        <x:v>CAULFIELD</x:v>
      </x:c>
      <x:c r="C2018" s="27" t="n">
        <x:v>6</x:v>
      </x:c>
      <x:c r="D2018" s="27" t="n">
        <x:v>6</x:v>
      </x:c>
      <x:c r="E2018" s="59" t="str">
        <x:v>SUNTORA</x:v>
      </x:c>
      <x:c r="F2018" s="59" t="str">
        <x:v>SYS</x:v>
      </x:c>
      <x:c r="G2018" s="27" t="n">
        <x:v>1</x:v>
      </x:c>
      <x:c r="H2018" s="27" t="str">
        <x:v>Won</x:v>
      </x:c>
      <x:c r="I2018" s="30" t="n">
        <x:v>4.2</x:v>
      </x:c>
      <x:c r="J2018" s="30" t="n">
        <x:v>4.2</x:v>
      </x:c>
      <x:c r="K2018" s="30" t="n">
        <x:v>0</x:v>
      </x:c>
      <x:c r="L2018" s="30" t="n">
        <x:v>0</x:v>
      </x:c>
    </x:row>
    <x:row r="2019">
      <x:c r="A2019" s="61" t="n">
        <x:v>46046</x:v>
      </x:c>
      <x:c r="B2019" s="59" t="str">
        <x:v>CAULFIELD</x:v>
      </x:c>
      <x:c r="C2019" s="27" t="n">
        <x:v>7</x:v>
      </x:c>
      <x:c r="D2019" s="27" t="n">
        <x:v>4</x:v>
      </x:c>
      <x:c r="E2019" s="59" t="str">
        <x:v>OAK HILL</x:v>
      </x:c>
      <x:c r="F2019" s="59" t="str">
        <x:v>BFSR</x:v>
      </x:c>
      <x:c r="G2019" s="27" t="n">
        <x:v>1</x:v>
      </x:c>
      <x:c r="H2019" s="27" t="str">
        <x:v>2nd</x:v>
      </x:c>
      <x:c r="I2019" s="30"/>
      <x:c r="J2019" s="30" t="n">
        <x:v>0</x:v>
      </x:c>
      <x:c r="K2019" s="30" t="n">
        <x:v>0</x:v>
      </x:c>
      <x:c r="L2019" s="30" t="n">
        <x:v>0</x:v>
      </x:c>
    </x:row>
    <x:row r="2020">
      <x:c r="A2020" s="61" t="n">
        <x:v>46046</x:v>
      </x:c>
      <x:c r="B2020" s="59" t="str">
        <x:v>CAULFIELD</x:v>
      </x:c>
      <x:c r="C2020" s="27" t="n">
        <x:v>7</x:v>
      </x:c>
      <x:c r="D2020" s="27" t="n">
        <x:v>7</x:v>
      </x:c>
      <x:c r="E2020" s="59" t="str">
        <x:v>BEAST MODE</x:v>
      </x:c>
      <x:c r="F2020" s="59" t="str">
        <x:v>BF</x:v>
      </x:c>
      <x:c r="G2020" s="27" t="n">
        <x:v>1</x:v>
      </x:c>
      <x:c r="H2020" s="27" t="str"/>
      <x:c r="I2020" s="30"/>
      <x:c r="J2020" s="30" t="n">
        <x:v>0</x:v>
      </x:c>
      <x:c r="K2020" s="30" t="n">
        <x:v>0</x:v>
      </x:c>
      <x:c r="L2020" s="30" t="n">
        <x:v>0</x:v>
      </x:c>
    </x:row>
    <x:row r="2021">
      <x:c r="A2021" s="61" t="n">
        <x:v>46046</x:v>
      </x:c>
      <x:c r="B2021" s="59" t="str">
        <x:v>CAULFIELD</x:v>
      </x:c>
      <x:c r="C2021" s="27" t="n">
        <x:v>8</x:v>
      </x:c>
      <x:c r="D2021" s="27" t="n">
        <x:v>6</x:v>
      </x:c>
      <x:c r="E2021" s="59" t="str">
        <x:v>SALTY PEARL</x:v>
      </x:c>
      <x:c r="F2021" s="59" t="str">
        <x:v>SYS</x:v>
      </x:c>
      <x:c r="G2021" s="27" t="n">
        <x:v>1</x:v>
      </x:c>
      <x:c r="H2021" s="27" t="str">
        <x:v>3rd</x:v>
      </x:c>
      <x:c r="I2021" s="30"/>
      <x:c r="J2021" s="30" t="n">
        <x:v>0</x:v>
      </x:c>
      <x:c r="K2021" s="30" t="n">
        <x:v>0</x:v>
      </x:c>
      <x:c r="L2021" s="30"/>
    </x:row>
    <x:row r="2022">
      <x:c r="A2022" s="61" t="n">
        <x:v>46046</x:v>
      </x:c>
      <x:c r="B2022" s="59" t="str">
        <x:v>CAULFIELD</x:v>
      </x:c>
      <x:c r="C2022" s="27" t="n">
        <x:v>10</x:v>
      </x:c>
      <x:c r="D2022" s="27" t="n">
        <x:v>12</x:v>
      </x:c>
      <x:c r="E2022" s="59" t="str">
        <x:v>YES I KNOW</x:v>
      </x:c>
      <x:c r="F2022" s="59" t="str">
        <x:v>SYS</x:v>
      </x:c>
      <x:c r="G2022" s="27" t="n">
        <x:v>1</x:v>
      </x:c>
      <x:c r="H2022" s="27" t="str"/>
      <x:c r="I2022" s="30"/>
      <x:c r="J2022" s="30" t="n">
        <x:v>0</x:v>
      </x:c>
      <x:c r="K2022" s="30"/>
      <x:c r="L2022" s="30"/>
    </x:row>
    <x:row r="2023">
      <x:c r="A2023" s="61" t="n">
        <x:v>46053</x:v>
      </x:c>
      <x:c r="B2023" s="59" t="str">
        <x:v>CAULFIELD</x:v>
      </x:c>
      <x:c r="C2023" s="27" t="n">
        <x:v>1</x:v>
      </x:c>
      <x:c r="D2023" s="27" t="n">
        <x:v>6</x:v>
      </x:c>
      <x:c r="E2023" s="59" t="str">
        <x:v>JENNI'S MEADOW</x:v>
      </x:c>
      <x:c r="F2023" s="59" t="str">
        <x:v>SYS</x:v>
      </x:c>
      <x:c r="G2023" s="27" t="n">
        <x:v>1</x:v>
      </x:c>
      <x:c r="H2023" s="27" t="str">
        <x:v>2nd</x:v>
      </x:c>
      <x:c r="I2023" s="30"/>
      <x:c r="J2023" s="30" t="n">
        <x:v>0</x:v>
      </x:c>
      <x:c r="K2023" s="30" t="n">
        <x:v>0</x:v>
      </x:c>
      <x:c r="L2023" s="30" t="n">
        <x:v>0</x:v>
      </x:c>
    </x:row>
    <x:row r="2024">
      <x:c r="A2024" s="61" t="n">
        <x:v>46053</x:v>
      </x:c>
      <x:c r="B2024" s="59" t="str">
        <x:v>CAULFIELD</x:v>
      </x:c>
      <x:c r="C2024" s="27" t="n">
        <x:v>2</x:v>
      </x:c>
      <x:c r="D2024" s="27" t="n">
        <x:v>12</x:v>
      </x:c>
      <x:c r="E2024" s="59" t="str">
        <x:v>DU CLISSON</x:v>
      </x:c>
      <x:c r="F2024" s="59" t="str">
        <x:v>DC</x:v>
      </x:c>
      <x:c r="G2024" s="27" t="n">
        <x:v>1</x:v>
      </x:c>
      <x:c r="H2024" s="27" t="str">
        <x:v>3rd</x:v>
      </x:c>
      <x:c r="I2024" s="30"/>
      <x:c r="J2024" s="30" t="n">
        <x:v>0</x:v>
      </x:c>
      <x:c r="K2024" s="30" t="n">
        <x:v>0</x:v>
      </x:c>
      <x:c r="L2024" s="30" t="n">
        <x:v>0</x:v>
      </x:c>
    </x:row>
    <x:row r="2025">
      <x:c r="A2025" s="61" t="n">
        <x:v>46053</x:v>
      </x:c>
      <x:c r="B2025" s="59" t="str">
        <x:v>CAULFIELD</x:v>
      </x:c>
      <x:c r="C2025" s="27" t="n">
        <x:v>3</x:v>
      </x:c>
      <x:c r="D2025" s="27" t="n">
        <x:v>11</x:v>
      </x:c>
      <x:c r="E2025" s="59" t="str">
        <x:v>TARZING</x:v>
      </x:c>
      <x:c r="F2025" s="59" t="str">
        <x:v>LSW</x:v>
      </x:c>
      <x:c r="G2025" s="27" t="n">
        <x:v>1</x:v>
      </x:c>
      <x:c r="H2025" s="27" t="str"/>
      <x:c r="I2025" s="30"/>
      <x:c r="J2025" s="30" t="n">
        <x:v>0</x:v>
      </x:c>
      <x:c r="K2025" s="30" t="n">
        <x:v>0</x:v>
      </x:c>
      <x:c r="L2025" s="30" t="n">
        <x:v>0</x:v>
      </x:c>
    </x:row>
    <x:row r="2026">
      <x:c r="A2026" s="61" t="n">
        <x:v>46053</x:v>
      </x:c>
      <x:c r="B2026" s="59" t="str">
        <x:v>CAULFIELD</x:v>
      </x:c>
      <x:c r="C2026" s="27" t="n">
        <x:v>3</x:v>
      </x:c>
      <x:c r="D2026" s="27" t="n">
        <x:v>12</x:v>
      </x:c>
      <x:c r="E2026" s="59" t="str">
        <x:v>TWO WOLVES</x:v>
      </x:c>
      <x:c r="F2026" s="59" t="str">
        <x:v>LSW</x:v>
      </x:c>
      <x:c r="G2026" s="27" t="n">
        <x:v>1</x:v>
      </x:c>
      <x:c r="H2026" s="27" t="str">
        <x:v>Won</x:v>
      </x:c>
      <x:c r="I2026" s="30" t="n">
        <x:v>5.2</x:v>
      </x:c>
      <x:c r="J2026" s="30" t="n">
        <x:v>5.2</x:v>
      </x:c>
      <x:c r="K2026" s="30" t="n">
        <x:v>0</x:v>
      </x:c>
      <x:c r="L2026" s="30" t="n">
        <x:v>0</x:v>
      </x:c>
    </x:row>
    <x:row r="2027">
      <x:c r="A2027" s="61" t="n">
        <x:v>46053</x:v>
      </x:c>
      <x:c r="B2027" s="59" t="str">
        <x:v>CAULFIELD</x:v>
      </x:c>
      <x:c r="C2027" s="27" t="n">
        <x:v>4</x:v>
      </x:c>
      <x:c r="D2027" s="27" t="n">
        <x:v>4</x:v>
      </x:c>
      <x:c r="E2027" s="59" t="str">
        <x:v>DICTIONARY</x:v>
      </x:c>
      <x:c r="F2027" s="59" t="str">
        <x:v>LSW</x:v>
      </x:c>
      <x:c r="G2027" s="27" t="n">
        <x:v>1</x:v>
      </x:c>
      <x:c r="H2027" s="27" t="str">
        <x:v>4th</x:v>
      </x:c>
      <x:c r="I2027" s="30"/>
      <x:c r="J2027" s="30" t="n">
        <x:v>0</x:v>
      </x:c>
      <x:c r="K2027" s="30" t="n">
        <x:v>0</x:v>
      </x:c>
      <x:c r="L2027" s="30" t="n">
        <x:v>0</x:v>
      </x:c>
    </x:row>
    <x:row r="2028">
      <x:c r="A2028" s="61" t="n">
        <x:v>46053</x:v>
      </x:c>
      <x:c r="B2028" s="59" t="str">
        <x:v>CAULFIELD</x:v>
      </x:c>
      <x:c r="C2028" s="27" t="n">
        <x:v>4</x:v>
      </x:c>
      <x:c r="D2028" s="27" t="n">
        <x:v>7</x:v>
      </x:c>
      <x:c r="E2028" s="59" t="str">
        <x:v>STYLISH SECRET</x:v>
      </x:c>
      <x:c r="F2028" s="59" t="str">
        <x:v>BF</x:v>
      </x:c>
      <x:c r="G2028" s="27" t="n">
        <x:v>1</x:v>
      </x:c>
      <x:c r="H2028" s="27" t="str">
        <x:v>Won</x:v>
      </x:c>
      <x:c r="I2028" s="30" t="n">
        <x:v>4</x:v>
      </x:c>
      <x:c r="J2028" s="30" t="n">
        <x:v>4</x:v>
      </x:c>
      <x:c r="K2028" s="30" t="n">
        <x:v>0</x:v>
      </x:c>
      <x:c r="L2028" s="30" t="n">
        <x:v>0</x:v>
      </x:c>
    </x:row>
    <x:row r="2029">
      <x:c r="A2029" s="61" t="n">
        <x:v>46053</x:v>
      </x:c>
      <x:c r="B2029" s="59" t="str">
        <x:v>CAULFIELD</x:v>
      </x:c>
      <x:c r="C2029" s="27" t="n">
        <x:v>5</x:v>
      </x:c>
      <x:c r="D2029" s="27" t="n">
        <x:v>5</x:v>
      </x:c>
      <x:c r="E2029" s="59" t="str">
        <x:v>KOMITO</x:v>
      </x:c>
      <x:c r="F2029" s="59" t="str">
        <x:v>LSW</x:v>
      </x:c>
      <x:c r="G2029" s="27" t="n">
        <x:v>1</x:v>
      </x:c>
      <x:c r="H2029" s="27" t="str"/>
      <x:c r="I2029" s="30"/>
      <x:c r="J2029" s="30" t="n">
        <x:v>0</x:v>
      </x:c>
      <x:c r="K2029" s="30" t="n">
        <x:v>0</x:v>
      </x:c>
      <x:c r="L2029" s="30" t="n">
        <x:v>0</x:v>
      </x:c>
    </x:row>
    <x:row r="2030">
      <x:c r="A2030" s="61" t="n">
        <x:v>46053</x:v>
      </x:c>
      <x:c r="B2030" s="59" t="str">
        <x:v>CAULFIELD</x:v>
      </x:c>
      <x:c r="C2030" s="27" t="n">
        <x:v>6</x:v>
      </x:c>
      <x:c r="D2030" s="27" t="n">
        <x:v>1</x:v>
      </x:c>
      <x:c r="E2030" s="59" t="str">
        <x:v>BIG SKY</x:v>
      </x:c>
      <x:c r="F2030" s="59" t="str">
        <x:v>LSW / SYS</x:v>
      </x:c>
      <x:c r="G2030" s="27" t="n">
        <x:v>2</x:v>
      </x:c>
      <x:c r="H2030" s="27" t="str">
        <x:v>Won</x:v>
      </x:c>
      <x:c r="I2030" s="30" t="n">
        <x:v>1.5</x:v>
      </x:c>
      <x:c r="J2030" s="30" t="n">
        <x:v>1.5</x:v>
      </x:c>
      <x:c r="K2030" s="30" t="n">
        <x:v>0</x:v>
      </x:c>
      <x:c r="L2030" s="30" t="n">
        <x:v>0</x:v>
      </x:c>
    </x:row>
    <x:row r="2031">
      <x:c r="A2031" s="61" t="n">
        <x:v>46053</x:v>
      </x:c>
      <x:c r="B2031" s="59" t="str">
        <x:v>CAULFIELD</x:v>
      </x:c>
      <x:c r="C2031" s="27" t="n">
        <x:v>6</x:v>
      </x:c>
      <x:c r="D2031" s="27" t="n">
        <x:v>2</x:v>
      </x:c>
      <x:c r="E2031" s="59" t="str">
        <x:v>INVINCIBLE SON</x:v>
      </x:c>
      <x:c r="F2031" s="59" t="str">
        <x:v>FRSR</x:v>
      </x:c>
      <x:c r="G2031" s="27" t="n">
        <x:v>1</x:v>
      </x:c>
      <x:c r="H2031" s="27" t="str">
        <x:v>2nd</x:v>
      </x:c>
      <x:c r="I2031" s="30"/>
      <x:c r="J2031" s="30" t="n">
        <x:v>0</x:v>
      </x:c>
      <x:c r="K2031" s="30" t="n">
        <x:v>0</x:v>
      </x:c>
      <x:c r="L2031" s="30" t="n">
        <x:v>0</x:v>
      </x:c>
    </x:row>
    <x:row r="2032">
      <x:c r="A2032" s="61" t="n">
        <x:v>46053</x:v>
      </x:c>
      <x:c r="B2032" s="59" t="str">
        <x:v>CAULFIELD</x:v>
      </x:c>
      <x:c r="C2032" s="27" t="n">
        <x:v>7</x:v>
      </x:c>
      <x:c r="D2032" s="27" t="n">
        <x:v>3</x:v>
      </x:c>
      <x:c r="E2032" s="59" t="str">
        <x:v>DAMASK ROSE</x:v>
      </x:c>
      <x:c r="F2032" s="59" t="str">
        <x:v>SYS</x:v>
      </x:c>
      <x:c r="G2032" s="27" t="n">
        <x:v>1</x:v>
      </x:c>
      <x:c r="H2032" s="27" t="str">
        <x:v>2nd</x:v>
      </x:c>
      <x:c r="I2032" s="30"/>
      <x:c r="J2032" s="30" t="n">
        <x:v>0</x:v>
      </x:c>
      <x:c r="K2032" s="30" t="n">
        <x:v>0</x:v>
      </x:c>
      <x:c r="L2032" s="30" t="n">
        <x:v>0</x:v>
      </x:c>
    </x:row>
    <x:row r="2033">
      <x:c r="A2033" s="61" t="n">
        <x:v>46053</x:v>
      </x:c>
      <x:c r="B2033" s="59" t="str">
        <x:v>CAULFIELD</x:v>
      </x:c>
      <x:c r="C2033" s="27" t="n">
        <x:v>8</x:v>
      </x:c>
      <x:c r="D2033" s="27" t="n">
        <x:v>3</x:v>
      </x:c>
      <x:c r="E2033" s="59" t="str">
        <x:v>GALLANT SON</x:v>
      </x:c>
      <x:c r="F2033" s="59" t="str">
        <x:v>LSW / SYS</x:v>
      </x:c>
      <x:c r="G2033" s="27" t="n">
        <x:v>2</x:v>
      </x:c>
      <x:c r="H2033" s="27" t="str">
        <x:v>Won</x:v>
      </x:c>
      <x:c r="I2033" s="30" t="n">
        <x:v>3</x:v>
      </x:c>
      <x:c r="J2033" s="30" t="n">
        <x:v>3</x:v>
      </x:c>
      <x:c r="K2033" s="30" t="n">
        <x:v>0</x:v>
      </x:c>
      <x:c r="L2033" s="30" t="n">
        <x:v>0</x:v>
      </x:c>
    </x:row>
    <x:row r="2034">
      <x:c r="A2034" s="61" t="n">
        <x:v>46053</x:v>
      </x:c>
      <x:c r="B2034" s="59" t="str">
        <x:v>CAULFIELD</x:v>
      </x:c>
      <x:c r="C2034" s="27" t="n">
        <x:v>8</x:v>
      </x:c>
      <x:c r="D2034" s="27" t="n">
        <x:v>4</x:v>
      </x:c>
      <x:c r="E2034" s="59" t="str">
        <x:v>RUE DE ROYALE</x:v>
      </x:c>
      <x:c r="F2034" s="59" t="str">
        <x:v>BF</x:v>
      </x:c>
      <x:c r="G2034" s="27" t="n">
        <x:v>1</x:v>
      </x:c>
      <x:c r="H2034" s="27" t="str"/>
      <x:c r="I2034" s="30"/>
      <x:c r="J2034" s="30" t="n">
        <x:v>0</x:v>
      </x:c>
      <x:c r="K2034" s="30" t="n">
        <x:v>0</x:v>
      </x:c>
      <x:c r="L2034" s="30" t="n">
        <x:v>0</x:v>
      </x:c>
    </x:row>
    <x:row r="2035">
      <x:c r="A2035" s="61" t="n">
        <x:v>46053</x:v>
      </x:c>
      <x:c r="B2035" s="59" t="str">
        <x:v>CAULFIELD</x:v>
      </x:c>
      <x:c r="C2035" s="27" t="n">
        <x:v>9</x:v>
      </x:c>
      <x:c r="D2035" s="27" t="n">
        <x:v>6</x:v>
      </x:c>
      <x:c r="E2035" s="59" t="str">
        <x:v>MAKE IT SWEET</x:v>
      </x:c>
      <x:c r="F2035" s="59" t="str">
        <x:v>SYS</x:v>
      </x:c>
      <x:c r="G2035" s="27" t="n">
        <x:v>1</x:v>
      </x:c>
      <x:c r="H2035" s="27" t="str"/>
      <x:c r="I2035" s="30"/>
      <x:c r="J2035" s="30" t="n">
        <x:v>0</x:v>
      </x:c>
      <x:c r="K2035" s="30" t="n">
        <x:v>0</x:v>
      </x:c>
      <x:c r="L2035" s="30"/>
    </x:row>
    <x:row r="2036">
      <x:c r="A2036" s="61" t="n">
        <x:v>46053</x:v>
      </x:c>
      <x:c r="B2036" s="59" t="str">
        <x:v>CAULFIELD</x:v>
      </x:c>
      <x:c r="C2036" s="27" t="n">
        <x:v>9</x:v>
      </x:c>
      <x:c r="D2036" s="27" t="n">
        <x:v>7</x:v>
      </x:c>
      <x:c r="E2036" s="59" t="str">
        <x:v>MIDNITE STORM</x:v>
      </x:c>
      <x:c r="F2036" s="59" t="str">
        <x:v>LSW / SYS</x:v>
      </x:c>
      <x:c r="G2036" s="27" t="n">
        <x:v>2</x:v>
      </x:c>
      <x:c r="H2036" s="27" t="str">
        <x:v>Won</x:v>
      </x:c>
      <x:c r="I2036" s="30" t="n">
        <x:v>4.1</x:v>
      </x:c>
      <x:c r="J2036" s="30" t="n">
        <x:v>4.1</x:v>
      </x:c>
      <x:c r="K2036" s="30" t="n">
        <x:v>0</x:v>
      </x:c>
      <x:c r="L2036" s="30"/>
    </x:row>
    <x:row r="2037">
      <x:c r="A2037" s="61" t="n">
        <x:v>46053</x:v>
      </x:c>
      <x:c r="B2037" s="59" t="str">
        <x:v>CAULFIELD</x:v>
      </x:c>
      <x:c r="C2037" s="27" t="n">
        <x:v>10</x:v>
      </x:c>
      <x:c r="D2037" s="27" t="n">
        <x:v>16</x:v>
      </x:c>
      <x:c r="E2037" s="59" t="str">
        <x:v>STEALTH OF NIGHT</x:v>
      </x:c>
      <x:c r="F2037" s="59" t="str">
        <x:v>LSW</x:v>
      </x:c>
      <x:c r="G2037" s="27" t="n">
        <x:v>1</x:v>
      </x:c>
      <x:c r="H2037" s="27" t="str">
        <x:v>2nd</x:v>
      </x:c>
      <x:c r="I2037" s="30"/>
      <x:c r="J2037" s="30" t="n">
        <x:v>0</x:v>
      </x:c>
      <x:c r="K2037" s="30"/>
      <x:c r="L2037" s="30"/>
    </x:row>
    <x:row r="2038">
      <x:c r="A2038" s="61" t="n">
        <x:v>46060</x:v>
      </x:c>
      <x:c r="B2038" s="59" t="str">
        <x:v>CAULFIELD</x:v>
      </x:c>
      <x:c r="C2038" s="27" t="n">
        <x:v>1</x:v>
      </x:c>
      <x:c r="D2038" s="27" t="n">
        <x:v>4</x:v>
      </x:c>
      <x:c r="E2038" s="59" t="str">
        <x:v>I ONLY WISH</x:v>
      </x:c>
      <x:c r="F2038" s="59" t="str">
        <x:v>LSW</x:v>
      </x:c>
      <x:c r="G2038" s="27" t="n">
        <x:v>1</x:v>
      </x:c>
      <x:c r="H2038" s="27" t="str">
        <x:v>4th</x:v>
      </x:c>
      <x:c r="I2038" s="30"/>
      <x:c r="J2038" s="30" t="n">
        <x:v>0</x:v>
      </x:c>
      <x:c r="K2038" s="30" t="n">
        <x:v>0</x:v>
      </x:c>
      <x:c r="L2038" s="30" t="n">
        <x:v>0</x:v>
      </x:c>
    </x:row>
    <x:row r="2039">
      <x:c r="A2039" s="61" t="n">
        <x:v>46060</x:v>
      </x:c>
      <x:c r="B2039" s="59" t="str">
        <x:v>CAULFIELD</x:v>
      </x:c>
      <x:c r="C2039" s="27" t="n">
        <x:v>2</x:v>
      </x:c>
      <x:c r="D2039" s="27" t="n">
        <x:v>3</x:v>
      </x:c>
      <x:c r="E2039" s="59" t="str">
        <x:v>SUNTORA</x:v>
      </x:c>
      <x:c r="F2039" s="59" t="str">
        <x:v>LSW / SYS</x:v>
      </x:c>
      <x:c r="G2039" s="27" t="n">
        <x:v>2</x:v>
      </x:c>
      <x:c r="H2039" s="27" t="str">
        <x:v>Won</x:v>
      </x:c>
      <x:c r="I2039" s="30" t="n">
        <x:v>1.8</x:v>
      </x:c>
      <x:c r="J2039" s="30" t="n">
        <x:v>1.8</x:v>
      </x:c>
      <x:c r="K2039" s="30" t="n">
        <x:v>0</x:v>
      </x:c>
      <x:c r="L2039" s="30" t="n">
        <x:v>0</x:v>
      </x:c>
    </x:row>
    <x:row r="2040">
      <x:c r="A2040" s="61" t="n">
        <x:v>46060</x:v>
      </x:c>
      <x:c r="B2040" s="59" t="str">
        <x:v>CAULFIELD</x:v>
      </x:c>
      <x:c r="C2040" s="27" t="n">
        <x:v>3</x:v>
      </x:c>
      <x:c r="D2040" s="27" t="n">
        <x:v>2</x:v>
      </x:c>
      <x:c r="E2040" s="59" t="str">
        <x:v>ETERNAL WARRIOR</x:v>
      </x:c>
      <x:c r="F2040" s="59" t="str">
        <x:v>SYS</x:v>
      </x:c>
      <x:c r="G2040" s="27" t="n">
        <x:v>1</x:v>
      </x:c>
      <x:c r="H2040" s="27" t="str">
        <x:v>3rd</x:v>
      </x:c>
      <x:c r="I2040" s="30"/>
      <x:c r="J2040" s="30" t="n">
        <x:v>0</x:v>
      </x:c>
      <x:c r="K2040" s="30" t="n">
        <x:v>0</x:v>
      </x:c>
      <x:c r="L2040" s="30" t="n">
        <x:v>0</x:v>
      </x:c>
    </x:row>
    <x:row r="2041">
      <x:c r="A2041" s="61" t="n">
        <x:v>46060</x:v>
      </x:c>
      <x:c r="B2041" s="59" t="str">
        <x:v>CAULFIELD</x:v>
      </x:c>
      <x:c r="C2041" s="27" t="n">
        <x:v>3</x:v>
      </x:c>
      <x:c r="D2041" s="27" t="n">
        <x:v>3</x:v>
      </x:c>
      <x:c r="E2041" s="59" t="str">
        <x:v>GUEST HOUSE</x:v>
      </x:c>
      <x:c r="F2041" s="59" t="str">
        <x:v>LSW</x:v>
      </x:c>
      <x:c r="G2041" s="27" t="n">
        <x:v>1</x:v>
      </x:c>
      <x:c r="H2041" s="27" t="str">
        <x:v>2nd</x:v>
      </x:c>
      <x:c r="I2041" s="30"/>
      <x:c r="J2041" s="30" t="n">
        <x:v>0</x:v>
      </x:c>
      <x:c r="K2041" s="30" t="n">
        <x:v>0</x:v>
      </x:c>
      <x:c r="L2041" s="30" t="n">
        <x:v>0</x:v>
      </x:c>
    </x:row>
    <x:row r="2042">
      <x:c r="A2042" s="61" t="n">
        <x:v>46060</x:v>
      </x:c>
      <x:c r="B2042" s="59" t="str">
        <x:v>CAULFIELD</x:v>
      </x:c>
      <x:c r="C2042" s="27" t="n">
        <x:v>4</x:v>
      </x:c>
      <x:c r="D2042" s="27" t="n">
        <x:v>2</x:v>
      </x:c>
      <x:c r="E2042" s="59" t="str">
        <x:v>MOANA SPIRIT</x:v>
      </x:c>
      <x:c r="F2042" s="59" t="str">
        <x:v>LSW / SYS</x:v>
      </x:c>
      <x:c r="G2042" s="27" t="n">
        <x:v>2</x:v>
      </x:c>
      <x:c r="H2042" s="27" t="str"/>
      <x:c r="I2042" s="30"/>
      <x:c r="J2042" s="30" t="n">
        <x:v>0</x:v>
      </x:c>
      <x:c r="K2042" s="30" t="n">
        <x:v>0</x:v>
      </x:c>
      <x:c r="L2042" s="30" t="n">
        <x:v>0</x:v>
      </x:c>
    </x:row>
    <x:row r="2043">
      <x:c r="A2043" s="61" t="n">
        <x:v>46060</x:v>
      </x:c>
      <x:c r="B2043" s="59" t="str">
        <x:v>CAULFIELD</x:v>
      </x:c>
      <x:c r="C2043" s="27" t="n">
        <x:v>4</x:v>
      </x:c>
      <x:c r="D2043" s="27" t="n">
        <x:v>3</x:v>
      </x:c>
      <x:c r="E2043" s="59" t="str">
        <x:v>STREISAND</x:v>
      </x:c>
      <x:c r="F2043" s="59" t="str">
        <x:v>FR</x:v>
      </x:c>
      <x:c r="G2043" s="27" t="n">
        <x:v>1</x:v>
      </x:c>
      <x:c r="H2043" s="27" t="str">
        <x:v>Won</x:v>
      </x:c>
      <x:c r="I2043" s="30" t="n">
        <x:v>3</x:v>
      </x:c>
      <x:c r="J2043" s="30" t="n">
        <x:v>3</x:v>
      </x:c>
      <x:c r="K2043" s="30" t="n">
        <x:v>12.600000000000001</x:v>
      </x:c>
      <x:c r="L2043" s="30" t="n">
        <x:v>59.220000000000006</x:v>
      </x:c>
    </x:row>
    <x:row r="2044">
      <x:c r="A2044" s="61" t="n">
        <x:v>46060</x:v>
      </x:c>
      <x:c r="B2044" s="59" t="str">
        <x:v>CAULFIELD</x:v>
      </x:c>
      <x:c r="C2044" s="27" t="n">
        <x:v>5</x:v>
      </x:c>
      <x:c r="D2044" s="27" t="n">
        <x:v>1</x:v>
      </x:c>
      <x:c r="E2044" s="59" t="str">
        <x:v>OBSERVER</x:v>
      </x:c>
      <x:c r="F2044" s="59" t="str">
        <x:v>DC</x:v>
      </x:c>
      <x:c r="G2044" s="27" t="n">
        <x:v>1</x:v>
      </x:c>
      <x:c r="H2044" s="27" t="str">
        <x:v>Won</x:v>
      </x:c>
      <x:c r="I2044" s="30" t="n">
        <x:v>4.2</x:v>
      </x:c>
      <x:c r="J2044" s="30" t="n">
        <x:v>4.2</x:v>
      </x:c>
      <x:c r="K2044" s="30" t="n">
        <x:v>19.740000000000002</x:v>
      </x:c>
      <x:c r="L2044" s="30" t="n">
        <x:v>57.246</x:v>
      </x:c>
    </x:row>
    <x:row r="2045">
      <x:c r="A2045" s="61" t="n">
        <x:v>46060</x:v>
      </x:c>
      <x:c r="B2045" s="59" t="str">
        <x:v>CAULFIELD</x:v>
      </x:c>
      <x:c r="C2045" s="27" t="n">
        <x:v>5</x:v>
      </x:c>
      <x:c r="D2045" s="27" t="n">
        <x:v>3</x:v>
      </x:c>
      <x:c r="E2045" s="59" t="str">
        <x:v>PLANET RED</x:v>
      </x:c>
      <x:c r="F2045" s="59" t="str">
        <x:v>SYS</x:v>
      </x:c>
      <x:c r="G2045" s="27" t="n">
        <x:v>1</x:v>
      </x:c>
      <x:c r="H2045" s="27" t="str">
        <x:v>2nd</x:v>
      </x:c>
      <x:c r="I2045" s="30"/>
      <x:c r="J2045" s="30" t="n">
        <x:v>0</x:v>
      </x:c>
      <x:c r="K2045" s="30" t="n">
        <x:v>0</x:v>
      </x:c>
      <x:c r="L2045" s="30" t="n">
        <x:v>0</x:v>
      </x:c>
    </x:row>
    <x:row r="2046">
      <x:c r="A2046" s="61" t="n">
        <x:v>46060</x:v>
      </x:c>
      <x:c r="B2046" s="59" t="str">
        <x:v>CAULFIELD</x:v>
      </x:c>
      <x:c r="C2046" s="27" t="n">
        <x:v>6</x:v>
      </x:c>
      <x:c r="D2046" s="27" t="n">
        <x:v>5</x:v>
      </x:c>
      <x:c r="E2046" s="59" t="str">
        <x:v>OAK HILL</x:v>
      </x:c>
      <x:c r="F2046" s="59" t="str">
        <x:v>BFSR / SYS</x:v>
      </x:c>
      <x:c r="G2046" s="27" t="n">
        <x:v>2</x:v>
      </x:c>
      <x:c r="H2046" s="27" t="str">
        <x:v>Won</x:v>
      </x:c>
      <x:c r="I2046" s="30" t="n">
        <x:v>4.7</x:v>
      </x:c>
      <x:c r="J2046" s="30" t="n">
        <x:v>4.7</x:v>
      </x:c>
      <x:c r="K2046" s="30" t="n">
        <x:v>13.63</x:v>
      </x:c>
      <x:c r="L2046" s="30" t="n">
        <x:v>50.431000000000004</x:v>
      </x:c>
    </x:row>
    <x:row r="2047">
      <x:c r="A2047" s="61" t="n">
        <x:v>46060</x:v>
      </x:c>
      <x:c r="B2047" s="59" t="str">
        <x:v>CAULFIELD</x:v>
      </x:c>
      <x:c r="C2047" s="27" t="n">
        <x:v>7</x:v>
      </x:c>
      <x:c r="D2047" s="27" t="n">
        <x:v>1</x:v>
      </x:c>
      <x:c r="E2047" s="59" t="str">
        <x:v>TOM KITTEN</x:v>
      </x:c>
      <x:c r="F2047" s="59" t="str">
        <x:v>DC</x:v>
      </x:c>
      <x:c r="G2047" s="27" t="n">
        <x:v>1</x:v>
      </x:c>
      <x:c r="H2047" s="27" t="str">
        <x:v>Won</x:v>
      </x:c>
      <x:c r="I2047" s="30" t="n">
        <x:v>2.9</x:v>
      </x:c>
      <x:c r="J2047" s="30" t="n">
        <x:v>2.9</x:v>
      </x:c>
      <x:c r="K2047" s="30" t="n">
        <x:v>10.73</x:v>
      </x:c>
      <x:c r="L2047" s="30" t="n">
        <x:v>49.358</x:v>
      </x:c>
    </x:row>
    <x:row r="2048">
      <x:c r="A2048" s="61" t="n">
        <x:v>46060</x:v>
      </x:c>
      <x:c r="B2048" s="59" t="str">
        <x:v>CAULFIELD</x:v>
      </x:c>
      <x:c r="C2048" s="27" t="n">
        <x:v>7</x:v>
      </x:c>
      <x:c r="D2048" s="27" t="n">
        <x:v>2</x:v>
      </x:c>
      <x:c r="E2048" s="59" t="str">
        <x:v>VEIGHT</x:v>
      </x:c>
      <x:c r="F2048" s="59" t="str">
        <x:v>SYS</x:v>
      </x:c>
      <x:c r="G2048" s="27" t="n">
        <x:v>1</x:v>
      </x:c>
      <x:c r="H2048" s="27" t="str">
        <x:v>3rd</x:v>
      </x:c>
      <x:c r="I2048" s="30"/>
      <x:c r="J2048" s="30" t="n">
        <x:v>0</x:v>
      </x:c>
      <x:c r="K2048" s="30" t="n">
        <x:v>0</x:v>
      </x:c>
      <x:c r="L2048" s="30" t="n">
        <x:v>0</x:v>
      </x:c>
    </x:row>
    <x:row r="2049">
      <x:c r="A2049" s="61" t="n">
        <x:v>46060</x:v>
      </x:c>
      <x:c r="B2049" s="59" t="str">
        <x:v>CAULFIELD</x:v>
      </x:c>
      <x:c r="C2049" s="27" t="n">
        <x:v>7</x:v>
      </x:c>
      <x:c r="D2049" s="27" t="n">
        <x:v>4</x:v>
      </x:c>
      <x:c r="E2049" s="59" t="str">
        <x:v>ZOU SENSATION</x:v>
      </x:c>
      <x:c r="F2049" s="59" t="str">
        <x:v>LSW</x:v>
      </x:c>
      <x:c r="G2049" s="27" t="n">
        <x:v>1</x:v>
      </x:c>
      <x:c r="H2049" s="27" t="str"/>
      <x:c r="I2049" s="30"/>
      <x:c r="J2049" s="30" t="n">
        <x:v>0</x:v>
      </x:c>
      <x:c r="K2049" s="30" t="n">
        <x:v>0</x:v>
      </x:c>
      <x:c r="L2049" s="30" t="n">
        <x:v>0</x:v>
      </x:c>
    </x:row>
    <x:row r="2050">
      <x:c r="A2050" s="61" t="n">
        <x:v>46060</x:v>
      </x:c>
      <x:c r="B2050" s="59" t="str">
        <x:v>CAULFIELD</x:v>
      </x:c>
      <x:c r="C2050" s="27" t="n">
        <x:v>7</x:v>
      </x:c>
      <x:c r="D2050" s="27" t="n">
        <x:v>8</x:v>
      </x:c>
      <x:c r="E2050" s="59" t="str">
        <x:v>JENNILALA</x:v>
      </x:c>
      <x:c r="F2050" s="59" t="str">
        <x:v>LSW</x:v>
      </x:c>
      <x:c r="G2050" s="27" t="n">
        <x:v>1</x:v>
      </x:c>
      <x:c r="H2050" s="27" t="str"/>
      <x:c r="I2050" s="30"/>
      <x:c r="J2050" s="30" t="n">
        <x:v>0</x:v>
      </x:c>
      <x:c r="K2050" s="30" t="n">
        <x:v>0</x:v>
      </x:c>
      <x:c r="L2050" s="30" t="n">
        <x:v>0</x:v>
      </x:c>
    </x:row>
    <x:row r="2051">
      <x:c r="A2051" s="61" t="n">
        <x:v>46060</x:v>
      </x:c>
      <x:c r="B2051" s="59" t="str">
        <x:v>CAULFIELD</x:v>
      </x:c>
      <x:c r="C2051" s="27" t="n">
        <x:v>8</x:v>
      </x:c>
      <x:c r="D2051" s="27" t="n">
        <x:v>2</x:v>
      </x:c>
      <x:c r="E2051" s="59" t="str">
        <x:v>ALPHA SOFIE</x:v>
      </x:c>
      <x:c r="F2051" s="59" t="str">
        <x:v>M</x:v>
      </x:c>
      <x:c r="G2051" s="27" t="n">
        <x:v>1</x:v>
      </x:c>
      <x:c r="H2051" s="27" t="str">
        <x:v>Won</x:v>
      </x:c>
      <x:c r="I2051" s="30" t="n">
        <x:v>3.7</x:v>
      </x:c>
      <x:c r="J2051" s="30" t="n">
        <x:v>3.7</x:v>
      </x:c>
      <x:c r="K2051" s="30" t="n">
        <x:v>17.02</x:v>
      </x:c>
      <x:c r="L2051" s="30" t="n">
        <x:v>74.888</x:v>
      </x:c>
    </x:row>
    <x:row r="2052">
      <x:c r="A2052" s="61" t="n">
        <x:v>46060</x:v>
      </x:c>
      <x:c r="B2052" s="59" t="str">
        <x:v>CAULFIELD</x:v>
      </x:c>
      <x:c r="C2052" s="27" t="n">
        <x:v>9</x:v>
      </x:c>
      <x:c r="D2052" s="27" t="n">
        <x:v>1</x:v>
      </x:c>
      <x:c r="E2052" s="59" t="str">
        <x:v>LIGHT INFANTRY MAN</x:v>
      </x:c>
      <x:c r="F2052" s="59" t="str">
        <x:v>M</x:v>
      </x:c>
      <x:c r="G2052" s="27" t="n">
        <x:v>1</x:v>
      </x:c>
      <x:c r="H2052" s="27" t="str">
        <x:v>Won</x:v>
      </x:c>
      <x:c r="I2052" s="30" t="n">
        <x:v>4.6</x:v>
      </x:c>
      <x:c r="J2052" s="30" t="n">
        <x:v>4.6</x:v>
      </x:c>
      <x:c r="K2052" s="30" t="n">
        <x:v>20.24</x:v>
      </x:c>
      <x:c r="L2052" s="30"/>
    </x:row>
    <x:row r="2053">
      <x:c r="A2053" s="61" t="n">
        <x:v>46060</x:v>
      </x:c>
      <x:c r="B2053" s="59" t="str">
        <x:v>CAULFIELD</x:v>
      </x:c>
      <x:c r="C2053" s="27" t="n">
        <x:v>10</x:v>
      </x:c>
      <x:c r="D2053" s="27" t="n">
        <x:v>6</x:v>
      </x:c>
      <x:c r="E2053" s="59" t="str">
        <x:v>SNEAKY SUNRISE</x:v>
      </x:c>
      <x:c r="F2053" s="59" t="str">
        <x:v>SYS</x:v>
      </x:c>
      <x:c r="G2053" s="27" t="n">
        <x:v>1</x:v>
      </x:c>
      <x:c r="H2053" s="27" t="str">
        <x:v>Won</x:v>
      </x:c>
      <x:c r="I2053" s="30" t="n">
        <x:v>4.4</x:v>
      </x:c>
      <x:c r="J2053" s="30" t="n">
        <x:v>4.4</x:v>
      </x:c>
      <x:c r="K2053" s="30"/>
      <x:c r="L2053" s="30"/>
    </x:row>
    <x:row r="2054">
      <x:c r="A2054" s="61" t="n">
        <x:v>46060</x:v>
      </x:c>
      <x:c r="B2054" s="59" t="str">
        <x:v>CAULFIELD</x:v>
      </x:c>
      <x:c r="C2054" s="27" t="n">
        <x:v>10</x:v>
      </x:c>
      <x:c r="D2054" s="27" t="n">
        <x:v>8</x:v>
      </x:c>
      <x:c r="E2054" s="59" t="str">
        <x:v>AHHA AHHA</x:v>
      </x:c>
      <x:c r="F2054" s="59" t="str">
        <x:v>BF / SYS</x:v>
      </x:c>
      <x:c r="G2054" s="27" t="n">
        <x:v>2</x:v>
      </x:c>
      <x:c r="H2054" s="27" t="str">
        <x:v>2nd</x:v>
      </x:c>
      <x:c r="I2054" s="30"/>
      <x:c r="J2054" s="30" t="n">
        <x:v>0</x:v>
      </x:c>
      <x:c r="K2054" s="30"/>
      <x:c r="L2054" s="30"/>
    </x:row>
    <x:row r="2055">
      <x:c r="A2055" s="61" t="n">
        <x:v>46067</x:v>
      </x:c>
      <x:c r="B2055" s="59" t="str">
        <x:v>FLEMINGTON</x:v>
      </x:c>
      <x:c r="C2055" s="27" t="n">
        <x:v>1</x:v>
      </x:c>
      <x:c r="D2055" s="27" t="n">
        <x:v>4</x:v>
      </x:c>
      <x:c r="E2055" s="59" t="str">
        <x:v>HARD KICK</x:v>
      </x:c>
      <x:c r="F2055" s="59" t="str">
        <x:v>SYS</x:v>
      </x:c>
      <x:c r="G2055" s="27" t="n">
        <x:v>1</x:v>
      </x:c>
      <x:c r="H2055" s="27" t="str">
        <x:v>Won</x:v>
      </x:c>
      <x:c r="I2055" s="30" t="n">
        <x:v>3.5</x:v>
      </x:c>
      <x:c r="J2055" s="30" t="n">
        <x:v>3.5</x:v>
      </x:c>
      <x:c r="K2055" s="30" t="n">
        <x:v>0</x:v>
      </x:c>
      <x:c r="L2055" s="30" t="n">
        <x:v>0</x:v>
      </x:c>
    </x:row>
    <x:row r="2056">
      <x:c r="A2056" s="61" t="n">
        <x:v>46067</x:v>
      </x:c>
      <x:c r="B2056" s="59" t="str">
        <x:v>FLEMINGTON</x:v>
      </x:c>
      <x:c r="C2056" s="27" t="n">
        <x:v>2</x:v>
      </x:c>
      <x:c r="D2056" s="27" t="n">
        <x:v>6</x:v>
      </x:c>
      <x:c r="E2056" s="59" t="str">
        <x:v>FIORENOT</x:v>
      </x:c>
      <x:c r="F2056" s="59" t="str">
        <x:v>LSW / SYS</x:v>
      </x:c>
      <x:c r="G2056" s="27" t="n">
        <x:v>2</x:v>
      </x:c>
      <x:c r="H2056" s="27" t="str">
        <x:v>2nd</x:v>
      </x:c>
      <x:c r="I2056" s="30"/>
      <x:c r="J2056" s="30" t="n">
        <x:v>0</x:v>
      </x:c>
      <x:c r="K2056" s="30" t="n">
        <x:v>0</x:v>
      </x:c>
      <x:c r="L2056" s="30" t="n">
        <x:v>0</x:v>
      </x:c>
    </x:row>
    <x:row r="2057">
      <x:c r="A2057" s="61" t="n">
        <x:v>46067</x:v>
      </x:c>
      <x:c r="B2057" s="59" t="str">
        <x:v>FLEMINGTON</x:v>
      </x:c>
      <x:c r="C2057" s="27" t="n">
        <x:v>3</x:v>
      </x:c>
      <x:c r="D2057" s="27" t="n">
        <x:v>2</x:v>
      </x:c>
      <x:c r="E2057" s="59" t="str">
        <x:v>SASS APPEAL</x:v>
      </x:c>
      <x:c r="F2057" s="59" t="str">
        <x:v>LSW / SYS</x:v>
      </x:c>
      <x:c r="G2057" s="27" t="n">
        <x:v>2</x:v>
      </x:c>
      <x:c r="H2057" s="27" t="str">
        <x:v>Won</x:v>
      </x:c>
      <x:c r="I2057" s="30" t="n">
        <x:v>2</x:v>
      </x:c>
      <x:c r="J2057" s="30" t="n">
        <x:v>2</x:v>
      </x:c>
      <x:c r="K2057" s="30" t="n">
        <x:v>9.4</x:v>
      </x:c>
      <x:c r="L2057" s="30" t="n">
        <x:v>108.10000000000001</x:v>
      </x:c>
    </x:row>
    <x:row r="2058">
      <x:c r="A2058" s="61" t="n">
        <x:v>46067</x:v>
      </x:c>
      <x:c r="B2058" s="59" t="str">
        <x:v>FLEMINGTON</x:v>
      </x:c>
      <x:c r="C2058" s="27" t="n">
        <x:v>5</x:v>
      </x:c>
      <x:c r="D2058" s="27" t="n">
        <x:v>4</x:v>
      </x:c>
      <x:c r="E2058" s="59" t="str">
        <x:v>NDOLA</x:v>
      </x:c>
      <x:c r="F2058" s="59" t="str">
        <x:v>FRSR</x:v>
      </x:c>
      <x:c r="G2058" s="27" t="n">
        <x:v>1</x:v>
      </x:c>
      <x:c r="H2058" s="27" t="str">
        <x:v>Won</x:v>
      </x:c>
      <x:c r="I2058" s="30" t="n">
        <x:v>4.7</x:v>
      </x:c>
      <x:c r="J2058" s="30" t="n">
        <x:v>4.7</x:v>
      </x:c>
      <x:c r="K2058" s="30" t="n">
        <x:v>54.050000000000004</x:v>
      </x:c>
      <x:c r="L2058" s="30" t="n">
        <x:v>0</x:v>
      </x:c>
    </x:row>
    <x:row r="2059">
      <x:c r="A2059" s="61" t="n">
        <x:v>46067</x:v>
      </x:c>
      <x:c r="B2059" s="59" t="str">
        <x:v>FLEMINGTON</x:v>
      </x:c>
      <x:c r="C2059" s="27" t="n">
        <x:v>5</x:v>
      </x:c>
      <x:c r="D2059" s="27" t="n">
        <x:v>7</x:v>
      </x:c>
      <x:c r="E2059" s="59" t="str">
        <x:v>RUE DE ROYALE</x:v>
      </x:c>
      <x:c r="F2059" s="59" t="str">
        <x:v>FRSR / SYS</x:v>
      </x:c>
      <x:c r="G2059" s="27" t="n">
        <x:v>2</x:v>
      </x:c>
      <x:c r="H2059" s="27" t="str">
        <x:v>2nd</x:v>
      </x:c>
      <x:c r="I2059" s="30"/>
      <x:c r="J2059" s="30" t="n">
        <x:v>0</x:v>
      </x:c>
      <x:c r="K2059" s="30" t="n">
        <x:v>0</x:v>
      </x:c>
      <x:c r="L2059" s="30" t="n">
        <x:v>0</x:v>
      </x:c>
    </x:row>
    <x:row r="2060">
      <x:c r="A2060" s="61" t="n">
        <x:v>46067</x:v>
      </x:c>
      <x:c r="B2060" s="59" t="str">
        <x:v>FLEMINGTON</x:v>
      </x:c>
      <x:c r="C2060" s="27" t="n">
        <x:v>5</x:v>
      </x:c>
      <x:c r="D2060" s="27" t="n">
        <x:v>8</x:v>
      </x:c>
      <x:c r="E2060" s="59" t="str">
        <x:v>FISSION</x:v>
      </x:c>
      <x:c r="F2060" s="59" t="str">
        <x:v>SYS</x:v>
      </x:c>
      <x:c r="G2060" s="27" t="n">
        <x:v>1</x:v>
      </x:c>
      <x:c r="H2060" s="27" t="str"/>
      <x:c r="I2060" s="30"/>
      <x:c r="J2060" s="30" t="n">
        <x:v>0</x:v>
      </x:c>
      <x:c r="K2060" s="30" t="n">
        <x:v>0</x:v>
      </x:c>
      <x:c r="L2060" s="30" t="n">
        <x:v>0</x:v>
      </x:c>
    </x:row>
    <x:row r="2061">
      <x:c r="A2061" s="61" t="n">
        <x:v>46067</x:v>
      </x:c>
      <x:c r="B2061" s="59" t="str">
        <x:v>FLEMINGTON</x:v>
      </x:c>
      <x:c r="C2061" s="27" t="n">
        <x:v>6</x:v>
      </x:c>
      <x:c r="D2061" s="27" t="n">
        <x:v>1</x:v>
      </x:c>
      <x:c r="E2061" s="59" t="str">
        <x:v>BERKELEY SQUARE</x:v>
      </x:c>
      <x:c r="F2061" s="59" t="str">
        <x:v>SYS</x:v>
      </x:c>
      <x:c r="G2061" s="27" t="n">
        <x:v>1</x:v>
      </x:c>
      <x:c r="H2061" s="27" t="str">
        <x:v>Won</x:v>
      </x:c>
      <x:c r="I2061" s="30" t="n">
        <x:v>11.5</x:v>
      </x:c>
      <x:c r="J2061" s="30" t="n">
        <x:v>11.5</x:v>
      </x:c>
      <x:c r="K2061" s="30" t="n">
        <x:v>0</x:v>
      </x:c>
      <x:c r="L2061" s="30" t="n">
        <x:v>0</x:v>
      </x:c>
    </x:row>
    <x:row r="2062">
      <x:c r="A2062" s="61" t="n">
        <x:v>46067</x:v>
      </x:c>
      <x:c r="B2062" s="59" t="str">
        <x:v>FLEMINGTON</x:v>
      </x:c>
      <x:c r="C2062" s="27" t="n">
        <x:v>6</x:v>
      </x:c>
      <x:c r="D2062" s="27" t="n">
        <x:v>2</x:v>
      </x:c>
      <x:c r="E2062" s="59" t="str">
        <x:v>SAINT GEORGE</x:v>
      </x:c>
      <x:c r="F2062" s="59" t="str">
        <x:v>DC</x:v>
      </x:c>
      <x:c r="G2062" s="27" t="n">
        <x:v>1</x:v>
      </x:c>
      <x:c r="H2062" s="27" t="str">
        <x:v>4th</x:v>
      </x:c>
      <x:c r="I2062" s="30"/>
      <x:c r="J2062" s="30" t="n">
        <x:v>0</x:v>
      </x:c>
      <x:c r="K2062" s="30" t="n">
        <x:v>0</x:v>
      </x:c>
      <x:c r="L2062" s="30" t="n">
        <x:v>0</x:v>
      </x:c>
    </x:row>
    <x:row r="2063">
      <x:c r="A2063" s="61" t="n">
        <x:v>46067</x:v>
      </x:c>
      <x:c r="B2063" s="59" t="str">
        <x:v>FLEMINGTON</x:v>
      </x:c>
      <x:c r="C2063" s="27" t="n">
        <x:v>7</x:v>
      </x:c>
      <x:c r="D2063" s="27" t="n">
        <x:v>5</x:v>
      </x:c>
      <x:c r="E2063" s="59" t="str">
        <x:v>SABAJ</x:v>
      </x:c>
      <x:c r="F2063" s="59" t="str">
        <x:v>SYS</x:v>
      </x:c>
      <x:c r="G2063" s="27" t="n">
        <x:v>1</x:v>
      </x:c>
      <x:c r="H2063" s="27" t="str">
        <x:v>2nd</x:v>
      </x:c>
      <x:c r="I2063" s="30"/>
      <x:c r="J2063" s="30" t="n">
        <x:v>0</x:v>
      </x:c>
      <x:c r="K2063" s="30" t="n">
        <x:v>0</x:v>
      </x:c>
      <x:c r="L2063" s="30" t="n">
        <x:v>0</x:v>
      </x:c>
    </x:row>
    <x:row r="2064">
      <x:c r="A2064" s="61" t="n">
        <x:v>46067</x:v>
      </x:c>
      <x:c r="B2064" s="59" t="str">
        <x:v>FLEMINGTON</x:v>
      </x:c>
      <x:c r="C2064" s="27" t="n">
        <x:v>7</x:v>
      </x:c>
      <x:c r="D2064" s="27" t="n">
        <x:v>6</x:v>
      </x:c>
      <x:c r="E2064" s="59" t="str">
        <x:v>MATCHA LATTE</x:v>
      </x:c>
      <x:c r="F2064" s="59" t="str">
        <x:v>FRSR</x:v>
      </x:c>
      <x:c r="G2064" s="27" t="n">
        <x:v>1</x:v>
      </x:c>
      <x:c r="H2064" s="27" t="str"/>
      <x:c r="I2064" s="30"/>
      <x:c r="J2064" s="30" t="n">
        <x:v>0</x:v>
      </x:c>
      <x:c r="K2064" s="30" t="n">
        <x:v>0</x:v>
      </x:c>
      <x:c r="L2064" s="30" t="n">
        <x:v>0</x:v>
      </x:c>
    </x:row>
    <x:row r="2065">
      <x:c r="A2065" s="61" t="n">
        <x:v>46067</x:v>
      </x:c>
      <x:c r="B2065" s="59" t="str">
        <x:v>FLEMINGTON</x:v>
      </x:c>
      <x:c r="C2065" s="27" t="n">
        <x:v>8</x:v>
      </x:c>
      <x:c r="D2065" s="27" t="n">
        <x:v>4</x:v>
      </x:c>
      <x:c r="E2065" s="59" t="str">
        <x:v>TENTYRIS</x:v>
      </x:c>
      <x:c r="F2065" s="59" t="str">
        <x:v>SYS</x:v>
      </x:c>
      <x:c r="G2065" s="27" t="n">
        <x:v>1</x:v>
      </x:c>
      <x:c r="H2065" s="27" t="str">
        <x:v>Won</x:v>
      </x:c>
      <x:c r="I2065" s="30" t="n">
        <x:v>2.15</x:v>
      </x:c>
      <x:c r="J2065" s="30" t="n">
        <x:v>2.15</x:v>
      </x:c>
      <x:c r="K2065" s="30" t="n">
        <x:v>3.44</x:v>
      </x:c>
      <x:c r="L2065" s="30" t="n">
        <x:v>0</x:v>
      </x:c>
    </x:row>
    <x:row r="2066">
      <x:c r="A2066" s="61" t="n">
        <x:v>46067</x:v>
      </x:c>
      <x:c r="B2066" s="59" t="str">
        <x:v>FLEMINGTON</x:v>
      </x:c>
      <x:c r="C2066" s="27" t="n">
        <x:v>8</x:v>
      </x:c>
      <x:c r="D2066" s="27" t="n">
        <x:v>7</x:v>
      </x:c>
      <x:c r="E2066" s="59" t="str">
        <x:v>MY GLADIOLA</x:v>
      </x:c>
      <x:c r="F2066" s="59" t="str">
        <x:v>BF</x:v>
      </x:c>
      <x:c r="G2066" s="27" t="n">
        <x:v>1</x:v>
      </x:c>
      <x:c r="H2066" s="27" t="str">
        <x:v>2nd</x:v>
      </x:c>
      <x:c r="I2066" s="30"/>
      <x:c r="J2066" s="30" t="n">
        <x:v>0</x:v>
      </x:c>
      <x:c r="K2066" s="30" t="n">
        <x:v>0</x:v>
      </x:c>
      <x:c r="L2066" s="30" t="n">
        <x:v>0</x:v>
      </x:c>
    </x:row>
    <x:row r="2067">
      <x:c r="A2067" s="61" t="n">
        <x:v>46067</x:v>
      </x:c>
      <x:c r="B2067" s="59" t="str">
        <x:v>FLEMINGTON</x:v>
      </x:c>
      <x:c r="C2067" s="27" t="n">
        <x:v>9</x:v>
      </x:c>
      <x:c r="D2067" s="27" t="n">
        <x:v>2</x:v>
      </x:c>
      <x:c r="E2067" s="59" t="str">
        <x:v>SIXTIES</x:v>
      </x:c>
      <x:c r="F2067" s="59" t="str">
        <x:v>LSW / SYS</x:v>
      </x:c>
      <x:c r="G2067" s="27" t="n">
        <x:v>2</x:v>
      </x:c>
      <x:c r="H2067" s="27" t="str">
        <x:v>Won</x:v>
      </x:c>
      <x:c r="I2067" s="30" t="n">
        <x:v>1.6</x:v>
      </x:c>
      <x:c r="J2067" s="30" t="n">
        <x:v>1.6</x:v>
      </x:c>
      <x:c r="K2067" s="30" t="n">
        <x:v>0</x:v>
      </x:c>
      <x:c r="L2067" s="30"/>
    </x:row>
    <x:row r="2068">
      <x:c r="A2068" s="61" t="n">
        <x:v>46067</x:v>
      </x:c>
      <x:c r="B2068" s="59" t="str">
        <x:v>FLEMINGTON</x:v>
      </x:c>
      <x:c r="C2068" s="27" t="n">
        <x:v>10</x:v>
      </x:c>
      <x:c r="D2068" s="27" t="n">
        <x:v>1</x:v>
      </x:c>
      <x:c r="E2068" s="59" t="str">
        <x:v>PHILIA</x:v>
      </x:c>
      <x:c r="F2068" s="59" t="str">
        <x:v>DC / SYS</x:v>
      </x:c>
      <x:c r="G2068" s="27" t="n">
        <x:v>2</x:v>
      </x:c>
      <x:c r="H2068" s="27" t="str"/>
      <x:c r="I2068" s="30"/>
      <x:c r="J2068" s="30" t="n">
        <x:v>0</x:v>
      </x:c>
      <x:c r="K2068" s="30"/>
      <x:c r="L2068" s="30"/>
    </x:row>
    <x:row r="2069">
      <x:c r="A2069" s="61" t="n">
        <x:v>46067</x:v>
      </x:c>
      <x:c r="B2069" s="59" t="str">
        <x:v>FLEMINGTON</x:v>
      </x:c>
      <x:c r="C2069" s="27" t="n">
        <x:v>10</x:v>
      </x:c>
      <x:c r="D2069" s="27" t="n">
        <x:v>6</x:v>
      </x:c>
      <x:c r="E2069" s="59" t="str">
        <x:v>ETERNAL FLAME</x:v>
      </x:c>
      <x:c r="F2069" s="59" t="str">
        <x:v>SYS</x:v>
      </x:c>
      <x:c r="G2069" s="27" t="n">
        <x:v>1</x:v>
      </x:c>
      <x:c r="H2069" s="27" t="str"/>
      <x:c r="I2069" s="30"/>
      <x:c r="J2069" s="30" t="n">
        <x:v>0</x:v>
      </x:c>
      <x:c r="K2069" s="30"/>
      <x:c r="L2069" s="30"/>
    </x:row>
    <x:row r="2070">
      <x:c r="A2070" s="61" t="n">
        <x:v>46074</x:v>
      </x:c>
      <x:c r="B2070" s="59" t="str">
        <x:v>CAULFIELD</x:v>
      </x:c>
      <x:c r="C2070" s="27" t="n">
        <x:v>2</x:v>
      </x:c>
      <x:c r="D2070" s="27" t="n">
        <x:v>2</x:v>
      </x:c>
      <x:c r="E2070" s="59" t="str">
        <x:v>ROSBERG</x:v>
      </x:c>
      <x:c r="F2070" s="59" t="str">
        <x:v>DC</x:v>
      </x:c>
      <x:c r="G2070" s="27" t="n">
        <x:v>1</x:v>
      </x:c>
      <x:c r="H2070" s="27" t="str"/>
      <x:c r="I2070" s="30"/>
      <x:c r="J2070" s="30" t="n">
        <x:v>0</x:v>
      </x:c>
      <x:c r="K2070" s="30" t="n">
        <x:v>0</x:v>
      </x:c>
      <x:c r="L2070" s="30" t="n">
        <x:v>0</x:v>
      </x:c>
    </x:row>
    <x:row r="2071">
      <x:c r="A2071" s="61" t="n">
        <x:v>46074</x:v>
      </x:c>
      <x:c r="B2071" s="59" t="str">
        <x:v>CAULFIELD</x:v>
      </x:c>
      <x:c r="C2071" s="27" t="n">
        <x:v>2</x:v>
      </x:c>
      <x:c r="D2071" s="27" t="n">
        <x:v>3</x:v>
      </x:c>
      <x:c r="E2071" s="59" t="str">
        <x:v>PALLATON</x:v>
      </x:c>
      <x:c r="F2071" s="59" t="str">
        <x:v>BFSR</x:v>
      </x:c>
      <x:c r="G2071" s="27" t="n">
        <x:v>1</x:v>
      </x:c>
      <x:c r="H2071" s="27" t="str">
        <x:v>Won</x:v>
      </x:c>
      <x:c r="I2071" s="30" t="n">
        <x:v>3.6</x:v>
      </x:c>
      <x:c r="J2071" s="30" t="n">
        <x:v>3.6</x:v>
      </x:c>
      <x:c r="K2071" s="30" t="n">
        <x:v>21.6</x:v>
      </x:c>
      <x:c r="L2071" s="30" t="n">
        <x:v>30.24</x:v>
      </x:c>
    </x:row>
    <x:row r="2072">
      <x:c r="A2072" s="61" t="n">
        <x:v>46074</x:v>
      </x:c>
      <x:c r="B2072" s="59" t="str">
        <x:v>CAULFIELD</x:v>
      </x:c>
      <x:c r="C2072" s="27" t="n">
        <x:v>3</x:v>
      </x:c>
      <x:c r="D2072" s="27" t="n">
        <x:v>3</x:v>
      </x:c>
      <x:c r="E2072" s="59" t="str">
        <x:v>MAGNASPIN</x:v>
      </x:c>
      <x:c r="F2072" s="59" t="str">
        <x:v>SYS</x:v>
      </x:c>
      <x:c r="G2072" s="27" t="n">
        <x:v>1</x:v>
      </x:c>
      <x:c r="H2072" s="27" t="str">
        <x:v>Won</x:v>
      </x:c>
      <x:c r="I2072" s="30" t="n">
        <x:v>6</x:v>
      </x:c>
      <x:c r="J2072" s="30" t="n">
        <x:v>6</x:v>
      </x:c>
      <x:c r="K2072" s="30" t="n">
        <x:v>8.399999999999999</x:v>
      </x:c>
      <x:c r="L2072" s="30" t="n">
        <x:v>0</x:v>
      </x:c>
    </x:row>
    <x:row r="2073">
      <x:c r="A2073" s="61" t="n">
        <x:v>46074</x:v>
      </x:c>
      <x:c r="B2073" s="59" t="str">
        <x:v>CAULFIELD</x:v>
      </x:c>
      <x:c r="C2073" s="27" t="n">
        <x:v>5</x:v>
      </x:c>
      <x:c r="D2073" s="27" t="n">
        <x:v>1</x:v>
      </x:c>
      <x:c r="E2073" s="59" t="str">
        <x:v>SHEZA ALIBI</x:v>
      </x:c>
      <x:c r="F2073" s="59" t="str">
        <x:v>DC / SYS</x:v>
      </x:c>
      <x:c r="G2073" s="27" t="n">
        <x:v>2</x:v>
      </x:c>
      <x:c r="H2073" s="27" t="str">
        <x:v>Won</x:v>
      </x:c>
      <x:c r="I2073" s="30" t="n">
        <x:v>1.4</x:v>
      </x:c>
      <x:c r="J2073" s="30" t="n">
        <x:v>1.4</x:v>
      </x:c>
      <x:c r="K2073" s="30" t="n">
        <x:v>0</x:v>
      </x:c>
      <x:c r="L2073" s="30" t="n">
        <x:v>0</x:v>
      </x:c>
    </x:row>
    <x:row r="2074">
      <x:c r="A2074" s="61" t="n">
        <x:v>46074</x:v>
      </x:c>
      <x:c r="B2074" s="59" t="str">
        <x:v>CAULFIELD</x:v>
      </x:c>
      <x:c r="C2074" s="27" t="n">
        <x:v>5</x:v>
      </x:c>
      <x:c r="D2074" s="27" t="n">
        <x:v>2</x:v>
      </x:c>
      <x:c r="E2074" s="59" t="str">
        <x:v>SALTY PEARL</x:v>
      </x:c>
      <x:c r="F2074" s="59" t="str">
        <x:v>FRSR / SYS</x:v>
      </x:c>
      <x:c r="G2074" s="27" t="n">
        <x:v>2</x:v>
      </x:c>
      <x:c r="H2074" s="27" t="str">
        <x:v>2nd</x:v>
      </x:c>
      <x:c r="I2074" s="30"/>
      <x:c r="J2074" s="30" t="n">
        <x:v>0</x:v>
      </x:c>
      <x:c r="K2074" s="30" t="n">
        <x:v>0</x:v>
      </x:c>
      <x:c r="L2074" s="30" t="n">
        <x:v>0</x:v>
      </x:c>
    </x:row>
    <x:row r="2075">
      <x:c r="A2075" s="61" t="n">
        <x:v>46074</x:v>
      </x:c>
      <x:c r="B2075" s="59" t="str">
        <x:v>CAULFIELD</x:v>
      </x:c>
      <x:c r="C2075" s="27" t="n">
        <x:v>6</x:v>
      </x:c>
      <x:c r="D2075" s="27" t="n">
        <x:v>4</x:v>
      </x:c>
      <x:c r="E2075" s="59" t="str">
        <x:v>PARADISE CITY</x:v>
      </x:c>
      <x:c r="F2075" s="59" t="str">
        <x:v>LSW</x:v>
      </x:c>
      <x:c r="G2075" s="27" t="n">
        <x:v>1</x:v>
      </x:c>
      <x:c r="H2075" s="27" t="str"/>
      <x:c r="I2075" s="30"/>
      <x:c r="J2075" s="30" t="n">
        <x:v>0</x:v>
      </x:c>
      <x:c r="K2075" s="30" t="n">
        <x:v>0</x:v>
      </x:c>
      <x:c r="L2075" s="30" t="n">
        <x:v>0</x:v>
      </x:c>
    </x:row>
    <x:row r="2076">
      <x:c r="A2076" s="61" t="n">
        <x:v>46074</x:v>
      </x:c>
      <x:c r="B2076" s="59" t="str">
        <x:v>CAULFIELD</x:v>
      </x:c>
      <x:c r="C2076" s="27" t="n">
        <x:v>7</x:v>
      </x:c>
      <x:c r="D2076" s="27" t="n">
        <x:v>1</x:v>
      </x:c>
      <x:c r="E2076" s="59" t="str">
        <x:v>PERICLES</x:v>
      </x:c>
      <x:c r="F2076" s="59" t="str">
        <x:v>DC / SYS</x:v>
      </x:c>
      <x:c r="G2076" s="27" t="n">
        <x:v>2</x:v>
      </x:c>
      <x:c r="H2076" s="27" t="str">
        <x:v>Won</x:v>
      </x:c>
      <x:c r="I2076" s="30" t="n">
        <x:v>5.2</x:v>
      </x:c>
      <x:c r="J2076" s="30" t="n">
        <x:v>5.2</x:v>
      </x:c>
      <x:c r="K2076" s="30" t="n">
        <x:v>0</x:v>
      </x:c>
      <x:c r="L2076" s="30" t="n">
        <x:v>0</x:v>
      </x:c>
    </x:row>
    <x:row r="2077">
      <x:c r="A2077" s="61" t="n">
        <x:v>46074</x:v>
      </x:c>
      <x:c r="B2077" s="59" t="str">
        <x:v>CAULFIELD</x:v>
      </x:c>
      <x:c r="C2077" s="27" t="n">
        <x:v>7</x:v>
      </x:c>
      <x:c r="D2077" s="27" t="n">
        <x:v>7</x:v>
      </x:c>
      <x:c r="E2077" s="59" t="str">
        <x:v>TREASURETHE MOMENT</x:v>
      </x:c>
      <x:c r="F2077" s="59" t="str">
        <x:v>DC</x:v>
      </x:c>
      <x:c r="G2077" s="27" t="n">
        <x:v>1</x:v>
      </x:c>
      <x:c r="H2077" s="27" t="str">
        <x:v>3rd</x:v>
      </x:c>
      <x:c r="I2077" s="30"/>
      <x:c r="J2077" s="30" t="n">
        <x:v>0</x:v>
      </x:c>
      <x:c r="K2077" s="30" t="n">
        <x:v>0</x:v>
      </x:c>
      <x:c r="L2077" s="30" t="n">
        <x:v>0</x:v>
      </x:c>
    </x:row>
    <x:row r="2078">
      <x:c r="A2078" s="61" t="n">
        <x:v>46074</x:v>
      </x:c>
      <x:c r="B2078" s="59" t="str">
        <x:v>CAULFIELD</x:v>
      </x:c>
      <x:c r="C2078" s="27" t="n">
        <x:v>8</x:v>
      </x:c>
      <x:c r="D2078" s="27" t="n">
        <x:v>1</x:v>
      </x:c>
      <x:c r="E2078" s="59" t="str">
        <x:v>UNIT FIVE</x:v>
      </x:c>
      <x:c r="F2078" s="59" t="str">
        <x:v>LSW</x:v>
      </x:c>
      <x:c r="G2078" s="27" t="n">
        <x:v>1</x:v>
      </x:c>
      <x:c r="H2078" s="27" t="str"/>
      <x:c r="I2078" s="30"/>
      <x:c r="J2078" s="30" t="n">
        <x:v>0</x:v>
      </x:c>
      <x:c r="K2078" s="30" t="n">
        <x:v>0</x:v>
      </x:c>
      <x:c r="L2078" s="30"/>
    </x:row>
    <x:row r="2079">
      <x:c r="A2079" s="61" t="n">
        <x:v>46074</x:v>
      </x:c>
      <x:c r="B2079" s="59" t="str">
        <x:v>CAULFIELD</x:v>
      </x:c>
      <x:c r="C2079" s="27" t="n">
        <x:v>8</x:v>
      </x:c>
      <x:c r="D2079" s="27" t="n">
        <x:v>5</x:v>
      </x:c>
      <x:c r="E2079" s="59" t="str">
        <x:v>GUEST HOUSE</x:v>
      </x:c>
      <x:c r="F2079" s="59" t="str">
        <x:v>SYS</x:v>
      </x:c>
      <x:c r="G2079" s="27" t="n">
        <x:v>1</x:v>
      </x:c>
      <x:c r="H2079" s="27" t="str">
        <x:v>3rd</x:v>
      </x:c>
      <x:c r="I2079" s="30"/>
      <x:c r="J2079" s="30" t="n">
        <x:v>0</x:v>
      </x:c>
      <x:c r="K2079" s="30" t="n">
        <x:v>0</x:v>
      </x:c>
      <x:c r="L2079" s="30"/>
    </x:row>
    <x:row r="2080">
      <x:c r="A2080" s="61" t="n">
        <x:v>46074</x:v>
      </x:c>
      <x:c r="B2080" s="59" t="str">
        <x:v>CAULFIELD</x:v>
      </x:c>
      <x:c r="C2080" s="27" t="n">
        <x:v>10</x:v>
      </x:c>
      <x:c r="D2080" s="27" t="n">
        <x:v>6</x:v>
      </x:c>
      <x:c r="E2080" s="59" t="str">
        <x:v>PORTER</x:v>
      </x:c>
      <x:c r="F2080" s="59" t="str">
        <x:v>SYS</x:v>
      </x:c>
      <x:c r="G2080" s="27" t="n">
        <x:v>1</x:v>
      </x:c>
      <x:c r="H2080" s="27" t="str">
        <x:v>2nd</x:v>
      </x:c>
      <x:c r="I2080" s="30"/>
      <x:c r="J2080" s="30" t="n">
        <x:v>0</x:v>
      </x:c>
      <x:c r="K2080" s="30"/>
      <x:c r="L2080" s="30"/>
    </x:row>
    <x:row r="2081">
      <x:c r="A2081" s="61" t="n">
        <x:v>46074</x:v>
      </x:c>
      <x:c r="B2081" s="59" t="str">
        <x:v>CAULFIELD</x:v>
      </x:c>
      <x:c r="C2081" s="27" t="n">
        <x:v>10</x:v>
      </x:c>
      <x:c r="D2081" s="27" t="n">
        <x:v>13</x:v>
      </x:c>
      <x:c r="E2081" s="59" t="str">
        <x:v>TWO WOLVES</x:v>
      </x:c>
      <x:c r="F2081" s="59" t="str">
        <x:v>LSW</x:v>
      </x:c>
      <x:c r="G2081" s="27" t="n">
        <x:v>1</x:v>
      </x:c>
      <x:c r="H2081" s="27" t="str"/>
      <x:c r="I2081" s="30"/>
      <x:c r="J2081" s="30" t="n">
        <x:v>0</x:v>
      </x:c>
      <x:c r="K2081" s="30"/>
      <x:c r="L2081" s="30"/>
    </x:row>
    <x:row r="2082">
      <x:c r="A2082" s="61" t="n">
        <x:v>46081</x:v>
      </x:c>
      <x:c r="B2082" s="59" t="str">
        <x:v>FLEMINGTON</x:v>
      </x:c>
      <x:c r="C2082" s="27" t="n">
        <x:v>1</x:v>
      </x:c>
      <x:c r="D2082" s="27" t="n">
        <x:v>6</x:v>
      </x:c>
      <x:c r="E2082" s="59" t="str">
        <x:v>GIN TWIST</x:v>
      </x:c>
      <x:c r="F2082" s="59" t="str">
        <x:v>M / SYS</x:v>
      </x:c>
      <x:c r="G2082" s="27" t="n">
        <x:v>2</x:v>
      </x:c>
      <x:c r="H2082" s="27" t="str">
        <x:v>Won</x:v>
      </x:c>
      <x:c r="I2082" s="30" t="n">
        <x:v>3.5</x:v>
      </x:c>
      <x:c r="J2082" s="30" t="n">
        <x:v>3.5</x:v>
      </x:c>
      <x:c r="K2082" s="30" t="n">
        <x:v>0</x:v>
      </x:c>
      <x:c r="L2082" s="30" t="n">
        <x:v>0</x:v>
      </x:c>
    </x:row>
    <x:row r="2083">
      <x:c r="A2083" s="61" t="n">
        <x:v>46081</x:v>
      </x:c>
      <x:c r="B2083" s="59" t="str">
        <x:v>FLEMINGTON</x:v>
      </x:c>
      <x:c r="C2083" s="27" t="n">
        <x:v>1</x:v>
      </x:c>
      <x:c r="D2083" s="27" t="n">
        <x:v>7</x:v>
      </x:c>
      <x:c r="E2083" s="59" t="str">
        <x:v>LA GITANA</x:v>
      </x:c>
      <x:c r="F2083" s="59" t="str">
        <x:v>SYS</x:v>
      </x:c>
      <x:c r="G2083" s="27" t="n">
        <x:v>1</x:v>
      </x:c>
      <x:c r="H2083" s="27" t="str">
        <x:v>2nd</x:v>
      </x:c>
      <x:c r="I2083" s="30"/>
      <x:c r="J2083" s="30" t="n">
        <x:v>0</x:v>
      </x:c>
      <x:c r="K2083" s="30" t="n">
        <x:v>0</x:v>
      </x:c>
      <x:c r="L2083" s="30" t="n">
        <x:v>0</x:v>
      </x:c>
    </x:row>
    <x:row r="2084">
      <x:c r="A2084" s="61" t="n">
        <x:v>46081</x:v>
      </x:c>
      <x:c r="B2084" s="59" t="str">
        <x:v>FLEMINGTON</x:v>
      </x:c>
      <x:c r="C2084" s="27" t="n">
        <x:v>2</x:v>
      </x:c>
      <x:c r="D2084" s="27" t="n">
        <x:v>1</x:v>
      </x:c>
      <x:c r="E2084" s="59" t="str">
        <x:v>RUE DE ROYALE</x:v>
      </x:c>
      <x:c r="F2084" s="59" t="str">
        <x:v>SYS</x:v>
      </x:c>
      <x:c r="G2084" s="27" t="n">
        <x:v>1</x:v>
      </x:c>
      <x:c r="H2084" s="27" t="str">
        <x:v>2nd</x:v>
      </x:c>
      <x:c r="I2084" s="30"/>
      <x:c r="J2084" s="30" t="n">
        <x:v>0</x:v>
      </x:c>
      <x:c r="K2084" s="30" t="n">
        <x:v>0</x:v>
      </x:c>
      <x:c r="L2084" s="30" t="n">
        <x:v>0</x:v>
      </x:c>
    </x:row>
    <x:row r="2085">
      <x:c r="A2085" s="61" t="n">
        <x:v>46081</x:v>
      </x:c>
      <x:c r="B2085" s="59" t="str">
        <x:v>FLEMINGTON</x:v>
      </x:c>
      <x:c r="C2085" s="27" t="n">
        <x:v>3</x:v>
      </x:c>
      <x:c r="D2085" s="27" t="n">
        <x:v>7</x:v>
      </x:c>
      <x:c r="E2085" s="59" t="str">
        <x:v>WATERSPORTS</x:v>
      </x:c>
      <x:c r="F2085" s="59" t="str">
        <x:v>SYS</x:v>
      </x:c>
      <x:c r="G2085" s="27" t="n">
        <x:v>1</x:v>
      </x:c>
      <x:c r="H2085" s="27" t="str">
        <x:v>Won</x:v>
      </x:c>
      <x:c r="I2085" s="30" t="n">
        <x:v>2.7</x:v>
      </x:c>
      <x:c r="J2085" s="30" t="n">
        <x:v>2.7</x:v>
      </x:c>
      <x:c r="K2085" s="30" t="n">
        <x:v>0</x:v>
      </x:c>
      <x:c r="L2085" s="30" t="n">
        <x:v>0</x:v>
      </x:c>
    </x:row>
    <x:row r="2086">
      <x:c r="A2086" s="61" t="n">
        <x:v>46081</x:v>
      </x:c>
      <x:c r="B2086" s="59" t="str">
        <x:v>FLEMINGTON</x:v>
      </x:c>
      <x:c r="C2086" s="27" t="n">
        <x:v>4</x:v>
      </x:c>
      <x:c r="D2086" s="27" t="n">
        <x:v>3</x:v>
      </x:c>
      <x:c r="E2086" s="59" t="str">
        <x:v>SNEAKY SUNRISE</x:v>
      </x:c>
      <x:c r="F2086" s="59" t="str">
        <x:v>LSW</x:v>
      </x:c>
      <x:c r="G2086" s="27" t="n">
        <x:v>1</x:v>
      </x:c>
      <x:c r="H2086" s="27" t="str"/>
      <x:c r="I2086" s="30"/>
      <x:c r="J2086" s="30" t="n">
        <x:v>0</x:v>
      </x:c>
      <x:c r="K2086" s="30" t="n">
        <x:v>0</x:v>
      </x:c>
      <x:c r="L2086" s="30" t="n">
        <x:v>0</x:v>
      </x:c>
    </x:row>
    <x:row r="2087">
      <x:c r="A2087" s="61" t="n">
        <x:v>46081</x:v>
      </x:c>
      <x:c r="B2087" s="59" t="str">
        <x:v>FLEMINGTON</x:v>
      </x:c>
      <x:c r="C2087" s="27" t="n">
        <x:v>4</x:v>
      </x:c>
      <x:c r="D2087" s="27" t="n">
        <x:v>5</x:v>
      </x:c>
      <x:c r="E2087" s="59" t="str">
        <x:v>MOMETZ</x:v>
      </x:c>
      <x:c r="F2087" s="59" t="str">
        <x:v>LSW</x:v>
      </x:c>
      <x:c r="G2087" s="27" t="n">
        <x:v>1</x:v>
      </x:c>
      <x:c r="H2087" s="27" t="str">
        <x:v>3rd</x:v>
      </x:c>
      <x:c r="I2087" s="30"/>
      <x:c r="J2087" s="30" t="n">
        <x:v>0</x:v>
      </x:c>
      <x:c r="K2087" s="30" t="n">
        <x:v>0</x:v>
      </x:c>
      <x:c r="L2087" s="30" t="n">
        <x:v>0</x:v>
      </x:c>
    </x:row>
    <x:row r="2088">
      <x:c r="A2088" s="61" t="n">
        <x:v>46081</x:v>
      </x:c>
      <x:c r="B2088" s="59" t="str">
        <x:v>FLEMINGTON</x:v>
      </x:c>
      <x:c r="C2088" s="27" t="n">
        <x:v>5</x:v>
      </x:c>
      <x:c r="D2088" s="27" t="n">
        <x:v>1</x:v>
      </x:c>
      <x:c r="E2088" s="59" t="str">
        <x:v>BRIDAL WALTZ</x:v>
      </x:c>
      <x:c r="F2088" s="59" t="str">
        <x:v>DC</x:v>
      </x:c>
      <x:c r="G2088" s="27" t="n">
        <x:v>1</x:v>
      </x:c>
      <x:c r="H2088" s="27" t="str">
        <x:v>Won</x:v>
      </x:c>
      <x:c r="I2088" s="30" t="n">
        <x:v>4.5</x:v>
      </x:c>
      <x:c r="J2088" s="30" t="n">
        <x:v>4.5</x:v>
      </x:c>
      <x:c r="K2088" s="30" t="n">
        <x:v>16.2</x:v>
      </x:c>
      <x:c r="L2088" s="30" t="n">
        <x:v>0</x:v>
      </x:c>
    </x:row>
    <x:row r="2089">
      <x:c r="A2089" s="61" t="n">
        <x:v>46081</x:v>
      </x:c>
      <x:c r="B2089" s="59" t="str">
        <x:v>FLEMINGTON</x:v>
      </x:c>
      <x:c r="C2089" s="27" t="n">
        <x:v>5</x:v>
      </x:c>
      <x:c r="D2089" s="27" t="n">
        <x:v>4</x:v>
      </x:c>
      <x:c r="E2089" s="59" t="str">
        <x:v>MCGAW</x:v>
      </x:c>
      <x:c r="F2089" s="59" t="str">
        <x:v>DC / SYS</x:v>
      </x:c>
      <x:c r="G2089" s="27" t="n">
        <x:v>2</x:v>
      </x:c>
      <x:c r="H2089" s="27" t="str"/>
      <x:c r="I2089" s="30"/>
      <x:c r="J2089" s="30" t="n">
        <x:v>0</x:v>
      </x:c>
      <x:c r="K2089" s="30" t="n">
        <x:v>0</x:v>
      </x:c>
      <x:c r="L2089" s="30" t="n">
        <x:v>0</x:v>
      </x:c>
    </x:row>
    <x:row r="2090">
      <x:c r="A2090" s="61" t="n">
        <x:v>46081</x:v>
      </x:c>
      <x:c r="B2090" s="59" t="str">
        <x:v>FLEMINGTON</x:v>
      </x:c>
      <x:c r="C2090" s="27" t="n">
        <x:v>6</x:v>
      </x:c>
      <x:c r="D2090" s="27" t="n">
        <x:v>6</x:v>
      </x:c>
      <x:c r="E2090" s="59" t="str">
        <x:v>EDUCATED</x:v>
      </x:c>
      <x:c r="F2090" s="59" t="str">
        <x:v>LSW / SYS</x:v>
      </x:c>
      <x:c r="G2090" s="27" t="n">
        <x:v>2</x:v>
      </x:c>
      <x:c r="H2090" s="27" t="str">
        <x:v>Won</x:v>
      </x:c>
      <x:c r="I2090" s="30" t="n">
        <x:v>3.6</x:v>
      </x:c>
      <x:c r="J2090" s="30" t="n">
        <x:v>3.6</x:v>
      </x:c>
      <x:c r="K2090" s="30" t="n">
        <x:v>0</x:v>
      </x:c>
      <x:c r="L2090" s="30" t="n">
        <x:v>0</x:v>
      </x:c>
    </x:row>
    <x:row r="2091">
      <x:c r="A2091" s="61" t="n">
        <x:v>46081</x:v>
      </x:c>
      <x:c r="B2091" s="59" t="str">
        <x:v>FLEMINGTON</x:v>
      </x:c>
      <x:c r="C2091" s="27" t="n">
        <x:v>7</x:v>
      </x:c>
      <x:c r="D2091" s="27" t="n">
        <x:v>2</x:v>
      </x:c>
      <x:c r="E2091" s="59" t="str">
        <x:v>APULIA</x:v>
      </x:c>
      <x:c r="F2091" s="59" t="str">
        <x:v>DC</x:v>
      </x:c>
      <x:c r="G2091" s="27" t="n">
        <x:v>1</x:v>
      </x:c>
      <x:c r="H2091" s="27" t="str"/>
      <x:c r="I2091" s="30"/>
      <x:c r="J2091" s="30" t="n">
        <x:v>0</x:v>
      </x:c>
      <x:c r="K2091" s="30" t="n">
        <x:v>0</x:v>
      </x:c>
      <x:c r="L2091" s="30" t="n">
        <x:v>0</x:v>
      </x:c>
    </x:row>
    <x:row r="2092">
      <x:c r="A2092" s="61" t="n">
        <x:v>46081</x:v>
      </x:c>
      <x:c r="B2092" s="59" t="str">
        <x:v>FLEMINGTON</x:v>
      </x:c>
      <x:c r="C2092" s="27" t="n">
        <x:v>7</x:v>
      </x:c>
      <x:c r="D2092" s="27" t="n">
        <x:v>5</x:v>
      </x:c>
      <x:c r="E2092" s="59" t="str">
        <x:v>BIRDMAN</x:v>
      </x:c>
      <x:c r="F2092" s="59" t="str">
        <x:v>SYS</x:v>
      </x:c>
      <x:c r="G2092" s="27" t="n">
        <x:v>1</x:v>
      </x:c>
      <x:c r="H2092" s="27" t="str">
        <x:v>Won</x:v>
      </x:c>
      <x:c r="I2092" s="30" t="n">
        <x:v>3.65</x:v>
      </x:c>
      <x:c r="J2092" s="30" t="n">
        <x:v>3.65</x:v>
      </x:c>
      <x:c r="K2092" s="30" t="n">
        <x:v>5.84</x:v>
      </x:c>
      <x:c r="L2092" s="30" t="n">
        <x:v>0</x:v>
      </x:c>
    </x:row>
    <x:row r="2093">
      <x:c r="A2093" s="61" t="n">
        <x:v>46081</x:v>
      </x:c>
      <x:c r="B2093" s="59" t="str">
        <x:v>FLEMINGTON</x:v>
      </x:c>
      <x:c r="C2093" s="27" t="n">
        <x:v>8</x:v>
      </x:c>
      <x:c r="D2093" s="27" t="n">
        <x:v>1</x:v>
      </x:c>
      <x:c r="E2093" s="59" t="str">
        <x:v>OBSERVER</x:v>
      </x:c>
      <x:c r="F2093" s="59" t="str">
        <x:v>LSW</x:v>
      </x:c>
      <x:c r="G2093" s="27" t="n">
        <x:v>1</x:v>
      </x:c>
      <x:c r="H2093" s="27" t="str">
        <x:v>Won</x:v>
      </x:c>
      <x:c r="I2093" s="30" t="n">
        <x:v>1.6</x:v>
      </x:c>
      <x:c r="J2093" s="30" t="n">
        <x:v>1.6</x:v>
      </x:c>
      <x:c r="K2093" s="30" t="n">
        <x:v>0</x:v>
      </x:c>
      <x:c r="L2093" s="30" t="n">
        <x:v>0</x:v>
      </x:c>
    </x:row>
    <x:row r="2094">
      <x:c r="A2094" s="61" t="n">
        <x:v>46081</x:v>
      </x:c>
      <x:c r="B2094" s="59" t="str">
        <x:v>FLEMINGTON</x:v>
      </x:c>
      <x:c r="C2094" s="27" t="n">
        <x:v>8</x:v>
      </x:c>
      <x:c r="D2094" s="27" t="n">
        <x:v>4</x:v>
      </x:c>
      <x:c r="E2094" s="59" t="str">
        <x:v>SIXTIES</x:v>
      </x:c>
      <x:c r="F2094" s="59" t="str">
        <x:v>DC / SYS</x:v>
      </x:c>
      <x:c r="G2094" s="27" t="n">
        <x:v>2</x:v>
      </x:c>
      <x:c r="H2094" s="27" t="str">
        <x:v>3rd</x:v>
      </x:c>
      <x:c r="I2094" s="30"/>
      <x:c r="J2094" s="30" t="n">
        <x:v>0</x:v>
      </x:c>
      <x:c r="K2094" s="30" t="n">
        <x:v>0</x:v>
      </x:c>
      <x:c r="L2094" s="30" t="n">
        <x:v>0</x:v>
      </x:c>
    </x:row>
    <x:row r="2095">
      <x:c r="A2095" s="61" t="n">
        <x:v>46081</x:v>
      </x:c>
      <x:c r="B2095" s="59" t="str">
        <x:v>FLEMINGTON</x:v>
      </x:c>
      <x:c r="C2095" s="27" t="n">
        <x:v>9</x:v>
      </x:c>
      <x:c r="D2095" s="27" t="n">
        <x:v>3</x:v>
      </x:c>
      <x:c r="E2095" s="59" t="str">
        <x:v>ALPHA SOFIE</x:v>
      </x:c>
      <x:c r="F2095" s="59" t="str">
        <x:v>LSW / SYS</x:v>
      </x:c>
      <x:c r="G2095" s="27" t="n">
        <x:v>2</x:v>
      </x:c>
      <x:c r="H2095" s="27" t="str"/>
      <x:c r="I2095" s="30"/>
      <x:c r="J2095" s="30" t="n">
        <x:v>0</x:v>
      </x:c>
      <x:c r="K2095" s="30" t="n">
        <x:v>0</x:v>
      </x:c>
      <x:c r="L2095" s="30"/>
    </x:row>
    <x:row r="2096">
      <x:c r="A2096" s="61" t="n">
        <x:v>46081</x:v>
      </x:c>
      <x:c r="B2096" s="59" t="str">
        <x:v>FLEMINGTON</x:v>
      </x:c>
      <x:c r="C2096" s="27" t="n">
        <x:v>10</x:v>
      </x:c>
      <x:c r="D2096" s="27" t="n">
        <x:v>7</x:v>
      </x:c>
      <x:c r="E2096" s="59" t="str">
        <x:v>FIORENOT</x:v>
      </x:c>
      <x:c r="F2096" s="59" t="str">
        <x:v>SYS</x:v>
      </x:c>
      <x:c r="G2096" s="27" t="n">
        <x:v>1</x:v>
      </x:c>
      <x:c r="H2096" s="27" t="str"/>
      <x:c r="I2096" s="30"/>
      <x:c r="J2096" s="30" t="n">
        <x:v>0</x:v>
      </x:c>
      <x:c r="K2096" s="30"/>
      <x:c r="L2096" s="30"/>
    </x:row>
    <x:row r="2097">
      <x:c r="A2097" s="61" t="n">
        <x:v>46081</x:v>
      </x:c>
      <x:c r="B2097" s="59" t="str">
        <x:v>FLEMINGTON</x:v>
      </x:c>
      <x:c r="C2097" s="27" t="n">
        <x:v>10</x:v>
      </x:c>
      <x:c r="D2097" s="27" t="n">
        <x:v>10</x:v>
      </x:c>
      <x:c r="E2097" s="59" t="str">
        <x:v>XTRA RUSH</x:v>
      </x:c>
      <x:c r="F2097" s="59" t="str">
        <x:v>SYS</x:v>
      </x:c>
      <x:c r="G2097" s="27" t="n">
        <x:v>1</x:v>
      </x:c>
      <x:c r="H2097" s="27" t="str">
        <x:v>3rd</x:v>
      </x:c>
      <x:c r="I2097" s="30"/>
      <x:c r="J2097" s="30" t="n">
        <x:v>0</x:v>
      </x:c>
      <x:c r="K2097" s="30"/>
      <x:c r="L2097" s="30"/>
    </x:row>
    <x:row r="2098">
      <x:c r="A2098" s="61" t="n">
        <x:v>46081</x:v>
      </x:c>
      <x:c r="B2098" s="59" t="str">
        <x:v>FLEMINGTON</x:v>
      </x:c>
      <x:c r="C2098" s="27" t="n">
        <x:v>10</x:v>
      </x:c>
      <x:c r="D2098" s="27" t="n">
        <x:v>11</x:v>
      </x:c>
      <x:c r="E2098" s="59" t="str">
        <x:v>AMBASSADORIAL</x:v>
      </x:c>
      <x:c r="F2098" s="59" t="str">
        <x:v>SYS</x:v>
      </x:c>
      <x:c r="G2098" s="27" t="n">
        <x:v>1</x:v>
      </x:c>
      <x:c r="H2098" s="27" t="str">
        <x:v>Won</x:v>
      </x:c>
      <x:c r="I2098" s="30" t="n">
        <x:v>3.1</x:v>
      </x:c>
      <x:c r="J2098" s="30" t="n">
        <x:v>3.1</x:v>
      </x:c>
      <x:c r="K2098" s="30"/>
      <x:c r="L2098" s="30"/>
    </x:row>
    <x:row r="2099">
      <x:c r="A2099" s="61" t="n">
        <x:v>46088</x:v>
      </x:c>
      <x:c r="B2099" s="59" t="str">
        <x:v>FLEMINGTON</x:v>
      </x:c>
      <x:c r="C2099" s="27" t="n">
        <x:v>1</x:v>
      </x:c>
      <x:c r="D2099" s="27" t="n">
        <x:v>1</x:v>
      </x:c>
      <x:c r="E2099" s="59" t="str">
        <x:v>LEGACY BOUND</x:v>
      </x:c>
      <x:c r="F2099" s="59" t="str">
        <x:v>SYS</x:v>
      </x:c>
      <x:c r="G2099" s="27" t="n">
        <x:v>1</x:v>
      </x:c>
      <x:c r="H2099" s="27" t="str">
        <x:v>Won</x:v>
      </x:c>
      <x:c r="I2099" s="30" t="n">
        <x:v>2.2</x:v>
      </x:c>
      <x:c r="J2099" s="30" t="n">
        <x:v>2.2</x:v>
      </x:c>
      <x:c r="K2099" s="30" t="n">
        <x:v>0</x:v>
      </x:c>
      <x:c r="L2099" s="30" t="n">
        <x:v>0</x:v>
      </x:c>
    </x:row>
    <x:row r="2100">
      <x:c r="A2100" s="61" t="n">
        <x:v>46088</x:v>
      </x:c>
      <x:c r="B2100" s="59" t="str">
        <x:v>FLEMINGTON</x:v>
      </x:c>
      <x:c r="C2100" s="27" t="n">
        <x:v>1</x:v>
      </x:c>
      <x:c r="D2100" s="27" t="n">
        <x:v>4</x:v>
      </x:c>
      <x:c r="E2100" s="59" t="str">
        <x:v>MILITARY TYCOON</x:v>
      </x:c>
      <x:c r="F2100" s="59" t="str">
        <x:v>SYS</x:v>
      </x:c>
      <x:c r="G2100" s="27" t="n">
        <x:v>1</x:v>
      </x:c>
      <x:c r="H2100" s="27" t="str">
        <x:v>4th</x:v>
      </x:c>
      <x:c r="I2100" s="30"/>
      <x:c r="J2100" s="30" t="n">
        <x:v>0</x:v>
      </x:c>
      <x:c r="K2100" s="30" t="n">
        <x:v>0</x:v>
      </x:c>
      <x:c r="L2100" s="30" t="n">
        <x:v>0</x:v>
      </x:c>
    </x:row>
    <x:row r="2101">
      <x:c r="A2101" s="61" t="n">
        <x:v>46088</x:v>
      </x:c>
      <x:c r="B2101" s="59" t="str">
        <x:v>FLEMINGTON</x:v>
      </x:c>
      <x:c r="C2101" s="27" t="n">
        <x:v>2</x:v>
      </x:c>
      <x:c r="D2101" s="27" t="n">
        <x:v>3</x:v>
      </x:c>
      <x:c r="E2101" s="59" t="str">
        <x:v>SHE'S AN ARTIST</x:v>
      </x:c>
      <x:c r="F2101" s="59" t="str">
        <x:v>LSW / SYS</x:v>
      </x:c>
      <x:c r="G2101" s="27" t="n">
        <x:v>2</x:v>
      </x:c>
      <x:c r="H2101" s="27" t="str">
        <x:v>2nd</x:v>
      </x:c>
      <x:c r="I2101" s="30"/>
      <x:c r="J2101" s="30" t="n">
        <x:v>0</x:v>
      </x:c>
      <x:c r="K2101" s="30" t="n">
        <x:v>0</x:v>
      </x:c>
      <x:c r="L2101" s="30" t="n">
        <x:v>0</x:v>
      </x:c>
    </x:row>
    <x:row r="2102">
      <x:c r="A2102" s="61" t="n">
        <x:v>46088</x:v>
      </x:c>
      <x:c r="B2102" s="59" t="str">
        <x:v>FLEMINGTON</x:v>
      </x:c>
      <x:c r="C2102" s="27" t="n">
        <x:v>2</x:v>
      </x:c>
      <x:c r="D2102" s="27" t="n">
        <x:v>9</x:v>
      </x:c>
      <x:c r="E2102" s="59" t="str">
        <x:v>VERDOUX</x:v>
      </x:c>
      <x:c r="F2102" s="59" t="str">
        <x:v>LSW</x:v>
      </x:c>
      <x:c r="G2102" s="27" t="n">
        <x:v>1</x:v>
      </x:c>
      <x:c r="H2102" s="27" t="str">
        <x:v>Won</x:v>
      </x:c>
      <x:c r="I2102" s="30" t="n">
        <x:v>4.5</x:v>
      </x:c>
      <x:c r="J2102" s="30" t="n">
        <x:v>4.5</x:v>
      </x:c>
      <x:c r="K2102" s="30" t="n">
        <x:v>0</x:v>
      </x:c>
      <x:c r="L2102" s="30" t="n">
        <x:v>0</x:v>
      </x:c>
    </x:row>
    <x:row r="2103">
      <x:c r="A2103" s="61" t="n">
        <x:v>46088</x:v>
      </x:c>
      <x:c r="B2103" s="59" t="str">
        <x:v>FLEMINGTON</x:v>
      </x:c>
      <x:c r="C2103" s="27" t="n">
        <x:v>3</x:v>
      </x:c>
      <x:c r="D2103" s="27" t="n">
        <x:v>1</x:v>
      </x:c>
      <x:c r="E2103" s="59" t="str">
        <x:v>REBEL TUESDAY</x:v>
      </x:c>
      <x:c r="F2103" s="59" t="str">
        <x:v>LSW</x:v>
      </x:c>
      <x:c r="G2103" s="27" t="n">
        <x:v>1</x:v>
      </x:c>
      <x:c r="H2103" s="27" t="str">
        <x:v>4th</x:v>
      </x:c>
      <x:c r="I2103" s="30"/>
      <x:c r="J2103" s="30" t="n">
        <x:v>0</x:v>
      </x:c>
      <x:c r="K2103" s="30" t="n">
        <x:v>0</x:v>
      </x:c>
      <x:c r="L2103" s="30" t="n">
        <x:v>0</x:v>
      </x:c>
    </x:row>
    <x:row r="2104">
      <x:c r="A2104" s="61" t="n">
        <x:v>46088</x:v>
      </x:c>
      <x:c r="B2104" s="59" t="str">
        <x:v>FLEMINGTON</x:v>
      </x:c>
      <x:c r="C2104" s="27" t="n">
        <x:v>3</x:v>
      </x:c>
      <x:c r="D2104" s="27" t="n">
        <x:v>2</x:v>
      </x:c>
      <x:c r="E2104" s="59" t="str">
        <x:v>MEDICINAL</x:v>
      </x:c>
      <x:c r="F2104" s="59" t="str">
        <x:v>SYS</x:v>
      </x:c>
      <x:c r="G2104" s="27" t="n">
        <x:v>1</x:v>
      </x:c>
      <x:c r="H2104" s="27" t="str">
        <x:v>Won</x:v>
      </x:c>
      <x:c r="I2104" s="30" t="n">
        <x:v>1.7</x:v>
      </x:c>
      <x:c r="J2104" s="30" t="n">
        <x:v>1.7</x:v>
      </x:c>
      <x:c r="K2104" s="30" t="n">
        <x:v>0</x:v>
      </x:c>
      <x:c r="L2104" s="30" t="n">
        <x:v>0</x:v>
      </x:c>
    </x:row>
    <x:row r="2105">
      <x:c r="A2105" s="61" t="n">
        <x:v>46088</x:v>
      </x:c>
      <x:c r="B2105" s="59" t="str">
        <x:v>FLEMINGTON</x:v>
      </x:c>
      <x:c r="C2105" s="27" t="n">
        <x:v>3</x:v>
      </x:c>
      <x:c r="D2105" s="27" t="n">
        <x:v>10</x:v>
      </x:c>
      <x:c r="E2105" s="59" t="str">
        <x:v>SANCTUARY</x:v>
      </x:c>
      <x:c r="F2105" s="59" t="str">
        <x:v>SYS</x:v>
      </x:c>
      <x:c r="G2105" s="27" t="n">
        <x:v>1</x:v>
      </x:c>
      <x:c r="H2105" s="27" t="str"/>
      <x:c r="I2105" s="30"/>
      <x:c r="J2105" s="30" t="n">
        <x:v>0</x:v>
      </x:c>
      <x:c r="K2105" s="30" t="n">
        <x:v>0</x:v>
      </x:c>
      <x:c r="L2105" s="30" t="n">
        <x:v>0</x:v>
      </x:c>
    </x:row>
    <x:row r="2106">
      <x:c r="A2106" s="61" t="n">
        <x:v>46088</x:v>
      </x:c>
      <x:c r="B2106" s="59" t="str">
        <x:v>FLEMINGTON</x:v>
      </x:c>
      <x:c r="C2106" s="27" t="n">
        <x:v>4</x:v>
      </x:c>
      <x:c r="D2106" s="27" t="n">
        <x:v>1</x:v>
      </x:c>
      <x:c r="E2106" s="59" t="str">
        <x:v>HERE TO SHOCK</x:v>
      </x:c>
      <x:c r="F2106" s="59" t="str">
        <x:v>BF</x:v>
      </x:c>
      <x:c r="G2106" s="27" t="n">
        <x:v>1</x:v>
      </x:c>
      <x:c r="H2106" s="27" t="str">
        <x:v>2nd</x:v>
      </x:c>
      <x:c r="I2106" s="30"/>
      <x:c r="J2106" s="30" t="n">
        <x:v>0</x:v>
      </x:c>
      <x:c r="K2106" s="30" t="n">
        <x:v>0</x:v>
      </x:c>
      <x:c r="L2106" s="30" t="n">
        <x:v>0</x:v>
      </x:c>
    </x:row>
    <x:row r="2107">
      <x:c r="A2107" s="61" t="n">
        <x:v>46088</x:v>
      </x:c>
      <x:c r="B2107" s="59" t="str">
        <x:v>FLEMINGTON</x:v>
      </x:c>
      <x:c r="C2107" s="27" t="n">
        <x:v>4</x:v>
      </x:c>
      <x:c r="D2107" s="27" t="n">
        <x:v>4</x:v>
      </x:c>
      <x:c r="E2107" s="59" t="str">
        <x:v>ON DISPLAY</x:v>
      </x:c>
      <x:c r="F2107" s="59" t="str">
        <x:v>DC</x:v>
      </x:c>
      <x:c r="G2107" s="27" t="n">
        <x:v>1</x:v>
      </x:c>
      <x:c r="H2107" s="27" t="str">
        <x:v>3rd</x:v>
      </x:c>
      <x:c r="I2107" s="30"/>
      <x:c r="J2107" s="30" t="n">
        <x:v>0</x:v>
      </x:c>
      <x:c r="K2107" s="30" t="n">
        <x:v>0</x:v>
      </x:c>
      <x:c r="L2107" s="30" t="n">
        <x:v>0</x:v>
      </x:c>
    </x:row>
    <x:row r="2108">
      <x:c r="A2108" s="61" t="n">
        <x:v>46088</x:v>
      </x:c>
      <x:c r="B2108" s="59" t="str">
        <x:v>FLEMINGTON</x:v>
      </x:c>
      <x:c r="C2108" s="27" t="n">
        <x:v>5</x:v>
      </x:c>
      <x:c r="D2108" s="27" t="n">
        <x:v>1</x:v>
      </x:c>
      <x:c r="E2108" s="59" t="str">
        <x:v>SALTY PEARL</x:v>
      </x:c>
      <x:c r="F2108" s="59" t="str">
        <x:v>FRSR</x:v>
      </x:c>
      <x:c r="G2108" s="27" t="n">
        <x:v>1</x:v>
      </x:c>
      <x:c r="H2108" s="27" t="str">
        <x:v>3rd</x:v>
      </x:c>
      <x:c r="I2108" s="30"/>
      <x:c r="J2108" s="30" t="n">
        <x:v>0</x:v>
      </x:c>
      <x:c r="K2108" s="30" t="n">
        <x:v>0</x:v>
      </x:c>
      <x:c r="L2108" s="30" t="n">
        <x:v>0</x:v>
      </x:c>
    </x:row>
    <x:row r="2109">
      <x:c r="A2109" s="61" t="n">
        <x:v>46088</x:v>
      </x:c>
      <x:c r="B2109" s="59" t="str">
        <x:v>FLEMINGTON</x:v>
      </x:c>
      <x:c r="C2109" s="27" t="n">
        <x:v>5</x:v>
      </x:c>
      <x:c r="D2109" s="27" t="n">
        <x:v>2</x:v>
      </x:c>
      <x:c r="E2109" s="59" t="str">
        <x:v>SASS APPEAL</x:v>
      </x:c>
      <x:c r="F2109" s="59" t="str">
        <x:v>LSW</x:v>
      </x:c>
      <x:c r="G2109" s="27" t="n">
        <x:v>1</x:v>
      </x:c>
      <x:c r="H2109" s="27" t="str">
        <x:v>Won</x:v>
      </x:c>
      <x:c r="I2109" s="30" t="n">
        <x:v>2.1</x:v>
      </x:c>
      <x:c r="J2109" s="30" t="n">
        <x:v>2.1</x:v>
      </x:c>
      <x:c r="K2109" s="30" t="n">
        <x:v>0</x:v>
      </x:c>
      <x:c r="L2109" s="30" t="n">
        <x:v>0</x:v>
      </x:c>
    </x:row>
    <x:row r="2110">
      <x:c r="A2110" s="61" t="n">
        <x:v>46088</x:v>
      </x:c>
      <x:c r="B2110" s="59" t="str">
        <x:v>FLEMINGTON</x:v>
      </x:c>
      <x:c r="C2110" s="27" t="n">
        <x:v>6</x:v>
      </x:c>
      <x:c r="D2110" s="27" t="n">
        <x:v>1</x:v>
      </x:c>
      <x:c r="E2110" s="59" t="str">
        <x:v>ZAMBALES</x:v>
      </x:c>
      <x:c r="F2110" s="59" t="str">
        <x:v>DC</x:v>
      </x:c>
      <x:c r="G2110" s="27" t="n">
        <x:v>1</x:v>
      </x:c>
      <x:c r="H2110" s="27" t="str">
        <x:v>2nd</x:v>
      </x:c>
      <x:c r="I2110" s="30"/>
      <x:c r="J2110" s="30" t="n">
        <x:v>0</x:v>
      </x:c>
      <x:c r="K2110" s="30" t="n">
        <x:v>0</x:v>
      </x:c>
      <x:c r="L2110" s="30" t="n">
        <x:v>0</x:v>
      </x:c>
    </x:row>
    <x:row r="2111">
      <x:c r="A2111" s="61" t="n">
        <x:v>46088</x:v>
      </x:c>
      <x:c r="B2111" s="59" t="str">
        <x:v>FLEMINGTON</x:v>
      </x:c>
      <x:c r="C2111" s="27" t="n">
        <x:v>6</x:v>
      </x:c>
      <x:c r="D2111" s="27" t="n">
        <x:v>2</x:v>
      </x:c>
      <x:c r="E2111" s="59" t="str">
        <x:v>EUROCANTO</x:v>
      </x:c>
      <x:c r="F2111" s="59" t="str">
        <x:v>M</x:v>
      </x:c>
      <x:c r="G2111" s="27" t="n">
        <x:v>1</x:v>
      </x:c>
      <x:c r="H2111" s="27" t="str"/>
      <x:c r="I2111" s="30"/>
      <x:c r="J2111" s="30" t="n">
        <x:v>0</x:v>
      </x:c>
      <x:c r="K2111" s="30" t="n">
        <x:v>0</x:v>
      </x:c>
      <x:c r="L2111" s="30" t="n">
        <x:v>0</x:v>
      </x:c>
    </x:row>
    <x:row r="2112">
      <x:c r="A2112" s="61" t="n">
        <x:v>46088</x:v>
      </x:c>
      <x:c r="B2112" s="59" t="str">
        <x:v>FLEMINGTON</x:v>
      </x:c>
      <x:c r="C2112" s="27" t="n">
        <x:v>6</x:v>
      </x:c>
      <x:c r="D2112" s="27" t="n">
        <x:v>4</x:v>
      </x:c>
      <x:c r="E2112" s="59" t="str">
        <x:v>HYDROBOMB</x:v>
      </x:c>
      <x:c r="F2112" s="59" t="str">
        <x:v>BFSR</x:v>
      </x:c>
      <x:c r="G2112" s="27" t="n">
        <x:v>1</x:v>
      </x:c>
      <x:c r="H2112" s="27" t="str"/>
      <x:c r="I2112" s="30"/>
      <x:c r="J2112" s="30" t="n">
        <x:v>0</x:v>
      </x:c>
      <x:c r="K2112" s="30" t="n">
        <x:v>0</x:v>
      </x:c>
      <x:c r="L2112" s="30" t="n">
        <x:v>0</x:v>
      </x:c>
    </x:row>
    <x:row r="2113">
      <x:c r="A2113" s="61" t="n">
        <x:v>46088</x:v>
      </x:c>
      <x:c r="B2113" s="59" t="str">
        <x:v>FLEMINGTON</x:v>
      </x:c>
      <x:c r="C2113" s="27" t="n">
        <x:v>8</x:v>
      </x:c>
      <x:c r="D2113" s="27" t="n">
        <x:v>5</x:v>
      </x:c>
      <x:c r="E2113" s="59" t="str">
        <x:v>DAMASK ROSE</x:v>
      </x:c>
      <x:c r="F2113" s="59" t="str">
        <x:v>BFSR</x:v>
      </x:c>
      <x:c r="G2113" s="27" t="n">
        <x:v>1</x:v>
      </x:c>
      <x:c r="H2113" s="27" t="str">
        <x:v>2nd</x:v>
      </x:c>
      <x:c r="I2113" s="30"/>
      <x:c r="J2113" s="30" t="n">
        <x:v>0</x:v>
      </x:c>
      <x:c r="K2113" s="30" t="n">
        <x:v>0</x:v>
      </x:c>
      <x:c r="L2113" s="30" t="n">
        <x:v>0</x:v>
      </x:c>
    </x:row>
    <x:row r="2114">
      <x:c r="A2114" s="61" t="n">
        <x:v>46088</x:v>
      </x:c>
      <x:c r="B2114" s="59" t="str">
        <x:v>FLEMINGTON</x:v>
      </x:c>
      <x:c r="C2114" s="27" t="n">
        <x:v>9</x:v>
      </x:c>
      <x:c r="D2114" s="27" t="n">
        <x:v>2</x:v>
      </x:c>
      <x:c r="E2114" s="59" t="str">
        <x:v>TENTYRIS</x:v>
      </x:c>
      <x:c r="F2114" s="59" t="str">
        <x:v>DC</x:v>
      </x:c>
      <x:c r="G2114" s="27" t="n">
        <x:v>1</x:v>
      </x:c>
      <x:c r="H2114" s="27" t="str"/>
      <x:c r="I2114" s="30"/>
      <x:c r="J2114" s="30" t="n">
        <x:v>0</x:v>
      </x:c>
      <x:c r="K2114" s="30" t="n">
        <x:v>0</x:v>
      </x:c>
      <x:c r="L2114" s="30"/>
    </x:row>
    <x:row r="2115">
      <x:c r="A2115" s="61" t="n">
        <x:v>46088</x:v>
      </x:c>
      <x:c r="B2115" s="59" t="str">
        <x:v>FLEMINGTON</x:v>
      </x:c>
      <x:c r="C2115" s="27" t="n">
        <x:v>9</x:v>
      </x:c>
      <x:c r="D2115" s="27" t="n">
        <x:v>4</x:v>
      </x:c>
      <x:c r="E2115" s="59" t="str">
        <x:v>ANGEL CAPITAL</x:v>
      </x:c>
      <x:c r="F2115" s="59" t="str">
        <x:v>BFSR</x:v>
      </x:c>
      <x:c r="G2115" s="27" t="n">
        <x:v>1</x:v>
      </x:c>
      <x:c r="H2115" s="27" t="str">
        <x:v>3rd</x:v>
      </x:c>
      <x:c r="I2115" s="30"/>
      <x:c r="J2115" s="30" t="n">
        <x:v>0</x:v>
      </x:c>
      <x:c r="K2115" s="30" t="n">
        <x:v>0</x:v>
      </x:c>
      <x:c r="L2115" s="30"/>
    </x:row>
    <x:row r="2116">
      <x:c r="A2116" s="61" t="n">
        <x:v>46088</x:v>
      </x:c>
      <x:c r="B2116" s="59" t="str">
        <x:v>FLEMINGTON</x:v>
      </x:c>
      <x:c r="C2116" s="27" t="n">
        <x:v>10</x:v>
      </x:c>
      <x:c r="D2116" s="27" t="n">
        <x:v>1</x:v>
      </x:c>
      <x:c r="E2116" s="59" t="str">
        <x:v>AUGUSTUS</x:v>
      </x:c>
      <x:c r="F2116" s="59" t="str">
        <x:v>M</x:v>
      </x:c>
      <x:c r="G2116" s="27" t="n">
        <x:v>1</x:v>
      </x:c>
      <x:c r="H2116" s="27" t="str"/>
      <x:c r="I2116" s="30"/>
      <x:c r="J2116" s="30" t="n">
        <x:v>0</x:v>
      </x:c>
      <x:c r="K2116" s="30"/>
      <x:c r="L2116" s="30"/>
    </x:row>
    <x:row r="2117">
      <x:c r="A2117" s="61" t="n">
        <x:v>46095</x:v>
      </x:c>
      <x:c r="B2117" s="59" t="str">
        <x:v>CAULFIELD</x:v>
      </x:c>
      <x:c r="C2117" s="27" t="n">
        <x:v>1</x:v>
      </x:c>
      <x:c r="D2117" s="27" t="n">
        <x:v>1</x:v>
      </x:c>
      <x:c r="E2117" s="59" t="str">
        <x:v>FOUJITA SAN</x:v>
      </x:c>
      <x:c r="F2117" s="59" t="str">
        <x:v>DC</x:v>
      </x:c>
      <x:c r="G2117" s="27" t="n">
        <x:v>1</x:v>
      </x:c>
      <x:c r="H2117" s="27" t="str">
        <x:v>3rd</x:v>
      </x:c>
      <x:c r="I2117" s="30"/>
      <x:c r="J2117" s="30" t="n">
        <x:v>0</x:v>
      </x:c>
      <x:c r="K2117" s="30" t="n">
        <x:v>0</x:v>
      </x:c>
      <x:c r="L2117" s="30" t="n">
        <x:v>0</x:v>
      </x:c>
    </x:row>
    <x:row r="2118">
      <x:c r="A2118" s="61" t="n">
        <x:v>46095</x:v>
      </x:c>
      <x:c r="B2118" s="59" t="str">
        <x:v>CAULFIELD</x:v>
      </x:c>
      <x:c r="C2118" s="27" t="n">
        <x:v>1</x:v>
      </x:c>
      <x:c r="D2118" s="27" t="n">
        <x:v>7</x:v>
      </x:c>
      <x:c r="E2118" s="59" t="str">
        <x:v>XTRA RUSH</x:v>
      </x:c>
      <x:c r="F2118" s="59" t="str">
        <x:v>SYS</x:v>
      </x:c>
      <x:c r="G2118" s="27" t="n">
        <x:v>1</x:v>
      </x:c>
      <x:c r="H2118" s="27" t="str">
        <x:v>2nd</x:v>
      </x:c>
      <x:c r="I2118" s="30"/>
      <x:c r="J2118" s="30" t="n">
        <x:v>0</x:v>
      </x:c>
      <x:c r="K2118" s="30" t="n">
        <x:v>0</x:v>
      </x:c>
      <x:c r="L2118" s="30" t="n">
        <x:v>0</x:v>
      </x:c>
    </x:row>
    <x:row r="2119">
      <x:c r="A2119" s="61" t="n">
        <x:v>46095</x:v>
      </x:c>
      <x:c r="B2119" s="59" t="str">
        <x:v>CAULFIELD</x:v>
      </x:c>
      <x:c r="C2119" s="27" t="n">
        <x:v>2</x:v>
      </x:c>
      <x:c r="D2119" s="27" t="n">
        <x:v>7</x:v>
      </x:c>
      <x:c r="E2119" s="59" t="str">
        <x:v>PHOTOGRAPH</x:v>
      </x:c>
      <x:c r="F2119" s="59" t="str">
        <x:v>SYS</x:v>
      </x:c>
      <x:c r="G2119" s="27" t="n">
        <x:v>1</x:v>
      </x:c>
      <x:c r="H2119" s="27" t="str">
        <x:v>2nd</x:v>
      </x:c>
      <x:c r="I2119" s="30"/>
      <x:c r="J2119" s="30" t="n">
        <x:v>0</x:v>
      </x:c>
      <x:c r="K2119" s="30" t="n">
        <x:v>0</x:v>
      </x:c>
      <x:c r="L2119" s="30" t="n">
        <x:v>0</x:v>
      </x:c>
    </x:row>
    <x:row r="2120">
      <x:c r="A2120" s="61" t="n">
        <x:v>46095</x:v>
      </x:c>
      <x:c r="B2120" s="59" t="str">
        <x:v>CAULFIELD</x:v>
      </x:c>
      <x:c r="C2120" s="27" t="n">
        <x:v>3</x:v>
      </x:c>
      <x:c r="D2120" s="27" t="n">
        <x:v>4</x:v>
      </x:c>
      <x:c r="E2120" s="59" t="str">
        <x:v>HARRY'S YACHT</x:v>
      </x:c>
      <x:c r="F2120" s="59" t="str">
        <x:v>LSW / SYS</x:v>
      </x:c>
      <x:c r="G2120" s="27" t="n">
        <x:v>2</x:v>
      </x:c>
      <x:c r="H2120" s="27" t="str">
        <x:v>Won</x:v>
      </x:c>
      <x:c r="I2120" s="30" t="n">
        <x:v>1.7</x:v>
      </x:c>
      <x:c r="J2120" s="30" t="n">
        <x:v>1.7</x:v>
      </x:c>
      <x:c r="K2120" s="30" t="n">
        <x:v>0</x:v>
      </x:c>
      <x:c r="L2120" s="30" t="n">
        <x:v>0</x:v>
      </x:c>
    </x:row>
    <x:row r="2121">
      <x:c r="A2121" s="61" t="n">
        <x:v>46095</x:v>
      </x:c>
      <x:c r="B2121" s="59" t="str">
        <x:v>CAULFIELD</x:v>
      </x:c>
      <x:c r="C2121" s="27" t="n">
        <x:v>4</x:v>
      </x:c>
      <x:c r="D2121" s="27" t="n">
        <x:v>1</x:v>
      </x:c>
      <x:c r="E2121" s="59" t="str">
        <x:v>BOSSY BENITA</x:v>
      </x:c>
      <x:c r="F2121" s="59" t="str">
        <x:v>SYS</x:v>
      </x:c>
      <x:c r="G2121" s="27" t="n">
        <x:v>1</x:v>
      </x:c>
      <x:c r="H2121" s="27" t="str"/>
      <x:c r="I2121" s="30"/>
      <x:c r="J2121" s="30" t="n">
        <x:v>0</x:v>
      </x:c>
      <x:c r="K2121" s="30" t="n">
        <x:v>0</x:v>
      </x:c>
      <x:c r="L2121" s="30" t="n">
        <x:v>0</x:v>
      </x:c>
    </x:row>
    <x:row r="2122">
      <x:c r="A2122" s="61" t="n">
        <x:v>46095</x:v>
      </x:c>
      <x:c r="B2122" s="59" t="str">
        <x:v>CAULFIELD</x:v>
      </x:c>
      <x:c r="C2122" s="27" t="n">
        <x:v>4</x:v>
      </x:c>
      <x:c r="D2122" s="27" t="n">
        <x:v>7</x:v>
      </x:c>
      <x:c r="E2122" s="59" t="str">
        <x:v>TEINE AULELEI</x:v>
      </x:c>
      <x:c r="F2122" s="59" t="str">
        <x:v>SYS</x:v>
      </x:c>
      <x:c r="G2122" s="27" t="n">
        <x:v>1</x:v>
      </x:c>
      <x:c r="H2122" s="27" t="str">
        <x:v>3rd</x:v>
      </x:c>
      <x:c r="I2122" s="30"/>
      <x:c r="J2122" s="30" t="n">
        <x:v>0</x:v>
      </x:c>
      <x:c r="K2122" s="30" t="n">
        <x:v>0</x:v>
      </x:c>
      <x:c r="L2122" s="30" t="n">
        <x:v>0</x:v>
      </x:c>
    </x:row>
    <x:row r="2123">
      <x:c r="A2123" s="61" t="n">
        <x:v>46095</x:v>
      </x:c>
      <x:c r="B2123" s="59" t="str">
        <x:v>CAULFIELD</x:v>
      </x:c>
      <x:c r="C2123" s="27" t="n">
        <x:v>5</x:v>
      </x:c>
      <x:c r="D2123" s="27" t="n">
        <x:v>1</x:v>
      </x:c>
      <x:c r="E2123" s="59" t="str">
        <x:v>WINTERY</x:v>
      </x:c>
      <x:c r="F2123" s="59" t="str">
        <x:v>SYS</x:v>
      </x:c>
      <x:c r="G2123" s="27" t="n">
        <x:v>1</x:v>
      </x:c>
      <x:c r="H2123" s="27" t="str"/>
      <x:c r="I2123" s="30"/>
      <x:c r="J2123" s="30" t="n">
        <x:v>0</x:v>
      </x:c>
      <x:c r="K2123" s="30" t="n">
        <x:v>0</x:v>
      </x:c>
      <x:c r="L2123" s="30" t="n">
        <x:v>0</x:v>
      </x:c>
    </x:row>
    <x:row r="2124">
      <x:c r="A2124" s="61" t="n">
        <x:v>46095</x:v>
      </x:c>
      <x:c r="B2124" s="59" t="str">
        <x:v>CAULFIELD</x:v>
      </x:c>
      <x:c r="C2124" s="27" t="n">
        <x:v>6</x:v>
      </x:c>
      <x:c r="D2124" s="27" t="n">
        <x:v>2</x:v>
      </x:c>
      <x:c r="E2124" s="59" t="str">
        <x:v>SIR ATLAS</x:v>
      </x:c>
      <x:c r="F2124" s="59" t="str">
        <x:v>DC</x:v>
      </x:c>
      <x:c r="G2124" s="27" t="n">
        <x:v>1</x:v>
      </x:c>
      <x:c r="H2124" s="27" t="str">
        <x:v>Won</x:v>
      </x:c>
      <x:c r="I2124" s="30" t="n">
        <x:v>3.1</x:v>
      </x:c>
      <x:c r="J2124" s="30" t="n">
        <x:v>3.1</x:v>
      </x:c>
      <x:c r="K2124" s="30" t="n">
        <x:v>0</x:v>
      </x:c>
      <x:c r="L2124" s="30" t="n">
        <x:v>0</x:v>
      </x:c>
    </x:row>
    <x:row r="2125">
      <x:c r="A2125" s="61" t="n">
        <x:v>46095</x:v>
      </x:c>
      <x:c r="B2125" s="59" t="str">
        <x:v>CAULFIELD</x:v>
      </x:c>
      <x:c r="C2125" s="27" t="n">
        <x:v>8</x:v>
      </x:c>
      <x:c r="D2125" s="27" t="n">
        <x:v>2</x:v>
      </x:c>
      <x:c r="E2125" s="59" t="str">
        <x:v>BUCKAROO</x:v>
      </x:c>
      <x:c r="F2125" s="59" t="str">
        <x:v>DC</x:v>
      </x:c>
      <x:c r="G2125" s="27" t="n">
        <x:v>1</x:v>
      </x:c>
      <x:c r="H2125" s="27" t="str"/>
      <x:c r="I2125" s="30"/>
      <x:c r="J2125" s="30" t="n">
        <x:v>0</x:v>
      </x:c>
      <x:c r="K2125" s="30" t="n">
        <x:v>0</x:v>
      </x:c>
      <x:c r="L2125" s="30" t="n">
        <x:v>0</x:v>
      </x:c>
    </x:row>
    <x:row r="2126">
      <x:c r="A2126" s="61" t="n">
        <x:v>46095</x:v>
      </x:c>
      <x:c r="B2126" s="59" t="str">
        <x:v>CAULFIELD</x:v>
      </x:c>
      <x:c r="C2126" s="27" t="n">
        <x:v>9</x:v>
      </x:c>
      <x:c r="D2126" s="27" t="n">
        <x:v>12</x:v>
      </x:c>
      <x:c r="E2126" s="59" t="str">
        <x:v>SALTY PEARL</x:v>
      </x:c>
      <x:c r="F2126" s="59" t="str">
        <x:v>BFSR</x:v>
      </x:c>
      <x:c r="G2126" s="27" t="n">
        <x:v>1</x:v>
      </x:c>
      <x:c r="H2126" s="27" t="str">
        <x:v>Won</x:v>
      </x:c>
      <x:c r="I2126" s="30" t="n">
        <x:v>2.1</x:v>
      </x:c>
      <x:c r="J2126" s="30" t="n">
        <x:v>2.1</x:v>
      </x:c>
      <x:c r="K2126" s="30" t="n">
        <x:v>5.25</x:v>
      </x:c>
      <x:c r="L2126" s="30"/>
    </x:row>
    <x:row r="2127">
      <x:c r="A2127" s="61" t="n">
        <x:v>46095</x:v>
      </x:c>
      <x:c r="B2127" s="59" t="str">
        <x:v>CAULFIELD</x:v>
      </x:c>
      <x:c r="C2127" s="27" t="n">
        <x:v>10</x:v>
      </x:c>
      <x:c r="D2127" s="27" t="n">
        <x:v>1</x:v>
      </x:c>
      <x:c r="E2127" s="59" t="str">
        <x:v>JIGSAW</x:v>
      </x:c>
      <x:c r="F2127" s="59" t="str">
        <x:v>LSW / SYS</x:v>
      </x:c>
      <x:c r="G2127" s="27" t="n">
        <x:v>2</x:v>
      </x:c>
      <x:c r="H2127" s="27" t="str">
        <x:v>Won</x:v>
      </x:c>
      <x:c r="I2127" s="30" t="n">
        <x:v>2.5</x:v>
      </x:c>
      <x:c r="J2127" s="30" t="n">
        <x:v>2.5</x:v>
      </x:c>
      <x:c r="K2127" s="30"/>
      <x:c r="L2127" s="30"/>
    </x:row>
    <x:row r="2128">
      <x:c r="A2128" s="61" t="n">
        <x:v>46095</x:v>
      </x:c>
      <x:c r="B2128" s="59" t="str">
        <x:v>CAULFIELD</x:v>
      </x:c>
      <x:c r="C2128" s="27" t="n">
        <x:v>10</x:v>
      </x:c>
      <x:c r="D2128" s="27" t="n">
        <x:v>2</x:v>
      </x:c>
      <x:c r="E2128" s="59" t="str">
        <x:v>SHE'S BULLETPROOF</x:v>
      </x:c>
      <x:c r="F2128" s="59" t="str">
        <x:v>SYS</x:v>
      </x:c>
      <x:c r="G2128" s="27" t="n">
        <x:v>1</x:v>
      </x:c>
      <x:c r="H2128" s="27" t="str">
        <x:v>2nd</x:v>
      </x:c>
      <x:c r="I2128" s="30"/>
      <x:c r="J2128" s="30" t="n">
        <x:v>0</x:v>
      </x:c>
      <x:c r="K2128" s="30"/>
      <x:c r="L2128" s="30"/>
    </x:row>
    <x:row r="2129">
      <x:c r="A2129" s="61" t="n">
        <x:v>46095</x:v>
      </x:c>
      <x:c r="B2129" s="59" t="str">
        <x:v>CAULFIELD</x:v>
      </x:c>
      <x:c r="C2129" s="27" t="n">
        <x:v>10</x:v>
      </x:c>
      <x:c r="D2129" s="27" t="n">
        <x:v>4</x:v>
      </x:c>
      <x:c r="E2129" s="59" t="str">
        <x:v>NDOLA</x:v>
      </x:c>
      <x:c r="F2129" s="59" t="str">
        <x:v>LSW</x:v>
      </x:c>
      <x:c r="G2129" s="27" t="n">
        <x:v>1</x:v>
      </x:c>
      <x:c r="H2129" s="27" t="str">
        <x:v>3rd</x:v>
      </x:c>
      <x:c r="I2129" s="30"/>
      <x:c r="J2129" s="30" t="n">
        <x:v>0</x:v>
      </x:c>
      <x:c r="K2129" s="30"/>
      <x:c r="L2129" s="30"/>
    </x:row>
    <x:row r="2130">
      <x:c r="A2130" s="61" t="n">
        <x:v>46102</x:v>
      </x:c>
      <x:c r="B2130" s="59" t="str">
        <x:v>CAULFIELD</x:v>
      </x:c>
      <x:c r="C2130" s="27" t="n">
        <x:v>1</x:v>
      </x:c>
      <x:c r="D2130" s="27" t="n">
        <x:v>6</x:v>
      </x:c>
      <x:c r="E2130" s="59" t="str">
        <x:v>KA YING CHEER</x:v>
      </x:c>
      <x:c r="F2130" s="59" t="str">
        <x:v>DC / SYS</x:v>
      </x:c>
      <x:c r="G2130" s="27" t="n">
        <x:v>2</x:v>
      </x:c>
      <x:c r="H2130" s="27" t="str">
        <x:v>Won</x:v>
      </x:c>
      <x:c r="I2130" s="30" t="n">
        <x:v>2.4</x:v>
      </x:c>
      <x:c r="J2130" s="30" t="n">
        <x:v>2.4</x:v>
      </x:c>
      <x:c r="K2130" s="30" t="n">
        <x:v>0</x:v>
      </x:c>
      <x:c r="L2130" s="30" t="n">
        <x:v>0</x:v>
      </x:c>
    </x:row>
    <x:row r="2131">
      <x:c r="A2131" s="61" t="n">
        <x:v>46102</x:v>
      </x:c>
      <x:c r="B2131" s="59" t="str">
        <x:v>CAULFIELD</x:v>
      </x:c>
      <x:c r="C2131" s="27" t="n">
        <x:v>2</x:v>
      </x:c>
      <x:c r="D2131" s="27" t="n">
        <x:v>4</x:v>
      </x:c>
      <x:c r="E2131" s="59" t="str">
        <x:v>BLUESTONE</x:v>
      </x:c>
      <x:c r="F2131" s="59" t="str">
        <x:v>BFSR / SYS</x:v>
      </x:c>
      <x:c r="G2131" s="27" t="n">
        <x:v>2</x:v>
      </x:c>
      <x:c r="H2131" s="27" t="str">
        <x:v>2nd</x:v>
      </x:c>
      <x:c r="I2131" s="30"/>
      <x:c r="J2131" s="30" t="n">
        <x:v>0</x:v>
      </x:c>
      <x:c r="K2131" s="30" t="n">
        <x:v>0</x:v>
      </x:c>
      <x:c r="L2131" s="30" t="n">
        <x:v>0</x:v>
      </x:c>
    </x:row>
    <x:row r="2132">
      <x:c r="A2132" s="61" t="n">
        <x:v>46102</x:v>
      </x:c>
      <x:c r="B2132" s="59" t="str">
        <x:v>CAULFIELD</x:v>
      </x:c>
      <x:c r="C2132" s="27" t="n">
        <x:v>3</x:v>
      </x:c>
      <x:c r="D2132" s="27" t="n">
        <x:v>1</x:v>
      </x:c>
      <x:c r="E2132" s="59" t="str">
        <x:v>RICH ON BUBBLES</x:v>
      </x:c>
      <x:c r="F2132" s="59" t="str">
        <x:v>LSW / SYS</x:v>
      </x:c>
      <x:c r="G2132" s="27" t="n">
        <x:v>2</x:v>
      </x:c>
      <x:c r="H2132" s="27" t="str">
        <x:v>Won</x:v>
      </x:c>
      <x:c r="I2132" s="30" t="n">
        <x:v>2.4</x:v>
      </x:c>
      <x:c r="J2132" s="30" t="n">
        <x:v>2.4</x:v>
      </x:c>
      <x:c r="K2132" s="30" t="n">
        <x:v>3.5999999999999996</x:v>
      </x:c>
      <x:c r="L2132" s="30" t="n">
        <x:v>0</x:v>
      </x:c>
    </x:row>
    <x:row r="2133">
      <x:c r="A2133" s="61" t="n">
        <x:v>46102</x:v>
      </x:c>
      <x:c r="B2133" s="59" t="str">
        <x:v>CAULFIELD</x:v>
      </x:c>
      <x:c r="C2133" s="27" t="n">
        <x:v>3</x:v>
      </x:c>
      <x:c r="D2133" s="27" t="n">
        <x:v>2</x:v>
      </x:c>
      <x:c r="E2133" s="59" t="str">
        <x:v>CYCLOTRON</x:v>
      </x:c>
      <x:c r="F2133" s="59" t="str">
        <x:v>SYS</x:v>
      </x:c>
      <x:c r="G2133" s="27" t="n">
        <x:v>1</x:v>
      </x:c>
      <x:c r="H2133" s="27" t="str">
        <x:v>2nd</x:v>
      </x:c>
      <x:c r="I2133" s="30"/>
      <x:c r="J2133" s="30" t="n">
        <x:v>0</x:v>
      </x:c>
      <x:c r="K2133" s="30" t="n">
        <x:v>0</x:v>
      </x:c>
      <x:c r="L2133" s="30" t="n">
        <x:v>0</x:v>
      </x:c>
    </x:row>
    <x:row r="2134">
      <x:c r="A2134" s="61" t="n">
        <x:v>46102</x:v>
      </x:c>
      <x:c r="B2134" s="59" t="str">
        <x:v>CAULFIELD</x:v>
      </x:c>
      <x:c r="C2134" s="27" t="n">
        <x:v>4</x:v>
      </x:c>
      <x:c r="D2134" s="27" t="n">
        <x:v>2</x:v>
      </x:c>
      <x:c r="E2134" s="59" t="str">
        <x:v>GETTA GOOD FEELING</x:v>
      </x:c>
      <x:c r="F2134" s="59" t="str">
        <x:v>DC / SYS</x:v>
      </x:c>
      <x:c r="G2134" s="27" t="n">
        <x:v>2</x:v>
      </x:c>
      <x:c r="H2134" s="27" t="str">
        <x:v>Won</x:v>
      </x:c>
      <x:c r="I2134" s="30" t="n">
        <x:v>1.5</x:v>
      </x:c>
      <x:c r="J2134" s="30" t="n">
        <x:v>1.5</x:v>
      </x:c>
      <x:c r="K2134" s="30" t="n">
        <x:v>0</x:v>
      </x:c>
      <x:c r="L2134" s="30" t="n">
        <x:v>0</x:v>
      </x:c>
    </x:row>
    <x:row r="2135">
      <x:c r="A2135" s="61" t="n">
        <x:v>46102</x:v>
      </x:c>
      <x:c r="B2135" s="59" t="str">
        <x:v>CAULFIELD</x:v>
      </x:c>
      <x:c r="C2135" s="27" t="n">
        <x:v>5</x:v>
      </x:c>
      <x:c r="D2135" s="27" t="n">
        <x:v>8</x:v>
      </x:c>
      <x:c r="E2135" s="59" t="str">
        <x:v>VERDOUX</x:v>
      </x:c>
      <x:c r="F2135" s="59" t="str">
        <x:v>LSW</x:v>
      </x:c>
      <x:c r="G2135" s="27" t="n">
        <x:v>1</x:v>
      </x:c>
      <x:c r="H2135" s="27" t="str">
        <x:v>2nd</x:v>
      </x:c>
      <x:c r="I2135" s="30"/>
      <x:c r="J2135" s="30" t="n">
        <x:v>0</x:v>
      </x:c>
      <x:c r="K2135" s="30" t="n">
        <x:v>0</x:v>
      </x:c>
      <x:c r="L2135" s="30" t="n">
        <x:v>0</x:v>
      </x:c>
    </x:row>
    <x:row r="2136">
      <x:c r="A2136" s="61" t="n">
        <x:v>46102</x:v>
      </x:c>
      <x:c r="B2136" s="59" t="str">
        <x:v>CAULFIELD</x:v>
      </x:c>
      <x:c r="C2136" s="27" t="n">
        <x:v>6</x:v>
      </x:c>
      <x:c r="D2136" s="27" t="n">
        <x:v>2</x:v>
      </x:c>
      <x:c r="E2136" s="59" t="str">
        <x:v>POINT BARROW</x:v>
      </x:c>
      <x:c r="F2136" s="59" t="str">
        <x:v>BFSR</x:v>
      </x:c>
      <x:c r="G2136" s="27" t="n">
        <x:v>1</x:v>
      </x:c>
      <x:c r="H2136" s="27" t="str">
        <x:v>Won</x:v>
      </x:c>
      <x:c r="I2136" s="30" t="n">
        <x:v>3.1</x:v>
      </x:c>
      <x:c r="J2136" s="30" t="n">
        <x:v>3.1</x:v>
      </x:c>
      <x:c r="K2136" s="30" t="n">
        <x:v>4.960000000000001</x:v>
      </x:c>
      <x:c r="L2136" s="30" t="n">
        <x:v>0</x:v>
      </x:c>
    </x:row>
    <x:row r="2137">
      <x:c r="A2137" s="61" t="n">
        <x:v>46102</x:v>
      </x:c>
      <x:c r="B2137" s="59" t="str">
        <x:v>CAULFIELD</x:v>
      </x:c>
      <x:c r="C2137" s="27" t="n">
        <x:v>6</x:v>
      </x:c>
      <x:c r="D2137" s="27" t="n">
        <x:v>3</x:v>
      </x:c>
      <x:c r="E2137" s="59" t="str">
        <x:v>ALPHA SOFIE</x:v>
      </x:c>
      <x:c r="F2137" s="59" t="str">
        <x:v>SYS</x:v>
      </x:c>
      <x:c r="G2137" s="27" t="n">
        <x:v>1</x:v>
      </x:c>
      <x:c r="H2137" s="27" t="str"/>
      <x:c r="I2137" s="30"/>
      <x:c r="J2137" s="30" t="n">
        <x:v>0</x:v>
      </x:c>
      <x:c r="K2137" s="30" t="n">
        <x:v>0</x:v>
      </x:c>
      <x:c r="L2137" s="30" t="n">
        <x:v>0</x:v>
      </x:c>
    </x:row>
    <x:row r="2138">
      <x:c r="A2138" s="61" t="n">
        <x:v>46102</x:v>
      </x:c>
      <x:c r="B2138" s="59" t="str">
        <x:v>CAULFIELD</x:v>
      </x:c>
      <x:c r="C2138" s="27" t="n">
        <x:v>7</x:v>
      </x:c>
      <x:c r="D2138" s="27" t="n">
        <x:v>1</x:v>
      </x:c>
      <x:c r="E2138" s="59" t="str">
        <x:v>TREASURETHE MOMENT</x:v>
      </x:c>
      <x:c r="F2138" s="59" t="str">
        <x:v>BF / SYS</x:v>
      </x:c>
      <x:c r="G2138" s="27" t="n">
        <x:v>2</x:v>
      </x:c>
      <x:c r="H2138" s="27" t="str">
        <x:v>Won</x:v>
      </x:c>
      <x:c r="I2138" s="30" t="n">
        <x:v>1.6</x:v>
      </x:c>
      <x:c r="J2138" s="30" t="n">
        <x:v>1.6</x:v>
      </x:c>
      <x:c r="K2138" s="30" t="n">
        <x:v>0</x:v>
      </x:c>
      <x:c r="L2138" s="30" t="n">
        <x:v>0</x:v>
      </x:c>
    </x:row>
    <x:row r="2139">
      <x:c r="A2139" s="61" t="n">
        <x:v>46102</x:v>
      </x:c>
      <x:c r="B2139" s="59" t="str">
        <x:v>CAULFIELD</x:v>
      </x:c>
      <x:c r="C2139" s="27" t="n">
        <x:v>7</x:v>
      </x:c>
      <x:c r="D2139" s="27" t="n">
        <x:v>2</x:v>
      </x:c>
      <x:c r="E2139" s="59" t="str">
        <x:v>DAMASK ROSE</x:v>
      </x:c>
      <x:c r="F2139" s="59" t="str">
        <x:v>FRSR / SYS</x:v>
      </x:c>
      <x:c r="G2139" s="27" t="n">
        <x:v>2</x:v>
      </x:c>
      <x:c r="H2139" s="27" t="str"/>
      <x:c r="I2139" s="30"/>
      <x:c r="J2139" s="30" t="n">
        <x:v>0</x:v>
      </x:c>
      <x:c r="K2139" s="30" t="n">
        <x:v>0</x:v>
      </x:c>
      <x:c r="L2139" s="30" t="n">
        <x:v>0</x:v>
      </x:c>
    </x:row>
    <x:row r="2140">
      <x:c r="A2140" s="61" t="n">
        <x:v>46102</x:v>
      </x:c>
      <x:c r="B2140" s="59" t="str">
        <x:v>CAULFIELD</x:v>
      </x:c>
      <x:c r="C2140" s="27" t="n">
        <x:v>7</x:v>
      </x:c>
      <x:c r="D2140" s="27" t="n">
        <x:v>7</x:v>
      </x:c>
      <x:c r="E2140" s="59" t="str">
        <x:v>PHILIA</x:v>
      </x:c>
      <x:c r="F2140" s="59" t="str">
        <x:v>DC / SYS</x:v>
      </x:c>
      <x:c r="G2140" s="27" t="n">
        <x:v>2</x:v>
      </x:c>
      <x:c r="H2140" s="27" t="str">
        <x:v>4th</x:v>
      </x:c>
      <x:c r="I2140" s="30"/>
      <x:c r="J2140" s="30" t="n">
        <x:v>0</x:v>
      </x:c>
      <x:c r="K2140" s="30" t="n">
        <x:v>0</x:v>
      </x:c>
      <x:c r="L2140" s="30" t="n">
        <x:v>0</x:v>
      </x:c>
    </x:row>
    <x:row r="2141">
      <x:c r="A2141" s="61" t="n">
        <x:v>46102</x:v>
      </x:c>
      <x:c r="B2141" s="59" t="str">
        <x:v>CAULFIELD</x:v>
      </x:c>
      <x:c r="C2141" s="27" t="n">
        <x:v>8</x:v>
      </x:c>
      <x:c r="D2141" s="27" t="n">
        <x:v>4</x:v>
      </x:c>
      <x:c r="E2141" s="59" t="str">
        <x:v>ANGEL CAPITAL</x:v>
      </x:c>
      <x:c r="F2141" s="59" t="str">
        <x:v>SYS</x:v>
      </x:c>
      <x:c r="G2141" s="27" t="n">
        <x:v>1</x:v>
      </x:c>
      <x:c r="H2141" s="27" t="str">
        <x:v>2nd</x:v>
      </x:c>
      <x:c r="I2141" s="30"/>
      <x:c r="J2141" s="30" t="n">
        <x:v>0</x:v>
      </x:c>
      <x:c r="K2141" s="30" t="n">
        <x:v>0</x:v>
      </x:c>
      <x:c r="L2141" s="30" t="n">
        <x:v>0</x:v>
      </x:c>
    </x:row>
    <x:row r="2142">
      <x:c r="A2142" s="61" t="n">
        <x:v>46102</x:v>
      </x:c>
      <x:c r="B2142" s="59" t="str">
        <x:v>CAULFIELD</x:v>
      </x:c>
      <x:c r="C2142" s="27" t="n">
        <x:v>8</x:v>
      </x:c>
      <x:c r="D2142" s="27" t="n">
        <x:v>5</x:v>
      </x:c>
      <x:c r="E2142" s="59" t="str">
        <x:v>BARAQIEL</x:v>
      </x:c>
      <x:c r="F2142" s="59" t="str">
        <x:v>SYS</x:v>
      </x:c>
      <x:c r="G2142" s="27" t="n">
        <x:v>1</x:v>
      </x:c>
      <x:c r="H2142" s="27" t="str"/>
      <x:c r="I2142" s="30"/>
      <x:c r="J2142" s="30" t="n">
        <x:v>0</x:v>
      </x:c>
      <x:c r="K2142" s="30" t="n">
        <x:v>0</x:v>
      </x:c>
      <x:c r="L2142" s="30" t="n">
        <x:v>0</x:v>
      </x:c>
    </x:row>
    <x:row r="2143">
      <x:c r="A2143" s="61" t="n">
        <x:v>46102</x:v>
      </x:c>
      <x:c r="B2143" s="59" t="str">
        <x:v>CAULFIELD</x:v>
      </x:c>
      <x:c r="C2143" s="27" t="n">
        <x:v>8</x:v>
      </x:c>
      <x:c r="D2143" s="27" t="n">
        <x:v>7</x:v>
      </x:c>
      <x:c r="E2143" s="59" t="str">
        <x:v>TROPICUS</x:v>
      </x:c>
      <x:c r="F2143" s="59" t="str">
        <x:v>LSW</x:v>
      </x:c>
      <x:c r="G2143" s="27" t="n">
        <x:v>1</x:v>
      </x:c>
      <x:c r="H2143" s="27" t="str"/>
      <x:c r="I2143" s="30"/>
      <x:c r="J2143" s="30" t="n">
        <x:v>0</x:v>
      </x:c>
      <x:c r="K2143" s="30" t="n">
        <x:v>0</x:v>
      </x:c>
      <x:c r="L2143" s="30" t="n">
        <x:v>0</x:v>
      </x:c>
    </x:row>
    <x:row r="2144">
      <x:c r="A2144" s="61" t="n">
        <x:v>46102</x:v>
      </x:c>
      <x:c r="B2144" s="59" t="str">
        <x:v>CAULFIELD</x:v>
      </x:c>
      <x:c r="C2144" s="27" t="n">
        <x:v>9</x:v>
      </x:c>
      <x:c r="D2144" s="27" t="n">
        <x:v>2</x:v>
      </x:c>
      <x:c r="E2144" s="59" t="str">
        <x:v>SINGLE CHOICE</x:v>
      </x:c>
      <x:c r="F2144" s="59" t="str">
        <x:v>SYS</x:v>
      </x:c>
      <x:c r="G2144" s="27" t="n">
        <x:v>1</x:v>
      </x:c>
      <x:c r="H2144" s="27" t="str"/>
      <x:c r="I2144" s="30"/>
      <x:c r="J2144" s="30" t="n">
        <x:v>0</x:v>
      </x:c>
      <x:c r="K2144" s="30" t="n">
        <x:v>0</x:v>
      </x:c>
      <x:c r="L2144" s="30"/>
    </x:row>
    <x:row r="2145">
      <x:c r="A2145" s="61" t="n">
        <x:v>46102</x:v>
      </x:c>
      <x:c r="B2145" s="59" t="str">
        <x:v>CAULFIELD</x:v>
      </x:c>
      <x:c r="C2145" s="27" t="n">
        <x:v>10</x:v>
      </x:c>
      <x:c r="D2145" s="27" t="n">
        <x:v>13</x:v>
      </x:c>
      <x:c r="E2145" s="59" t="str">
        <x:v>GOLD MEDALLIST</x:v>
      </x:c>
      <x:c r="F2145" s="59" t="str">
        <x:v>SYS</x:v>
      </x:c>
      <x:c r="G2145" s="27" t="n">
        <x:v>1</x:v>
      </x:c>
      <x:c r="H2145" s="27" t="str">
        <x:v>Won</x:v>
      </x:c>
      <x:c r="I2145" s="30" t="n">
        <x:v>6.2</x:v>
      </x:c>
      <x:c r="J2145" s="30" t="n">
        <x:v>6.2</x:v>
      </x:c>
      <x:c r="K2145" s="30"/>
      <x:c r="L2145" s="30"/>
    </x:row>
    <x:row r="2146">
      <x:c r="A2146" s="61" t="n">
        <x:v>46102</x:v>
      </x:c>
      <x:c r="B2146" s="59" t="str">
        <x:v>CAULFIELD</x:v>
      </x:c>
      <x:c r="C2146" s="27" t="n">
        <x:v>10</x:v>
      </x:c>
      <x:c r="D2146" s="27" t="n">
        <x:v>15</x:v>
      </x:c>
      <x:c r="E2146" s="59" t="str">
        <x:v>ENAMORADA</x:v>
      </x:c>
      <x:c r="F2146" s="59" t="str">
        <x:v>SYS</x:v>
      </x:c>
      <x:c r="G2146" s="27" t="n">
        <x:v>1</x:v>
      </x:c>
      <x:c r="H2146" s="27" t="str">
        <x:v>2nd</x:v>
      </x:c>
      <x:c r="I2146" s="30"/>
      <x:c r="J2146" s="30" t="n">
        <x:v>0</x:v>
      </x:c>
      <x:c r="K2146" s="30"/>
      <x:c r="L2146" s="30"/>
    </x:row>
    <x:row r="2147">
      <x:c r="A2147" s="61" t="n">
        <x:v>46109</x:v>
      </x:c>
      <x:c r="B2147" s="59" t="str">
        <x:v>FLEMINGTON</x:v>
      </x:c>
      <x:c r="C2147" s="27" t="n">
        <x:v>1</x:v>
      </x:c>
      <x:c r="D2147" s="27" t="n">
        <x:v>1</x:v>
      </x:c>
      <x:c r="E2147" s="59" t="str">
        <x:v>POP AWARD</x:v>
      </x:c>
      <x:c r="F2147" s="59" t="str">
        <x:v>BF</x:v>
      </x:c>
      <x:c r="G2147" s="27" t="n">
        <x:v>1</x:v>
      </x:c>
      <x:c r="H2147" s="27" t="str">
        <x:v>Won</x:v>
      </x:c>
      <x:c r="I2147" s="30" t="n">
        <x:v>9.2</x:v>
      </x:c>
      <x:c r="J2147" s="30" t="n">
        <x:v>9.2</x:v>
      </x:c>
      <x:c r="K2147" s="30" t="n">
        <x:v>0</x:v>
      </x:c>
      <x:c r="L2147" s="30" t="n">
        <x:v>0</x:v>
      </x:c>
    </x:row>
    <x:row r="2148">
      <x:c r="A2148" s="61" t="n">
        <x:v>46109</x:v>
      </x:c>
      <x:c r="B2148" s="59" t="str">
        <x:v>FLEMINGTON</x:v>
      </x:c>
      <x:c r="C2148" s="27" t="n">
        <x:v>1</x:v>
      </x:c>
      <x:c r="D2148" s="27" t="n">
        <x:v>3</x:v>
      </x:c>
      <x:c r="E2148" s="59" t="str">
        <x:v>GENTLE STEEL</x:v>
      </x:c>
      <x:c r="F2148" s="59" t="str">
        <x:v>LSW</x:v>
      </x:c>
      <x:c r="G2148" s="27" t="n">
        <x:v>1</x:v>
      </x:c>
      <x:c r="H2148" s="27" t="str">
        <x:v>4th</x:v>
      </x:c>
      <x:c r="I2148" s="30"/>
      <x:c r="J2148" s="30" t="n">
        <x:v>0</x:v>
      </x:c>
      <x:c r="K2148" s="30" t="n">
        <x:v>0</x:v>
      </x:c>
      <x:c r="L2148" s="30" t="n">
        <x:v>0</x:v>
      </x:c>
    </x:row>
    <x:row r="2149">
      <x:c r="A2149" s="61" t="n">
        <x:v>46109</x:v>
      </x:c>
      <x:c r="B2149" s="59" t="str">
        <x:v>FLEMINGTON</x:v>
      </x:c>
      <x:c r="C2149" s="27" t="n">
        <x:v>1</x:v>
      </x:c>
      <x:c r="D2149" s="27" t="n">
        <x:v>5</x:v>
      </x:c>
      <x:c r="E2149" s="59" t="str">
        <x:v>SHE'S AN ARTIST</x:v>
      </x:c>
      <x:c r="F2149" s="59" t="str">
        <x:v>BF / SYS</x:v>
      </x:c>
      <x:c r="G2149" s="27" t="n">
        <x:v>2</x:v>
      </x:c>
      <x:c r="H2149" s="27" t="str"/>
      <x:c r="I2149" s="30"/>
      <x:c r="J2149" s="30" t="n">
        <x:v>0</x:v>
      </x:c>
      <x:c r="K2149" s="30" t="n">
        <x:v>0</x:v>
      </x:c>
      <x:c r="L2149" s="30" t="n">
        <x:v>0</x:v>
      </x:c>
    </x:row>
    <x:row r="2150">
      <x:c r="A2150" s="61" t="n">
        <x:v>46109</x:v>
      </x:c>
      <x:c r="B2150" s="59" t="str">
        <x:v>FLEMINGTON</x:v>
      </x:c>
      <x:c r="C2150" s="27" t="n">
        <x:v>3</x:v>
      </x:c>
      <x:c r="D2150" s="27" t="n">
        <x:v>4</x:v>
      </x:c>
      <x:c r="E2150" s="59" t="str">
        <x:v>JADZIA</x:v>
      </x:c>
      <x:c r="F2150" s="59" t="str">
        <x:v>DC / SYS</x:v>
      </x:c>
      <x:c r="G2150" s="27" t="n">
        <x:v>2</x:v>
      </x:c>
      <x:c r="H2150" s="27" t="str"/>
      <x:c r="I2150" s="30"/>
      <x:c r="J2150" s="30" t="n">
        <x:v>0</x:v>
      </x:c>
      <x:c r="K2150" s="30" t="n">
        <x:v>0</x:v>
      </x:c>
      <x:c r="L2150" s="30" t="n">
        <x:v>0</x:v>
      </x:c>
    </x:row>
    <x:row r="2151">
      <x:c r="A2151" s="61" t="n">
        <x:v>46109</x:v>
      </x:c>
      <x:c r="B2151" s="59" t="str">
        <x:v>FLEMINGTON</x:v>
      </x:c>
      <x:c r="C2151" s="27" t="n">
        <x:v>4</x:v>
      </x:c>
      <x:c r="D2151" s="27" t="n">
        <x:v>6</x:v>
      </x:c>
      <x:c r="E2151" s="59" t="str">
        <x:v>STOLI BOLLI</x:v>
      </x:c>
      <x:c r="F2151" s="59" t="str">
        <x:v>DC / SYS</x:v>
      </x:c>
      <x:c r="G2151" s="27" t="n">
        <x:v>2</x:v>
      </x:c>
      <x:c r="H2151" s="27" t="str">
        <x:v>Won</x:v>
      </x:c>
      <x:c r="I2151" s="30" t="n">
        <x:v>3.3</x:v>
      </x:c>
      <x:c r="J2151" s="30" t="n">
        <x:v>3.3</x:v>
      </x:c>
      <x:c r="K2151" s="30" t="n">
        <x:v>6.27</x:v>
      </x:c>
      <x:c r="L2151" s="30" t="n">
        <x:v>0</x:v>
      </x:c>
    </x:row>
    <x:row r="2152">
      <x:c r="A2152" s="61" t="n">
        <x:v>46109</x:v>
      </x:c>
      <x:c r="B2152" s="59" t="str">
        <x:v>FLEMINGTON</x:v>
      </x:c>
      <x:c r="C2152" s="27" t="n">
        <x:v>5</x:v>
      </x:c>
      <x:c r="D2152" s="27" t="n">
        <x:v>14</x:v>
      </x:c>
      <x:c r="E2152" s="59" t="str">
        <x:v>ZAKOUMA</x:v>
      </x:c>
      <x:c r="F2152" s="59" t="str">
        <x:v>DC</x:v>
      </x:c>
      <x:c r="G2152" s="27" t="n">
        <x:v>1</x:v>
      </x:c>
      <x:c r="H2152" s="27" t="str">
        <x:v>Won</x:v>
      </x:c>
      <x:c r="I2152" s="30" t="n">
        <x:v>1.9</x:v>
      </x:c>
      <x:c r="J2152" s="30" t="n">
        <x:v>1.9</x:v>
      </x:c>
      <x:c r="K2152" s="30" t="n">
        <x:v>0</x:v>
      </x:c>
      <x:c r="L2152" s="30" t="n">
        <x:v>0</x:v>
      </x:c>
    </x:row>
    <x:row r="2153">
      <x:c r="A2153" s="61" t="n">
        <x:v>46109</x:v>
      </x:c>
      <x:c r="B2153" s="59" t="str">
        <x:v>FLEMINGTON</x:v>
      </x:c>
      <x:c r="C2153" s="27" t="n">
        <x:v>6</x:v>
      </x:c>
      <x:c r="D2153" s="27" t="n">
        <x:v>5</x:v>
      </x:c>
      <x:c r="E2153" s="59" t="str">
        <x:v>MY GLADIOLA</x:v>
      </x:c>
      <x:c r="F2153" s="59" t="str">
        <x:v>FRSR</x:v>
      </x:c>
      <x:c r="G2153" s="27" t="n">
        <x:v>1</x:v>
      </x:c>
      <x:c r="H2153" s="27" t="str">
        <x:v>4th</x:v>
      </x:c>
      <x:c r="I2153" s="30"/>
      <x:c r="J2153" s="30" t="n">
        <x:v>0</x:v>
      </x:c>
      <x:c r="K2153" s="30" t="n">
        <x:v>0</x:v>
      </x:c>
      <x:c r="L2153" s="30" t="n">
        <x:v>0</x:v>
      </x:c>
    </x:row>
    <x:row r="2154">
      <x:c r="A2154" s="61" t="n">
        <x:v>46109</x:v>
      </x:c>
      <x:c r="B2154" s="59" t="str">
        <x:v>FLEMINGTON</x:v>
      </x:c>
      <x:c r="C2154" s="27" t="n">
        <x:v>6</x:v>
      </x:c>
      <x:c r="D2154" s="27" t="n">
        <x:v>10</x:v>
      </x:c>
      <x:c r="E2154" s="59" t="str">
        <x:v>EDUCATED</x:v>
      </x:c>
      <x:c r="F2154" s="59" t="str">
        <x:v>DC</x:v>
      </x:c>
      <x:c r="G2154" s="27" t="n">
        <x:v>1</x:v>
      </x:c>
      <x:c r="H2154" s="27" t="str"/>
      <x:c r="I2154" s="30"/>
      <x:c r="J2154" s="30" t="n">
        <x:v>0</x:v>
      </x:c>
      <x:c r="K2154" s="30" t="n">
        <x:v>0</x:v>
      </x:c>
      <x:c r="L2154" s="30" t="n">
        <x:v>0</x:v>
      </x:c>
    </x:row>
    <x:row r="2155">
      <x:c r="A2155" s="61" t="n">
        <x:v>46109</x:v>
      </x:c>
      <x:c r="B2155" s="59" t="str">
        <x:v>FLEMINGTON</x:v>
      </x:c>
      <x:c r="C2155" s="27" t="n">
        <x:v>7</x:v>
      </x:c>
      <x:c r="D2155" s="27" t="n">
        <x:v>3</x:v>
      </x:c>
      <x:c r="E2155" s="59" t="str">
        <x:v>WHISKY ON THE HILL</x:v>
      </x:c>
      <x:c r="F2155" s="59" t="str">
        <x:v>M</x:v>
      </x:c>
      <x:c r="G2155" s="27" t="n">
        <x:v>1</x:v>
      </x:c>
      <x:c r="H2155" s="27" t="str">
        <x:v>Won</x:v>
      </x:c>
      <x:c r="I2155" s="30" t="n">
        <x:v>6.4</x:v>
      </x:c>
      <x:c r="J2155" s="30" t="n">
        <x:v>6.4</x:v>
      </x:c>
      <x:c r="K2155" s="30" t="n">
        <x:v>0</x:v>
      </x:c>
      <x:c r="L2155" s="30"/>
    </x:row>
    <x:row r="2156">
      <x:c r="A2156" s="61" t="n">
        <x:v>46109</x:v>
      </x:c>
      <x:c r="B2156" s="59" t="str">
        <x:v>FLEMINGTON</x:v>
      </x:c>
      <x:c r="C2156" s="27" t="n">
        <x:v>7</x:v>
      </x:c>
      <x:c r="D2156" s="27" t="n">
        <x:v>13</x:v>
      </x:c>
      <x:c r="E2156" s="59" t="str">
        <x:v>LITZDEEL</x:v>
      </x:c>
      <x:c r="F2156" s="59" t="str">
        <x:v>DC / SYS</x:v>
      </x:c>
      <x:c r="G2156" s="27" t="n">
        <x:v>2</x:v>
      </x:c>
      <x:c r="H2156" s="27" t="str">
        <x:v>2nd</x:v>
      </x:c>
      <x:c r="I2156" s="30"/>
      <x:c r="J2156" s="30" t="n">
        <x:v>0</x:v>
      </x:c>
      <x:c r="K2156" s="30" t="n">
        <x:v>0</x:v>
      </x:c>
      <x:c r="L2156" s="30"/>
    </x:row>
    <x:row r="2157">
      <x:c r="A2157" s="61" t="n">
        <x:v>46109</x:v>
      </x:c>
      <x:c r="B2157" s="59" t="str">
        <x:v>FLEMINGTON</x:v>
      </x:c>
      <x:c r="C2157" s="27" t="n">
        <x:v>8</x:v>
      </x:c>
      <x:c r="D2157" s="27" t="n">
        <x:v>1</x:v>
      </x:c>
      <x:c r="E2157" s="59" t="str">
        <x:v>TOM KITTEN</x:v>
      </x:c>
      <x:c r="F2157" s="59" t="str">
        <x:v>DC</x:v>
      </x:c>
      <x:c r="G2157" s="27" t="n">
        <x:v>1</x:v>
      </x:c>
      <x:c r="H2157" s="27" t="str"/>
      <x:c r="I2157" s="30"/>
      <x:c r="J2157" s="30" t="n">
        <x:v>0</x:v>
      </x:c>
      <x:c r="K2157" s="30"/>
      <x:c r="L2157" s="30"/>
    </x:row>
    <x:row r="2158">
      <x:c r="A2158" s="61" t="n">
        <x:v>46109</x:v>
      </x:c>
      <x:c r="B2158" s="59" t="str">
        <x:v>FLEMINGTON</x:v>
      </x:c>
      <x:c r="C2158" s="27" t="n">
        <x:v>8</x:v>
      </x:c>
      <x:c r="D2158" s="27" t="n">
        <x:v>8</x:v>
      </x:c>
      <x:c r="E2158" s="59" t="str">
        <x:v>PRIDE OF JENNI</x:v>
      </x:c>
      <x:c r="F2158" s="59" t="str">
        <x:v>BF</x:v>
      </x:c>
      <x:c r="G2158" s="27" t="n">
        <x:v>1</x:v>
      </x:c>
      <x:c r="H2158" s="27" t="str">
        <x:v>2nd</x:v>
      </x:c>
      <x:c r="I2158" s="30"/>
      <x:c r="J2158" s="30" t="n">
        <x:v>0</x:v>
      </x:c>
      <x:c r="K2158" s="30"/>
      <x:c r="L2158" s="30"/>
    </x:row>
    <x:row r="2159">
      <x:c r="A2159" s="61" t="n">
        <x:v>46116</x:v>
      </x:c>
      <x:c r="B2159" s="59" t="str">
        <x:v>CAULFIELD</x:v>
      </x:c>
      <x:c r="C2159" s="27" t="n">
        <x:v>2</x:v>
      </x:c>
      <x:c r="D2159" s="27" t="n">
        <x:v>1</x:v>
      </x:c>
      <x:c r="E2159" s="59" t="str">
        <x:v>UNTIL VALHALLA</x:v>
      </x:c>
      <x:c r="F2159" s="59" t="str">
        <x:v>DC</x:v>
      </x:c>
      <x:c r="G2159" s="27" t="n">
        <x:v>1</x:v>
      </x:c>
      <x:c r="H2159" s="27" t="str"/>
      <x:c r="I2159" s="30"/>
      <x:c r="J2159" s="30" t="n">
        <x:v>0</x:v>
      </x:c>
      <x:c r="K2159" s="30" t="n">
        <x:v>0</x:v>
      </x:c>
      <x:c r="L2159" s="30" t="n">
        <x:v>0</x:v>
      </x:c>
    </x:row>
    <x:row r="2160">
      <x:c r="A2160" s="61" t="n">
        <x:v>46116</x:v>
      </x:c>
      <x:c r="B2160" s="59" t="str">
        <x:v>CAULFIELD</x:v>
      </x:c>
      <x:c r="C2160" s="27" t="n">
        <x:v>2</x:v>
      </x:c>
      <x:c r="D2160" s="27" t="n">
        <x:v>3</x:v>
      </x:c>
      <x:c r="E2160" s="59" t="str">
        <x:v>TERILEE</x:v>
      </x:c>
      <x:c r="F2160" s="59" t="str">
        <x:v>LSW / SYS</x:v>
      </x:c>
      <x:c r="G2160" s="27" t="n">
        <x:v>2</x:v>
      </x:c>
      <x:c r="H2160" s="27" t="str"/>
      <x:c r="I2160" s="30"/>
      <x:c r="J2160" s="30" t="n">
        <x:v>0</x:v>
      </x:c>
      <x:c r="K2160" s="30" t="n">
        <x:v>0</x:v>
      </x:c>
      <x:c r="L2160" s="30" t="n">
        <x:v>0</x:v>
      </x:c>
    </x:row>
    <x:row r="2161">
      <x:c r="A2161" s="61" t="n">
        <x:v>46116</x:v>
      </x:c>
      <x:c r="B2161" s="59" t="str">
        <x:v>CAULFIELD</x:v>
      </x:c>
      <x:c r="C2161" s="27" t="n">
        <x:v>2</x:v>
      </x:c>
      <x:c r="D2161" s="27" t="n">
        <x:v>5</x:v>
      </x:c>
      <x:c r="E2161" s="59" t="str">
        <x:v>CHIRINGITA</x:v>
      </x:c>
      <x:c r="F2161" s="59" t="str">
        <x:v>BF / SYS</x:v>
      </x:c>
      <x:c r="G2161" s="27" t="n">
        <x:v>2</x:v>
      </x:c>
      <x:c r="H2161" s="27" t="str">
        <x:v>4th</x:v>
      </x:c>
      <x:c r="I2161" s="30"/>
      <x:c r="J2161" s="30" t="n">
        <x:v>0</x:v>
      </x:c>
      <x:c r="K2161" s="30" t="n">
        <x:v>0</x:v>
      </x:c>
      <x:c r="L2161" s="30" t="n">
        <x:v>0</x:v>
      </x:c>
    </x:row>
    <x:row r="2162">
      <x:c r="A2162" s="61" t="n">
        <x:v>46116</x:v>
      </x:c>
      <x:c r="B2162" s="59" t="str">
        <x:v>CAULFIELD</x:v>
      </x:c>
      <x:c r="C2162" s="27" t="n">
        <x:v>3</x:v>
      </x:c>
      <x:c r="D2162" s="27" t="n">
        <x:v>3</x:v>
      </x:c>
      <x:c r="E2162" s="59" t="str">
        <x:v>HOT DIGITY BOOM</x:v>
      </x:c>
      <x:c r="F2162" s="59" t="str">
        <x:v>SYS</x:v>
      </x:c>
      <x:c r="G2162" s="27" t="n">
        <x:v>1</x:v>
      </x:c>
      <x:c r="H2162" s="27" t="str"/>
      <x:c r="I2162" s="30"/>
      <x:c r="J2162" s="30" t="n">
        <x:v>0</x:v>
      </x:c>
      <x:c r="K2162" s="30" t="n">
        <x:v>0</x:v>
      </x:c>
      <x:c r="L2162" s="30" t="n">
        <x:v>0</x:v>
      </x:c>
    </x:row>
    <x:row r="2163">
      <x:c r="A2163" s="61" t="n">
        <x:v>46116</x:v>
      </x:c>
      <x:c r="B2163" s="59" t="str">
        <x:v>CAULFIELD</x:v>
      </x:c>
      <x:c r="C2163" s="27" t="n">
        <x:v>5</x:v>
      </x:c>
      <x:c r="D2163" s="27" t="n">
        <x:v>5</x:v>
      </x:c>
      <x:c r="E2163" s="59" t="str">
        <x:v>PALTROW MISS</x:v>
      </x:c>
      <x:c r="F2163" s="59" t="str">
        <x:v>LSW</x:v>
      </x:c>
      <x:c r="G2163" s="27" t="n">
        <x:v>1</x:v>
      </x:c>
      <x:c r="H2163" s="27" t="str">
        <x:v>2nd</x:v>
      </x:c>
      <x:c r="I2163" s="30"/>
      <x:c r="J2163" s="30" t="n">
        <x:v>0</x:v>
      </x:c>
      <x:c r="K2163" s="30" t="n">
        <x:v>0</x:v>
      </x:c>
      <x:c r="L2163" s="30" t="n">
        <x:v>0</x:v>
      </x:c>
    </x:row>
    <x:row r="2164">
      <x:c r="A2164" s="61" t="n">
        <x:v>46116</x:v>
      </x:c>
      <x:c r="B2164" s="59" t="str">
        <x:v>CAULFIELD</x:v>
      </x:c>
      <x:c r="C2164" s="27" t="n">
        <x:v>6</x:v>
      </x:c>
      <x:c r="D2164" s="27" t="n">
        <x:v>3</x:v>
      </x:c>
      <x:c r="E2164" s="59" t="str">
        <x:v>CHERISH ME</x:v>
      </x:c>
      <x:c r="F2164" s="59" t="str">
        <x:v>DC</x:v>
      </x:c>
      <x:c r="G2164" s="27" t="n">
        <x:v>1</x:v>
      </x:c>
      <x:c r="H2164" s="27" t="str"/>
      <x:c r="I2164" s="30"/>
      <x:c r="J2164" s="30" t="n">
        <x:v>0</x:v>
      </x:c>
      <x:c r="K2164" s="30" t="n">
        <x:v>0</x:v>
      </x:c>
      <x:c r="L2164" s="30" t="n">
        <x:v>0</x:v>
      </x:c>
    </x:row>
    <x:row r="2165">
      <x:c r="A2165" s="61" t="n">
        <x:v>46116</x:v>
      </x:c>
      <x:c r="B2165" s="59" t="str">
        <x:v>CAULFIELD</x:v>
      </x:c>
      <x:c r="C2165" s="27" t="n">
        <x:v>6</x:v>
      </x:c>
      <x:c r="D2165" s="27" t="n">
        <x:v>8</x:v>
      </x:c>
      <x:c r="E2165" s="59" t="str">
        <x:v>EXTRAGALACTIC</x:v>
      </x:c>
      <x:c r="F2165" s="59" t="str">
        <x:v>LSW</x:v>
      </x:c>
      <x:c r="G2165" s="27" t="n">
        <x:v>1</x:v>
      </x:c>
      <x:c r="H2165" s="27" t="str">
        <x:v>Won</x:v>
      </x:c>
      <x:c r="I2165" s="30" t="n">
        <x:v>4</x:v>
      </x:c>
      <x:c r="J2165" s="30" t="n">
        <x:v>4</x:v>
      </x:c>
      <x:c r="K2165" s="30" t="n">
        <x:v>27.2</x:v>
      </x:c>
      <x:c r="L2165" s="30" t="n">
        <x:v>111.51999999999998</x:v>
      </x:c>
    </x:row>
    <x:row r="2166">
      <x:c r="A2166" s="61" t="n">
        <x:v>46116</x:v>
      </x:c>
      <x:c r="B2166" s="59" t="str">
        <x:v>CAULFIELD</x:v>
      </x:c>
      <x:c r="C2166" s="27" t="n">
        <x:v>7</x:v>
      </x:c>
      <x:c r="D2166" s="27" t="n">
        <x:v>5</x:v>
      </x:c>
      <x:c r="E2166" s="59" t="str">
        <x:v>RUE DE ROYALE</x:v>
      </x:c>
      <x:c r="F2166" s="59" t="str">
        <x:v>BF / SYS</x:v>
      </x:c>
      <x:c r="G2166" s="27" t="n">
        <x:v>2</x:v>
      </x:c>
      <x:c r="H2166" s="27" t="str">
        <x:v>Won</x:v>
      </x:c>
      <x:c r="I2166" s="30" t="n">
        <x:v>6.8</x:v>
      </x:c>
      <x:c r="J2166" s="30" t="n">
        <x:v>6.8</x:v>
      </x:c>
      <x:c r="K2166" s="30" t="n">
        <x:v>27.879999999999995</x:v>
      </x:c>
      <x:c r="L2166" s="30" t="n">
        <x:v>0</x:v>
      </x:c>
    </x:row>
    <x:row r="2167">
      <x:c r="A2167" s="61" t="n">
        <x:v>46116</x:v>
      </x:c>
      <x:c r="B2167" s="59" t="str">
        <x:v>CAULFIELD</x:v>
      </x:c>
      <x:c r="C2167" s="27" t="n">
        <x:v>8</x:v>
      </x:c>
      <x:c r="D2167" s="27" t="n">
        <x:v>17</x:v>
      </x:c>
      <x:c r="E2167" s="59" t="str">
        <x:v>AMBASSADORIAL</x:v>
      </x:c>
      <x:c r="F2167" s="59" t="str">
        <x:v>LSW</x:v>
      </x:c>
      <x:c r="G2167" s="27" t="n">
        <x:v>1</x:v>
      </x:c>
      <x:c r="H2167" s="27" t="str">
        <x:v>Won</x:v>
      </x:c>
      <x:c r="I2167" s="30" t="n">
        <x:v>4.1</x:v>
      </x:c>
      <x:c r="J2167" s="30" t="n">
        <x:v>4.1</x:v>
      </x:c>
      <x:c r="K2167" s="30" t="n">
        <x:v>0</x:v>
      </x:c>
      <x:c r="L2167" s="30"/>
    </x:row>
    <x:row r="2168">
      <x:c r="A2168" s="61" t="n">
        <x:v>46116</x:v>
      </x:c>
      <x:c r="B2168" s="59" t="str">
        <x:v>CAULFIELD</x:v>
      </x:c>
      <x:c r="C2168" s="27" t="n">
        <x:v>10</x:v>
      </x:c>
      <x:c r="D2168" s="27" t="n">
        <x:v>9</x:v>
      </x:c>
      <x:c r="E2168" s="59" t="str">
        <x:v>GOLD MEDALLIST</x:v>
      </x:c>
      <x:c r="F2168" s="59" t="str">
        <x:v>LSW</x:v>
      </x:c>
      <x:c r="G2168" s="27" t="n">
        <x:v>1</x:v>
      </x:c>
      <x:c r="H2168" s="27" t="str">
        <x:v>2nd</x:v>
      </x:c>
      <x:c r="I2168" s="30"/>
      <x:c r="J2168" s="30" t="n">
        <x:v>0</x:v>
      </x:c>
      <x:c r="K2168" s="30"/>
      <x:c r="L2168" s="30"/>
    </x:row>
    <x:row r="2169">
      <x:c r="A2169" s="61" t="n">
        <x:v>46123</x:v>
      </x:c>
      <x:c r="B2169" s="59" t="str">
        <x:v>CAULFIELD</x:v>
      </x:c>
      <x:c r="C2169" s="27" t="n">
        <x:v>1</x:v>
      </x:c>
      <x:c r="D2169" s="27" t="n">
        <x:v>2</x:v>
      </x:c>
      <x:c r="E2169" s="59" t="str">
        <x:v>BRING FORTH</x:v>
      </x:c>
      <x:c r="F2169" s="59" t="str">
        <x:v>DC / SYS</x:v>
      </x:c>
      <x:c r="G2169" s="27" t="n">
        <x:v>2</x:v>
      </x:c>
      <x:c r="H2169" s="27" t="str">
        <x:v>Won</x:v>
      </x:c>
      <x:c r="I2169" s="30" t="n">
        <x:v>5</x:v>
      </x:c>
      <x:c r="J2169" s="30" t="n">
        <x:v>5</x:v>
      </x:c>
      <x:c r="K2169" s="30" t="n">
        <x:v>17</x:v>
      </x:c>
      <x:c r="L2169" s="30" t="n">
        <x:v>0</x:v>
      </x:c>
    </x:row>
    <x:row r="2170">
      <x:c r="A2170" s="61" t="n">
        <x:v>46123</x:v>
      </x:c>
      <x:c r="B2170" s="59" t="str">
        <x:v>CAULFIELD</x:v>
      </x:c>
      <x:c r="C2170" s="27" t="n">
        <x:v>1</x:v>
      </x:c>
      <x:c r="D2170" s="27" t="n">
        <x:v>10</x:v>
      </x:c>
      <x:c r="E2170" s="59" t="str">
        <x:v>STRAAND DEAL</x:v>
      </x:c>
      <x:c r="F2170" s="59" t="str">
        <x:v>DC</x:v>
      </x:c>
      <x:c r="G2170" s="27" t="n">
        <x:v>1</x:v>
      </x:c>
      <x:c r="H2170" s="27" t="str"/>
      <x:c r="I2170" s="30"/>
      <x:c r="J2170" s="30" t="n">
        <x:v>0</x:v>
      </x:c>
      <x:c r="K2170" s="30" t="n">
        <x:v>0</x:v>
      </x:c>
      <x:c r="L2170" s="30" t="n">
        <x:v>0</x:v>
      </x:c>
    </x:row>
    <x:row r="2171">
      <x:c r="A2171" s="61" t="n">
        <x:v>46123</x:v>
      </x:c>
      <x:c r="B2171" s="59" t="str">
        <x:v>CAULFIELD</x:v>
      </x:c>
      <x:c r="C2171" s="27" t="n">
        <x:v>2</x:v>
      </x:c>
      <x:c r="D2171" s="27" t="n">
        <x:v>12</x:v>
      </x:c>
      <x:c r="E2171" s="59" t="str">
        <x:v>KING TUT</x:v>
      </x:c>
      <x:c r="F2171" s="59" t="str">
        <x:v>SYS</x:v>
      </x:c>
      <x:c r="G2171" s="27" t="n">
        <x:v>1</x:v>
      </x:c>
      <x:c r="H2171" s="27" t="str">
        <x:v>Won</x:v>
      </x:c>
      <x:c r="I2171" s="30" t="n">
        <x:v>3.4</x:v>
      </x:c>
      <x:c r="J2171" s="30" t="n">
        <x:v>3.4</x:v>
      </x:c>
      <x:c r="K2171" s="30" t="n">
        <x:v>0</x:v>
      </x:c>
      <x:c r="L2171" s="30" t="n">
        <x:v>0</x:v>
      </x:c>
    </x:row>
    <x:row r="2172">
      <x:c r="A2172" s="61" t="n">
        <x:v>46123</x:v>
      </x:c>
      <x:c r="B2172" s="59" t="str">
        <x:v>CAULFIELD</x:v>
      </x:c>
      <x:c r="C2172" s="27" t="n">
        <x:v>3</x:v>
      </x:c>
      <x:c r="D2172" s="27" t="n">
        <x:v>1</x:v>
      </x:c>
      <x:c r="E2172" s="59" t="str">
        <x:v>BUGGSY</x:v>
      </x:c>
      <x:c r="F2172" s="59" t="str">
        <x:v>LSW</x:v>
      </x:c>
      <x:c r="G2172" s="27" t="n">
        <x:v>1</x:v>
      </x:c>
      <x:c r="H2172" s="27" t="str">
        <x:v>3rd</x:v>
      </x:c>
      <x:c r="I2172" s="30"/>
      <x:c r="J2172" s="30" t="n">
        <x:v>0</x:v>
      </x:c>
      <x:c r="K2172" s="30" t="n">
        <x:v>0</x:v>
      </x:c>
      <x:c r="L2172" s="30" t="n">
        <x:v>0</x:v>
      </x:c>
    </x:row>
    <x:row r="2173">
      <x:c r="A2173" s="61" t="n">
        <x:v>46123</x:v>
      </x:c>
      <x:c r="B2173" s="59" t="str">
        <x:v>CAULFIELD</x:v>
      </x:c>
      <x:c r="C2173" s="27" t="n">
        <x:v>3</x:v>
      </x:c>
      <x:c r="D2173" s="27" t="n">
        <x:v>6</x:v>
      </x:c>
      <x:c r="E2173" s="59" t="str">
        <x:v>GIN TWIST</x:v>
      </x:c>
      <x:c r="F2173" s="59" t="str">
        <x:v>BF</x:v>
      </x:c>
      <x:c r="G2173" s="27" t="n">
        <x:v>1</x:v>
      </x:c>
      <x:c r="H2173" s="27" t="str">
        <x:v>Won</x:v>
      </x:c>
      <x:c r="I2173" s="30" t="n">
        <x:v>2.2</x:v>
      </x:c>
      <x:c r="J2173" s="30" t="n">
        <x:v>2.2</x:v>
      </x:c>
      <x:c r="K2173" s="30" t="n">
        <x:v>0</x:v>
      </x:c>
      <x:c r="L2173" s="30" t="n">
        <x:v>0</x:v>
      </x:c>
    </x:row>
    <x:row r="2174">
      <x:c r="A2174" s="61" t="n">
        <x:v>46123</x:v>
      </x:c>
      <x:c r="B2174" s="59" t="str">
        <x:v>CAULFIELD</x:v>
      </x:c>
      <x:c r="C2174" s="27" t="n">
        <x:v>4</x:v>
      </x:c>
      <x:c r="D2174" s="27" t="n">
        <x:v>1</x:v>
      </x:c>
      <x:c r="E2174" s="59" t="str">
        <x:v>TEN WARRIORS</x:v>
      </x:c>
      <x:c r="F2174" s="59" t="str">
        <x:v>SYS</x:v>
      </x:c>
      <x:c r="G2174" s="27" t="n">
        <x:v>1</x:v>
      </x:c>
      <x:c r="H2174" s="27" t="str">
        <x:v>2nd</x:v>
      </x:c>
      <x:c r="I2174" s="30"/>
      <x:c r="J2174" s="30" t="n">
        <x:v>0</x:v>
      </x:c>
      <x:c r="K2174" s="30" t="n">
        <x:v>0</x:v>
      </x:c>
      <x:c r="L2174" s="30" t="n">
        <x:v>0</x:v>
      </x:c>
    </x:row>
    <x:row r="2175">
      <x:c r="A2175" s="61" t="n">
        <x:v>46123</x:v>
      </x:c>
      <x:c r="B2175" s="59" t="str">
        <x:v>CAULFIELD</x:v>
      </x:c>
      <x:c r="C2175" s="27" t="n">
        <x:v>4</x:v>
      </x:c>
      <x:c r="D2175" s="27" t="n">
        <x:v>3</x:v>
      </x:c>
      <x:c r="E2175" s="59" t="str">
        <x:v>SANTANA</x:v>
      </x:c>
      <x:c r="F2175" s="59" t="str">
        <x:v>LSW</x:v>
      </x:c>
      <x:c r="G2175" s="27" t="n">
        <x:v>1</x:v>
      </x:c>
      <x:c r="H2175" s="27" t="str">
        <x:v>3rd</x:v>
      </x:c>
      <x:c r="I2175" s="30"/>
      <x:c r="J2175" s="30" t="n">
        <x:v>0</x:v>
      </x:c>
      <x:c r="K2175" s="30" t="n">
        <x:v>0</x:v>
      </x:c>
      <x:c r="L2175" s="30" t="n">
        <x:v>0</x:v>
      </x:c>
    </x:row>
    <x:row r="2176">
      <x:c r="A2176" s="61" t="n">
        <x:v>46123</x:v>
      </x:c>
      <x:c r="B2176" s="59" t="str">
        <x:v>CAULFIELD</x:v>
      </x:c>
      <x:c r="C2176" s="27" t="n">
        <x:v>4</x:v>
      </x:c>
      <x:c r="D2176" s="27" t="n">
        <x:v>9</x:v>
      </x:c>
      <x:c r="E2176" s="59" t="str">
        <x:v>OYSTER LANE</x:v>
      </x:c>
      <x:c r="F2176" s="59" t="str">
        <x:v>FRSR</x:v>
      </x:c>
      <x:c r="G2176" s="27" t="n">
        <x:v>1</x:v>
      </x:c>
      <x:c r="H2176" s="27" t="str"/>
      <x:c r="I2176" s="30"/>
      <x:c r="J2176" s="30" t="n">
        <x:v>0</x:v>
      </x:c>
      <x:c r="K2176" s="30" t="n">
        <x:v>0</x:v>
      </x:c>
      <x:c r="L2176" s="30" t="n">
        <x:v>0</x:v>
      </x:c>
    </x:row>
    <x:row r="2177">
      <x:c r="A2177" s="61" t="n">
        <x:v>46123</x:v>
      </x:c>
      <x:c r="B2177" s="59" t="str">
        <x:v>CAULFIELD</x:v>
      </x:c>
      <x:c r="C2177" s="27" t="n">
        <x:v>4</x:v>
      </x:c>
      <x:c r="D2177" s="27" t="n">
        <x:v>13</x:v>
      </x:c>
      <x:c r="E2177" s="59" t="str">
        <x:v>DIRTY LOOK</x:v>
      </x:c>
      <x:c r="F2177" s="59" t="str">
        <x:v>FRSR / SYS</x:v>
      </x:c>
      <x:c r="G2177" s="27" t="n">
        <x:v>2</x:v>
      </x:c>
      <x:c r="H2177" s="27" t="str"/>
      <x:c r="I2177" s="30"/>
      <x:c r="J2177" s="30" t="n">
        <x:v>0</x:v>
      </x:c>
      <x:c r="K2177" s="30" t="n">
        <x:v>0</x:v>
      </x:c>
      <x:c r="L2177" s="30" t="n">
        <x:v>0</x:v>
      </x:c>
    </x:row>
    <x:row r="2178">
      <x:c r="A2178" s="61" t="n">
        <x:v>46123</x:v>
      </x:c>
      <x:c r="B2178" s="59" t="str">
        <x:v>CAULFIELD</x:v>
      </x:c>
      <x:c r="C2178" s="27" t="n">
        <x:v>5</x:v>
      </x:c>
      <x:c r="D2178" s="27" t="n">
        <x:v>12</x:v>
      </x:c>
      <x:c r="E2178" s="59" t="str">
        <x:v>FLOWERDALE</x:v>
      </x:c>
      <x:c r="F2178" s="59" t="str">
        <x:v>BFSR / SYS</x:v>
      </x:c>
      <x:c r="G2178" s="27" t="n">
        <x:v>2</x:v>
      </x:c>
      <x:c r="H2178" s="27" t="str"/>
      <x:c r="I2178" s="30"/>
      <x:c r="J2178" s="30" t="n">
        <x:v>0</x:v>
      </x:c>
      <x:c r="K2178" s="30" t="n">
        <x:v>0</x:v>
      </x:c>
      <x:c r="L2178" s="30" t="n">
        <x:v>0</x:v>
      </x:c>
    </x:row>
    <x:row r="2179">
      <x:c r="A2179" s="61" t="n">
        <x:v>46123</x:v>
      </x:c>
      <x:c r="B2179" s="59" t="str">
        <x:v>CAULFIELD</x:v>
      </x:c>
      <x:c r="C2179" s="27" t="n">
        <x:v>6</x:v>
      </x:c>
      <x:c r="D2179" s="27" t="n">
        <x:v>5</x:v>
      </x:c>
      <x:c r="E2179" s="59" t="str">
        <x:v>SOFT LOVE</x:v>
      </x:c>
      <x:c r="F2179" s="59" t="str">
        <x:v>SYS</x:v>
      </x:c>
      <x:c r="G2179" s="27" t="n">
        <x:v>1</x:v>
      </x:c>
      <x:c r="H2179" s="27" t="str">
        <x:v>Won</x:v>
      </x:c>
      <x:c r="I2179" s="30" t="n">
        <x:v>5.1</x:v>
      </x:c>
      <x:c r="J2179" s="30" t="n">
        <x:v>5.1</x:v>
      </x:c>
      <x:c r="K2179" s="30" t="n">
        <x:v>23.459999999999997</x:v>
      </x:c>
      <x:c r="L2179" s="30" t="n">
        <x:v>0</x:v>
      </x:c>
    </x:row>
    <x:row r="2180">
      <x:c r="A2180" s="61" t="n">
        <x:v>46123</x:v>
      </x:c>
      <x:c r="B2180" s="59" t="str">
        <x:v>CAULFIELD</x:v>
      </x:c>
      <x:c r="C2180" s="27" t="n">
        <x:v>7</x:v>
      </x:c>
      <x:c r="D2180" s="27" t="n">
        <x:v>1</x:v>
      </x:c>
      <x:c r="E2180" s="59" t="str">
        <x:v>SINGLE CHOICE</x:v>
      </x:c>
      <x:c r="F2180" s="59" t="str">
        <x:v>DC</x:v>
      </x:c>
      <x:c r="G2180" s="27" t="n">
        <x:v>1</x:v>
      </x:c>
      <x:c r="H2180" s="27" t="str">
        <x:v>Won</x:v>
      </x:c>
      <x:c r="I2180" s="30" t="n">
        <x:v>4.6</x:v>
      </x:c>
      <x:c r="J2180" s="30" t="n">
        <x:v>4.6</x:v>
      </x:c>
      <x:c r="K2180" s="30" t="n">
        <x:v>0</x:v>
      </x:c>
      <x:c r="L2180" s="30" t="n">
        <x:v>0</x:v>
      </x:c>
    </x:row>
    <x:row r="2181">
      <x:c r="A2181" s="61" t="n">
        <x:v>46123</x:v>
      </x:c>
      <x:c r="B2181" s="59" t="str">
        <x:v>CAULFIELD</x:v>
      </x:c>
      <x:c r="C2181" s="27" t="n">
        <x:v>7</x:v>
      </x:c>
      <x:c r="D2181" s="27" t="n">
        <x:v>4</x:v>
      </x:c>
      <x:c r="E2181" s="59" t="str">
        <x:v>AMAZAKE</x:v>
      </x:c>
      <x:c r="F2181" s="59" t="str">
        <x:v>SYS</x:v>
      </x:c>
      <x:c r="G2181" s="27" t="n">
        <x:v>1</x:v>
      </x:c>
      <x:c r="H2181" s="27" t="str">
        <x:v>3rd</x:v>
      </x:c>
      <x:c r="I2181" s="30"/>
      <x:c r="J2181" s="30" t="n">
        <x:v>0</x:v>
      </x:c>
      <x:c r="K2181" s="30" t="n">
        <x:v>0</x:v>
      </x:c>
      <x:c r="L2181" s="30" t="n">
        <x:v>0</x:v>
      </x:c>
    </x:row>
    <x:row r="2182">
      <x:c r="A2182" s="61" t="n">
        <x:v>46123</x:v>
      </x:c>
      <x:c r="B2182" s="59" t="str">
        <x:v>CAULFIELD</x:v>
      </x:c>
      <x:c r="C2182" s="27" t="n">
        <x:v>8</x:v>
      </x:c>
      <x:c r="D2182" s="27" t="n">
        <x:v>6</x:v>
      </x:c>
      <x:c r="E2182" s="59" t="str">
        <x:v>ON DISPLAY</x:v>
      </x:c>
      <x:c r="F2182" s="59" t="str">
        <x:v>DC</x:v>
      </x:c>
      <x:c r="G2182" s="27" t="n">
        <x:v>1</x:v>
      </x:c>
      <x:c r="H2182" s="27" t="str"/>
      <x:c r="I2182" s="30"/>
      <x:c r="J2182" s="30" t="n">
        <x:v>0</x:v>
      </x:c>
      <x:c r="K2182" s="30" t="n">
        <x:v>0</x:v>
      </x:c>
      <x:c r="L2182" s="30" t="n">
        <x:v>0</x:v>
      </x:c>
    </x:row>
    <x:row r="2183">
      <x:c r="A2183" s="61" t="n">
        <x:v>46123</x:v>
      </x:c>
      <x:c r="B2183" s="59" t="str">
        <x:v>CAULFIELD</x:v>
      </x:c>
      <x:c r="C2183" s="27" t="n">
        <x:v>8</x:v>
      </x:c>
      <x:c r="D2183" s="27" t="n">
        <x:v>8</x:v>
      </x:c>
      <x:c r="E2183" s="59" t="str">
        <x:v>AL DUCA</x:v>
      </x:c>
      <x:c r="F2183" s="59" t="str">
        <x:v>LSW</x:v>
      </x:c>
      <x:c r="G2183" s="27" t="n">
        <x:v>1</x:v>
      </x:c>
      <x:c r="H2183" s="27" t="str">
        <x:v>3rd</x:v>
      </x:c>
      <x:c r="I2183" s="30"/>
      <x:c r="J2183" s="30" t="n">
        <x:v>0</x:v>
      </x:c>
      <x:c r="K2183" s="30" t="n">
        <x:v>0</x:v>
      </x:c>
      <x:c r="L2183" s="30" t="n">
        <x:v>0</x:v>
      </x:c>
    </x:row>
    <x:row r="2184">
      <x:c r="A2184" s="61" t="n">
        <x:v>46123</x:v>
      </x:c>
      <x:c r="B2184" s="59" t="str">
        <x:v>CAULFIELD</x:v>
      </x:c>
      <x:c r="C2184" s="27" t="n">
        <x:v>9</x:v>
      </x:c>
      <x:c r="D2184" s="27" t="n">
        <x:v>2</x:v>
      </x:c>
      <x:c r="E2184" s="59" t="str">
        <x:v>PALM ANGEL</x:v>
      </x:c>
      <x:c r="F2184" s="59" t="str">
        <x:v>DC</x:v>
      </x:c>
      <x:c r="G2184" s="27" t="n">
        <x:v>1</x:v>
      </x:c>
      <x:c r="H2184" s="27" t="str"/>
      <x:c r="I2184" s="30"/>
      <x:c r="J2184" s="30" t="n">
        <x:v>0</x:v>
      </x:c>
      <x:c r="K2184" s="30" t="n">
        <x:v>0</x:v>
      </x:c>
      <x:c r="L2184" s="30"/>
    </x:row>
    <x:row r="2185">
      <x:c r="A2185" s="61" t="n">
        <x:v>46123</x:v>
      </x:c>
      <x:c r="B2185" s="59" t="str">
        <x:v>CAULFIELD</x:v>
      </x:c>
      <x:c r="C2185" s="27" t="n">
        <x:v>9</x:v>
      </x:c>
      <x:c r="D2185" s="27" t="n">
        <x:v>6</x:v>
      </x:c>
      <x:c r="E2185" s="59" t="str">
        <x:v>OLIVEANOTHERDAY</x:v>
      </x:c>
      <x:c r="F2185" s="59" t="str">
        <x:v>LSW / SYS</x:v>
      </x:c>
      <x:c r="G2185" s="27" t="n">
        <x:v>2</x:v>
      </x:c>
      <x:c r="H2185" s="27" t="str">
        <x:v>Won</x:v>
      </x:c>
      <x:c r="I2185" s="30" t="n">
        <x:v>2.2</x:v>
      </x:c>
      <x:c r="J2185" s="30" t="n">
        <x:v>2.2</x:v>
      </x:c>
      <x:c r="K2185" s="30" t="n">
        <x:v>0</x:v>
      </x:c>
      <x:c r="L2185" s="30"/>
    </x:row>
    <x:row r="2186">
      <x:c r="A2186" s="61" t="n">
        <x:v>46123</x:v>
      </x:c>
      <x:c r="B2186" s="59" t="str">
        <x:v>CAULFIELD</x:v>
      </x:c>
      <x:c r="C2186" s="27" t="n">
        <x:v>10</x:v>
      </x:c>
      <x:c r="D2186" s="27" t="n">
        <x:v>9</x:v>
      </x:c>
      <x:c r="E2186" s="59" t="str">
        <x:v>FIRST CHORUS</x:v>
      </x:c>
      <x:c r="F2186" s="59" t="str">
        <x:v>LSW</x:v>
      </x:c>
      <x:c r="G2186" s="27" t="n">
        <x:v>1</x:v>
      </x:c>
      <x:c r="H2186" s="27" t="str">
        <x:v>2nd</x:v>
      </x:c>
      <x:c r="I2186" s="30"/>
      <x:c r="J2186" s="30" t="n">
        <x:v>0</x:v>
      </x:c>
      <x:c r="K2186" s="30"/>
      <x:c r="L2186" s="30"/>
    </x:row>
    <x:row r="2187">
      <x:c r="A2187" s="61" t="n">
        <x:v>46123</x:v>
      </x:c>
      <x:c r="B2187" s="59" t="str">
        <x:v>CAULFIELD</x:v>
      </x:c>
      <x:c r="C2187" s="27" t="n">
        <x:v>10</x:v>
      </x:c>
      <x:c r="D2187" s="27" t="n">
        <x:v>14</x:v>
      </x:c>
      <x:c r="E2187" s="59" t="str">
        <x:v>TRAPDOOR</x:v>
      </x:c>
      <x:c r="F2187" s="59" t="str">
        <x:v>DC</x:v>
      </x:c>
      <x:c r="G2187" s="27" t="n">
        <x:v>1</x:v>
      </x:c>
      <x:c r="H2187" s="27" t="str">
        <x:v>3rd</x:v>
      </x:c>
      <x:c r="I2187" s="30"/>
      <x:c r="J2187" s="30" t="n">
        <x:v>0</x:v>
      </x:c>
      <x:c r="K2187" s="30"/>
      <x:c r="L2187" s="30"/>
    </x:row>
    <x:row r="2188">
      <x:c r="A2188" s="61" t="n">
        <x:v>46130</x:v>
      </x:c>
      <x:c r="B2188" s="59" t="str">
        <x:v>MORNINGTON</x:v>
      </x:c>
      <x:c r="C2188" s="27" t="n">
        <x:v>1</x:v>
      </x:c>
      <x:c r="D2188" s="27" t="n">
        <x:v>2</x:v>
      </x:c>
      <x:c r="E2188" s="59" t="str">
        <x:v>THE SPEED MACHINE</x:v>
      </x:c>
      <x:c r="F2188" s="59" t="str">
        <x:v>DC / SYS</x:v>
      </x:c>
      <x:c r="G2188" s="27" t="n">
        <x:v>2</x:v>
      </x:c>
      <x:c r="H2188" s="27" t="str">
        <x:v>Won</x:v>
      </x:c>
      <x:c r="I2188" s="30" t="n">
        <x:v>2.6</x:v>
      </x:c>
      <x:c r="J2188" s="30" t="n">
        <x:v>2.6</x:v>
      </x:c>
      <x:c r="K2188" s="30" t="n">
        <x:v>18.2</x:v>
      </x:c>
      <x:c r="L2188" s="30" t="n">
        <x:v>127.39999999999999</x:v>
      </x:c>
    </x:row>
    <x:row r="2189">
      <x:c r="A2189" s="61" t="n">
        <x:v>46130</x:v>
      </x:c>
      <x:c r="B2189" s="59" t="str">
        <x:v>MORNINGTON</x:v>
      </x:c>
      <x:c r="C2189" s="27" t="n">
        <x:v>1</x:v>
      </x:c>
      <x:c r="D2189" s="27" t="n">
        <x:v>9</x:v>
      </x:c>
      <x:c r="E2189" s="59" t="str">
        <x:v>MISTIFYZOU</x:v>
      </x:c>
      <x:c r="F2189" s="59" t="str">
        <x:v>LSW</x:v>
      </x:c>
      <x:c r="G2189" s="27" t="n">
        <x:v>1</x:v>
      </x:c>
      <x:c r="H2189" s="27" t="str"/>
      <x:c r="I2189" s="30"/>
      <x:c r="J2189" s="30" t="n">
        <x:v>0</x:v>
      </x:c>
      <x:c r="K2189" s="30" t="n">
        <x:v>0</x:v>
      </x:c>
      <x:c r="L2189" s="30" t="n">
        <x:v>0</x:v>
      </x:c>
    </x:row>
    <x:row r="2190">
      <x:c r="A2190" s="61" t="n">
        <x:v>46130</x:v>
      </x:c>
      <x:c r="B2190" s="59" t="str">
        <x:v>MORNINGTON</x:v>
      </x:c>
      <x:c r="C2190" s="27" t="n">
        <x:v>3</x:v>
      </x:c>
      <x:c r="D2190" s="27" t="n">
        <x:v>6</x:v>
      </x:c>
      <x:c r="E2190" s="59" t="str">
        <x:v>NOT SURPRISED</x:v>
      </x:c>
      <x:c r="F2190" s="59" t="str">
        <x:v>DC</x:v>
      </x:c>
      <x:c r="G2190" s="27" t="n">
        <x:v>1</x:v>
      </x:c>
      <x:c r="H2190" s="27" t="str">
        <x:v>Won</x:v>
      </x:c>
      <x:c r="I2190" s="30" t="n">
        <x:v>7</x:v>
      </x:c>
      <x:c r="J2190" s="30" t="n">
        <x:v>7</x:v>
      </x:c>
      <x:c r="K2190" s="30" t="n">
        <x:v>49</x:v>
      </x:c>
      <x:c r="L2190" s="30" t="n">
        <x:v>0</x:v>
      </x:c>
    </x:row>
    <x:row r="2191">
      <x:c r="A2191" s="61" t="n">
        <x:v>46130</x:v>
      </x:c>
      <x:c r="B2191" s="59" t="str">
        <x:v>MORNINGTON</x:v>
      </x:c>
      <x:c r="C2191" s="27" t="n">
        <x:v>3</x:v>
      </x:c>
      <x:c r="D2191" s="27" t="n">
        <x:v>7</x:v>
      </x:c>
      <x:c r="E2191" s="59" t="str">
        <x:v>ACTUALITY</x:v>
      </x:c>
      <x:c r="F2191" s="59" t="str">
        <x:v>FRSR</x:v>
      </x:c>
      <x:c r="G2191" s="27" t="n">
        <x:v>1</x:v>
      </x:c>
      <x:c r="H2191" s="27" t="str">
        <x:v>3rd</x:v>
      </x:c>
      <x:c r="I2191" s="30"/>
      <x:c r="J2191" s="30" t="n">
        <x:v>0</x:v>
      </x:c>
      <x:c r="K2191" s="30" t="n">
        <x:v>0</x:v>
      </x:c>
      <x:c r="L2191" s="30" t="n">
        <x:v>0</x:v>
      </x:c>
    </x:row>
    <x:row r="2192">
      <x:c r="A2192" s="61" t="n">
        <x:v>46130</x:v>
      </x:c>
      <x:c r="B2192" s="59" t="str">
        <x:v>MORNINGTON</x:v>
      </x:c>
      <x:c r="C2192" s="27" t="n">
        <x:v>4</x:v>
      </x:c>
      <x:c r="D2192" s="27" t="n">
        <x:v>1</x:v>
      </x:c>
      <x:c r="E2192" s="59" t="str">
        <x:v>TORSHEEN</x:v>
      </x:c>
      <x:c r="F2192" s="59" t="str">
        <x:v>SYS</x:v>
      </x:c>
      <x:c r="G2192" s="27" t="n">
        <x:v>1</x:v>
      </x:c>
      <x:c r="H2192" s="27" t="str">
        <x:v>Won</x:v>
      </x:c>
      <x:c r="I2192" s="30" t="n">
        <x:v>7</x:v>
      </x:c>
      <x:c r="J2192" s="30" t="n">
        <x:v>7</x:v>
      </x:c>
      <x:c r="K2192" s="30" t="n">
        <x:v>0</x:v>
      </x:c>
      <x:c r="L2192" s="30" t="n">
        <x:v>0</x:v>
      </x:c>
    </x:row>
    <x:row r="2193">
      <x:c r="A2193" s="61" t="n">
        <x:v>46130</x:v>
      </x:c>
      <x:c r="B2193" s="59" t="str">
        <x:v>MORNINGTON</x:v>
      </x:c>
      <x:c r="C2193" s="27" t="n">
        <x:v>5</x:v>
      </x:c>
      <x:c r="D2193" s="27" t="n">
        <x:v>4</x:v>
      </x:c>
      <x:c r="E2193" s="59" t="str">
        <x:v>A DIVA</x:v>
      </x:c>
      <x:c r="F2193" s="59" t="str">
        <x:v>FR / SYS</x:v>
      </x:c>
      <x:c r="G2193" s="27" t="n">
        <x:v>2</x:v>
      </x:c>
      <x:c r="H2193" s="27" t="str">
        <x:v>4th</x:v>
      </x:c>
      <x:c r="I2193" s="30"/>
      <x:c r="J2193" s="30" t="n">
        <x:v>0</x:v>
      </x:c>
      <x:c r="K2193" s="30" t="n">
        <x:v>0</x:v>
      </x:c>
      <x:c r="L2193" s="30" t="n">
        <x:v>0</x:v>
      </x:c>
    </x:row>
    <x:row r="2194">
      <x:c r="A2194" s="61" t="n">
        <x:v>46130</x:v>
      </x:c>
      <x:c r="B2194" s="59" t="str">
        <x:v>MORNINGTON</x:v>
      </x:c>
      <x:c r="C2194" s="27" t="n">
        <x:v>5</x:v>
      </x:c>
      <x:c r="D2194" s="27" t="n">
        <x:v>6</x:v>
      </x:c>
      <x:c r="E2194" s="59" t="str">
        <x:v>SEAFALL</x:v>
      </x:c>
      <x:c r="F2194" s="59" t="str">
        <x:v>M</x:v>
      </x:c>
      <x:c r="G2194" s="27" t="n">
        <x:v>1</x:v>
      </x:c>
      <x:c r="H2194" s="27" t="str">
        <x:v>Won</x:v>
      </x:c>
      <x:c r="I2194" s="30" t="n">
        <x:v>7.3</x:v>
      </x:c>
      <x:c r="J2194" s="30" t="n">
        <x:v>7.3</x:v>
      </x:c>
      <x:c r="K2194" s="30" t="n">
        <x:v>14.6</x:v>
      </x:c>
      <x:c r="L2194" s="30" t="n">
        <x:v>0</x:v>
      </x:c>
    </x:row>
    <x:row r="2195">
      <x:c r="A2195" s="61" t="n">
        <x:v>46130</x:v>
      </x:c>
      <x:c r="B2195" s="59" t="str">
        <x:v>MORNINGTON</x:v>
      </x:c>
      <x:c r="C2195" s="27" t="n">
        <x:v>6</x:v>
      </x:c>
      <x:c r="D2195" s="27" t="n">
        <x:v>3</x:v>
      </x:c>
      <x:c r="E2195" s="59" t="str">
        <x:v>WONDER BOY</x:v>
      </x:c>
      <x:c r="F2195" s="59" t="str">
        <x:v>SYS</x:v>
      </x:c>
      <x:c r="G2195" s="27" t="n">
        <x:v>1</x:v>
      </x:c>
      <x:c r="H2195" s="27" t="str">
        <x:v>Won</x:v>
      </x:c>
      <x:c r="I2195" s="30" t="n">
        <x:v>2</x:v>
      </x:c>
      <x:c r="J2195" s="30" t="n">
        <x:v>2</x:v>
      </x:c>
      <x:c r="K2195" s="30" t="n">
        <x:v>0</x:v>
      </x:c>
      <x:c r="L2195" s="30" t="n">
        <x:v>0</x:v>
      </x:c>
    </x:row>
    <x:row r="2196">
      <x:c r="A2196" s="61" t="n">
        <x:v>46130</x:v>
      </x:c>
      <x:c r="B2196" s="59" t="str">
        <x:v>MORNINGTON</x:v>
      </x:c>
      <x:c r="C2196" s="27" t="n">
        <x:v>7</x:v>
      </x:c>
      <x:c r="D2196" s="27" t="n">
        <x:v>2</x:v>
      </x:c>
      <x:c r="E2196" s="59" t="str">
        <x:v>SATIRICALLY</x:v>
      </x:c>
      <x:c r="F2196" s="59" t="str">
        <x:v>LSW / SYS</x:v>
      </x:c>
      <x:c r="G2196" s="27" t="n">
        <x:v>2</x:v>
      </x:c>
      <x:c r="H2196" s="27" t="str">
        <x:v>4th</x:v>
      </x:c>
      <x:c r="I2196" s="30"/>
      <x:c r="J2196" s="30" t="n">
        <x:v>0</x:v>
      </x:c>
      <x:c r="K2196" s="30" t="n">
        <x:v>0</x:v>
      </x:c>
      <x:c r="L2196" s="30" t="n">
        <x:v>0</x:v>
      </x:c>
    </x:row>
    <x:row r="2197">
      <x:c r="A2197" s="61" t="n">
        <x:v>46130</x:v>
      </x:c>
      <x:c r="B2197" s="59" t="str">
        <x:v>MORNINGTON</x:v>
      </x:c>
      <x:c r="C2197" s="27" t="n">
        <x:v>8</x:v>
      </x:c>
      <x:c r="D2197" s="27" t="n">
        <x:v>12</x:v>
      </x:c>
      <x:c r="E2197" s="59" t="str">
        <x:v>SEA WHAT I SEE</x:v>
      </x:c>
      <x:c r="F2197" s="59" t="str">
        <x:v>FRSR</x:v>
      </x:c>
      <x:c r="G2197" s="27" t="n">
        <x:v>1</x:v>
      </x:c>
      <x:c r="H2197" s="27" t="str">
        <x:v>4th</x:v>
      </x:c>
      <x:c r="I2197" s="30"/>
      <x:c r="J2197" s="30" t="n">
        <x:v>0</x:v>
      </x:c>
      <x:c r="K2197" s="30" t="n">
        <x:v>0</x:v>
      </x:c>
      <x:c r="L2197" s="30" t="n">
        <x:v>0</x:v>
      </x:c>
    </x:row>
    <x:row r="2198">
      <x:c r="A2198" s="61" t="n">
        <x:v>46130</x:v>
      </x:c>
      <x:c r="B2198" s="59" t="str">
        <x:v>MORNINGTON</x:v>
      </x:c>
      <x:c r="C2198" s="27" t="n">
        <x:v>9</x:v>
      </x:c>
      <x:c r="D2198" s="27" t="n">
        <x:v>3</x:v>
      </x:c>
      <x:c r="E2198" s="59" t="str">
        <x:v>CORNICHE</x:v>
      </x:c>
      <x:c r="F2198" s="59" t="str">
        <x:v>SYS</x:v>
      </x:c>
      <x:c r="G2198" s="27" t="n">
        <x:v>1</x:v>
      </x:c>
      <x:c r="H2198" s="27" t="str"/>
      <x:c r="I2198" s="30"/>
      <x:c r="J2198" s="30" t="n">
        <x:v>0</x:v>
      </x:c>
      <x:c r="K2198" s="30" t="n">
        <x:v>0</x:v>
      </x:c>
      <x:c r="L2198" s="30"/>
    </x:row>
    <x:row r="2199">
      <x:c r="A2199" s="61" t="n">
        <x:v>46130</x:v>
      </x:c>
      <x:c r="B2199" s="59" t="str">
        <x:v>MORNINGTON</x:v>
      </x:c>
      <x:c r="C2199" s="27" t="n">
        <x:v>10</x:v>
      </x:c>
      <x:c r="D2199" s="27" t="n">
        <x:v>6</x:v>
      </x:c>
      <x:c r="E2199" s="59" t="str">
        <x:v>NIMBUSTWOTHOUSAND</x:v>
      </x:c>
      <x:c r="F2199" s="59" t="str">
        <x:v>DC</x:v>
      </x:c>
      <x:c r="G2199" s="27" t="n">
        <x:v>1</x:v>
      </x:c>
      <x:c r="H2199" s="27" t="str"/>
      <x:c r="I2199" s="30"/>
      <x:c r="J2199" s="30" t="n">
        <x:v>0</x:v>
      </x:c>
      <x:c r="K2199" s="30"/>
      <x:c r="L2199" s="30"/>
    </x:row>
    <x:row r="2200">
      <x:c r="A2200" s="61" t="n">
        <x:v>46130</x:v>
      </x:c>
      <x:c r="B2200" s="59" t="str">
        <x:v>MORNINGTON</x:v>
      </x:c>
      <x:c r="C2200" s="27" t="n">
        <x:v>10</x:v>
      </x:c>
      <x:c r="D2200" s="27" t="n">
        <x:v>10</x:v>
      </x:c>
      <x:c r="E2200" s="59" t="str">
        <x:v>DUCHESS ZOU</x:v>
      </x:c>
      <x:c r="F2200" s="59" t="str">
        <x:v>BFSR / SYS</x:v>
      </x:c>
      <x:c r="G2200" s="27" t="n">
        <x:v>2</x:v>
      </x:c>
      <x:c r="H2200" s="27" t="str">
        <x:v>2nd</x:v>
      </x:c>
      <x:c r="I2200" s="30"/>
      <x:c r="J2200" s="30" t="n">
        <x:v>0</x:v>
      </x:c>
      <x:c r="K2200" s="30"/>
      <x:c r="L2200" s="30"/>
    </x:row>
    <x:row r="2201">
      <x:c r="A2201" s="61" t="n">
        <x:v>46137</x:v>
      </x:c>
      <x:c r="B2201" s="59" t="str">
        <x:v>FLEMINGTON</x:v>
      </x:c>
      <x:c r="C2201" s="27" t="n">
        <x:v>1</x:v>
      </x:c>
      <x:c r="D2201" s="27" t="n">
        <x:v>4</x:v>
      </x:c>
      <x:c r="E2201" s="59" t="str">
        <x:v>THE WESTERN FRONT</x:v>
      </x:c>
      <x:c r="F2201" s="59" t="str">
        <x:v>LSW</x:v>
      </x:c>
      <x:c r="G2201" s="27" t="n">
        <x:v>1</x:v>
      </x:c>
      <x:c r="H2201" s="27" t="str">
        <x:v>Won</x:v>
      </x:c>
      <x:c r="I2201" s="30" t="n">
        <x:v>4.8</x:v>
      </x:c>
      <x:c r="J2201" s="30" t="n">
        <x:v>4.8</x:v>
      </x:c>
      <x:c r="K2201" s="30" t="n">
        <x:v>0</x:v>
      </x:c>
      <x:c r="L2201" s="30" t="n">
        <x:v>0</x:v>
      </x:c>
    </x:row>
    <x:row r="2202">
      <x:c r="A2202" s="61" t="n">
        <x:v>46137</x:v>
      </x:c>
      <x:c r="B2202" s="59" t="str">
        <x:v>FLEMINGTON</x:v>
      </x:c>
      <x:c r="C2202" s="27" t="n">
        <x:v>1</x:v>
      </x:c>
      <x:c r="D2202" s="27" t="n">
        <x:v>8</x:v>
      </x:c>
      <x:c r="E2202" s="59" t="str">
        <x:v>BLUESTONE</x:v>
      </x:c>
      <x:c r="F2202" s="59" t="str">
        <x:v>FRSR / SYS</x:v>
      </x:c>
      <x:c r="G2202" s="27" t="n">
        <x:v>2</x:v>
      </x:c>
      <x:c r="H2202" s="27" t="str"/>
      <x:c r="I2202" s="30"/>
      <x:c r="J2202" s="30" t="n">
        <x:v>0</x:v>
      </x:c>
      <x:c r="K2202" s="30" t="n">
        <x:v>0</x:v>
      </x:c>
      <x:c r="L2202" s="30" t="n">
        <x:v>0</x:v>
      </x:c>
    </x:row>
    <x:row r="2203">
      <x:c r="A2203" s="61" t="n">
        <x:v>46137</x:v>
      </x:c>
      <x:c r="B2203" s="59" t="str">
        <x:v>FLEMINGTON</x:v>
      </x:c>
      <x:c r="C2203" s="27" t="n">
        <x:v>2</x:v>
      </x:c>
      <x:c r="D2203" s="27" t="n">
        <x:v>5</x:v>
      </x:c>
      <x:c r="E2203" s="59" t="str">
        <x:v>CARDAMOM</x:v>
      </x:c>
      <x:c r="F2203" s="59" t="str">
        <x:v>LSW / SYS</x:v>
      </x:c>
      <x:c r="G2203" s="27" t="n">
        <x:v>2</x:v>
      </x:c>
      <x:c r="H2203" s="27" t="str">
        <x:v>4th</x:v>
      </x:c>
      <x:c r="I2203" s="30"/>
      <x:c r="J2203" s="30" t="n">
        <x:v>0</x:v>
      </x:c>
      <x:c r="K2203" s="30" t="n">
        <x:v>0</x:v>
      </x:c>
      <x:c r="L2203" s="30" t="n">
        <x:v>0</x:v>
      </x:c>
    </x:row>
    <x:row r="2204">
      <x:c r="A2204" s="61" t="n">
        <x:v>46137</x:v>
      </x:c>
      <x:c r="B2204" s="59" t="str">
        <x:v>FLEMINGTON</x:v>
      </x:c>
      <x:c r="C2204" s="27" t="n">
        <x:v>2</x:v>
      </x:c>
      <x:c r="D2204" s="27" t="n">
        <x:v>6</x:v>
      </x:c>
      <x:c r="E2204" s="59" t="str">
        <x:v>CARRIEDO</x:v>
      </x:c>
      <x:c r="F2204" s="59" t="str">
        <x:v>LSW</x:v>
      </x:c>
      <x:c r="G2204" s="27" t="n">
        <x:v>1</x:v>
      </x:c>
      <x:c r="H2204" s="27" t="str"/>
      <x:c r="I2204" s="30"/>
      <x:c r="J2204" s="30" t="n">
        <x:v>0</x:v>
      </x:c>
      <x:c r="K2204" s="30" t="n">
        <x:v>0</x:v>
      </x:c>
      <x:c r="L2204" s="30" t="n">
        <x:v>0</x:v>
      </x:c>
    </x:row>
    <x:row r="2205">
      <x:c r="A2205" s="61" t="n">
        <x:v>46137</x:v>
      </x:c>
      <x:c r="B2205" s="59" t="str">
        <x:v>FLEMINGTON</x:v>
      </x:c>
      <x:c r="C2205" s="27" t="n">
        <x:v>3</x:v>
      </x:c>
      <x:c r="D2205" s="27" t="n">
        <x:v>1</x:v>
      </x:c>
      <x:c r="E2205" s="59" t="str">
        <x:v>BLIND RAISE</x:v>
      </x:c>
      <x:c r="F2205" s="59" t="str">
        <x:v>DC / SYS</x:v>
      </x:c>
      <x:c r="G2205" s="27" t="n">
        <x:v>2</x:v>
      </x:c>
      <x:c r="H2205" s="27" t="str">
        <x:v>Won</x:v>
      </x:c>
      <x:c r="I2205" s="30" t="n">
        <x:v>2.3</x:v>
      </x:c>
      <x:c r="J2205" s="30" t="n">
        <x:v>2.3</x:v>
      </x:c>
      <x:c r="K2205" s="30" t="n">
        <x:v>0</x:v>
      </x:c>
      <x:c r="L2205" s="30" t="n">
        <x:v>0</x:v>
      </x:c>
    </x:row>
    <x:row r="2206">
      <x:c r="A2206" s="61" t="n">
        <x:v>46137</x:v>
      </x:c>
      <x:c r="B2206" s="59" t="str">
        <x:v>FLEMINGTON</x:v>
      </x:c>
      <x:c r="C2206" s="27" t="n">
        <x:v>3</x:v>
      </x:c>
      <x:c r="D2206" s="27" t="n">
        <x:v>2</x:v>
      </x:c>
      <x:c r="E2206" s="59" t="str">
        <x:v>SERAPHOX</x:v>
      </x:c>
      <x:c r="F2206" s="59" t="str">
        <x:v>DC</x:v>
      </x:c>
      <x:c r="G2206" s="27" t="n">
        <x:v>1</x:v>
      </x:c>
      <x:c r="H2206" s="27" t="str">
        <x:v>3rd</x:v>
      </x:c>
      <x:c r="I2206" s="30"/>
      <x:c r="J2206" s="30" t="n">
        <x:v>0</x:v>
      </x:c>
      <x:c r="K2206" s="30" t="n">
        <x:v>0</x:v>
      </x:c>
      <x:c r="L2206" s="30" t="n">
        <x:v>0</x:v>
      </x:c>
    </x:row>
    <x:row r="2207">
      <x:c r="A2207" s="61" t="n">
        <x:v>46137</x:v>
      </x:c>
      <x:c r="B2207" s="59" t="str">
        <x:v>FLEMINGTON</x:v>
      </x:c>
      <x:c r="C2207" s="27" t="n">
        <x:v>4</x:v>
      </x:c>
      <x:c r="D2207" s="27" t="n">
        <x:v>2</x:v>
      </x:c>
      <x:c r="E2207" s="59" t="str">
        <x:v>MUKHTALIF</x:v>
      </x:c>
      <x:c r="F2207" s="59" t="str">
        <x:v>DC</x:v>
      </x:c>
      <x:c r="G2207" s="27" t="n">
        <x:v>1</x:v>
      </x:c>
      <x:c r="H2207" s="27" t="str"/>
      <x:c r="I2207" s="30"/>
      <x:c r="J2207" s="30" t="n">
        <x:v>0</x:v>
      </x:c>
      <x:c r="K2207" s="30" t="n">
        <x:v>0</x:v>
      </x:c>
      <x:c r="L2207" s="30" t="n">
        <x:v>0</x:v>
      </x:c>
    </x:row>
    <x:row r="2208">
      <x:c r="A2208" s="61" t="n">
        <x:v>46137</x:v>
      </x:c>
      <x:c r="B2208" s="59" t="str">
        <x:v>FLEMINGTON</x:v>
      </x:c>
      <x:c r="C2208" s="27" t="n">
        <x:v>4</x:v>
      </x:c>
      <x:c r="D2208" s="27" t="n">
        <x:v>6</x:v>
      </x:c>
      <x:c r="E2208" s="59" t="str">
        <x:v>FIRST CHORUS</x:v>
      </x:c>
      <x:c r="F2208" s="59" t="str">
        <x:v>BFSR</x:v>
      </x:c>
      <x:c r="G2208" s="27" t="n">
        <x:v>1</x:v>
      </x:c>
      <x:c r="H2208" s="27" t="str"/>
      <x:c r="I2208" s="30"/>
      <x:c r="J2208" s="30" t="n">
        <x:v>0</x:v>
      </x:c>
      <x:c r="K2208" s="30" t="n">
        <x:v>0</x:v>
      </x:c>
      <x:c r="L2208" s="30" t="n">
        <x:v>0</x:v>
      </x:c>
    </x:row>
    <x:row r="2209">
      <x:c r="A2209" s="61" t="n">
        <x:v>46137</x:v>
      </x:c>
      <x:c r="B2209" s="59" t="str">
        <x:v>FLEMINGTON</x:v>
      </x:c>
      <x:c r="C2209" s="27" t="n">
        <x:v>5</x:v>
      </x:c>
      <x:c r="D2209" s="27" t="n">
        <x:v>7</x:v>
      </x:c>
      <x:c r="E2209" s="59" t="str">
        <x:v>BIG SWINGER</x:v>
      </x:c>
      <x:c r="F2209" s="59" t="str">
        <x:v>FRSR / SYS</x:v>
      </x:c>
      <x:c r="G2209" s="27" t="n">
        <x:v>2</x:v>
      </x:c>
      <x:c r="H2209" s="27" t="str">
        <x:v>Won</x:v>
      </x:c>
      <x:c r="I2209" s="30" t="n">
        <x:v>5.4</x:v>
      </x:c>
      <x:c r="J2209" s="30" t="n">
        <x:v>5.4</x:v>
      </x:c>
      <x:c r="K2209" s="30" t="n">
        <x:v>70.2</x:v>
      </x:c>
      <x:c r="L2209" s="30" t="n">
        <x:v>0</x:v>
      </x:c>
    </x:row>
    <x:row r="2210">
      <x:c r="A2210" s="61" t="n">
        <x:v>46137</x:v>
      </x:c>
      <x:c r="B2210" s="59" t="str">
        <x:v>FLEMINGTON</x:v>
      </x:c>
      <x:c r="C2210" s="27" t="n">
        <x:v>7</x:v>
      </x:c>
      <x:c r="D2210" s="27" t="n">
        <x:v>6</x:v>
      </x:c>
      <x:c r="E2210" s="59" t="str">
        <x:v>TOO DARN DISCREET</x:v>
      </x:c>
      <x:c r="F2210" s="59" t="str">
        <x:v>LSW</x:v>
      </x:c>
      <x:c r="G2210" s="27" t="n">
        <x:v>1</x:v>
      </x:c>
      <x:c r="H2210" s="27" t="str">
        <x:v>Won</x:v>
      </x:c>
      <x:c r="I2210" s="30" t="n">
        <x:v>13</x:v>
      </x:c>
      <x:c r="J2210" s="30" t="n">
        <x:v>13</x:v>
      </x:c>
      <x:c r="K2210" s="30" t="n">
        <x:v>0</x:v>
      </x:c>
      <x:c r="L2210" s="30"/>
    </x:row>
    <x:row r="2211">
      <x:c r="A2211" s="61" t="n">
        <x:v>46137</x:v>
      </x:c>
      <x:c r="B2211" s="59" t="str">
        <x:v>FLEMINGTON</x:v>
      </x:c>
      <x:c r="C2211" s="27" t="n">
        <x:v>7</x:v>
      </x:c>
      <x:c r="D2211" s="27" t="n">
        <x:v>13</x:v>
      </x:c>
      <x:c r="E2211" s="59" t="str">
        <x:v>BRING FORTH</x:v>
      </x:c>
      <x:c r="F2211" s="59" t="str">
        <x:v>LSW</x:v>
      </x:c>
      <x:c r="G2211" s="27" t="n">
        <x:v>1</x:v>
      </x:c>
      <x:c r="H2211" s="27" t="str"/>
      <x:c r="I2211" s="30"/>
      <x:c r="J2211" s="30" t="n">
        <x:v>0</x:v>
      </x:c>
      <x:c r="K2211" s="30" t="n">
        <x:v>0</x:v>
      </x:c>
      <x:c r="L2211" s="30"/>
    </x:row>
    <x:row r="2212">
      <x:c r="A2212" s="61" t="n">
        <x:v>46137</x:v>
      </x:c>
      <x:c r="B2212" s="59" t="str">
        <x:v>FLEMINGTON</x:v>
      </x:c>
      <x:c r="C2212" s="27" t="n">
        <x:v>7</x:v>
      </x:c>
      <x:c r="D2212" s="27" t="n">
        <x:v>15</x:v>
      </x:c>
      <x:c r="E2212" s="59" t="str">
        <x:v>ZAKOUMA</x:v>
      </x:c>
      <x:c r="F2212" s="59" t="str">
        <x:v>LSW</x:v>
      </x:c>
      <x:c r="G2212" s="27" t="n">
        <x:v>1</x:v>
      </x:c>
      <x:c r="H2212" s="27" t="str"/>
      <x:c r="I2212" s="30"/>
      <x:c r="J2212" s="30" t="n">
        <x:v>0</x:v>
      </x:c>
      <x:c r="K2212" s="30" t="n">
        <x:v>0</x:v>
      </x:c>
      <x:c r="L2212" s="30"/>
    </x:row>
    <x:row r="2213">
      <x:c r="A2213" s="61" t="n">
        <x:v>46137</x:v>
      </x:c>
      <x:c r="B2213" s="59" t="str">
        <x:v>FLEMINGTON</x:v>
      </x:c>
      <x:c r="C2213" s="27" t="n">
        <x:v>8</x:v>
      </x:c>
      <x:c r="D2213" s="27" t="n">
        <x:v>11</x:v>
      </x:c>
      <x:c r="E2213" s="59" t="str">
        <x:v>CRIPPS</x:v>
      </x:c>
      <x:c r="F2213" s="59" t="str">
        <x:v>LSW</x:v>
      </x:c>
      <x:c r="G2213" s="27" t="n">
        <x:v>1</x:v>
      </x:c>
      <x:c r="H2213" s="27" t="str">
        <x:v>3rd</x:v>
      </x:c>
      <x:c r="I2213" s="30"/>
      <x:c r="J2213" s="30" t="n">
        <x:v>0</x:v>
      </x:c>
      <x:c r="K2213" s="30"/>
      <x:c r="L2213" s="30"/>
    </x:row>
    <x:row r="2214">
      <x:c r="A2214" s="61" t="n">
        <x:v>46144</x:v>
      </x:c>
      <x:c r="B2214" s="59" t="str">
        <x:v>BENDIGO</x:v>
      </x:c>
      <x:c r="C2214" s="27" t="n">
        <x:v>1</x:v>
      </x:c>
      <x:c r="D2214" s="27" t="n">
        <x:v>2</x:v>
      </x:c>
      <x:c r="E2214" s="59" t="str">
        <x:v>STEEL RUN</x:v>
      </x:c>
      <x:c r="F2214" s="59" t="str">
        <x:v>DC</x:v>
      </x:c>
      <x:c r="G2214" s="27" t="n">
        <x:v>1</x:v>
      </x:c>
      <x:c r="H2214" s="27" t="str"/>
      <x:c r="I2214" s="30"/>
      <x:c r="J2214" s="30" t="n">
        <x:v>0</x:v>
      </x:c>
      <x:c r="K2214" s="30" t="n">
        <x:v>0</x:v>
      </x:c>
      <x:c r="L2214" s="30" t="n">
        <x:v>0</x:v>
      </x:c>
    </x:row>
    <x:row r="2215">
      <x:c r="A2215" s="61" t="n">
        <x:v>46144</x:v>
      </x:c>
      <x:c r="B2215" s="59" t="str">
        <x:v>BENDIGO</x:v>
      </x:c>
      <x:c r="C2215" s="27" t="n">
        <x:v>1</x:v>
      </x:c>
      <x:c r="D2215" s="27" t="n">
        <x:v>7</x:v>
      </x:c>
      <x:c r="E2215" s="59" t="str">
        <x:v>HOUSE OF LORDS</x:v>
      </x:c>
      <x:c r="F2215" s="59" t="str">
        <x:v>M</x:v>
      </x:c>
      <x:c r="G2215" s="27" t="n">
        <x:v>1</x:v>
      </x:c>
      <x:c r="H2215" s="27" t="str">
        <x:v>Won</x:v>
      </x:c>
      <x:c r="I2215" s="30" t="n">
        <x:v>4.8</x:v>
      </x:c>
      <x:c r="J2215" s="30" t="n">
        <x:v>4.8</x:v>
      </x:c>
      <x:c r="K2215" s="30" t="n">
        <x:v>0</x:v>
      </x:c>
      <x:c r="L2215" s="30" t="n">
        <x:v>0</x:v>
      </x:c>
    </x:row>
    <x:row r="2216">
      <x:c r="A2216" s="61" t="n">
        <x:v>46144</x:v>
      </x:c>
      <x:c r="B2216" s="59" t="str">
        <x:v>BENDIGO</x:v>
      </x:c>
      <x:c r="C2216" s="27" t="n">
        <x:v>2</x:v>
      </x:c>
      <x:c r="D2216" s="27" t="n">
        <x:v>2</x:v>
      </x:c>
      <x:c r="E2216" s="59" t="str">
        <x:v>THE SPEED MACHINE</x:v>
      </x:c>
      <x:c r="F2216" s="59" t="str">
        <x:v>LSW / SYS</x:v>
      </x:c>
      <x:c r="G2216" s="27" t="n">
        <x:v>2</x:v>
      </x:c>
      <x:c r="H2216" s="27" t="str"/>
      <x:c r="I2216" s="30"/>
      <x:c r="J2216" s="30" t="n">
        <x:v>0</x:v>
      </x:c>
      <x:c r="K2216" s="30" t="n">
        <x:v>0</x:v>
      </x:c>
      <x:c r="L2216" s="30" t="n">
        <x:v>0</x:v>
      </x:c>
    </x:row>
    <x:row r="2217">
      <x:c r="A2217" s="61" t="n">
        <x:v>46144</x:v>
      </x:c>
      <x:c r="B2217" s="59" t="str">
        <x:v>BENDIGO</x:v>
      </x:c>
      <x:c r="C2217" s="27" t="n">
        <x:v>2</x:v>
      </x:c>
      <x:c r="D2217" s="27" t="n">
        <x:v>6</x:v>
      </x:c>
      <x:c r="E2217" s="59" t="str">
        <x:v>MARFFIANO</x:v>
      </x:c>
      <x:c r="F2217" s="59" t="str">
        <x:v>SYS</x:v>
      </x:c>
      <x:c r="G2217" s="27" t="n">
        <x:v>1</x:v>
      </x:c>
      <x:c r="H2217" s="27" t="str">
        <x:v>Won</x:v>
      </x:c>
      <x:c r="I2217" s="30" t="n">
        <x:v>9.2</x:v>
      </x:c>
      <x:c r="J2217" s="30" t="n">
        <x:v>9.2</x:v>
      </x:c>
      <x:c r="K2217" s="30" t="n">
        <x:v>69</x:v>
      </x:c>
      <x:c r="L2217" s="30" t="n">
        <x:v>0</x:v>
      </x:c>
    </x:row>
    <x:row r="2218">
      <x:c r="A2218" s="61" t="n">
        <x:v>46144</x:v>
      </x:c>
      <x:c r="B2218" s="59" t="str">
        <x:v>BENDIGO</x:v>
      </x:c>
      <x:c r="C2218" s="27" t="n">
        <x:v>4</x:v>
      </x:c>
      <x:c r="D2218" s="27" t="n">
        <x:v>6</x:v>
      </x:c>
      <x:c r="E2218" s="59" t="str">
        <x:v>SEAFALL</x:v>
      </x:c>
      <x:c r="F2218" s="59" t="str">
        <x:v>LSW</x:v>
      </x:c>
      <x:c r="G2218" s="27" t="n">
        <x:v>1</x:v>
      </x:c>
      <x:c r="H2218" s="27" t="str">
        <x:v>Won</x:v>
      </x:c>
      <x:c r="I2218" s="30" t="n">
        <x:v>7.5</x:v>
      </x:c>
      <x:c r="J2218" s="30" t="n">
        <x:v>7.5</x:v>
      </x:c>
      <x:c r="K2218" s="30" t="n">
        <x:v>0</x:v>
      </x:c>
      <x:c r="L2218" s="30" t="n">
        <x:v>0</x:v>
      </x:c>
    </x:row>
    <x:row r="2219">
      <x:c r="A2219" s="61" t="n">
        <x:v>46144</x:v>
      </x:c>
      <x:c r="B2219" s="59" t="str">
        <x:v>BENDIGO</x:v>
      </x:c>
      <x:c r="C2219" s="27" t="n">
        <x:v>5</x:v>
      </x:c>
      <x:c r="D2219" s="27" t="n">
        <x:v>1</x:v>
      </x:c>
      <x:c r="E2219" s="59" t="str">
        <x:v>OH TOO GOOD</x:v>
      </x:c>
      <x:c r="F2219" s="59" t="str">
        <x:v>DC</x:v>
      </x:c>
      <x:c r="G2219" s="27" t="n">
        <x:v>1</x:v>
      </x:c>
      <x:c r="H2219" s="27" t="str">
        <x:v>2nd</x:v>
      </x:c>
      <x:c r="I2219" s="30"/>
      <x:c r="J2219" s="30" t="n">
        <x:v>0</x:v>
      </x:c>
      <x:c r="K2219" s="30" t="n">
        <x:v>0</x:v>
      </x:c>
      <x:c r="L2219" s="30" t="n">
        <x:v>0</x:v>
      </x:c>
    </x:row>
    <x:row r="2220">
      <x:c r="A2220" s="61" t="n">
        <x:v>46144</x:v>
      </x:c>
      <x:c r="B2220" s="59" t="str">
        <x:v>BENDIGO</x:v>
      </x:c>
      <x:c r="C2220" s="27" t="n">
        <x:v>6</x:v>
      </x:c>
      <x:c r="D2220" s="27" t="n">
        <x:v>10</x:v>
      </x:c>
      <x:c r="E2220" s="59" t="str">
        <x:v>DUCHESS ZOU</x:v>
      </x:c>
      <x:c r="F2220" s="59" t="str">
        <x:v>BF</x:v>
      </x:c>
      <x:c r="G2220" s="27" t="n">
        <x:v>1</x:v>
      </x:c>
      <x:c r="H2220" s="27" t="str"/>
      <x:c r="I2220" s="30"/>
      <x:c r="J2220" s="30" t="n">
        <x:v>0</x:v>
      </x:c>
      <x:c r="K2220" s="30" t="n">
        <x:v>0</x:v>
      </x:c>
      <x:c r="L2220" s="30" t="n">
        <x:v>0</x:v>
      </x:c>
    </x:row>
    <x:row r="2221">
      <x:c r="A2221" s="61" t="n">
        <x:v>46144</x:v>
      </x:c>
      <x:c r="B2221" s="59" t="str">
        <x:v>BENDIGO</x:v>
      </x:c>
      <x:c r="C2221" s="27" t="n">
        <x:v>6</x:v>
      </x:c>
      <x:c r="D2221" s="27" t="n">
        <x:v>11</x:v>
      </x:c>
      <x:c r="E2221" s="59" t="str">
        <x:v>KING TUT</x:v>
      </x:c>
      <x:c r="F2221" s="59" t="str">
        <x:v>SYS</x:v>
      </x:c>
      <x:c r="G2221" s="27" t="n">
        <x:v>1</x:v>
      </x:c>
      <x:c r="H2221" s="27" t="str"/>
      <x:c r="I2221" s="30"/>
      <x:c r="J2221" s="30" t="n">
        <x:v>0</x:v>
      </x:c>
      <x:c r="K2221" s="30" t="n">
        <x:v>0</x:v>
      </x:c>
      <x:c r="L2221" s="30" t="n">
        <x:v>0</x:v>
      </x:c>
    </x:row>
    <x:row r="2222">
      <x:c r="A2222" s="61" t="n">
        <x:v>46144</x:v>
      </x:c>
      <x:c r="B2222" s="59" t="str">
        <x:v>BENDIGO</x:v>
      </x:c>
      <x:c r="C2222" s="27" t="n">
        <x:v>7</x:v>
      </x:c>
      <x:c r="D2222" s="27" t="n">
        <x:v>15</x:v>
      </x:c>
      <x:c r="E2222" s="59" t="str">
        <x:v>YES YOSHI</x:v>
      </x:c>
      <x:c r="F2222" s="59" t="str">
        <x:v>LSW / SYS</x:v>
      </x:c>
      <x:c r="G2222" s="27" t="n">
        <x:v>2</x:v>
      </x:c>
      <x:c r="H2222" s="27" t="str"/>
      <x:c r="I2222" s="30"/>
      <x:c r="J2222" s="30" t="n">
        <x:v>0</x:v>
      </x:c>
      <x:c r="K2222" s="30" t="n">
        <x:v>0</x:v>
      </x:c>
      <x:c r="L2222" s="30" t="n">
        <x:v>0</x:v>
      </x:c>
    </x:row>
    <x:row r="2223">
      <x:c r="A2223" s="61" t="n">
        <x:v>46144</x:v>
      </x:c>
      <x:c r="B2223" s="59" t="str">
        <x:v>BENDIGO</x:v>
      </x:c>
      <x:c r="C2223" s="27" t="n">
        <x:v>8</x:v>
      </x:c>
      <x:c r="D2223" s="27" t="n">
        <x:v>7</x:v>
      </x:c>
      <x:c r="E2223" s="59" t="str">
        <x:v>GOLD COAST BELLE</x:v>
      </x:c>
      <x:c r="F2223" s="59" t="str">
        <x:v>LSW / SYS</x:v>
      </x:c>
      <x:c r="G2223" s="27" t="n">
        <x:v>2</x:v>
      </x:c>
      <x:c r="H2223" s="27" t="str">
        <x:v>Won</x:v>
      </x:c>
      <x:c r="I2223" s="30" t="n">
        <x:v>3</x:v>
      </x:c>
      <x:c r="J2223" s="30" t="n">
        <x:v>3</x:v>
      </x:c>
      <x:c r="K2223" s="30" t="n">
        <x:v>0</x:v>
      </x:c>
      <x:c r="L2223" s="30" t="n">
        <x:v>0</x:v>
      </x:c>
    </x:row>
    <x:row r="2224">
      <x:c r="A2224" s="61" t="n">
        <x:v>46144</x:v>
      </x:c>
      <x:c r="B2224" s="59" t="str">
        <x:v>BENDIGO</x:v>
      </x:c>
      <x:c r="C2224" s="27" t="n">
        <x:v>9</x:v>
      </x:c>
      <x:c r="D2224" s="27" t="n">
        <x:v>11</x:v>
      </x:c>
      <x:c r="E2224" s="59" t="str">
        <x:v>WONDER BOY</x:v>
      </x:c>
      <x:c r="F2224" s="59" t="str">
        <x:v>LSW / SYS</x:v>
      </x:c>
      <x:c r="G2224" s="27" t="n">
        <x:v>2</x:v>
      </x:c>
      <x:c r="H2224" s="27" t="str">
        <x:v>2nd</x:v>
      </x:c>
      <x:c r="I2224" s="30"/>
      <x:c r="J2224" s="30" t="n">
        <x:v>0</x:v>
      </x:c>
      <x:c r="K2224" s="30" t="n">
        <x:v>0</x:v>
      </x:c>
      <x:c r="L2224" s="30"/>
    </x:row>
    <x:row r="2225">
      <x:c r="A2225" s="61" t="n">
        <x:v>46144</x:v>
      </x:c>
      <x:c r="B2225" s="59" t="str">
        <x:v>BENDIGO</x:v>
      </x:c>
      <x:c r="C2225" s="27" t="n">
        <x:v>10</x:v>
      </x:c>
      <x:c r="D2225" s="27" t="n">
        <x:v>7</x:v>
      </x:c>
      <x:c r="E2225" s="59" t="str">
        <x:v>STOLI BOLLI</x:v>
      </x:c>
      <x:c r="F2225" s="59" t="str">
        <x:v>FRSR / SYS</x:v>
      </x:c>
      <x:c r="G2225" s="27" t="n">
        <x:v>2</x:v>
      </x:c>
      <x:c r="H2225" s="27" t="str">
        <x:v>Won</x:v>
      </x:c>
      <x:c r="I2225" s="30" t="n">
        <x:v>4.3</x:v>
      </x:c>
      <x:c r="J2225" s="30" t="n">
        <x:v>4.3</x:v>
      </x:c>
      <x:c r="K2225" s="30"/>
      <x:c r="L2225" s="30"/>
    </x:row>
    <x:row r="2226">
      <x:c r="A2226" s="61" t="n">
        <x:v>46144</x:v>
      </x:c>
      <x:c r="B2226" s="59" t="str">
        <x:v>BENDIGO</x:v>
      </x:c>
      <x:c r="C2226" s="27" t="n">
        <x:v>10</x:v>
      </x:c>
      <x:c r="D2226" s="27" t="n">
        <x:v>13</x:v>
      </x:c>
      <x:c r="E2226" s="59" t="str">
        <x:v>WINGSANDPROPELLERS</x:v>
      </x:c>
      <x:c r="F2226" s="59" t="str">
        <x:v>LSW</x:v>
      </x:c>
      <x:c r="G2226" s="27" t="n">
        <x:v>1</x:v>
      </x:c>
      <x:c r="H2226" s="27" t="str"/>
      <x:c r="I2226" s="30"/>
      <x:c r="J2226" s="30" t="n">
        <x:v>0</x:v>
      </x:c>
      <x:c r="K2226" s="30"/>
      <x:c r="L2226" s="30"/>
    </x:row>
    <x:row r="2227">
      <x:c r="A2227" s="61" t="n">
        <x:v>46151</x:v>
      </x:c>
      <x:c r="B2227" s="59" t="str">
        <x:v>CAULFIELD</x:v>
      </x:c>
      <x:c r="C2227" s="27" t="n">
        <x:v>2</x:v>
      </x:c>
      <x:c r="D2227" s="27" t="n">
        <x:v>9</x:v>
      </x:c>
      <x:c r="E2227" s="59" t="str">
        <x:v>BOLD STRIKE</x:v>
      </x:c>
      <x:c r="F2227" s="59" t="str">
        <x:v>LSW</x:v>
      </x:c>
      <x:c r="G2227" s="27" t="n">
        <x:v>1</x:v>
      </x:c>
      <x:c r="H2227" s="27" t="str">
        <x:v>3rd</x:v>
      </x:c>
      <x:c r="I2227" s="30"/>
      <x:c r="J2227" s="30" t="n">
        <x:v>0</x:v>
      </x:c>
      <x:c r="K2227" s="30" t="n">
        <x:v>0</x:v>
      </x:c>
      <x:c r="L2227" s="30" t="n">
        <x:v>0</x:v>
      </x:c>
    </x:row>
    <x:row r="2228">
      <x:c r="A2228" s="61" t="n">
        <x:v>46151</x:v>
      </x:c>
      <x:c r="B2228" s="59" t="str">
        <x:v>CAULFIELD</x:v>
      </x:c>
      <x:c r="C2228" s="27" t="n">
        <x:v>2</x:v>
      </x:c>
      <x:c r="D2228" s="27" t="n">
        <x:v>13</x:v>
      </x:c>
      <x:c r="E2228" s="59" t="str">
        <x:v>SIMURGH</x:v>
      </x:c>
      <x:c r="F2228" s="59" t="str">
        <x:v>FRSR</x:v>
      </x:c>
      <x:c r="G2228" s="27" t="n">
        <x:v>1</x:v>
      </x:c>
      <x:c r="H2228" s="27" t="str">
        <x:v>Won</x:v>
      </x:c>
      <x:c r="I2228" s="30" t="n">
        <x:v>2.4</x:v>
      </x:c>
      <x:c r="J2228" s="30" t="n">
        <x:v>2.4</x:v>
      </x:c>
      <x:c r="K2228" s="30" t="n">
        <x:v>0</x:v>
      </x:c>
      <x:c r="L2228" s="30" t="n">
        <x:v>0</x:v>
      </x:c>
    </x:row>
    <x:row r="2229">
      <x:c r="A2229" s="61" t="n">
        <x:v>46151</x:v>
      </x:c>
      <x:c r="B2229" s="59" t="str">
        <x:v>CAULFIELD</x:v>
      </x:c>
      <x:c r="C2229" s="27" t="n">
        <x:v>4</x:v>
      </x:c>
      <x:c r="D2229" s="27" t="n">
        <x:v>5</x:v>
      </x:c>
      <x:c r="E2229" s="59" t="str">
        <x:v>WHITE HOT MAMA</x:v>
      </x:c>
      <x:c r="F2229" s="59" t="str">
        <x:v>LSW</x:v>
      </x:c>
      <x:c r="G2229" s="27" t="n">
        <x:v>1</x:v>
      </x:c>
      <x:c r="H2229" s="27" t="str"/>
      <x:c r="I2229" s="30"/>
      <x:c r="J2229" s="30" t="n">
        <x:v>0</x:v>
      </x:c>
      <x:c r="K2229" s="30" t="n">
        <x:v>0</x:v>
      </x:c>
      <x:c r="L2229" s="30" t="n">
        <x:v>0</x:v>
      </x:c>
    </x:row>
    <x:row r="2230">
      <x:c r="A2230" s="61" t="n">
        <x:v>46151</x:v>
      </x:c>
      <x:c r="B2230" s="59" t="str">
        <x:v>CAULFIELD</x:v>
      </x:c>
      <x:c r="C2230" s="27" t="n">
        <x:v>6</x:v>
      </x:c>
      <x:c r="D2230" s="27" t="n">
        <x:v>10</x:v>
      </x:c>
      <x:c r="E2230" s="59" t="str">
        <x:v>CALL TO GLORY</x:v>
      </x:c>
      <x:c r="F2230" s="59" t="str">
        <x:v>DC</x:v>
      </x:c>
      <x:c r="G2230" s="27" t="n">
        <x:v>1</x:v>
      </x:c>
      <x:c r="H2230" s="27" t="str">
        <x:v>4th</x:v>
      </x:c>
      <x:c r="I2230" s="30"/>
      <x:c r="J2230" s="30" t="n">
        <x:v>0</x:v>
      </x:c>
      <x:c r="K2230" s="30" t="n">
        <x:v>0</x:v>
      </x:c>
      <x:c r="L2230" s="30" t="n">
        <x:v>0</x:v>
      </x:c>
    </x:row>
    <x:row r="2231">
      <x:c r="A2231" s="61" t="n">
        <x:v>46151</x:v>
      </x:c>
      <x:c r="B2231" s="59" t="str">
        <x:v>CAULFIELD</x:v>
      </x:c>
      <x:c r="C2231" s="27" t="n">
        <x:v>8</x:v>
      </x:c>
      <x:c r="D2231" s="27" t="n">
        <x:v>7</x:v>
      </x:c>
      <x:c r="E2231" s="59" t="str">
        <x:v>PLYMOUTH</x:v>
      </x:c>
      <x:c r="F2231" s="59" t="str">
        <x:v>M / SYS</x:v>
      </x:c>
      <x:c r="G2231" s="27" t="n">
        <x:v>2</x:v>
      </x:c>
      <x:c r="H2231" s="27" t="str">
        <x:v>Won</x:v>
      </x:c>
      <x:c r="I2231" s="30" t="n">
        <x:v>8.2</x:v>
      </x:c>
      <x:c r="J2231" s="30" t="n">
        <x:v>8.2</x:v>
      </x:c>
      <x:c r="K2231" s="30" t="n">
        <x:v>33.62</x:v>
      </x:c>
      <x:c r="L2231" s="30"/>
    </x:row>
    <x:row r="2232">
      <x:c r="A2232" s="61" t="n">
        <x:v>46151</x:v>
      </x:c>
      <x:c r="B2232" s="59" t="str">
        <x:v>CAULFIELD</x:v>
      </x:c>
      <x:c r="C2232" s="27" t="n">
        <x:v>9</x:v>
      </x:c>
      <x:c r="D2232" s="27" t="n">
        <x:v>10</x:v>
      </x:c>
      <x:c r="E2232" s="59" t="str">
        <x:v>SWIFT FORCE</x:v>
      </x:c>
      <x:c r="F2232" s="59" t="str">
        <x:v>SYS</x:v>
      </x:c>
      <x:c r="G2232" s="27" t="n">
        <x:v>1</x:v>
      </x:c>
      <x:c r="H2232" s="27" t="str">
        <x:v>Won</x:v>
      </x:c>
      <x:c r="I2232" s="30" t="n">
        <x:v>4.1</x:v>
      </x:c>
      <x:c r="J2232" s="30" t="n">
        <x:v>4.1</x:v>
      </x:c>
      <x:c r="K2232" s="30"/>
      <x:c r="L2232" s="30"/>
    </x:row>
    <x:row r="2233">
      <x:c r="A2233" s="61" t="n">
        <x:v>46158</x:v>
      </x:c>
      <x:c r="B2233" s="59" t="str">
        <x:v>FLEMINGTON</x:v>
      </x:c>
      <x:c r="C2233" s="27" t="n">
        <x:v>1</x:v>
      </x:c>
      <x:c r="D2233" s="27" t="n">
        <x:v>1</x:v>
      </x:c>
      <x:c r="E2233" s="59" t="str">
        <x:v>RESONANT</x:v>
      </x:c>
      <x:c r="F2233" s="59" t="str">
        <x:v>DC</x:v>
      </x:c>
      <x:c r="G2233" s="27" t="n">
        <x:v>1</x:v>
      </x:c>
      <x:c r="H2233" s="27" t="str"/>
      <x:c r="I2233" s="30"/>
      <x:c r="J2233" s="30" t="n">
        <x:v>0</x:v>
      </x:c>
      <x:c r="K2233" s="30" t="n">
        <x:v>0</x:v>
      </x:c>
      <x:c r="L2233" s="30" t="n">
        <x:v>0</x:v>
      </x:c>
    </x:row>
    <x:row r="2234">
      <x:c r="A2234" s="61" t="n">
        <x:v>46158</x:v>
      </x:c>
      <x:c r="B2234" s="59" t="str">
        <x:v>FLEMINGTON</x:v>
      </x:c>
      <x:c r="C2234" s="27" t="n">
        <x:v>3</x:v>
      </x:c>
      <x:c r="D2234" s="27" t="n">
        <x:v>2</x:v>
      </x:c>
      <x:c r="E2234" s="59" t="str">
        <x:v>LOVELYCUT</x:v>
      </x:c>
      <x:c r="F2234" s="59" t="str">
        <x:v>DC</x:v>
      </x:c>
      <x:c r="G2234" s="27" t="n">
        <x:v>1</x:v>
      </x:c>
      <x:c r="H2234" s="27" t="str"/>
      <x:c r="I2234" s="30"/>
      <x:c r="J2234" s="30" t="n">
        <x:v>0</x:v>
      </x:c>
      <x:c r="K2234" s="30" t="n">
        <x:v>0</x:v>
      </x:c>
      <x:c r="L2234" s="30" t="n">
        <x:v>0</x:v>
      </x:c>
    </x:row>
    <x:row r="2235">
      <x:c r="A2235" s="61" t="n">
        <x:v>46158</x:v>
      </x:c>
      <x:c r="B2235" s="59" t="str">
        <x:v>FLEMINGTON</x:v>
      </x:c>
      <x:c r="C2235" s="27" t="n">
        <x:v>4</x:v>
      </x:c>
      <x:c r="D2235" s="27" t="n">
        <x:v>5</x:v>
      </x:c>
      <x:c r="E2235" s="59" t="str">
        <x:v>SULEK</x:v>
      </x:c>
      <x:c r="F2235" s="59" t="str">
        <x:v>DC</x:v>
      </x:c>
      <x:c r="G2235" s="27" t="n">
        <x:v>1</x:v>
      </x:c>
      <x:c r="H2235" s="27" t="str"/>
      <x:c r="I2235" s="30"/>
      <x:c r="J2235" s="30" t="n">
        <x:v>0</x:v>
      </x:c>
      <x:c r="K2235" s="30" t="n">
        <x:v>0</x:v>
      </x:c>
      <x:c r="L2235" s="30" t="n">
        <x:v>0</x:v>
      </x:c>
    </x:row>
    <x:row r="2236">
      <x:c r="A2236" s="61" t="n">
        <x:v>46158</x:v>
      </x:c>
      <x:c r="B2236" s="59" t="str">
        <x:v>FLEMINGTON</x:v>
      </x:c>
      <x:c r="C2236" s="27" t="n">
        <x:v>4</x:v>
      </x:c>
      <x:c r="D2236" s="27" t="n">
        <x:v>7</x:v>
      </x:c>
      <x:c r="E2236" s="59" t="str">
        <x:v>CONCORD CONNIE</x:v>
      </x:c>
      <x:c r="F2236" s="59" t="str">
        <x:v>LSW / SYS</x:v>
      </x:c>
      <x:c r="G2236" s="27" t="n">
        <x:v>2</x:v>
      </x:c>
      <x:c r="H2236" s="27" t="str">
        <x:v>Won</x:v>
      </x:c>
      <x:c r="I2236" s="30" t="n">
        <x:v>1.3</x:v>
      </x:c>
      <x:c r="J2236" s="30" t="n">
        <x:v>1.3</x:v>
      </x:c>
      <x:c r="K2236" s="30" t="n">
        <x:v>0</x:v>
      </x:c>
      <x:c r="L2236" s="30" t="n">
        <x:v>0</x:v>
      </x:c>
    </x:row>
    <x:row r="2237">
      <x:c r="A2237" s="61" t="n">
        <x:v>46158</x:v>
      </x:c>
      <x:c r="B2237" s="59" t="str">
        <x:v>FLEMINGTON</x:v>
      </x:c>
      <x:c r="C2237" s="27" t="n">
        <x:v>6</x:v>
      </x:c>
      <x:c r="D2237" s="27" t="n">
        <x:v>10</x:v>
      </x:c>
      <x:c r="E2237" s="59" t="str">
        <x:v>MISS PLAYLOUNGE</x:v>
      </x:c>
      <x:c r="F2237" s="59" t="str">
        <x:v>DC</x:v>
      </x:c>
      <x:c r="G2237" s="27" t="n">
        <x:v>1</x:v>
      </x:c>
      <x:c r="H2237" s="27" t="str"/>
      <x:c r="I2237" s="30"/>
      <x:c r="J2237" s="30" t="n">
        <x:v>0</x:v>
      </x:c>
      <x:c r="K2237" s="30" t="n">
        <x:v>0</x:v>
      </x:c>
      <x:c r="L2237" s="30" t="n">
        <x:v>0</x:v>
      </x:c>
    </x:row>
    <x:row r="2238">
      <x:c r="A2238" s="61" t="n">
        <x:v>46158</x:v>
      </x:c>
      <x:c r="B2238" s="59" t="str">
        <x:v>FLEMINGTON</x:v>
      </x:c>
      <x:c r="C2238" s="27" t="n">
        <x:v>7</x:v>
      </x:c>
      <x:c r="D2238" s="27" t="n">
        <x:v>10</x:v>
      </x:c>
      <x:c r="E2238" s="59" t="str">
        <x:v>ZAKOUMA</x:v>
      </x:c>
      <x:c r="F2238" s="59" t="str">
        <x:v>SYS</x:v>
      </x:c>
      <x:c r="G2238" s="27" t="n">
        <x:v>1</x:v>
      </x:c>
      <x:c r="H2238" s="27" t="str">
        <x:v>Won</x:v>
      </x:c>
      <x:c r="I2238" s="30" t="n">
        <x:v>5.3</x:v>
      </x:c>
      <x:c r="J2238" s="30" t="n">
        <x:v>5.3</x:v>
      </x:c>
      <x:c r="K2238" s="30" t="n">
        <x:v>0</x:v>
      </x:c>
      <x:c r="L2238" s="30" t="n">
        <x:v>0</x:v>
      </x:c>
    </x:row>
    <x:row r="2239">
      <x:c r="A2239" s="61" t="n">
        <x:v>46158</x:v>
      </x:c>
      <x:c r="B2239" s="59" t="str">
        <x:v>FLEMINGTON</x:v>
      </x:c>
      <x:c r="C2239" s="27" t="n">
        <x:v>8</x:v>
      </x:c>
      <x:c r="D2239" s="27" t="n">
        <x:v>12</x:v>
      </x:c>
      <x:c r="E2239" s="59" t="str">
        <x:v>STOLI BOLLI</x:v>
      </x:c>
      <x:c r="F2239" s="59" t="str">
        <x:v>LSW / SYS</x:v>
      </x:c>
      <x:c r="G2239" s="27" t="n">
        <x:v>2</x:v>
      </x:c>
      <x:c r="H2239" s="27" t="str"/>
      <x:c r="I2239" s="30"/>
      <x:c r="J2239" s="30" t="n">
        <x:v>0</x:v>
      </x:c>
      <x:c r="K2239" s="30" t="n">
        <x:v>0</x:v>
      </x:c>
      <x:c r="L2239" s="30"/>
    </x:row>
    <x:row r="2240">
      <x:c r="A2240" s="61" t="n">
        <x:v>46158</x:v>
      </x:c>
      <x:c r="B2240" s="59" t="str">
        <x:v>FLEMINGTON</x:v>
      </x:c>
      <x:c r="C2240" s="27" t="n">
        <x:v>9</x:v>
      </x:c>
      <x:c r="D2240" s="27" t="n">
        <x:v>5</x:v>
      </x:c>
      <x:c r="E2240" s="59" t="str">
        <x:v>OPENING ADDRESS</x:v>
      </x:c>
      <x:c r="F2240" s="59" t="str">
        <x:v>DC</x:v>
      </x:c>
      <x:c r="G2240" s="27" t="n">
        <x:v>1</x:v>
      </x:c>
      <x:c r="H2240" s="27" t="str"/>
      <x:c r="I2240" s="30"/>
      <x:c r="J2240" s="30" t="n">
        <x:v>0</x:v>
      </x:c>
      <x:c r="K2240" s="30"/>
      <x:c r="L2240" s="30"/>
    </x:row>
    <x:row r="2241">
      <x:c r="A2241" s="61" t="n">
        <x:v>46158</x:v>
      </x:c>
      <x:c r="B2241" s="59" t="str">
        <x:v>FLEMINGTON</x:v>
      </x:c>
      <x:c r="C2241" s="27" t="n">
        <x:v>9</x:v>
      </x:c>
      <x:c r="D2241" s="27" t="n">
        <x:v>11</x:v>
      </x:c>
      <x:c r="E2241" s="59" t="str">
        <x:v>MR BLUNT</x:v>
      </x:c>
      <x:c r="F2241" s="59" t="str">
        <x:v>LSW / SYS</x:v>
      </x:c>
      <x:c r="G2241" s="27" t="n">
        <x:v>2</x:v>
      </x:c>
      <x:c r="H2241" s="27" t="str"/>
      <x:c r="I2241" s="30"/>
      <x:c r="J2241" s="30" t="n">
        <x:v>0</x:v>
      </x:c>
      <x:c r="K2241" s="30"/>
      <x:c r="L2241" s="30"/>
    </x:row>
    <x:row r="2242">
      <x:c r="A2242" s="61" t="n">
        <x:v>46165</x:v>
      </x:c>
      <x:c r="B2242" s="59" t="str">
        <x:v>SANDOWN</x:v>
      </x:c>
      <x:c r="C2242" s="27" t="n">
        <x:v>1</x:v>
      </x:c>
      <x:c r="D2242" s="27" t="n">
        <x:v>1</x:v>
      </x:c>
      <x:c r="E2242" s="59" t="str">
        <x:v>DIVINE DOT</x:v>
      </x:c>
      <x:c r="F2242" s="59" t="str">
        <x:v>LSW</x:v>
      </x:c>
      <x:c r="G2242" s="27" t="n">
        <x:v>1</x:v>
      </x:c>
      <x:c r="H2242" s="27" t="str">
        <x:v>Won</x:v>
      </x:c>
      <x:c r="I2242" s="30" t="n">
        <x:v>6.4</x:v>
      </x:c>
      <x:c r="J2242" s="30" t="n">
        <x:v>6.4</x:v>
      </x:c>
      <x:c r="K2242" s="30" t="n">
        <x:v>0</x:v>
      </x:c>
      <x:c r="L2242" s="30" t="n">
        <x:v>0</x:v>
      </x:c>
    </x:row>
    <x:row r="2243">
      <x:c r="A2243" s="61" t="n">
        <x:v>46165</x:v>
      </x:c>
      <x:c r="B2243" s="59" t="str">
        <x:v>SANDOWN</x:v>
      </x:c>
      <x:c r="C2243" s="27" t="n">
        <x:v>2</x:v>
      </x:c>
      <x:c r="D2243" s="27" t="n">
        <x:v>1</x:v>
      </x:c>
      <x:c r="E2243" s="59" t="str">
        <x:v>ALDER</x:v>
      </x:c>
      <x:c r="F2243" s="59" t="str">
        <x:v>DC / SYS</x:v>
      </x:c>
      <x:c r="G2243" s="27" t="n">
        <x:v>2</x:v>
      </x:c>
      <x:c r="H2243" s="27" t="str"/>
      <x:c r="I2243" s="30"/>
      <x:c r="J2243" s="30" t="n">
        <x:v>0</x:v>
      </x:c>
      <x:c r="K2243" s="30" t="n">
        <x:v>0</x:v>
      </x:c>
      <x:c r="L2243" s="30" t="n">
        <x:v>0</x:v>
      </x:c>
    </x:row>
    <x:row r="2244">
      <x:c r="A2244" s="61" t="n">
        <x:v>46165</x:v>
      </x:c>
      <x:c r="B2244" s="59" t="str">
        <x:v>SANDOWN</x:v>
      </x:c>
      <x:c r="C2244" s="27" t="n">
        <x:v>2</x:v>
      </x:c>
      <x:c r="D2244" s="27" t="n">
        <x:v>8</x:v>
      </x:c>
      <x:c r="E2244" s="59" t="str">
        <x:v>KURAKKA</x:v>
      </x:c>
      <x:c r="F2244" s="59" t="str">
        <x:v>M</x:v>
      </x:c>
      <x:c r="G2244" s="27" t="n">
        <x:v>1</x:v>
      </x:c>
      <x:c r="H2244" s="27" t="str">
        <x:v>2nd</x:v>
      </x:c>
      <x:c r="I2244" s="30"/>
      <x:c r="J2244" s="30" t="n">
        <x:v>0</x:v>
      </x:c>
      <x:c r="K2244" s="30" t="n">
        <x:v>0</x:v>
      </x:c>
      <x:c r="L2244" s="30" t="n">
        <x:v>0</x:v>
      </x:c>
    </x:row>
    <x:row r="2245">
      <x:c r="A2245" s="61" t="n">
        <x:v>46165</x:v>
      </x:c>
      <x:c r="B2245" s="59" t="str">
        <x:v>SANDOWN</x:v>
      </x:c>
      <x:c r="C2245" s="27" t="n">
        <x:v>3</x:v>
      </x:c>
      <x:c r="D2245" s="27" t="n">
        <x:v>6</x:v>
      </x:c>
      <x:c r="E2245" s="59" t="str">
        <x:v>THE VOLTA</x:v>
      </x:c>
      <x:c r="F2245" s="59" t="str">
        <x:v>DC</x:v>
      </x:c>
      <x:c r="G2245" s="27" t="n">
        <x:v>1</x:v>
      </x:c>
      <x:c r="H2245" s="27" t="str"/>
      <x:c r="I2245" s="30"/>
      <x:c r="J2245" s="30" t="n">
        <x:v>0</x:v>
      </x:c>
      <x:c r="K2245" s="30" t="n">
        <x:v>0</x:v>
      </x:c>
      <x:c r="L2245" s="30" t="n">
        <x:v>0</x:v>
      </x:c>
    </x:row>
    <x:row r="2246">
      <x:c r="A2246" s="61" t="n">
        <x:v>46165</x:v>
      </x:c>
      <x:c r="B2246" s="59" t="str">
        <x:v>SANDOWN</x:v>
      </x:c>
      <x:c r="C2246" s="27" t="n">
        <x:v>4</x:v>
      </x:c>
      <x:c r="D2246" s="27" t="n">
        <x:v>3</x:v>
      </x:c>
      <x:c r="E2246" s="59" t="str">
        <x:v>GILDED WATER</x:v>
      </x:c>
      <x:c r="F2246" s="59" t="str">
        <x:v>SYS</x:v>
      </x:c>
      <x:c r="G2246" s="27" t="n">
        <x:v>1</x:v>
      </x:c>
      <x:c r="H2246" s="27" t="str"/>
      <x:c r="I2246" s="30"/>
      <x:c r="J2246" s="30" t="n">
        <x:v>0</x:v>
      </x:c>
      <x:c r="K2246" s="30" t="n">
        <x:v>0</x:v>
      </x:c>
      <x:c r="L2246" s="30" t="n">
        <x:v>0</x:v>
      </x:c>
    </x:row>
    <x:row r="2247">
      <x:c r="A2247" s="61" t="n">
        <x:v>46165</x:v>
      </x:c>
      <x:c r="B2247" s="59" t="str">
        <x:v>SANDOWN</x:v>
      </x:c>
      <x:c r="C2247" s="27" t="n">
        <x:v>4</x:v>
      </x:c>
      <x:c r="D2247" s="27" t="n">
        <x:v>4</x:v>
      </x:c>
      <x:c r="E2247" s="59" t="str">
        <x:v>PUDDING</x:v>
      </x:c>
      <x:c r="F2247" s="59" t="str">
        <x:v>DC</x:v>
      </x:c>
      <x:c r="G2247" s="27" t="n">
        <x:v>1</x:v>
      </x:c>
      <x:c r="H2247" s="27" t="str">
        <x:v>Won</x:v>
      </x:c>
      <x:c r="I2247" s="30" t="n">
        <x:v>5</x:v>
      </x:c>
      <x:c r="J2247" s="30" t="n">
        <x:v>5</x:v>
      </x:c>
      <x:c r="K2247" s="30" t="n">
        <x:v>0</x:v>
      </x:c>
      <x:c r="L2247" s="30" t="n">
        <x:v>0</x:v>
      </x:c>
    </x:row>
    <x:row r="2248">
      <x:c r="A2248" s="61" t="n">
        <x:v>46165</x:v>
      </x:c>
      <x:c r="B2248" s="59" t="str">
        <x:v>SANDOWN</x:v>
      </x:c>
      <x:c r="C2248" s="27" t="n">
        <x:v>4</x:v>
      </x:c>
      <x:c r="D2248" s="27" t="n">
        <x:v>7</x:v>
      </x:c>
      <x:c r="E2248" s="59" t="str">
        <x:v>SHOCKLETZ</x:v>
      </x:c>
      <x:c r="F2248" s="59" t="str">
        <x:v>DC</x:v>
      </x:c>
      <x:c r="G2248" s="27" t="n">
        <x:v>1</x:v>
      </x:c>
      <x:c r="H2248" s="27" t="str"/>
      <x:c r="I2248" s="30"/>
      <x:c r="J2248" s="30" t="n">
        <x:v>0</x:v>
      </x:c>
      <x:c r="K2248" s="30" t="n">
        <x:v>0</x:v>
      </x:c>
      <x:c r="L2248" s="30" t="n">
        <x:v>0</x:v>
      </x:c>
    </x:row>
    <x:row r="2249">
      <x:c r="A2249" s="61" t="n">
        <x:v>46165</x:v>
      </x:c>
      <x:c r="B2249" s="59" t="str">
        <x:v>SANDOWN</x:v>
      </x:c>
      <x:c r="C2249" s="27" t="n">
        <x:v>5</x:v>
      </x:c>
      <x:c r="D2249" s="27" t="n">
        <x:v>15</x:v>
      </x:c>
      <x:c r="E2249" s="59" t="str">
        <x:v>ACTUALITY</x:v>
      </x:c>
      <x:c r="F2249" s="59" t="str">
        <x:v>DC</x:v>
      </x:c>
      <x:c r="G2249" s="27" t="n">
        <x:v>1</x:v>
      </x:c>
      <x:c r="H2249" s="27" t="str">
        <x:v>4th</x:v>
      </x:c>
      <x:c r="I2249" s="30"/>
      <x:c r="J2249" s="30" t="n">
        <x:v>0</x:v>
      </x:c>
      <x:c r="K2249" s="30" t="n">
        <x:v>0</x:v>
      </x:c>
      <x:c r="L2249" s="30" t="n">
        <x:v>0</x:v>
      </x:c>
    </x:row>
    <x:row r="2250">
      <x:c r="A2250" s="61" t="n">
        <x:v>46165</x:v>
      </x:c>
      <x:c r="B2250" s="59" t="str">
        <x:v>SANDOWN</x:v>
      </x:c>
      <x:c r="C2250" s="27" t="n">
        <x:v>6</x:v>
      </x:c>
      <x:c r="D2250" s="27" t="n">
        <x:v>9</x:v>
      </x:c>
      <x:c r="E2250" s="59" t="str">
        <x:v>BELLA VERONA</x:v>
      </x:c>
      <x:c r="F2250" s="59" t="str">
        <x:v>FRSR</x:v>
      </x:c>
      <x:c r="G2250" s="27" t="n">
        <x:v>1</x:v>
      </x:c>
      <x:c r="H2250" s="27" t="str">
        <x:v>3rd</x:v>
      </x:c>
      <x:c r="I2250" s="30"/>
      <x:c r="J2250" s="30" t="n">
        <x:v>0</x:v>
      </x:c>
      <x:c r="K2250" s="30" t="n">
        <x:v>0</x:v>
      </x:c>
      <x:c r="L2250" s="30" t="n">
        <x:v>0</x:v>
      </x:c>
    </x:row>
    <x:row r="2251">
      <x:c r="A2251" s="61" t="n">
        <x:v>46165</x:v>
      </x:c>
      <x:c r="B2251" s="59" t="str">
        <x:v>SANDOWN</x:v>
      </x:c>
      <x:c r="C2251" s="27" t="n">
        <x:v>6</x:v>
      </x:c>
      <x:c r="D2251" s="27" t="n">
        <x:v>16</x:v>
      </x:c>
      <x:c r="E2251" s="59" t="str">
        <x:v>GAZERATI</x:v>
      </x:c>
      <x:c r="F2251" s="59" t="str">
        <x:v>BFSR</x:v>
      </x:c>
      <x:c r="G2251" s="27" t="n">
        <x:v>1</x:v>
      </x:c>
      <x:c r="H2251" s="27" t="str">
        <x:v>4th</x:v>
      </x:c>
      <x:c r="I2251" s="30"/>
      <x:c r="J2251" s="30" t="n">
        <x:v>0</x:v>
      </x:c>
      <x:c r="K2251" s="30" t="n">
        <x:v>0</x:v>
      </x:c>
      <x:c r="L2251" s="30" t="n">
        <x:v>0</x:v>
      </x:c>
    </x:row>
    <x:row r="2252">
      <x:c r="A2252" s="61" t="n">
        <x:v>46165</x:v>
      </x:c>
      <x:c r="B2252" s="59" t="str">
        <x:v>SANDOWN</x:v>
      </x:c>
      <x:c r="C2252" s="27" t="n">
        <x:v>7</x:v>
      </x:c>
      <x:c r="D2252" s="27" t="n">
        <x:v>6</x:v>
      </x:c>
      <x:c r="E2252" s="59" t="str">
        <x:v>NARBOLD</x:v>
      </x:c>
      <x:c r="F2252" s="59" t="str">
        <x:v>DC</x:v>
      </x:c>
      <x:c r="G2252" s="27" t="n">
        <x:v>1</x:v>
      </x:c>
      <x:c r="H2252" s="27" t="str">
        <x:v>2nd</x:v>
      </x:c>
      <x:c r="I2252" s="30"/>
      <x:c r="J2252" s="30" t="n">
        <x:v>0</x:v>
      </x:c>
      <x:c r="K2252" s="30" t="n">
        <x:v>0</x:v>
      </x:c>
      <x:c r="L2252" s="30" t="n">
        <x:v>0</x:v>
      </x:c>
    </x:row>
    <x:row r="2253">
      <x:c r="A2253" s="61" t="n">
        <x:v>46165</x:v>
      </x:c>
      <x:c r="B2253" s="59" t="str">
        <x:v>SANDOWN</x:v>
      </x:c>
      <x:c r="C2253" s="27" t="n">
        <x:v>7</x:v>
      </x:c>
      <x:c r="D2253" s="27" t="n">
        <x:v>10</x:v>
      </x:c>
      <x:c r="E2253" s="59" t="str">
        <x:v>SEAFALL</x:v>
      </x:c>
      <x:c r="F2253" s="59" t="str">
        <x:v>LSW / SYS</x:v>
      </x:c>
      <x:c r="G2253" s="27" t="n">
        <x:v>2</x:v>
      </x:c>
      <x:c r="H2253" s="27" t="str">
        <x:v>Won</x:v>
      </x:c>
      <x:c r="I2253" s="30" t="n">
        <x:v>11.5</x:v>
      </x:c>
      <x:c r="J2253" s="30" t="n">
        <x:v>11.5</x:v>
      </x:c>
      <x:c r="K2253" s="30" t="n">
        <x:v>0</x:v>
      </x:c>
      <x:c r="L2253" s="30" t="n">
        <x:v>0</x:v>
      </x:c>
    </x:row>
    <x:row r="2254">
      <x:c r="A2254" s="61" t="n">
        <x:v>46165</x:v>
      </x:c>
      <x:c r="B2254" s="59" t="str">
        <x:v>SANDOWN</x:v>
      </x:c>
      <x:c r="C2254" s="27" t="n">
        <x:v>7</x:v>
      </x:c>
      <x:c r="D2254" s="27" t="n">
        <x:v>12</x:v>
      </x:c>
      <x:c r="E2254" s="59" t="str">
        <x:v>NATION'S CALL</x:v>
      </x:c>
      <x:c r="F2254" s="59" t="str">
        <x:v>DC</x:v>
      </x:c>
      <x:c r="G2254" s="27" t="n">
        <x:v>1</x:v>
      </x:c>
      <x:c r="H2254" s="27" t="str"/>
      <x:c r="I2254" s="30"/>
      <x:c r="J2254" s="30" t="n">
        <x:v>0</x:v>
      </x:c>
      <x:c r="K2254" s="30" t="n">
        <x:v>0</x:v>
      </x:c>
      <x:c r="L2254" s="30" t="n">
        <x:v>0</x:v>
      </x:c>
    </x:row>
    <x:row r="2255">
      <x:c r="A2255" s="61" t="n">
        <x:v>46165</x:v>
      </x:c>
      <x:c r="B2255" s="59" t="str">
        <x:v>SANDOWN</x:v>
      </x:c>
      <x:c r="C2255" s="27" t="n">
        <x:v>8</x:v>
      </x:c>
      <x:c r="D2255" s="27" t="n">
        <x:v>17</x:v>
      </x:c>
      <x:c r="E2255" s="59" t="str">
        <x:v>GIVE ME SPACE</x:v>
      </x:c>
      <x:c r="F2255" s="59" t="str">
        <x:v>DC</x:v>
      </x:c>
      <x:c r="G2255" s="27" t="n">
        <x:v>1</x:v>
      </x:c>
      <x:c r="H2255" s="27" t="str"/>
      <x:c r="I2255" s="30"/>
      <x:c r="J2255" s="30" t="n">
        <x:v>0</x:v>
      </x:c>
      <x:c r="K2255" s="30" t="n">
        <x:v>0</x:v>
      </x:c>
      <x:c r="L2255" s="30"/>
    </x:row>
    <x:row r="2256">
      <x:c r="A2256" s="61" t="n">
        <x:v>46165</x:v>
      </x:c>
      <x:c r="B2256" s="59" t="str">
        <x:v>SANDOWN</x:v>
      </x:c>
      <x:c r="C2256" s="27" t="n">
        <x:v>9</x:v>
      </x:c>
      <x:c r="D2256" s="27" t="n">
        <x:v>15</x:v>
      </x:c>
      <x:c r="E2256" s="59" t="str">
        <x:v>DUCHESS ZOU</x:v>
      </x:c>
      <x:c r="F2256" s="59" t="str">
        <x:v>SYS</x:v>
      </x:c>
      <x:c r="G2256" s="27" t="n">
        <x:v>1</x:v>
      </x:c>
      <x:c r="H2256" s="27" t="str">
        <x:v>Won</x:v>
      </x:c>
      <x:c r="I2256" s="30" t="n">
        <x:v>2.9</x:v>
      </x:c>
      <x:c r="J2256" s="30" t="n">
        <x:v>2.9</x:v>
      </x:c>
      <x:c r="K2256" s="30"/>
      <x:c r="L2256" s="30"/>
    </x:row>
    <x:row r="2257">
      <x:c r="A2257" s="61" t="n">
        <x:v>46165</x:v>
      </x:c>
      <x:c r="B2257" s="59" t="str">
        <x:v>SANDOWN</x:v>
      </x:c>
      <x:c r="C2257" s="27" t="n">
        <x:v>9</x:v>
      </x:c>
      <x:c r="D2257" s="27" t="n">
        <x:v>18</x:v>
      </x:c>
      <x:c r="E2257" s="59" t="str">
        <x:v>KING TUT</x:v>
      </x:c>
      <x:c r="F2257" s="59" t="str">
        <x:v>SYS</x:v>
      </x:c>
      <x:c r="G2257" s="27" t="n">
        <x:v>1</x:v>
      </x:c>
      <x:c r="H2257" s="27" t="str"/>
      <x:c r="I2257" s="30"/>
      <x:c r="J2257" s="30" t="n">
        <x:v>0</x:v>
      </x:c>
      <x:c r="K2257" s="30"/>
      <x:c r="L2257" s="30"/>
    </x:row>
    <x:row r="2258">
      <x:c r="A2258" s="61" t="n">
        <x:v>46172</x:v>
      </x:c>
      <x:c r="B2258" s="59" t="str">
        <x:v>CAULFIELD</x:v>
      </x:c>
      <x:c r="C2258" s="27" t="n">
        <x:v>1</x:v>
      </x:c>
      <x:c r="D2258" s="27" t="n">
        <x:v>2</x:v>
      </x:c>
      <x:c r="E2258" s="59" t="str">
        <x:v>OBAMBULATE</x:v>
      </x:c>
      <x:c r="F2258" s="59" t="str">
        <x:v>LSW</x:v>
      </x:c>
      <x:c r="G2258" s="27" t="n">
        <x:v>1</x:v>
      </x:c>
      <x:c r="H2258" s="27" t="str">
        <x:v>Won</x:v>
      </x:c>
      <x:c r="I2258" s="30" t="n">
        <x:v>4.2</x:v>
      </x:c>
      <x:c r="J2258" s="30" t="n">
        <x:v>4.2</x:v>
      </x:c>
      <x:c r="K2258" s="30" t="n">
        <x:v>0</x:v>
      </x:c>
      <x:c r="L2258" s="30" t="n">
        <x:v>0</x:v>
      </x:c>
    </x:row>
    <x:row r="2259">
      <x:c r="A2259" s="61" t="n">
        <x:v>46172</x:v>
      </x:c>
      <x:c r="B2259" s="59" t="str">
        <x:v>CAULFIELD</x:v>
      </x:c>
      <x:c r="C2259" s="27" t="n">
        <x:v>2</x:v>
      </x:c>
      <x:c r="D2259" s="27" t="n">
        <x:v>3</x:v>
      </x:c>
      <x:c r="E2259" s="59" t="str">
        <x:v>SWIFT FORCE</x:v>
      </x:c>
      <x:c r="F2259" s="59" t="str">
        <x:v>DC / SYS</x:v>
      </x:c>
      <x:c r="G2259" s="27" t="n">
        <x:v>2</x:v>
      </x:c>
      <x:c r="H2259" s="27" t="str">
        <x:v>4th</x:v>
      </x:c>
      <x:c r="I2259" s="30"/>
      <x:c r="J2259" s="30" t="n">
        <x:v>0</x:v>
      </x:c>
      <x:c r="K2259" s="30" t="n">
        <x:v>0</x:v>
      </x:c>
      <x:c r="L2259" s="30" t="n">
        <x:v>0</x:v>
      </x:c>
    </x:row>
    <x:row r="2260">
      <x:c r="A2260" s="61" t="n">
        <x:v>46172</x:v>
      </x:c>
      <x:c r="B2260" s="59" t="str">
        <x:v>CAULFIELD</x:v>
      </x:c>
      <x:c r="C2260" s="27" t="n">
        <x:v>3</x:v>
      </x:c>
      <x:c r="D2260" s="27" t="n">
        <x:v>2</x:v>
      </x:c>
      <x:c r="E2260" s="59" t="str">
        <x:v>BEL MEZYAAN</x:v>
      </x:c>
      <x:c r="F2260" s="59" t="str">
        <x:v>DC / SYS</x:v>
      </x:c>
      <x:c r="G2260" s="27" t="n">
        <x:v>2</x:v>
      </x:c>
      <x:c r="H2260" s="27" t="str">
        <x:v>3rd</x:v>
      </x:c>
      <x:c r="I2260" s="30"/>
      <x:c r="J2260" s="30" t="n">
        <x:v>0</x:v>
      </x:c>
      <x:c r="K2260" s="30" t="n">
        <x:v>0</x:v>
      </x:c>
      <x:c r="L2260" s="30" t="n">
        <x:v>0</x:v>
      </x:c>
    </x:row>
    <x:row r="2261">
      <x:c r="A2261" s="61" t="n">
        <x:v>46172</x:v>
      </x:c>
      <x:c r="B2261" s="59" t="str">
        <x:v>CAULFIELD</x:v>
      </x:c>
      <x:c r="C2261" s="27" t="n">
        <x:v>3</x:v>
      </x:c>
      <x:c r="D2261" s="27" t="n">
        <x:v>5</x:v>
      </x:c>
      <x:c r="E2261" s="59" t="str">
        <x:v>YES YOSHI</x:v>
      </x:c>
      <x:c r="F2261" s="59" t="str">
        <x:v>SYS</x:v>
      </x:c>
      <x:c r="G2261" s="27" t="n">
        <x:v>1</x:v>
      </x:c>
      <x:c r="H2261" s="27" t="str"/>
      <x:c r="I2261" s="30"/>
      <x:c r="J2261" s="30" t="n">
        <x:v>0</x:v>
      </x:c>
      <x:c r="K2261" s="30" t="n">
        <x:v>0</x:v>
      </x:c>
      <x:c r="L2261" s="30" t="n">
        <x:v>0</x:v>
      </x:c>
    </x:row>
    <x:row r="2262">
      <x:c r="A2262" s="61" t="n">
        <x:v>46172</x:v>
      </x:c>
      <x:c r="B2262" s="59" t="str">
        <x:v>CAULFIELD</x:v>
      </x:c>
      <x:c r="C2262" s="27" t="n">
        <x:v>4</x:v>
      </x:c>
      <x:c r="D2262" s="27" t="n">
        <x:v>1</x:v>
      </x:c>
      <x:c r="E2262" s="59" t="str">
        <x:v>FIRST CHORUS</x:v>
      </x:c>
      <x:c r="F2262" s="59" t="str">
        <x:v>SYS</x:v>
      </x:c>
      <x:c r="G2262" s="27" t="n">
        <x:v>1</x:v>
      </x:c>
      <x:c r="H2262" s="27" t="str">
        <x:v>Won</x:v>
      </x:c>
      <x:c r="I2262" s="30" t="n">
        <x:v>1.5</x:v>
      </x:c>
      <x:c r="J2262" s="30" t="n">
        <x:v>1.5</x:v>
      </x:c>
      <x:c r="K2262" s="30" t="n">
        <x:v>0</x:v>
      </x:c>
      <x:c r="L2262" s="30" t="n">
        <x:v>0</x:v>
      </x:c>
    </x:row>
    <x:row r="2263">
      <x:c r="A2263" s="61" t="n">
        <x:v>46172</x:v>
      </x:c>
      <x:c r="B2263" s="59" t="str">
        <x:v>CAULFIELD</x:v>
      </x:c>
      <x:c r="C2263" s="27" t="n">
        <x:v>6</x:v>
      </x:c>
      <x:c r="D2263" s="27" t="n">
        <x:v>8</x:v>
      </x:c>
      <x:c r="E2263" s="59" t="str">
        <x:v>OCEANA DREAM</x:v>
      </x:c>
      <x:c r="F2263" s="59" t="str">
        <x:v>BFSR</x:v>
      </x:c>
      <x:c r="G2263" s="27" t="n">
        <x:v>1</x:v>
      </x:c>
      <x:c r="H2263" s="27" t="str">
        <x:v>3rd</x:v>
      </x:c>
      <x:c r="I2263" s="30"/>
      <x:c r="J2263" s="30" t="n">
        <x:v>0</x:v>
      </x:c>
      <x:c r="K2263" s="30" t="n">
        <x:v>0</x:v>
      </x:c>
      <x:c r="L2263" s="30" t="n">
        <x:v>0</x:v>
      </x:c>
    </x:row>
    <x:row r="2264">
      <x:c r="A2264" s="61" t="n">
        <x:v>46172</x:v>
      </x:c>
      <x:c r="B2264" s="59" t="str">
        <x:v>CAULFIELD</x:v>
      </x:c>
      <x:c r="C2264" s="27" t="n">
        <x:v>6</x:v>
      </x:c>
      <x:c r="D2264" s="27" t="n">
        <x:v>9</x:v>
      </x:c>
      <x:c r="E2264" s="59" t="str">
        <x:v>SKIPPERS CANYON</x:v>
      </x:c>
      <x:c r="F2264" s="59" t="str">
        <x:v>SYS</x:v>
      </x:c>
      <x:c r="G2264" s="27" t="n">
        <x:v>1</x:v>
      </x:c>
      <x:c r="H2264" s="27" t="str">
        <x:v>2nd</x:v>
      </x:c>
      <x:c r="I2264" s="30"/>
      <x:c r="J2264" s="30" t="n">
        <x:v>0</x:v>
      </x:c>
      <x:c r="K2264" s="30" t="n">
        <x:v>0</x:v>
      </x:c>
      <x:c r="L2264" s="30" t="n">
        <x:v>0</x:v>
      </x:c>
    </x:row>
    <x:row r="2265">
      <x:c r="A2265" s="61" t="n">
        <x:v>46172</x:v>
      </x:c>
      <x:c r="B2265" s="59" t="str">
        <x:v>CAULFIELD</x:v>
      </x:c>
      <x:c r="C2265" s="27" t="n">
        <x:v>6</x:v>
      </x:c>
      <x:c r="D2265" s="27" t="n">
        <x:v>11</x:v>
      </x:c>
      <x:c r="E2265" s="59" t="str">
        <x:v>SIMURGH</x:v>
      </x:c>
      <x:c r="F2265" s="59" t="str">
        <x:v>LSW / SYS</x:v>
      </x:c>
      <x:c r="G2265" s="27" t="n">
        <x:v>2</x:v>
      </x:c>
      <x:c r="H2265" s="27" t="str">
        <x:v>Won</x:v>
      </x:c>
      <x:c r="I2265" s="30" t="n">
        <x:v>2.1</x:v>
      </x:c>
      <x:c r="J2265" s="30" t="n">
        <x:v>2.1</x:v>
      </x:c>
      <x:c r="K2265" s="30" t="n">
        <x:v>0</x:v>
      </x:c>
      <x:c r="L2265" s="30" t="n">
        <x:v>0</x:v>
      </x:c>
    </x:row>
    <x:row r="2266">
      <x:c r="A2266" s="61" t="n">
        <x:v>46172</x:v>
      </x:c>
      <x:c r="B2266" s="59" t="str">
        <x:v>CAULFIELD</x:v>
      </x:c>
      <x:c r="C2266" s="27" t="n">
        <x:v>7</x:v>
      </x:c>
      <x:c r="D2266" s="27" t="n">
        <x:v>6</x:v>
      </x:c>
      <x:c r="E2266" s="59" t="str">
        <x:v>HIGH ON THE HILL</x:v>
      </x:c>
      <x:c r="F2266" s="59" t="str">
        <x:v>DC</x:v>
      </x:c>
      <x:c r="G2266" s="27" t="n">
        <x:v>1</x:v>
      </x:c>
      <x:c r="H2266" s="27" t="str">
        <x:v>2nd</x:v>
      </x:c>
      <x:c r="I2266" s="30"/>
      <x:c r="J2266" s="30" t="n">
        <x:v>0</x:v>
      </x:c>
      <x:c r="K2266" s="30" t="n">
        <x:v>0</x:v>
      </x:c>
      <x:c r="L2266" s="30"/>
    </x:row>
    <x:row r="2267">
      <x:c r="A2267" s="61" t="n">
        <x:v>46172</x:v>
      </x:c>
      <x:c r="B2267" s="59" t="str">
        <x:v>CAULFIELD</x:v>
      </x:c>
      <x:c r="C2267" s="27" t="n">
        <x:v>7</x:v>
      </x:c>
      <x:c r="D2267" s="27" t="n">
        <x:v>7</x:v>
      </x:c>
      <x:c r="E2267" s="59" t="str">
        <x:v>BRED 'EM ALL</x:v>
      </x:c>
      <x:c r="F2267" s="59" t="str">
        <x:v>DC</x:v>
      </x:c>
      <x:c r="G2267" s="27" t="n">
        <x:v>1</x:v>
      </x:c>
      <x:c r="H2267" s="27" t="str"/>
      <x:c r="I2267" s="30"/>
      <x:c r="J2267" s="30" t="n">
        <x:v>0</x:v>
      </x:c>
      <x:c r="K2267" s="30" t="n">
        <x:v>0</x:v>
      </x:c>
      <x:c r="L2267" s="30"/>
    </x:row>
    <x:row r="2268">
      <x:c r="A2268" s="61" t="n">
        <x:v>46172</x:v>
      </x:c>
      <x:c r="B2268" s="59" t="str">
        <x:v>CAULFIELD</x:v>
      </x:c>
      <x:c r="C2268" s="27" t="n">
        <x:v>7</x:v>
      </x:c>
      <x:c r="D2268" s="27" t="n">
        <x:v>11</x:v>
      </x:c>
      <x:c r="E2268" s="59" t="str">
        <x:v>CHOIR POINT</x:v>
      </x:c>
      <x:c r="F2268" s="59" t="str">
        <x:v>M</x:v>
      </x:c>
      <x:c r="G2268" s="27" t="n">
        <x:v>1</x:v>
      </x:c>
      <x:c r="H2268" s="27" t="str">
        <x:v>Won</x:v>
      </x:c>
      <x:c r="I2268" s="30" t="n">
        <x:v>7.2</x:v>
      </x:c>
      <x:c r="J2268" s="30" t="n">
        <x:v>7.2</x:v>
      </x:c>
      <x:c r="K2268" s="30" t="n">
        <x:v>0</x:v>
      </x:c>
      <x:c r="L2268" s="30"/>
    </x:row>
    <x:row r="2269">
      <x:c r="A2269" s="61" t="n">
        <x:v>46172</x:v>
      </x:c>
      <x:c r="B2269" s="59" t="str">
        <x:v>CAULFIELD</x:v>
      </x:c>
      <x:c r="C2269" s="27" t="n">
        <x:v>9</x:v>
      </x:c>
      <x:c r="D2269" s="27" t="n">
        <x:v>5</x:v>
      </x:c>
      <x:c r="E2269" s="59" t="str">
        <x:v>PERSPIRATION</x:v>
      </x:c>
      <x:c r="F2269" s="59" t="str">
        <x:v>SYS</x:v>
      </x:c>
      <x:c r="G2269" s="27" t="n">
        <x:v>1</x:v>
      </x:c>
      <x:c r="H2269" s="27" t="str"/>
      <x:c r="I2269" s="30"/>
      <x:c r="J2269" s="30" t="n">
        <x:v>0</x:v>
      </x:c>
      <x:c r="K2269" s="30"/>
      <x:c r="L2269" s="30"/>
    </x:row>
    <x:row r="2270">
      <x:c r="A2270" s="61" t="n">
        <x:v>46172</x:v>
      </x:c>
      <x:c r="B2270" s="59" t="str">
        <x:v>CAULFIELD</x:v>
      </x:c>
      <x:c r="C2270" s="27" t="n">
        <x:v>9</x:v>
      </x:c>
      <x:c r="D2270" s="27" t="n">
        <x:v>8</x:v>
      </x:c>
      <x:c r="E2270" s="59" t="str">
        <x:v>NAVAL ACADEMY</x:v>
      </x:c>
      <x:c r="F2270" s="59" t="str">
        <x:v>SYS</x:v>
      </x:c>
      <x:c r="G2270" s="27" t="n">
        <x:v>1</x:v>
      </x:c>
      <x:c r="H2270" s="27" t="str"/>
      <x:c r="I2270" s="30"/>
      <x:c r="J2270" s="30" t="n">
        <x:v>0</x:v>
      </x:c>
      <x:c r="K2270" s="30"/>
      <x:c r="L2270" s="30"/>
    </x:row>
    <x:row r="2271">
      <x:c r="A2271" s="61" t="n">
        <x:v>46179</x:v>
      </x:c>
      <x:c r="B2271" s="59" t="str">
        <x:v>FLEMINGTON</x:v>
      </x:c>
      <x:c r="C2271" s="27" t="n">
        <x:v>1</x:v>
      </x:c>
      <x:c r="D2271" s="27" t="n">
        <x:v>3</x:v>
      </x:c>
      <x:c r="E2271" s="59" t="str">
        <x:v>VEGA VIXEN</x:v>
      </x:c>
      <x:c r="F2271" s="59" t="str">
        <x:v>SYS</x:v>
      </x:c>
      <x:c r="G2271" s="27" t="n">
        <x:v>1</x:v>
      </x:c>
      <x:c r="H2271" s="27" t="str">
        <x:v>3rd</x:v>
      </x:c>
      <x:c r="I2271" s="30"/>
      <x:c r="J2271" s="30" t="n">
        <x:v>0</x:v>
      </x:c>
      <x:c r="K2271" s="30" t="n">
        <x:v>0</x:v>
      </x:c>
      <x:c r="L2271" s="30" t="n">
        <x:v>0</x:v>
      </x:c>
    </x:row>
    <x:row r="2272">
      <x:c r="A2272" s="61" t="n">
        <x:v>46179</x:v>
      </x:c>
      <x:c r="B2272" s="59" t="str">
        <x:v>FLEMINGTON</x:v>
      </x:c>
      <x:c r="C2272" s="27" t="n">
        <x:v>2</x:v>
      </x:c>
      <x:c r="D2272" s="27" t="n">
        <x:v>13</x:v>
      </x:c>
      <x:c r="E2272" s="59" t="str">
        <x:v>MADIYYA</x:v>
      </x:c>
      <x:c r="F2272" s="59" t="str">
        <x:v>BFSR / SYS</x:v>
      </x:c>
      <x:c r="G2272" s="27" t="n">
        <x:v>2</x:v>
      </x:c>
      <x:c r="H2272" s="27" t="str">
        <x:v>2nd</x:v>
      </x:c>
      <x:c r="I2272" s="30"/>
      <x:c r="J2272" s="30" t="n">
        <x:v>0</x:v>
      </x:c>
      <x:c r="K2272" s="30" t="n">
        <x:v>0</x:v>
      </x:c>
      <x:c r="L2272" s="30" t="n">
        <x:v>0</x:v>
      </x:c>
    </x:row>
    <x:row r="2273">
      <x:c r="A2273" s="61" t="n">
        <x:v>46179</x:v>
      </x:c>
      <x:c r="B2273" s="59" t="str">
        <x:v>FLEMINGTON</x:v>
      </x:c>
      <x:c r="C2273" s="27" t="n">
        <x:v>3</x:v>
      </x:c>
      <x:c r="D2273" s="27" t="n">
        <x:v>1</x:v>
      </x:c>
      <x:c r="E2273" s="59" t="str">
        <x:v>FLYING DONE</x:v>
      </x:c>
      <x:c r="F2273" s="59" t="str">
        <x:v>DC</x:v>
      </x:c>
      <x:c r="G2273" s="27" t="n">
        <x:v>1</x:v>
      </x:c>
      <x:c r="H2273" s="27" t="str"/>
      <x:c r="I2273" s="30"/>
      <x:c r="J2273" s="30" t="n">
        <x:v>0</x:v>
      </x:c>
      <x:c r="K2273" s="30" t="n">
        <x:v>0</x:v>
      </x:c>
      <x:c r="L2273" s="30" t="n">
        <x:v>0</x:v>
      </x:c>
    </x:row>
    <x:row r="2274">
      <x:c r="A2274" s="61" t="n">
        <x:v>46179</x:v>
      </x:c>
      <x:c r="B2274" s="59" t="str">
        <x:v>FLEMINGTON</x:v>
      </x:c>
      <x:c r="C2274" s="27" t="n">
        <x:v>4</x:v>
      </x:c>
      <x:c r="D2274" s="27" t="n">
        <x:v>2</x:v>
      </x:c>
      <x:c r="E2274" s="59" t="str">
        <x:v>PRINCE TYCOON</x:v>
      </x:c>
      <x:c r="F2274" s="59" t="str">
        <x:v>LSW</x:v>
      </x:c>
      <x:c r="G2274" s="27" t="n">
        <x:v>1</x:v>
      </x:c>
      <x:c r="H2274" s="27" t="str"/>
      <x:c r="I2274" s="30"/>
      <x:c r="J2274" s="30" t="n">
        <x:v>0</x:v>
      </x:c>
      <x:c r="K2274" s="30" t="n">
        <x:v>0</x:v>
      </x:c>
      <x:c r="L2274" s="30" t="n">
        <x:v>0</x:v>
      </x:c>
    </x:row>
    <x:row r="2275">
      <x:c r="A2275" s="61" t="n">
        <x:v>46179</x:v>
      </x:c>
      <x:c r="B2275" s="59" t="str">
        <x:v>FLEMINGTON</x:v>
      </x:c>
      <x:c r="C2275" s="27" t="n">
        <x:v>4</x:v>
      </x:c>
      <x:c r="D2275" s="27" t="n">
        <x:v>5</x:v>
      </x:c>
      <x:c r="E2275" s="59" t="str">
        <x:v>HIGH ON THE HILL</x:v>
      </x:c>
      <x:c r="F2275" s="59" t="str">
        <x:v>FR / SYS</x:v>
      </x:c>
      <x:c r="G2275" s="27" t="n">
        <x:v>2</x:v>
      </x:c>
      <x:c r="H2275" s="27" t="str"/>
      <x:c r="I2275" s="30"/>
      <x:c r="J2275" s="30" t="n">
        <x:v>0</x:v>
      </x:c>
      <x:c r="K2275" s="30" t="n">
        <x:v>0</x:v>
      </x:c>
      <x:c r="L2275" s="30" t="n">
        <x:v>0</x:v>
      </x:c>
    </x:row>
    <x:row r="2276">
      <x:c r="A2276" s="61" t="n">
        <x:v>46179</x:v>
      </x:c>
      <x:c r="B2276" s="59" t="str">
        <x:v>FLEMINGTON</x:v>
      </x:c>
      <x:c r="C2276" s="27" t="n">
        <x:v>4</x:v>
      </x:c>
      <x:c r="D2276" s="27" t="n">
        <x:v>6</x:v>
      </x:c>
      <x:c r="E2276" s="59" t="str">
        <x:v>SNALLYGASTER</x:v>
      </x:c>
      <x:c r="F2276" s="59" t="str">
        <x:v>LSW</x:v>
      </x:c>
      <x:c r="G2276" s="27" t="n">
        <x:v>1</x:v>
      </x:c>
      <x:c r="H2276" s="27" t="str"/>
      <x:c r="I2276" s="30"/>
      <x:c r="J2276" s="30" t="n">
        <x:v>0</x:v>
      </x:c>
      <x:c r="K2276" s="30" t="n">
        <x:v>0</x:v>
      </x:c>
      <x:c r="L2276" s="30" t="n">
        <x:v>0</x:v>
      </x:c>
    </x:row>
    <x:row r="2277">
      <x:c r="A2277" s="61" t="n">
        <x:v>46179</x:v>
      </x:c>
      <x:c r="B2277" s="59" t="str">
        <x:v>FLEMINGTON</x:v>
      </x:c>
      <x:c r="C2277" s="27" t="n">
        <x:v>5</x:v>
      </x:c>
      <x:c r="D2277" s="27" t="n">
        <x:v>2</x:v>
      </x:c>
      <x:c r="E2277" s="59" t="str">
        <x:v>DUCHESS ZOU</x:v>
      </x:c>
      <x:c r="F2277" s="59" t="str">
        <x:v>LSW</x:v>
      </x:c>
      <x:c r="G2277" s="27" t="n">
        <x:v>1</x:v>
      </x:c>
      <x:c r="H2277" s="27" t="str">
        <x:v>Won</x:v>
      </x:c>
      <x:c r="I2277" s="30" t="n">
        <x:v>2.2</x:v>
      </x:c>
      <x:c r="J2277" s="30" t="n">
        <x:v>2.2</x:v>
      </x:c>
      <x:c r="K2277" s="30" t="n">
        <x:v>0</x:v>
      </x:c>
      <x:c r="L2277" s="30"/>
    </x:row>
    <x:row r="2278">
      <x:c r="A2278" s="61" t="n">
        <x:v>46179</x:v>
      </x:c>
      <x:c r="B2278" s="59" t="str">
        <x:v>FLEMINGTON</x:v>
      </x:c>
      <x:c r="C2278" s="27" t="n">
        <x:v>5</x:v>
      </x:c>
      <x:c r="D2278" s="27" t="n">
        <x:v>3</x:v>
      </x:c>
      <x:c r="E2278" s="59" t="str">
        <x:v>STYLISH</x:v>
      </x:c>
      <x:c r="F2278" s="59" t="str">
        <x:v>DC</x:v>
      </x:c>
      <x:c r="G2278" s="27" t="n">
        <x:v>1</x:v>
      </x:c>
      <x:c r="H2278" s="27" t="str">
        <x:v>2nd</x:v>
      </x:c>
      <x:c r="I2278" s="30"/>
      <x:c r="J2278" s="30" t="n">
        <x:v>0</x:v>
      </x:c>
      <x:c r="K2278" s="30" t="n">
        <x:v>0</x:v>
      </x:c>
      <x:c r="L2278" s="30"/>
    </x:row>
    <x:row r="2279">
      <x:c r="A2279" s="61" t="n">
        <x:v>46179</x:v>
      </x:c>
      <x:c r="B2279" s="59" t="str">
        <x:v>FLEMINGTON</x:v>
      </x:c>
      <x:c r="C2279" s="27" t="n">
        <x:v>7</x:v>
      </x:c>
      <x:c r="D2279" s="27" t="n">
        <x:v>15</x:v>
      </x:c>
      <x:c r="E2279" s="59" t="str">
        <x:v>STARZINTHEIREYES</x:v>
      </x:c>
      <x:c r="F2279" s="59" t="str">
        <x:v>SYS</x:v>
      </x:c>
      <x:c r="G2279" s="27" t="n">
        <x:v>1</x:v>
      </x:c>
      <x:c r="H2279" s="27" t="str"/>
      <x:c r="I2279" s="30"/>
      <x:c r="J2279" s="30" t="n">
        <x:v>0</x:v>
      </x:c>
      <x:c r="K2279" s="30"/>
      <x:c r="L2279" s="30"/>
    </x:row>
    <x:row r="2280">
      <x:c r="A2280" s="61" t="n">
        <x:v>46186</x:v>
      </x:c>
      <x:c r="B2280" s="59" t="str">
        <x:v>SANDOWN</x:v>
      </x:c>
      <x:c r="C2280" s="27" t="n">
        <x:v>2</x:v>
      </x:c>
      <x:c r="D2280" s="27" t="n">
        <x:v>2</x:v>
      </x:c>
      <x:c r="E2280" s="59" t="str">
        <x:v>BRILLIANT HORIZON</x:v>
      </x:c>
      <x:c r="F2280" s="59" t="str">
        <x:v>DC</x:v>
      </x:c>
      <x:c r="G2280" s="27" t="n">
        <x:v>1</x:v>
      </x:c>
      <x:c r="H2280" s="27" t="str"/>
      <x:c r="I2280" s="30"/>
      <x:c r="J2280" s="30" t="n">
        <x:v>0</x:v>
      </x:c>
      <x:c r="K2280" s="30" t="n">
        <x:v>0</x:v>
      </x:c>
      <x:c r="L2280" s="30" t="n">
        <x:v>0</x:v>
      </x:c>
    </x:row>
    <x:row r="2281">
      <x:c r="A2281" s="61" t="n">
        <x:v>46186</x:v>
      </x:c>
      <x:c r="B2281" s="59" t="str">
        <x:v>SANDOWN</x:v>
      </x:c>
      <x:c r="C2281" s="27" t="n">
        <x:v>2</x:v>
      </x:c>
      <x:c r="D2281" s="27" t="n">
        <x:v>6</x:v>
      </x:c>
      <x:c r="E2281" s="59" t="str">
        <x:v>AMPING LASS</x:v>
      </x:c>
      <x:c r="F2281" s="59" t="str">
        <x:v>FRSR</x:v>
      </x:c>
      <x:c r="G2281" s="27" t="n">
        <x:v>1</x:v>
      </x:c>
      <x:c r="H2281" s="27" t="str">
        <x:v>3rd</x:v>
      </x:c>
      <x:c r="I2281" s="30"/>
      <x:c r="J2281" s="30" t="n">
        <x:v>0</x:v>
      </x:c>
      <x:c r="K2281" s="30" t="n">
        <x:v>0</x:v>
      </x:c>
      <x:c r="L2281" s="30" t="n">
        <x:v>0</x:v>
      </x:c>
    </x:row>
    <x:row r="2282">
      <x:c r="A2282" s="61" t="n">
        <x:v>46186</x:v>
      </x:c>
      <x:c r="B2282" s="59" t="str">
        <x:v>SANDOWN</x:v>
      </x:c>
      <x:c r="C2282" s="27" t="n">
        <x:v>2</x:v>
      </x:c>
      <x:c r="D2282" s="27" t="n">
        <x:v>9</x:v>
      </x:c>
      <x:c r="E2282" s="59" t="str">
        <x:v>AFTERBERNA</x:v>
      </x:c>
      <x:c r="F2282" s="59" t="str">
        <x:v>FR</x:v>
      </x:c>
      <x:c r="G2282" s="27" t="n">
        <x:v>1</x:v>
      </x:c>
      <x:c r="H2282" s="27" t="str">
        <x:v>Won</x:v>
      </x:c>
      <x:c r="I2282" s="30" t="n">
        <x:v>8.4</x:v>
      </x:c>
      <x:c r="J2282" s="30" t="n">
        <x:v>8.4</x:v>
      </x:c>
      <x:c r="K2282" s="30" t="n">
        <x:v>0</x:v>
      </x:c>
      <x:c r="L2282" s="30" t="n">
        <x:v>0</x:v>
      </x:c>
    </x:row>
    <x:row r="2283">
      <x:c r="A2283" s="61" t="n">
        <x:v>46186</x:v>
      </x:c>
      <x:c r="B2283" s="59" t="str">
        <x:v>SANDOWN</x:v>
      </x:c>
      <x:c r="C2283" s="27" t="n">
        <x:v>3</x:v>
      </x:c>
      <x:c r="D2283" s="27" t="n">
        <x:v>4</x:v>
      </x:c>
      <x:c r="E2283" s="59" t="str">
        <x:v>COOLY</x:v>
      </x:c>
      <x:c r="F2283" s="59" t="str">
        <x:v>DC / SYS</x:v>
      </x:c>
      <x:c r="G2283" s="27" t="n">
        <x:v>2</x:v>
      </x:c>
      <x:c r="H2283" s="27" t="str"/>
      <x:c r="I2283" s="30"/>
      <x:c r="J2283" s="30" t="n">
        <x:v>0</x:v>
      </x:c>
      <x:c r="K2283" s="30" t="n">
        <x:v>0</x:v>
      </x:c>
      <x:c r="L2283" s="30" t="n">
        <x:v>0</x:v>
      </x:c>
    </x:row>
    <x:row r="2284">
      <x:c r="A2284" s="61" t="n">
        <x:v>46186</x:v>
      </x:c>
      <x:c r="B2284" s="59" t="str">
        <x:v>SANDOWN</x:v>
      </x:c>
      <x:c r="C2284" s="27" t="n">
        <x:v>5</x:v>
      </x:c>
      <x:c r="D2284" s="27" t="n">
        <x:v>1</x:v>
      </x:c>
      <x:c r="E2284" s="59" t="str">
        <x:v>PUNCH LANE</x:v>
      </x:c>
      <x:c r="F2284" s="59" t="str">
        <x:v>DC / SYS</x:v>
      </x:c>
      <x:c r="G2284" s="27" t="n">
        <x:v>2</x:v>
      </x:c>
      <x:c r="H2284" s="27" t="str">
        <x:v>3rd</x:v>
      </x:c>
      <x:c r="I2284" s="30"/>
      <x:c r="J2284" s="30" t="n">
        <x:v>0</x:v>
      </x:c>
      <x:c r="K2284" s="30" t="n">
        <x:v>0</x:v>
      </x:c>
      <x:c r="L2284" s="30" t="n">
        <x:v>0</x:v>
      </x:c>
    </x:row>
    <x:row r="2285">
      <x:c r="A2285" s="61" t="n">
        <x:v>46186</x:v>
      </x:c>
      <x:c r="B2285" s="59" t="str">
        <x:v>SANDOWN</x:v>
      </x:c>
      <x:c r="C2285" s="27" t="n">
        <x:v>5</x:v>
      </x:c>
      <x:c r="D2285" s="27" t="n">
        <x:v>3</x:v>
      </x:c>
      <x:c r="E2285" s="59" t="str">
        <x:v>COEUR VOLANTE</x:v>
      </x:c>
      <x:c r="F2285" s="59" t="str">
        <x:v>DC</x:v>
      </x:c>
      <x:c r="G2285" s="27" t="n">
        <x:v>1</x:v>
      </x:c>
      <x:c r="H2285" s="27" t="str">
        <x:v>Won</x:v>
      </x:c>
      <x:c r="I2285" s="30" t="n">
        <x:v>5</x:v>
      </x:c>
      <x:c r="J2285" s="30" t="n">
        <x:v>5</x:v>
      </x:c>
      <x:c r="K2285" s="30" t="n">
        <x:v>0</x:v>
      </x:c>
      <x:c r="L2285" s="30" t="n">
        <x:v>0</x:v>
      </x:c>
    </x:row>
    <x:row r="2286">
      <x:c r="A2286" s="61" t="n">
        <x:v>46186</x:v>
      </x:c>
      <x:c r="B2286" s="59" t="str">
        <x:v>SANDOWN</x:v>
      </x:c>
      <x:c r="C2286" s="27" t="n">
        <x:v>6</x:v>
      </x:c>
      <x:c r="D2286" s="27" t="n">
        <x:v>1</x:v>
      </x:c>
      <x:c r="E2286" s="59" t="str">
        <x:v>BEAST MODE</x:v>
      </x:c>
      <x:c r="F2286" s="59" t="str">
        <x:v>M / SYS</x:v>
      </x:c>
      <x:c r="G2286" s="27" t="n">
        <x:v>2</x:v>
      </x:c>
      <x:c r="H2286" s="27" t="str">
        <x:v>2nd</x:v>
      </x:c>
      <x:c r="I2286" s="30"/>
      <x:c r="J2286" s="30" t="n">
        <x:v>0</x:v>
      </x:c>
      <x:c r="K2286" s="30" t="n">
        <x:v>0</x:v>
      </x:c>
      <x:c r="L2286" s="30" t="n">
        <x:v>0</x:v>
      </x:c>
    </x:row>
    <x:row r="2287">
      <x:c r="A2287" s="61" t="n">
        <x:v>46186</x:v>
      </x:c>
      <x:c r="B2287" s="59" t="str">
        <x:v>SANDOWN</x:v>
      </x:c>
      <x:c r="C2287" s="27" t="n">
        <x:v>6</x:v>
      </x:c>
      <x:c r="D2287" s="27" t="n">
        <x:v>10</x:v>
      </x:c>
      <x:c r="E2287" s="59" t="str">
        <x:v>BAZABALL REWARDED</x:v>
      </x:c>
      <x:c r="F2287" s="59" t="str">
        <x:v>SYS</x:v>
      </x:c>
      <x:c r="G2287" s="27" t="n">
        <x:v>1</x:v>
      </x:c>
      <x:c r="H2287" s="27" t="str">
        <x:v>Won</x:v>
      </x:c>
      <x:c r="I2287" s="30" t="n">
        <x:v>7.5</x:v>
      </x:c>
      <x:c r="J2287" s="30" t="n">
        <x:v>7.5</x:v>
      </x:c>
      <x:c r="K2287" s="30" t="n">
        <x:v>0</x:v>
      </x:c>
      <x:c r="L2287" s="30" t="n">
        <x:v>0</x:v>
      </x:c>
    </x:row>
    <x:row r="2288">
      <x:c r="A2288" s="61" t="n">
        <x:v>46186</x:v>
      </x:c>
      <x:c r="B2288" s="59" t="str">
        <x:v>SANDOWN</x:v>
      </x:c>
      <x:c r="C2288" s="27" t="n">
        <x:v>6</x:v>
      </x:c>
      <x:c r="D2288" s="27" t="n">
        <x:v>15</x:v>
      </x:c>
      <x:c r="E2288" s="59" t="str">
        <x:v>CICALA</x:v>
      </x:c>
      <x:c r="F2288" s="59" t="str">
        <x:v>SYS</x:v>
      </x:c>
      <x:c r="G2288" s="27" t="n">
        <x:v>1</x:v>
      </x:c>
      <x:c r="H2288" s="27" t="str"/>
      <x:c r="I2288" s="30"/>
      <x:c r="J2288" s="30" t="n">
        <x:v>0</x:v>
      </x:c>
      <x:c r="K2288" s="30" t="n">
        <x:v>0</x:v>
      </x:c>
      <x:c r="L2288" s="30" t="n">
        <x:v>0</x:v>
      </x:c>
    </x:row>
    <x:row r="2289">
      <x:c r="A2289" s="61" t="n">
        <x:v>46186</x:v>
      </x:c>
      <x:c r="B2289" s="59" t="str">
        <x:v>SANDOWN</x:v>
      </x:c>
      <x:c r="C2289" s="27" t="n">
        <x:v>7</x:v>
      </x:c>
      <x:c r="D2289" s="27" t="n">
        <x:v>7</x:v>
      </x:c>
      <x:c r="E2289" s="59" t="str">
        <x:v>SKIPPERS CANYON</x:v>
      </x:c>
      <x:c r="F2289" s="59" t="str">
        <x:v>FR</x:v>
      </x:c>
      <x:c r="G2289" s="27" t="n">
        <x:v>1</x:v>
      </x:c>
      <x:c r="H2289" s="27" t="str"/>
      <x:c r="I2289" s="30"/>
      <x:c r="J2289" s="30" t="n">
        <x:v>0</x:v>
      </x:c>
      <x:c r="K2289" s="30" t="n">
        <x:v>0</x:v>
      </x:c>
      <x:c r="L2289" s="30" t="n">
        <x:v>0</x:v>
      </x:c>
    </x:row>
    <x:row r="2290">
      <x:c r="A2290" s="61" t="n">
        <x:v>46186</x:v>
      </x:c>
      <x:c r="B2290" s="59" t="str">
        <x:v>SANDOWN</x:v>
      </x:c>
      <x:c r="C2290" s="27" t="n">
        <x:v>7</x:v>
      </x:c>
      <x:c r="D2290" s="27" t="n">
        <x:v>9</x:v>
      </x:c>
      <x:c r="E2290" s="59" t="str">
        <x:v>STRAAND DEAL</x:v>
      </x:c>
      <x:c r="F2290" s="59" t="str">
        <x:v>DC</x:v>
      </x:c>
      <x:c r="G2290" s="27" t="n">
        <x:v>1</x:v>
      </x:c>
      <x:c r="H2290" s="27" t="str">
        <x:v>Won</x:v>
      </x:c>
      <x:c r="I2290" s="30" t="n">
        <x:v>3.9</x:v>
      </x:c>
      <x:c r="J2290" s="30" t="n">
        <x:v>3.9</x:v>
      </x:c>
      <x:c r="K2290" s="30" t="n">
        <x:v>15.989999999999998</x:v>
      </x:c>
      <x:c r="L2290" s="30" t="n">
        <x:v>0</x:v>
      </x:c>
    </x:row>
    <x:row r="2291">
      <x:c r="A2291" s="61" t="n">
        <x:v>46186</x:v>
      </x:c>
      <x:c r="B2291" s="59" t="str">
        <x:v>SANDOWN</x:v>
      </x:c>
      <x:c r="C2291" s="27" t="n">
        <x:v>8</x:v>
      </x:c>
      <x:c r="D2291" s="27" t="n">
        <x:v>1</x:v>
      </x:c>
      <x:c r="E2291" s="59" t="str">
        <x:v>BANKERS CHOICE</x:v>
      </x:c>
      <x:c r="F2291" s="59" t="str">
        <x:v>DC</x:v>
      </x:c>
      <x:c r="G2291" s="27" t="n">
        <x:v>1</x:v>
      </x:c>
      <x:c r="H2291" s="27" t="str">
        <x:v>Won</x:v>
      </x:c>
      <x:c r="I2291" s="30" t="n">
        <x:v>4.1</x:v>
      </x:c>
      <x:c r="J2291" s="30" t="n">
        <x:v>4.1</x:v>
      </x:c>
      <x:c r="K2291" s="30" t="n">
        <x:v>0</x:v>
      </x:c>
      <x:c r="L2291" s="30"/>
    </x:row>
    <x:row r="2292">
      <x:c r="A2292" s="61" t="n">
        <x:v>46186</x:v>
      </x:c>
      <x:c r="B2292" s="59" t="str">
        <x:v>SANDOWN</x:v>
      </x:c>
      <x:c r="C2292" s="27" t="n">
        <x:v>8</x:v>
      </x:c>
      <x:c r="D2292" s="27" t="n">
        <x:v>4</x:v>
      </x:c>
      <x:c r="E2292" s="59" t="str">
        <x:v>GILDED WATER</x:v>
      </x:c>
      <x:c r="F2292" s="59" t="str">
        <x:v>BFSR / SYS</x:v>
      </x:c>
      <x:c r="G2292" s="27" t="n">
        <x:v>2</x:v>
      </x:c>
      <x:c r="H2292" s="27" t="str"/>
      <x:c r="I2292" s="30"/>
      <x:c r="J2292" s="30" t="n">
        <x:v>0</x:v>
      </x:c>
      <x:c r="K2292" s="30" t="n">
        <x:v>0</x:v>
      </x:c>
      <x:c r="L2292" s="30"/>
    </x:row>
    <x:row r="2293">
      <x:c r="A2293" s="61" t="n">
        <x:v>46186</x:v>
      </x:c>
      <x:c r="B2293" s="59" t="str">
        <x:v>SANDOWN</x:v>
      </x:c>
      <x:c r="C2293" s="27" t="n">
        <x:v>8</x:v>
      </x:c>
      <x:c r="D2293" s="27" t="n">
        <x:v>5</x:v>
      </x:c>
      <x:c r="E2293" s="59" t="str">
        <x:v>THEDOCTOROFLOVE</x:v>
      </x:c>
      <x:c r="F2293" s="59" t="str">
        <x:v>DC</x:v>
      </x:c>
      <x:c r="G2293" s="27" t="n">
        <x:v>1</x:v>
      </x:c>
      <x:c r="H2293" s="27" t="str"/>
      <x:c r="I2293" s="30"/>
      <x:c r="J2293" s="30" t="n">
        <x:v>0</x:v>
      </x:c>
      <x:c r="K2293" s="30" t="n">
        <x:v>0</x:v>
      </x:c>
      <x:c r="L2293" s="30"/>
    </x:row>
    <x:row r="2294">
      <x:c r="A2294" s="61" t="n">
        <x:v>46186</x:v>
      </x:c>
      <x:c r="B2294" s="59" t="str">
        <x:v>SANDOWN</x:v>
      </x:c>
      <x:c r="C2294" s="27" t="n">
        <x:v>9</x:v>
      </x:c>
      <x:c r="D2294" s="27" t="n">
        <x:v>4</x:v>
      </x:c>
      <x:c r="E2294" s="59" t="str">
        <x:v>LOVELYCUT</x:v>
      </x:c>
      <x:c r="F2294" s="59" t="str">
        <x:v>SYS</x:v>
      </x:c>
      <x:c r="G2294" s="27" t="n">
        <x:v>1</x:v>
      </x:c>
      <x:c r="H2294" s="27" t="str">
        <x:v>2nd</x:v>
      </x:c>
      <x:c r="I2294" s="30"/>
      <x:c r="J2294" s="30" t="n">
        <x:v>0</x:v>
      </x:c>
      <x:c r="K2294" s="30"/>
      <x:c r="L2294" s="30"/>
    </x:row>
    <x:row r="2295">
      <x:c r="A2295" s="61" t="n">
        <x:v>46186</x:v>
      </x:c>
      <x:c r="B2295" s="59" t="str">
        <x:v>SANDOWN</x:v>
      </x:c>
      <x:c r="C2295" s="27" t="n">
        <x:v>9</x:v>
      </x:c>
      <x:c r="D2295" s="27" t="n">
        <x:v>14</x:v>
      </x:c>
      <x:c r="E2295" s="59" t="str">
        <x:v>THEBELMONTGANGSTER</x:v>
      </x:c>
      <x:c r="F2295" s="59" t="str">
        <x:v>M</x:v>
      </x:c>
      <x:c r="G2295" s="27" t="n">
        <x:v>1</x:v>
      </x:c>
      <x:c r="H2295" s="27" t="str">
        <x:v>Won</x:v>
      </x:c>
      <x:c r="I2295" s="30" t="n">
        <x:v>3.9</x:v>
      </x:c>
      <x:c r="J2295" s="30" t="n">
        <x:v>3.9</x:v>
      </x:c>
      <x:c r="K2295" s="30"/>
      <x:c r="L2295" s="30"/>
    </x:row>
    <x:row r="2296">
      <x:c r="A2296" s="61" t="n">
        <x:v>46193</x:v>
      </x:c>
      <x:c r="B2296" s="59" t="str">
        <x:v>FLEMINGTON</x:v>
      </x:c>
      <x:c r="C2296" s="27" t="n">
        <x:v>1</x:v>
      </x:c>
      <x:c r="D2296" s="27" t="n">
        <x:v>1</x:v>
      </x:c>
      <x:c r="E2296" s="59" t="str">
        <x:v>FONTEIN JEWEL</x:v>
      </x:c>
      <x:c r="F2296" s="59" t="str">
        <x:v>FR</x:v>
      </x:c>
      <x:c r="G2296" s="27" t="n">
        <x:v>1</x:v>
      </x:c>
      <x:c r="H2296" s="27" t="str">
        <x:v>Won</x:v>
      </x:c>
      <x:c r="I2296" s="30" t="n">
        <x:v>5.9</x:v>
      </x:c>
      <x:c r="J2296" s="30" t="n">
        <x:v>5.9</x:v>
      </x:c>
      <x:c r="K2296" s="30" t="n">
        <x:v>0</x:v>
      </x:c>
      <x:c r="L2296" s="30" t="n">
        <x:v>0</x:v>
      </x:c>
    </x:row>
    <x:row r="2297">
      <x:c r="A2297" s="61" t="n">
        <x:v>46193</x:v>
      </x:c>
      <x:c r="B2297" s="59" t="str">
        <x:v>FLEMINGTON</x:v>
      </x:c>
      <x:c r="C2297" s="27" t="n">
        <x:v>1</x:v>
      </x:c>
      <x:c r="D2297" s="27" t="n">
        <x:v>2</x:v>
      </x:c>
      <x:c r="E2297" s="59" t="str">
        <x:v>PORTARLINGTON</x:v>
      </x:c>
      <x:c r="F2297" s="59" t="str">
        <x:v>BFSR / SYS</x:v>
      </x:c>
      <x:c r="G2297" s="27" t="n">
        <x:v>2</x:v>
      </x:c>
      <x:c r="H2297" s="27" t="str"/>
      <x:c r="I2297" s="30"/>
      <x:c r="J2297" s="30" t="n">
        <x:v>0</x:v>
      </x:c>
      <x:c r="K2297" s="30" t="n">
        <x:v>0</x:v>
      </x:c>
      <x:c r="L2297" s="30" t="n">
        <x:v>0</x:v>
      </x:c>
    </x:row>
    <x:row r="2298">
      <x:c r="A2298" s="61" t="n">
        <x:v>46193</x:v>
      </x:c>
      <x:c r="B2298" s="59" t="str">
        <x:v>FLEMINGTON</x:v>
      </x:c>
      <x:c r="C2298" s="27" t="n">
        <x:v>2</x:v>
      </x:c>
      <x:c r="D2298" s="27" t="n">
        <x:v>4</x:v>
      </x:c>
      <x:c r="E2298" s="59" t="str">
        <x:v>HARBOUR TOWN</x:v>
      </x:c>
      <x:c r="F2298" s="59" t="str">
        <x:v>SYS</x:v>
      </x:c>
      <x:c r="G2298" s="27" t="n">
        <x:v>1</x:v>
      </x:c>
      <x:c r="H2298" s="27" t="str">
        <x:v>4th</x:v>
      </x:c>
      <x:c r="I2298" s="30"/>
      <x:c r="J2298" s="30" t="n">
        <x:v>0</x:v>
      </x:c>
      <x:c r="K2298" s="30" t="n">
        <x:v>0</x:v>
      </x:c>
      <x:c r="L2298" s="30" t="n">
        <x:v>0</x:v>
      </x:c>
    </x:row>
    <x:row r="2299">
      <x:c r="A2299" s="61" t="n">
        <x:v>46193</x:v>
      </x:c>
      <x:c r="B2299" s="59" t="str">
        <x:v>FLEMINGTON</x:v>
      </x:c>
      <x:c r="C2299" s="27" t="n">
        <x:v>3</x:v>
      </x:c>
      <x:c r="D2299" s="27" t="n">
        <x:v>1</x:v>
      </x:c>
      <x:c r="E2299" s="59" t="str">
        <x:v>BOLD SOUL</x:v>
      </x:c>
      <x:c r="F2299" s="59" t="str">
        <x:v>SYS</x:v>
      </x:c>
      <x:c r="G2299" s="27" t="n">
        <x:v>1</x:v>
      </x:c>
      <x:c r="H2299" s="27" t="str">
        <x:v>3rd</x:v>
      </x:c>
      <x:c r="I2299" s="30"/>
      <x:c r="J2299" s="30" t="n">
        <x:v>0</x:v>
      </x:c>
      <x:c r="K2299" s="30" t="n">
        <x:v>0</x:v>
      </x:c>
      <x:c r="L2299" s="30" t="n">
        <x:v>0</x:v>
      </x:c>
    </x:row>
    <x:row r="2300">
      <x:c r="A2300" s="61" t="n">
        <x:v>46193</x:v>
      </x:c>
      <x:c r="B2300" s="59" t="str">
        <x:v>FLEMINGTON</x:v>
      </x:c>
      <x:c r="C2300" s="27" t="n">
        <x:v>3</x:v>
      </x:c>
      <x:c r="D2300" s="27" t="n">
        <x:v>5</x:v>
      </x:c>
      <x:c r="E2300" s="59" t="str">
        <x:v>THE WESTERN FRONT</x:v>
      </x:c>
      <x:c r="F2300" s="59" t="str">
        <x:v>SYS</x:v>
      </x:c>
      <x:c r="G2300" s="27" t="n">
        <x:v>1</x:v>
      </x:c>
      <x:c r="H2300" s="27" t="str">
        <x:v>2nd</x:v>
      </x:c>
      <x:c r="I2300" s="30"/>
      <x:c r="J2300" s="30" t="n">
        <x:v>0</x:v>
      </x:c>
      <x:c r="K2300" s="30" t="n">
        <x:v>0</x:v>
      </x:c>
      <x:c r="L2300" s="30" t="n">
        <x:v>0</x:v>
      </x:c>
    </x:row>
    <x:row r="2301">
      <x:c r="A2301" s="61" t="n">
        <x:v>46193</x:v>
      </x:c>
      <x:c r="B2301" s="59" t="str">
        <x:v>FLEMINGTON</x:v>
      </x:c>
      <x:c r="C2301" s="27" t="n">
        <x:v>3</x:v>
      </x:c>
      <x:c r="D2301" s="27" t="n">
        <x:v>11</x:v>
      </x:c>
      <x:c r="E2301" s="59" t="str">
        <x:v>VEGAS JACK</x:v>
      </x:c>
      <x:c r="F2301" s="59" t="str">
        <x:v>LSW</x:v>
      </x:c>
      <x:c r="G2301" s="27" t="n">
        <x:v>1</x:v>
      </x:c>
      <x:c r="H2301" s="27" t="str">
        <x:v>Won</x:v>
      </x:c>
      <x:c r="I2301" s="30" t="n">
        <x:v>10.2</x:v>
      </x:c>
      <x:c r="J2301" s="30" t="n">
        <x:v>10.2</x:v>
      </x:c>
      <x:c r="K2301" s="30" t="n">
        <x:v>0</x:v>
      </x:c>
      <x:c r="L2301" s="30" t="n">
        <x:v>0</x:v>
      </x:c>
    </x:row>
    <x:row r="2302">
      <x:c r="A2302" s="61" t="n">
        <x:v>46193</x:v>
      </x:c>
      <x:c r="B2302" s="59" t="str">
        <x:v>FLEMINGTON</x:v>
      </x:c>
      <x:c r="C2302" s="27" t="n">
        <x:v>4</x:v>
      </x:c>
      <x:c r="D2302" s="27" t="n">
        <x:v>4</x:v>
      </x:c>
      <x:c r="E2302" s="59" t="str">
        <x:v>CHOIR POINT</x:v>
      </x:c>
      <x:c r="F2302" s="59" t="str">
        <x:v>SYS</x:v>
      </x:c>
      <x:c r="G2302" s="27" t="n">
        <x:v>1</x:v>
      </x:c>
      <x:c r="H2302" s="27" t="str"/>
      <x:c r="I2302" s="30"/>
      <x:c r="J2302" s="30" t="n">
        <x:v>0</x:v>
      </x:c>
      <x:c r="K2302" s="30" t="n">
        <x:v>0</x:v>
      </x:c>
      <x:c r="L2302" s="30" t="n">
        <x:v>0</x:v>
      </x:c>
    </x:row>
    <x:row r="2303">
      <x:c r="A2303" s="61" t="n">
        <x:v>46193</x:v>
      </x:c>
      <x:c r="B2303" s="59" t="str">
        <x:v>FLEMINGTON</x:v>
      </x:c>
      <x:c r="C2303" s="27" t="n">
        <x:v>5</x:v>
      </x:c>
      <x:c r="D2303" s="27" t="n">
        <x:v>8</x:v>
      </x:c>
      <x:c r="E2303" s="59" t="str">
        <x:v>TEN COMMANDMENTS</x:v>
      </x:c>
      <x:c r="F2303" s="59" t="str">
        <x:v>SYS</x:v>
      </x:c>
      <x:c r="G2303" s="27" t="n">
        <x:v>1</x:v>
      </x:c>
      <x:c r="H2303" s="27" t="str">
        <x:v>Won</x:v>
      </x:c>
      <x:c r="I2303" s="30" t="n">
        <x:v>2.1</x:v>
      </x:c>
      <x:c r="J2303" s="30" t="n">
        <x:v>2.1</x:v>
      </x:c>
      <x:c r="K2303" s="30" t="n">
        <x:v>0</x:v>
      </x:c>
      <x:c r="L2303" s="30" t="n">
        <x:v>0</x:v>
      </x:c>
    </x:row>
    <x:row r="2304">
      <x:c r="A2304" s="61" t="n">
        <x:v>46193</x:v>
      </x:c>
      <x:c r="B2304" s="59" t="str">
        <x:v>FLEMINGTON</x:v>
      </x:c>
      <x:c r="C2304" s="27" t="n">
        <x:v>5</x:v>
      </x:c>
      <x:c r="D2304" s="27" t="n">
        <x:v>9</x:v>
      </x:c>
      <x:c r="E2304" s="59" t="str">
        <x:v>CAPPER THIRTYNINE</x:v>
      </x:c>
      <x:c r="F2304" s="59" t="str">
        <x:v>M</x:v>
      </x:c>
      <x:c r="G2304" s="27" t="n">
        <x:v>1</x:v>
      </x:c>
      <x:c r="H2304" s="27" t="str"/>
      <x:c r="I2304" s="30"/>
      <x:c r="J2304" s="30" t="n">
        <x:v>0</x:v>
      </x:c>
      <x:c r="K2304" s="30" t="n">
        <x:v>0</x:v>
      </x:c>
      <x:c r="L2304" s="30" t="n">
        <x:v>0</x:v>
      </x:c>
    </x:row>
    <x:row r="2305">
      <x:c r="A2305" s="61" t="n">
        <x:v>46193</x:v>
      </x:c>
      <x:c r="B2305" s="59" t="str">
        <x:v>FLEMINGTON</x:v>
      </x:c>
      <x:c r="C2305" s="27" t="n">
        <x:v>5</x:v>
      </x:c>
      <x:c r="D2305" s="27" t="n">
        <x:v>14</x:v>
      </x:c>
      <x:c r="E2305" s="59" t="str">
        <x:v>THEBELMONTGANGSTER</x:v>
      </x:c>
      <x:c r="F2305" s="59" t="str">
        <x:v>LSW / SYS</x:v>
      </x:c>
      <x:c r="G2305" s="27" t="n">
        <x:v>2</x:v>
      </x:c>
      <x:c r="H2305" s="27" t="str">
        <x:v>2nd</x:v>
      </x:c>
      <x:c r="I2305" s="30"/>
      <x:c r="J2305" s="30" t="n">
        <x:v>0</x:v>
      </x:c>
      <x:c r="K2305" s="30" t="n">
        <x:v>0</x:v>
      </x:c>
      <x:c r="L2305" s="30" t="n">
        <x:v>0</x:v>
      </x:c>
    </x:row>
    <x:row r="2306">
      <x:c r="A2306" s="61" t="n">
        <x:v>46193</x:v>
      </x:c>
      <x:c r="B2306" s="59" t="str">
        <x:v>FLEMINGTON</x:v>
      </x:c>
      <x:c r="C2306" s="27" t="n">
        <x:v>6</x:v>
      </x:c>
      <x:c r="D2306" s="27" t="n">
        <x:v>8</x:v>
      </x:c>
      <x:c r="E2306" s="59" t="str">
        <x:v>FIRST CHORUS</x:v>
      </x:c>
      <x:c r="F2306" s="59" t="str">
        <x:v>LSW / SYS</x:v>
      </x:c>
      <x:c r="G2306" s="27" t="n">
        <x:v>2</x:v>
      </x:c>
      <x:c r="H2306" s="27" t="str"/>
      <x:c r="I2306" s="30"/>
      <x:c r="J2306" s="30" t="n">
        <x:v>0</x:v>
      </x:c>
      <x:c r="K2306" s="30" t="n">
        <x:v>0</x:v>
      </x:c>
      <x:c r="L2306" s="30" t="n">
        <x:v>0</x:v>
      </x:c>
    </x:row>
    <x:row r="2307">
      <x:c r="A2307" s="61" t="n">
        <x:v>46193</x:v>
      </x:c>
      <x:c r="B2307" s="59" t="str">
        <x:v>FLEMINGTON</x:v>
      </x:c>
      <x:c r="C2307" s="27" t="n">
        <x:v>7</x:v>
      </x:c>
      <x:c r="D2307" s="27" t="n">
        <x:v>2</x:v>
      </x:c>
      <x:c r="E2307" s="59" t="str">
        <x:v>NEW YORK LUSTRE</x:v>
      </x:c>
      <x:c r="F2307" s="59" t="str">
        <x:v>SYS</x:v>
      </x:c>
      <x:c r="G2307" s="27" t="n">
        <x:v>1</x:v>
      </x:c>
      <x:c r="H2307" s="27" t="str"/>
      <x:c r="I2307" s="30"/>
      <x:c r="J2307" s="30" t="n">
        <x:v>0</x:v>
      </x:c>
      <x:c r="K2307" s="30" t="n">
        <x:v>0</x:v>
      </x:c>
      <x:c r="L2307" s="30" t="n">
        <x:v>0</x:v>
      </x:c>
    </x:row>
    <x:row r="2308">
      <x:c r="A2308" s="61" t="n">
        <x:v>46193</x:v>
      </x:c>
      <x:c r="B2308" s="59" t="str">
        <x:v>FLEMINGTON</x:v>
      </x:c>
      <x:c r="C2308" s="27" t="n">
        <x:v>7</x:v>
      </x:c>
      <x:c r="D2308" s="27" t="n">
        <x:v>4</x:v>
      </x:c>
      <x:c r="E2308" s="59" t="str">
        <x:v>LOSESOMEWINMORE</x:v>
      </x:c>
      <x:c r="F2308" s="59" t="str">
        <x:v>SYS</x:v>
      </x:c>
      <x:c r="G2308" s="27" t="n">
        <x:v>1</x:v>
      </x:c>
      <x:c r="H2308" s="27" t="str">
        <x:v>4th</x:v>
      </x:c>
      <x:c r="I2308" s="30"/>
      <x:c r="J2308" s="30" t="n">
        <x:v>0</x:v>
      </x:c>
      <x:c r="K2308" s="30" t="n">
        <x:v>0</x:v>
      </x:c>
      <x:c r="L2308" s="30" t="n">
        <x:v>0</x:v>
      </x:c>
    </x:row>
    <x:row r="2309">
      <x:c r="A2309" s="61" t="n">
        <x:v>46193</x:v>
      </x:c>
      <x:c r="B2309" s="59" t="str">
        <x:v>FLEMINGTON</x:v>
      </x:c>
      <x:c r="C2309" s="27" t="n">
        <x:v>7</x:v>
      </x:c>
      <x:c r="D2309" s="27" t="n">
        <x:v>6</x:v>
      </x:c>
      <x:c r="E2309" s="59" t="str">
        <x:v>DE BERGERAC</x:v>
      </x:c>
      <x:c r="F2309" s="59" t="str">
        <x:v>BF</x:v>
      </x:c>
      <x:c r="G2309" s="27" t="n">
        <x:v>1</x:v>
      </x:c>
      <x:c r="H2309" s="27" t="str">
        <x:v>Won</x:v>
      </x:c>
      <x:c r="I2309" s="30" t="n">
        <x:v>5</x:v>
      </x:c>
      <x:c r="J2309" s="30" t="n">
        <x:v>5</x:v>
      </x:c>
      <x:c r="K2309" s="30" t="n">
        <x:v>0</x:v>
      </x:c>
      <x:c r="L2309" s="30" t="n">
        <x:v>0</x:v>
      </x:c>
    </x:row>
    <x:row r="2310">
      <x:c r="A2310" s="61" t="n">
        <x:v>46193</x:v>
      </x:c>
      <x:c r="B2310" s="59" t="str">
        <x:v>FLEMINGTON</x:v>
      </x:c>
      <x:c r="C2310" s="27" t="n">
        <x:v>8</x:v>
      </x:c>
      <x:c r="D2310" s="27" t="n">
        <x:v>2</x:v>
      </x:c>
      <x:c r="E2310" s="59" t="str">
        <x:v>JIMMY THE BEAR</x:v>
      </x:c>
      <x:c r="F2310" s="59" t="str">
        <x:v>LSW</x:v>
      </x:c>
      <x:c r="G2310" s="27" t="n">
        <x:v>1</x:v>
      </x:c>
      <x:c r="H2310" s="27" t="str"/>
      <x:c r="I2310" s="30"/>
      <x:c r="J2310" s="30" t="n">
        <x:v>0</x:v>
      </x:c>
      <x:c r="K2310" s="30" t="n">
        <x:v>0</x:v>
      </x:c>
      <x:c r="L2310" s="30"/>
    </x:row>
    <x:row r="2311">
      <x:c r="A2311" s="61" t="n">
        <x:v>46193</x:v>
      </x:c>
      <x:c r="B2311" s="59" t="str">
        <x:v>FLEMINGTON</x:v>
      </x:c>
      <x:c r="C2311" s="27" t="n">
        <x:v>8</x:v>
      </x:c>
      <x:c r="D2311" s="27" t="n">
        <x:v>5</x:v>
      </x:c>
      <x:c r="E2311" s="59" t="str">
        <x:v>AL DUCA</x:v>
      </x:c>
      <x:c r="F2311" s="59" t="str">
        <x:v>SYS</x:v>
      </x:c>
      <x:c r="G2311" s="27" t="n">
        <x:v>1</x:v>
      </x:c>
      <x:c r="H2311" s="27" t="str">
        <x:v>2nd</x:v>
      </x:c>
      <x:c r="I2311" s="30"/>
      <x:c r="J2311" s="30" t="n">
        <x:v>0</x:v>
      </x:c>
      <x:c r="K2311" s="30" t="n">
        <x:v>0</x:v>
      </x:c>
      <x:c r="L2311" s="30"/>
    </x:row>
    <x:row r="2312">
      <x:c r="A2312" s="61" t="n">
        <x:v>46193</x:v>
      </x:c>
      <x:c r="B2312" s="59" t="str">
        <x:v>FLEMINGTON</x:v>
      </x:c>
      <x:c r="C2312" s="27" t="n">
        <x:v>8</x:v>
      </x:c>
      <x:c r="D2312" s="27" t="n">
        <x:v>12</x:v>
      </x:c>
      <x:c r="E2312" s="59" t="str">
        <x:v>SEAFALL</x:v>
      </x:c>
      <x:c r="F2312" s="59" t="str">
        <x:v>M</x:v>
      </x:c>
      <x:c r="G2312" s="27" t="n">
        <x:v>1</x:v>
      </x:c>
      <x:c r="H2312" s="27" t="str">
        <x:v>Won</x:v>
      </x:c>
      <x:c r="I2312" s="30" t="n">
        <x:v>6.3</x:v>
      </x:c>
      <x:c r="J2312" s="30" t="n">
        <x:v>6.3</x:v>
      </x:c>
      <x:c r="K2312" s="30" t="n">
        <x:v>0</x:v>
      </x:c>
      <x:c r="L2312" s="30"/>
    </x:row>
    <x:row r="2313">
      <x:c r="A2313" s="61" t="n">
        <x:v>46193</x:v>
      </x:c>
      <x:c r="B2313" s="59" t="str">
        <x:v>FLEMINGTON</x:v>
      </x:c>
      <x:c r="C2313" s="27" t="n">
        <x:v>9</x:v>
      </x:c>
      <x:c r="D2313" s="27" t="n">
        <x:v>2</x:v>
      </x:c>
      <x:c r="E2313" s="59" t="str">
        <x:v>KALEO</x:v>
      </x:c>
      <x:c r="F2313" s="59" t="str">
        <x:v>DC</x:v>
      </x:c>
      <x:c r="G2313" s="27" t="n">
        <x:v>1</x:v>
      </x:c>
      <x:c r="H2313" s="27" t="str"/>
      <x:c r="I2313" s="30"/>
      <x:c r="J2313" s="30" t="n">
        <x:v>0</x:v>
      </x:c>
      <x:c r="K2313" s="30"/>
      <x:c r="L2313" s="30"/>
    </x:row>
    <x:row r="2314">
      <x:c r="A2314" s="61" t="n">
        <x:v>46193</x:v>
      </x:c>
      <x:c r="B2314" s="59" t="str">
        <x:v>FLEMINGTON</x:v>
      </x:c>
      <x:c r="C2314" s="27" t="n">
        <x:v>9</x:v>
      </x:c>
      <x:c r="D2314" s="27" t="n">
        <x:v>8</x:v>
      </x:c>
      <x:c r="E2314" s="59" t="str">
        <x:v>PADDYPIE</x:v>
      </x:c>
      <x:c r="F2314" s="59" t="str">
        <x:v>LSW / SYS</x:v>
      </x:c>
      <x:c r="G2314" s="27" t="n">
        <x:v>2</x:v>
      </x:c>
      <x:c r="H2314" s="27" t="str">
        <x:v>3rd</x:v>
      </x:c>
      <x:c r="I2314" s="30"/>
      <x:c r="J2314" s="30" t="n">
        <x:v>0</x:v>
      </x:c>
      <x:c r="K2314" s="30"/>
      <x:c r="L2314" s="30"/>
    </x:row>
    <x:row r="2315">
      <x:c r="A2315" s="61" t="n">
        <x:v>46200</x:v>
      </x:c>
      <x:c r="B2315" s="59" t="str">
        <x:v>CAULFIELD</x:v>
      </x:c>
      <x:c r="C2315" s="27" t="n">
        <x:v>1</x:v>
      </x:c>
      <x:c r="D2315" s="27" t="n">
        <x:v>2</x:v>
      </x:c>
      <x:c r="E2315" s="59" t="str">
        <x:v>PROFUMO</x:v>
      </x:c>
      <x:c r="F2315" s="59" t="str">
        <x:v>FR / SYS</x:v>
      </x:c>
      <x:c r="G2315" s="27" t="n">
        <x:v>2</x:v>
      </x:c>
      <x:c r="H2315" s="27" t="str"/>
      <x:c r="I2315" s="30"/>
      <x:c r="J2315" s="30" t="n">
        <x:v>0</x:v>
      </x:c>
      <x:c r="K2315" s="30" t="n">
        <x:v>0</x:v>
      </x:c>
      <x:c r="L2315" s="30" t="n">
        <x:v>0</x:v>
      </x:c>
    </x:row>
    <x:row r="2316">
      <x:c r="A2316" s="61" t="n">
        <x:v>46200</x:v>
      </x:c>
      <x:c r="B2316" s="59" t="str">
        <x:v>CAULFIELD</x:v>
      </x:c>
      <x:c r="C2316" s="27" t="n">
        <x:v>1</x:v>
      </x:c>
      <x:c r="D2316" s="27" t="n">
        <x:v>4</x:v>
      </x:c>
      <x:c r="E2316" s="59" t="str">
        <x:v>RUBARE</x:v>
      </x:c>
      <x:c r="F2316" s="59" t="str">
        <x:v>SYS</x:v>
      </x:c>
      <x:c r="G2316" s="27" t="n">
        <x:v>1</x:v>
      </x:c>
      <x:c r="H2316" s="27" t="str"/>
      <x:c r="I2316" s="30"/>
      <x:c r="J2316" s="30" t="n">
        <x:v>0</x:v>
      </x:c>
      <x:c r="K2316" s="30" t="n">
        <x:v>0</x:v>
      </x:c>
      <x:c r="L2316" s="30" t="n">
        <x:v>0</x:v>
      </x:c>
    </x:row>
    <x:row r="2317">
      <x:c r="A2317" s="61" t="n">
        <x:v>46200</x:v>
      </x:c>
      <x:c r="B2317" s="59" t="str">
        <x:v>CAULFIELD</x:v>
      </x:c>
      <x:c r="C2317" s="27" t="n">
        <x:v>1</x:v>
      </x:c>
      <x:c r="D2317" s="27" t="n">
        <x:v>6</x:v>
      </x:c>
      <x:c r="E2317" s="59" t="str">
        <x:v>ANGELIC RISE</x:v>
      </x:c>
      <x:c r="F2317" s="59" t="str">
        <x:v>DC</x:v>
      </x:c>
      <x:c r="G2317" s="27" t="n">
        <x:v>1</x:v>
      </x:c>
      <x:c r="H2317" s="27" t="str"/>
      <x:c r="I2317" s="30"/>
      <x:c r="J2317" s="30" t="n">
        <x:v>0</x:v>
      </x:c>
      <x:c r="K2317" s="30" t="n">
        <x:v>0</x:v>
      </x:c>
      <x:c r="L2317" s="30" t="n">
        <x:v>0</x:v>
      </x:c>
    </x:row>
    <x:row r="2318">
      <x:c r="A2318" s="61" t="n">
        <x:v>46200</x:v>
      </x:c>
      <x:c r="B2318" s="59" t="str">
        <x:v>CAULFIELD</x:v>
      </x:c>
      <x:c r="C2318" s="27" t="n">
        <x:v>1</x:v>
      </x:c>
      <x:c r="D2318" s="27" t="n">
        <x:v>10</x:v>
      </x:c>
      <x:c r="E2318" s="59" t="str">
        <x:v>FACE THE WILD</x:v>
      </x:c>
      <x:c r="F2318" s="59" t="str">
        <x:v>DC</x:v>
      </x:c>
      <x:c r="G2318" s="27" t="n">
        <x:v>1</x:v>
      </x:c>
      <x:c r="H2318" s="27" t="str"/>
      <x:c r="I2318" s="30"/>
      <x:c r="J2318" s="30" t="n">
        <x:v>0</x:v>
      </x:c>
      <x:c r="K2318" s="30" t="n">
        <x:v>0</x:v>
      </x:c>
      <x:c r="L2318" s="30" t="n">
        <x:v>0</x:v>
      </x:c>
    </x:row>
    <x:row r="2319">
      <x:c r="A2319" s="61" t="n">
        <x:v>46200</x:v>
      </x:c>
      <x:c r="B2319" s="59" t="str">
        <x:v>CAULFIELD</x:v>
      </x:c>
      <x:c r="C2319" s="27" t="n">
        <x:v>2</x:v>
      </x:c>
      <x:c r="D2319" s="27" t="n">
        <x:v>7</x:v>
      </x:c>
      <x:c r="E2319" s="59" t="str">
        <x:v>PER SEMPRE</x:v>
      </x:c>
      <x:c r="F2319" s="59" t="str">
        <x:v>SYS</x:v>
      </x:c>
      <x:c r="G2319" s="27" t="n">
        <x:v>1</x:v>
      </x:c>
      <x:c r="H2319" s="27" t="str"/>
      <x:c r="I2319" s="30"/>
      <x:c r="J2319" s="30" t="n">
        <x:v>0</x:v>
      </x:c>
      <x:c r="K2319" s="30" t="n">
        <x:v>0</x:v>
      </x:c>
      <x:c r="L2319" s="30" t="n">
        <x:v>0</x:v>
      </x:c>
    </x:row>
    <x:row r="2320">
      <x:c r="A2320" s="61" t="n">
        <x:v>46200</x:v>
      </x:c>
      <x:c r="B2320" s="59" t="str">
        <x:v>CAULFIELD</x:v>
      </x:c>
      <x:c r="C2320" s="27" t="n">
        <x:v>2</x:v>
      </x:c>
      <x:c r="D2320" s="27" t="n">
        <x:v>12</x:v>
      </x:c>
      <x:c r="E2320" s="59" t="str">
        <x:v>NEXT STEP IOWA</x:v>
      </x:c>
      <x:c r="F2320" s="59" t="str">
        <x:v>LSW / SYS</x:v>
      </x:c>
      <x:c r="G2320" s="27" t="n">
        <x:v>2</x:v>
      </x:c>
      <x:c r="H2320" s="27" t="str">
        <x:v>3rd</x:v>
      </x:c>
      <x:c r="I2320" s="30"/>
      <x:c r="J2320" s="30" t="n">
        <x:v>0</x:v>
      </x:c>
      <x:c r="K2320" s="30" t="n">
        <x:v>0</x:v>
      </x:c>
      <x:c r="L2320" s="30" t="n">
        <x:v>0</x:v>
      </x:c>
    </x:row>
    <x:row r="2321">
      <x:c r="A2321" s="61" t="n">
        <x:v>46200</x:v>
      </x:c>
      <x:c r="B2321" s="59" t="str">
        <x:v>CAULFIELD</x:v>
      </x:c>
      <x:c r="C2321" s="27" t="n">
        <x:v>4</x:v>
      </x:c>
      <x:c r="D2321" s="27" t="n">
        <x:v>2</x:v>
      </x:c>
      <x:c r="E2321" s="59" t="str">
        <x:v>SAVOUR THE DREAM</x:v>
      </x:c>
      <x:c r="F2321" s="59" t="str">
        <x:v>SYS</x:v>
      </x:c>
      <x:c r="G2321" s="27" t="n">
        <x:v>1</x:v>
      </x:c>
      <x:c r="H2321" s="27" t="str"/>
      <x:c r="I2321" s="30"/>
      <x:c r="J2321" s="30" t="n">
        <x:v>0</x:v>
      </x:c>
      <x:c r="K2321" s="30" t="n">
        <x:v>0</x:v>
      </x:c>
      <x:c r="L2321" s="30" t="n">
        <x:v>0</x:v>
      </x:c>
    </x:row>
    <x:row r="2322">
      <x:c r="A2322" s="61" t="n">
        <x:v>46200</x:v>
      </x:c>
      <x:c r="B2322" s="59" t="str">
        <x:v>CAULFIELD</x:v>
      </x:c>
      <x:c r="C2322" s="27" t="n">
        <x:v>4</x:v>
      </x:c>
      <x:c r="D2322" s="27" t="n">
        <x:v>14</x:v>
      </x:c>
      <x:c r="E2322" s="59" t="str">
        <x:v>BELLE SAVOIR</x:v>
      </x:c>
      <x:c r="F2322" s="59" t="str">
        <x:v>M</x:v>
      </x:c>
      <x:c r="G2322" s="27" t="n">
        <x:v>1</x:v>
      </x:c>
      <x:c r="H2322" s="27" t="str">
        <x:v>Won</x:v>
      </x:c>
      <x:c r="I2322" s="30" t="n">
        <x:v>23.8</x:v>
      </x:c>
      <x:c r="J2322" s="30" t="n">
        <x:v>23.8</x:v>
      </x:c>
      <x:c r="K2322" s="30" t="n">
        <x:v>0</x:v>
      </x:c>
      <x:c r="L2322" s="30" t="n">
        <x:v>0</x:v>
      </x:c>
    </x:row>
    <x:row r="2323">
      <x:c r="A2323" s="61" t="n">
        <x:v>46200</x:v>
      </x:c>
      <x:c r="B2323" s="59" t="str">
        <x:v>CAULFIELD</x:v>
      </x:c>
      <x:c r="C2323" s="27" t="n">
        <x:v>6</x:v>
      </x:c>
      <x:c r="D2323" s="27" t="n">
        <x:v>15</x:v>
      </x:c>
      <x:c r="E2323" s="59" t="str">
        <x:v>MAD ABOUT MAGNUS</x:v>
      </x:c>
      <x:c r="F2323" s="59" t="str">
        <x:v>SYS</x:v>
      </x:c>
      <x:c r="G2323" s="27" t="n">
        <x:v>1</x:v>
      </x:c>
      <x:c r="H2323" s="27" t="str"/>
      <x:c r="I2323" s="30"/>
      <x:c r="J2323" s="30" t="n">
        <x:v>0</x:v>
      </x:c>
      <x:c r="K2323" s="30" t="n">
        <x:v>0</x:v>
      </x:c>
      <x:c r="L2323" s="30" t="n">
        <x:v>0</x:v>
      </x:c>
    </x:row>
    <x:row r="2324">
      <x:c r="A2324" s="61" t="n">
        <x:v>46200</x:v>
      </x:c>
      <x:c r="B2324" s="59" t="str">
        <x:v>CAULFIELD</x:v>
      </x:c>
      <x:c r="C2324" s="27" t="n">
        <x:v>8</x:v>
      </x:c>
      <x:c r="D2324" s="27" t="n">
        <x:v>10</x:v>
      </x:c>
      <x:c r="E2324" s="59" t="str">
        <x:v>FANCIFY</x:v>
      </x:c>
      <x:c r="F2324" s="59" t="str">
        <x:v>SYS</x:v>
      </x:c>
      <x:c r="G2324" s="27" t="n">
        <x:v>1</x:v>
      </x:c>
      <x:c r="H2324" s="27" t="str"/>
      <x:c r="I2324" s="30"/>
      <x:c r="J2324" s="30" t="n">
        <x:v>0</x:v>
      </x:c>
      <x:c r="K2324" s="30" t="n">
        <x:v>0</x:v>
      </x:c>
      <x:c r="L2324" s="30"/>
    </x:row>
    <x:row r="2325">
      <x:c r="A2325" s="61" t="n">
        <x:v>46200</x:v>
      </x:c>
      <x:c r="B2325" s="59" t="str">
        <x:v>CAULFIELD</x:v>
      </x:c>
      <x:c r="C2325" s="27" t="n">
        <x:v>9</x:v>
      </x:c>
      <x:c r="D2325" s="27" t="n">
        <x:v>4</x:v>
      </x:c>
      <x:c r="E2325" s="59" t="str">
        <x:v>WINNASEDGE</x:v>
      </x:c>
      <x:c r="F2325" s="59" t="str">
        <x:v>DC / SYS</x:v>
      </x:c>
      <x:c r="G2325" s="27" t="n">
        <x:v>2</x:v>
      </x:c>
      <x:c r="H2325" s="27" t="str">
        <x:v>Won</x:v>
      </x:c>
      <x:c r="I2325" s="30" t="n">
        <x:v>3.7</x:v>
      </x:c>
      <x:c r="J2325" s="30" t="n">
        <x:v>3.7</x:v>
      </x:c>
      <x:c r="K2325" s="30"/>
      <x:c r="L2325" s="30"/>
    </x:row>
    <x:row r="2326">
      <x:c r="A2326" s="61" t="n">
        <x:v>46200</x:v>
      </x:c>
      <x:c r="B2326" s="59" t="str">
        <x:v>CAULFIELD</x:v>
      </x:c>
      <x:c r="C2326" s="27" t="n">
        <x:v>9</x:v>
      </x:c>
      <x:c r="D2326" s="27" t="n">
        <x:v>14</x:v>
      </x:c>
      <x:c r="E2326" s="59" t="str">
        <x:v>LANDMARK</x:v>
      </x:c>
      <x:c r="F2326" s="59" t="str">
        <x:v>DC</x:v>
      </x:c>
      <x:c r="G2326" s="27" t="n">
        <x:v>1</x:v>
      </x:c>
      <x:c r="H2326" s="27" t="str"/>
      <x:c r="I2326" s="30"/>
      <x:c r="J2326" s="30" t="n">
        <x:v>0</x:v>
      </x:c>
      <x:c r="K2326" s="30"/>
      <x:c r="L2326" s="30"/>
    </x:row>
    <x:row r="2327">
      <x:c r="A2327" s="61" t="n">
        <x:v>46207</x:v>
      </x:c>
      <x:c r="B2327" s="59" t="str">
        <x:v>FLEMINGTON</x:v>
      </x:c>
      <x:c r="C2327" s="27" t="n">
        <x:v>1</x:v>
      </x:c>
      <x:c r="D2327" s="27" t="n">
        <x:v>4</x:v>
      </x:c>
      <x:c r="E2327" s="59" t="str">
        <x:v>STARS OF DOM</x:v>
      </x:c>
      <x:c r="F2327" s="59" t="str">
        <x:v>SYS</x:v>
      </x:c>
      <x:c r="G2327" s="27" t="n">
        <x:v>1</x:v>
      </x:c>
      <x:c r="H2327" s="27" t="str">
        <x:v>Won</x:v>
      </x:c>
      <x:c r="I2327" s="30" t="n">
        <x:v>1.9</x:v>
      </x:c>
      <x:c r="J2327" s="30" t="n">
        <x:v>1.9</x:v>
      </x:c>
      <x:c r="K2327" s="30" t="n">
        <x:v>0</x:v>
      </x:c>
      <x:c r="L2327" s="30" t="n">
        <x:v>0</x:v>
      </x:c>
    </x:row>
    <x:row r="2328">
      <x:c r="A2328" s="61" t="n">
        <x:v>46207</x:v>
      </x:c>
      <x:c r="B2328" s="59" t="str">
        <x:v>FLEMINGTON</x:v>
      </x:c>
      <x:c r="C2328" s="27" t="n">
        <x:v>2</x:v>
      </x:c>
      <x:c r="D2328" s="27" t="n">
        <x:v>1</x:v>
      </x:c>
      <x:c r="E2328" s="59" t="str">
        <x:v>FONTEIN JEWEL</x:v>
      </x:c>
      <x:c r="F2328" s="59" t="str">
        <x:v>SYS</x:v>
      </x:c>
      <x:c r="G2328" s="27" t="n">
        <x:v>1</x:v>
      </x:c>
      <x:c r="H2328" s="27" t="str">
        <x:v>4th</x:v>
      </x:c>
      <x:c r="I2328" s="30"/>
      <x:c r="J2328" s="30" t="n">
        <x:v>0</x:v>
      </x:c>
      <x:c r="K2328" s="30" t="n">
        <x:v>0</x:v>
      </x:c>
      <x:c r="L2328" s="30" t="n">
        <x:v>0</x:v>
      </x:c>
    </x:row>
    <x:row r="2329">
      <x:c r="A2329" s="61" t="n">
        <x:v>46207</x:v>
      </x:c>
      <x:c r="B2329" s="59" t="str">
        <x:v>FLEMINGTON</x:v>
      </x:c>
      <x:c r="C2329" s="27" t="n">
        <x:v>3</x:v>
      </x:c>
      <x:c r="D2329" s="27" t="n">
        <x:v>4</x:v>
      </x:c>
      <x:c r="E2329" s="59" t="str">
        <x:v>DUCHESS ZOU</x:v>
      </x:c>
      <x:c r="F2329" s="59" t="str">
        <x:v>SYS</x:v>
      </x:c>
      <x:c r="G2329" s="27" t="n">
        <x:v>1</x:v>
      </x:c>
      <x:c r="H2329" s="27" t="str">
        <x:v>Won</x:v>
      </x:c>
      <x:c r="I2329" s="30" t="n">
        <x:v>3.9</x:v>
      </x:c>
      <x:c r="J2329" s="30" t="n">
        <x:v>3.9</x:v>
      </x:c>
      <x:c r="K2329" s="30" t="n">
        <x:v>0</x:v>
      </x:c>
      <x:c r="L2329" s="30" t="n">
        <x:v>0</x:v>
      </x:c>
    </x:row>
    <x:row r="2330">
      <x:c r="A2330" s="61" t="n">
        <x:v>46207</x:v>
      </x:c>
      <x:c r="B2330" s="59" t="str">
        <x:v>FLEMINGTON</x:v>
      </x:c>
      <x:c r="C2330" s="27" t="n">
        <x:v>3</x:v>
      </x:c>
      <x:c r="D2330" s="27" t="n">
        <x:v>5</x:v>
      </x:c>
      <x:c r="E2330" s="59" t="str">
        <x:v>MISS ARIA</x:v>
      </x:c>
      <x:c r="F2330" s="59" t="str">
        <x:v>DC</x:v>
      </x:c>
      <x:c r="G2330" s="27" t="n">
        <x:v>1</x:v>
      </x:c>
      <x:c r="H2330" s="27" t="str">
        <x:v>4th</x:v>
      </x:c>
      <x:c r="I2330" s="30"/>
      <x:c r="J2330" s="30" t="n">
        <x:v>0</x:v>
      </x:c>
      <x:c r="K2330" s="30" t="n">
        <x:v>0</x:v>
      </x:c>
      <x:c r="L2330" s="30" t="n">
        <x:v>0</x:v>
      </x:c>
    </x:row>
    <x:row r="2331">
      <x:c r="A2331" s="61" t="n">
        <x:v>46207</x:v>
      </x:c>
      <x:c r="B2331" s="59" t="str">
        <x:v>FLEMINGTON</x:v>
      </x:c>
      <x:c r="C2331" s="27" t="n">
        <x:v>4</x:v>
      </x:c>
      <x:c r="D2331" s="27" t="n">
        <x:v>1</x:v>
      </x:c>
      <x:c r="E2331" s="59" t="str">
        <x:v>DECALOGUE</x:v>
      </x:c>
      <x:c r="F2331" s="59" t="str">
        <x:v>LSW</x:v>
      </x:c>
      <x:c r="G2331" s="27" t="n">
        <x:v>1</x:v>
      </x:c>
      <x:c r="H2331" s="27" t="str"/>
      <x:c r="I2331" s="30"/>
      <x:c r="J2331" s="30" t="n">
        <x:v>0</x:v>
      </x:c>
      <x:c r="K2331" s="30" t="n">
        <x:v>0</x:v>
      </x:c>
      <x:c r="L2331" s="30" t="n">
        <x:v>0</x:v>
      </x:c>
    </x:row>
    <x:row r="2332">
      <x:c r="A2332" s="61" t="n">
        <x:v>46207</x:v>
      </x:c>
      <x:c r="B2332" s="59" t="str">
        <x:v>FLEMINGTON</x:v>
      </x:c>
      <x:c r="C2332" s="27" t="n">
        <x:v>4</x:v>
      </x:c>
      <x:c r="D2332" s="27" t="n">
        <x:v>5</x:v>
      </x:c>
      <x:c r="E2332" s="59" t="str">
        <x:v>BRILLANTEZZA</x:v>
      </x:c>
      <x:c r="F2332" s="59" t="str">
        <x:v>LSW</x:v>
      </x:c>
      <x:c r="G2332" s="27" t="n">
        <x:v>1</x:v>
      </x:c>
      <x:c r="H2332" s="27" t="str">
        <x:v>Won</x:v>
      </x:c>
      <x:c r="I2332" s="30" t="n">
        <x:v>4.7</x:v>
      </x:c>
      <x:c r="J2332" s="30" t="n">
        <x:v>4.7</x:v>
      </x:c>
      <x:c r="K2332" s="30" t="n">
        <x:v>0</x:v>
      </x:c>
      <x:c r="L2332" s="30" t="n">
        <x:v>0</x:v>
      </x:c>
    </x:row>
    <x:row r="2333">
      <x:c r="A2333" s="61" t="n">
        <x:v>46207</x:v>
      </x:c>
      <x:c r="B2333" s="59" t="str">
        <x:v>FLEMINGTON</x:v>
      </x:c>
      <x:c r="C2333" s="27" t="n">
        <x:v>5</x:v>
      </x:c>
      <x:c r="D2333" s="27" t="n">
        <x:v>1</x:v>
      </x:c>
      <x:c r="E2333" s="59" t="str">
        <x:v>LOSESOMEWINMORE</x:v>
      </x:c>
      <x:c r="F2333" s="59" t="str">
        <x:v>BF / SYS</x:v>
      </x:c>
      <x:c r="G2333" s="27" t="n">
        <x:v>2</x:v>
      </x:c>
      <x:c r="H2333" s="27" t="str"/>
      <x:c r="I2333" s="30"/>
      <x:c r="J2333" s="30" t="n">
        <x:v>0</x:v>
      </x:c>
      <x:c r="K2333" s="30" t="n">
        <x:v>0</x:v>
      </x:c>
      <x:c r="L2333" s="30" t="n">
        <x:v>0</x:v>
      </x:c>
    </x:row>
    <x:row r="2334">
      <x:c r="A2334" s="61" t="n">
        <x:v>46207</x:v>
      </x:c>
      <x:c r="B2334" s="59" t="str">
        <x:v>FLEMINGTON</x:v>
      </x:c>
      <x:c r="C2334" s="27" t="n">
        <x:v>5</x:v>
      </x:c>
      <x:c r="D2334" s="27" t="n">
        <x:v>2</x:v>
      </x:c>
      <x:c r="E2334" s="59" t="str">
        <x:v>DE BERGERAC</x:v>
      </x:c>
      <x:c r="F2334" s="59" t="str">
        <x:v>SYS</x:v>
      </x:c>
      <x:c r="G2334" s="27" t="n">
        <x:v>1</x:v>
      </x:c>
      <x:c r="H2334" s="27" t="str">
        <x:v>3rd</x:v>
      </x:c>
      <x:c r="I2334" s="30"/>
      <x:c r="J2334" s="30" t="n">
        <x:v>0</x:v>
      </x:c>
      <x:c r="K2334" s="30" t="n">
        <x:v>0</x:v>
      </x:c>
      <x:c r="L2334" s="30" t="n">
        <x:v>0</x:v>
      </x:c>
    </x:row>
    <x:row r="2335">
      <x:c r="A2335" s="61" t="n">
        <x:v>46207</x:v>
      </x:c>
      <x:c r="B2335" s="59" t="str">
        <x:v>FLEMINGTON</x:v>
      </x:c>
      <x:c r="C2335" s="27" t="n">
        <x:v>6</x:v>
      </x:c>
      <x:c r="D2335" s="27" t="n">
        <x:v>1</x:v>
      </x:c>
      <x:c r="E2335" s="59" t="str">
        <x:v>BOLD SOUL</x:v>
      </x:c>
      <x:c r="F2335" s="59" t="str">
        <x:v>SYS</x:v>
      </x:c>
      <x:c r="G2335" s="27" t="n">
        <x:v>1</x:v>
      </x:c>
      <x:c r="H2335" s="27" t="str">
        <x:v>2nd</x:v>
      </x:c>
      <x:c r="I2335" s="30"/>
      <x:c r="J2335" s="30" t="n">
        <x:v>0</x:v>
      </x:c>
      <x:c r="K2335" s="30" t="n">
        <x:v>0</x:v>
      </x:c>
      <x:c r="L2335" s="30" t="n">
        <x:v>0</x:v>
      </x:c>
    </x:row>
    <x:row r="2336">
      <x:c r="A2336" s="61" t="n">
        <x:v>46207</x:v>
      </x:c>
      <x:c r="B2336" s="59" t="str">
        <x:v>FLEMINGTON</x:v>
      </x:c>
      <x:c r="C2336" s="27" t="n">
        <x:v>6</x:v>
      </x:c>
      <x:c r="D2336" s="27" t="n">
        <x:v>2</x:v>
      </x:c>
      <x:c r="E2336" s="59" t="str">
        <x:v>THE WESTERN FRONT</x:v>
      </x:c>
      <x:c r="F2336" s="59" t="str">
        <x:v>SYS</x:v>
      </x:c>
      <x:c r="G2336" s="27" t="n">
        <x:v>1</x:v>
      </x:c>
      <x:c r="H2336" s="27" t="str"/>
      <x:c r="I2336" s="30"/>
      <x:c r="J2336" s="30" t="n">
        <x:v>0</x:v>
      </x:c>
      <x:c r="K2336" s="30" t="n">
        <x:v>0</x:v>
      </x:c>
      <x:c r="L2336" s="30" t="n">
        <x:v>0</x:v>
      </x:c>
    </x:row>
    <x:row r="2337">
      <x:c r="A2337" s="61" t="n">
        <x:v>46207</x:v>
      </x:c>
      <x:c r="B2337" s="59" t="str">
        <x:v>FLEMINGTON</x:v>
      </x:c>
      <x:c r="C2337" s="27" t="n">
        <x:v>6</x:v>
      </x:c>
      <x:c r="D2337" s="27" t="n">
        <x:v>10</x:v>
      </x:c>
      <x:c r="E2337" s="59" t="str">
        <x:v>HIGHLAND BLAZE</x:v>
      </x:c>
      <x:c r="F2337" s="59" t="str">
        <x:v>M</x:v>
      </x:c>
      <x:c r="G2337" s="27" t="n">
        <x:v>1</x:v>
      </x:c>
      <x:c r="H2337" s="27" t="str">
        <x:v>Won</x:v>
      </x:c>
      <x:c r="I2337" s="30" t="n">
        <x:v>9.8</x:v>
      </x:c>
      <x:c r="J2337" s="30" t="n">
        <x:v>9.8</x:v>
      </x:c>
      <x:c r="K2337" s="30" t="n">
        <x:v>0</x:v>
      </x:c>
      <x:c r="L2337" s="30" t="n">
        <x:v>0</x:v>
      </x:c>
    </x:row>
    <x:row r="2338">
      <x:c r="A2338" s="61" t="n">
        <x:v>46207</x:v>
      </x:c>
      <x:c r="B2338" s="59" t="str">
        <x:v>FLEMINGTON</x:v>
      </x:c>
      <x:c r="C2338" s="27" t="n">
        <x:v>7</x:v>
      </x:c>
      <x:c r="D2338" s="27" t="n">
        <x:v>1</x:v>
      </x:c>
      <x:c r="E2338" s="59" t="str">
        <x:v>JIMMY THE BEAR</x:v>
      </x:c>
      <x:c r="F2338" s="59" t="str">
        <x:v>SYS</x:v>
      </x:c>
      <x:c r="G2338" s="27" t="n">
        <x:v>1</x:v>
      </x:c>
      <x:c r="H2338" s="27" t="str"/>
      <x:c r="I2338" s="30"/>
      <x:c r="J2338" s="30" t="n">
        <x:v>0</x:v>
      </x:c>
      <x:c r="K2338" s="30" t="n">
        <x:v>0</x:v>
      </x:c>
      <x:c r="L2338" s="30" t="n">
        <x:v>0</x:v>
      </x:c>
    </x:row>
    <x:row r="2339">
      <x:c r="A2339" s="61" t="n">
        <x:v>46207</x:v>
      </x:c>
      <x:c r="B2339" s="59" t="str">
        <x:v>FLEMINGTON</x:v>
      </x:c>
      <x:c r="C2339" s="27" t="n">
        <x:v>7</x:v>
      </x:c>
      <x:c r="D2339" s="27" t="n">
        <x:v>6</x:v>
      </x:c>
      <x:c r="E2339" s="59" t="str">
        <x:v>SEAFALL</x:v>
      </x:c>
      <x:c r="F2339" s="59" t="str">
        <x:v>SYS</x:v>
      </x:c>
      <x:c r="G2339" s="27" t="n">
        <x:v>1</x:v>
      </x:c>
      <x:c r="H2339" s="27" t="str"/>
      <x:c r="I2339" s="30"/>
      <x:c r="J2339" s="30" t="n">
        <x:v>0</x:v>
      </x:c>
      <x:c r="K2339" s="30" t="n">
        <x:v>0</x:v>
      </x:c>
      <x:c r="L2339" s="30" t="n">
        <x:v>0</x:v>
      </x:c>
    </x:row>
    <x:row r="2340">
      <x:c r="A2340" s="61" t="n">
        <x:v>46207</x:v>
      </x:c>
      <x:c r="B2340" s="59" t="str">
        <x:v>FLEMINGTON</x:v>
      </x:c>
      <x:c r="C2340" s="27" t="n">
        <x:v>8</x:v>
      </x:c>
      <x:c r="D2340" s="27" t="n">
        <x:v>11</x:v>
      </x:c>
      <x:c r="E2340" s="59" t="str">
        <x:v>AFTERBERNA</x:v>
      </x:c>
      <x:c r="F2340" s="59" t="str">
        <x:v>LSW</x:v>
      </x:c>
      <x:c r="G2340" s="27" t="n">
        <x:v>1</x:v>
      </x:c>
      <x:c r="H2340" s="27" t="str"/>
      <x:c r="I2340" s="30"/>
      <x:c r="J2340" s="30" t="n">
        <x:v>0</x:v>
      </x:c>
      <x:c r="K2340" s="30" t="n">
        <x:v>0</x:v>
      </x:c>
      <x:c r="L2340" s="30"/>
    </x:row>
    <x:row r="2341">
      <x:c r="A2341" s="61" t="n">
        <x:v>46207</x:v>
      </x:c>
      <x:c r="B2341" s="59" t="str">
        <x:v>FLEMINGTON</x:v>
      </x:c>
      <x:c r="C2341" s="27" t="n">
        <x:v>8</x:v>
      </x:c>
      <x:c r="D2341" s="27" t="n">
        <x:v>13</x:v>
      </x:c>
      <x:c r="E2341" s="59" t="str">
        <x:v>CHAINS OF LOVE</x:v>
      </x:c>
      <x:c r="F2341" s="59" t="str">
        <x:v>LSW / SYS</x:v>
      </x:c>
      <x:c r="G2341" s="27" t="n">
        <x:v>2</x:v>
      </x:c>
      <x:c r="H2341" s="27" t="str">
        <x:v>3rd</x:v>
      </x:c>
      <x:c r="I2341" s="30"/>
      <x:c r="J2341" s="30" t="n">
        <x:v>0</x:v>
      </x:c>
      <x:c r="K2341" s="30" t="n">
        <x:v>0</x:v>
      </x:c>
      <x:c r="L2341" s="30"/>
    </x:row>
    <x:row r="2342">
      <x:c r="A2342" s="61" t="n">
        <x:v>46207</x:v>
      </x:c>
      <x:c r="B2342" s="59" t="str">
        <x:v>FLEMINGTON</x:v>
      </x:c>
      <x:c r="C2342" s="27" t="n">
        <x:v>9</x:v>
      </x:c>
      <x:c r="D2342" s="27" t="n">
        <x:v>1</x:v>
      </x:c>
      <x:c r="E2342" s="59" t="str">
        <x:v>CLEVOR TREVER</x:v>
      </x:c>
      <x:c r="F2342" s="59" t="str">
        <x:v>LSW / SYS</x:v>
      </x:c>
      <x:c r="G2342" s="27" t="n">
        <x:v>2</x:v>
      </x:c>
      <x:c r="H2342" s="27" t="str">
        <x:v>Won</x:v>
      </x:c>
      <x:c r="I2342" s="30" t="n">
        <x:v>3.1</x:v>
      </x:c>
      <x:c r="J2342" s="30" t="n">
        <x:v>3.1</x:v>
      </x:c>
      <x:c r="K2342" s="30"/>
      <x:c r="L2342" s="30"/>
    </x:row>
    <x:row r="2343">
      <x:c r="A2343" s="61" t="n">
        <x:v>46207</x:v>
      </x:c>
      <x:c r="B2343" s="59" t="str">
        <x:v>FLEMINGTON</x:v>
      </x:c>
      <x:c r="C2343" s="27" t="n">
        <x:v>9</x:v>
      </x:c>
      <x:c r="D2343" s="27" t="n">
        <x:v>10</x:v>
      </x:c>
      <x:c r="E2343" s="59" t="str">
        <x:v>TRIUMVIRATE</x:v>
      </x:c>
      <x:c r="F2343" s="59" t="str">
        <x:v>LSW</x:v>
      </x:c>
      <x:c r="G2343" s="27" t="n">
        <x:v>1</x:v>
      </x:c>
      <x:c r="H2343" s="27" t="str"/>
      <x:c r="I2343" s="30"/>
      <x:c r="J2343" s="30" t="n">
        <x:v>0</x:v>
      </x:c>
      <x:c r="K2343" s="30"/>
      <x:c r="L2343" s="30"/>
    </x:row>
    <x:row r="2344">
      <x:c r="A2344" s="61" t="n">
        <x:v>46214</x:v>
      </x:c>
      <x:c r="B2344" s="59" t="str">
        <x:v>CAULFIELD</x:v>
      </x:c>
      <x:c r="C2344" s="27" t="n">
        <x:v>1</x:v>
      </x:c>
      <x:c r="D2344" s="27" t="n">
        <x:v>2</x:v>
      </x:c>
      <x:c r="E2344" s="59" t="str">
        <x:v>ANGELS FURY</x:v>
      </x:c>
      <x:c r="F2344" s="59" t="str">
        <x:v>DC</x:v>
      </x:c>
      <x:c r="G2344" s="27" t="n">
        <x:v>1</x:v>
      </x:c>
      <x:c r="H2344" s="27" t="str">
        <x:v>Won</x:v>
      </x:c>
      <x:c r="I2344" s="30" t="n">
        <x:v>1.6</x:v>
      </x:c>
      <x:c r="J2344" s="30" t="n">
        <x:v>1.6</x:v>
      </x:c>
      <x:c r="K2344" s="30" t="n">
        <x:v>0</x:v>
      </x:c>
      <x:c r="L2344" s="30" t="n">
        <x:v>0</x:v>
      </x:c>
    </x:row>
    <x:row r="2345">
      <x:c r="A2345" s="61" t="n">
        <x:v>46214</x:v>
      </x:c>
      <x:c r="B2345" s="59" t="str">
        <x:v>CAULFIELD</x:v>
      </x:c>
      <x:c r="C2345" s="27" t="n">
        <x:v>1</x:v>
      </x:c>
      <x:c r="D2345" s="27" t="n">
        <x:v>6</x:v>
      </x:c>
      <x:c r="E2345" s="59" t="str">
        <x:v>EGYPTIAN DANCER</x:v>
      </x:c>
      <x:c r="F2345" s="59" t="str">
        <x:v>SYS</x:v>
      </x:c>
      <x:c r="G2345" s="27" t="n">
        <x:v>1</x:v>
      </x:c>
      <x:c r="H2345" s="27" t="str">
        <x:v>3rd</x:v>
      </x:c>
      <x:c r="I2345" s="30"/>
      <x:c r="J2345" s="30" t="n">
        <x:v>0</x:v>
      </x:c>
      <x:c r="K2345" s="30" t="n">
        <x:v>0</x:v>
      </x:c>
      <x:c r="L2345" s="30" t="n">
        <x:v>0</x:v>
      </x:c>
    </x:row>
    <x:row r="2346">
      <x:c r="A2346" s="61" t="n">
        <x:v>46214</x:v>
      </x:c>
      <x:c r="B2346" s="59" t="str">
        <x:v>CAULFIELD</x:v>
      </x:c>
      <x:c r="C2346" s="27" t="n">
        <x:v>3</x:v>
      </x:c>
      <x:c r="D2346" s="27" t="n">
        <x:v>12</x:v>
      </x:c>
      <x:c r="E2346" s="59" t="str">
        <x:v>UNDISPUTABLE</x:v>
      </x:c>
      <x:c r="F2346" s="59" t="str">
        <x:v>SYS</x:v>
      </x:c>
      <x:c r="G2346" s="27" t="n">
        <x:v>1</x:v>
      </x:c>
      <x:c r="H2346" s="27" t="str"/>
      <x:c r="I2346" s="30"/>
      <x:c r="J2346" s="30" t="n">
        <x:v>0</x:v>
      </x:c>
      <x:c r="K2346" s="30" t="n">
        <x:v>0</x:v>
      </x:c>
      <x:c r="L2346" s="30" t="n">
        <x:v>0</x:v>
      </x:c>
    </x:row>
    <x:row r="2347">
      <x:c r="A2347" s="61" t="n">
        <x:v>46214</x:v>
      </x:c>
      <x:c r="B2347" s="59" t="str">
        <x:v>CAULFIELD</x:v>
      </x:c>
      <x:c r="C2347" s="27" t="n">
        <x:v>4</x:v>
      </x:c>
      <x:c r="D2347" s="27" t="n">
        <x:v>2</x:v>
      </x:c>
      <x:c r="E2347" s="59" t="str">
        <x:v>SIGNATURE SCENT</x:v>
      </x:c>
      <x:c r="F2347" s="59" t="str">
        <x:v>DC</x:v>
      </x:c>
      <x:c r="G2347" s="27" t="n">
        <x:v>1</x:v>
      </x:c>
      <x:c r="H2347" s="27" t="str">
        <x:v>Won</x:v>
      </x:c>
      <x:c r="I2347" s="30" t="n">
        <x:v>5.8</x:v>
      </x:c>
      <x:c r="J2347" s="30" t="n">
        <x:v>5.8</x:v>
      </x:c>
      <x:c r="K2347" s="30" t="n">
        <x:v>0</x:v>
      </x:c>
      <x:c r="L2347" s="30" t="n">
        <x:v>0</x:v>
      </x:c>
    </x:row>
    <x:row r="2348">
      <x:c r="A2348" s="61" t="n">
        <x:v>46214</x:v>
      </x:c>
      <x:c r="B2348" s="59" t="str">
        <x:v>CAULFIELD</x:v>
      </x:c>
      <x:c r="C2348" s="27" t="n">
        <x:v>4</x:v>
      </x:c>
      <x:c r="D2348" s="27" t="n">
        <x:v>6</x:v>
      </x:c>
      <x:c r="E2348" s="59" t="str">
        <x:v>LADY VERITY</x:v>
      </x:c>
      <x:c r="F2348" s="59" t="str">
        <x:v>DC</x:v>
      </x:c>
      <x:c r="G2348" s="27" t="n">
        <x:v>1</x:v>
      </x:c>
      <x:c r="H2348" s="27" t="str"/>
      <x:c r="I2348" s="30"/>
      <x:c r="J2348" s="30" t="n">
        <x:v>0</x:v>
      </x:c>
      <x:c r="K2348" s="30" t="n">
        <x:v>0</x:v>
      </x:c>
      <x:c r="L2348" s="30" t="n">
        <x:v>0</x:v>
      </x:c>
    </x:row>
    <x:row r="2349">
      <x:c r="A2349" s="61" t="n">
        <x:v>46214</x:v>
      </x:c>
      <x:c r="B2349" s="59" t="str">
        <x:v>CAULFIELD</x:v>
      </x:c>
      <x:c r="C2349" s="27" t="n">
        <x:v>4</x:v>
      </x:c>
      <x:c r="D2349" s="27" t="n">
        <x:v>7</x:v>
      </x:c>
      <x:c r="E2349" s="59" t="str">
        <x:v>RESTLESS WIND</x:v>
      </x:c>
      <x:c r="F2349" s="59" t="str">
        <x:v>LSW</x:v>
      </x:c>
      <x:c r="G2349" s="27" t="n">
        <x:v>1</x:v>
      </x:c>
      <x:c r="H2349" s="27" t="str">
        <x:v>3rd</x:v>
      </x:c>
      <x:c r="I2349" s="30"/>
      <x:c r="J2349" s="30" t="n">
        <x:v>0</x:v>
      </x:c>
      <x:c r="K2349" s="30" t="n">
        <x:v>0</x:v>
      </x:c>
      <x:c r="L2349" s="30" t="n">
        <x:v>0</x:v>
      </x:c>
    </x:row>
    <x:row r="2350">
      <x:c r="A2350" s="61" t="n">
        <x:v>46214</x:v>
      </x:c>
      <x:c r="B2350" s="59" t="str">
        <x:v>CAULFIELD</x:v>
      </x:c>
      <x:c r="C2350" s="27" t="n">
        <x:v>5</x:v>
      </x:c>
      <x:c r="D2350" s="27" t="n">
        <x:v>2</x:v>
      </x:c>
      <x:c r="E2350" s="59" t="str">
        <x:v>SIR ATLAS</x:v>
      </x:c>
      <x:c r="F2350" s="59" t="str">
        <x:v>FRSR</x:v>
      </x:c>
      <x:c r="G2350" s="27" t="n">
        <x:v>1</x:v>
      </x:c>
      <x:c r="H2350" s="27" t="str"/>
      <x:c r="I2350" s="30"/>
      <x:c r="J2350" s="30" t="n">
        <x:v>0</x:v>
      </x:c>
      <x:c r="K2350" s="30" t="n">
        <x:v>0</x:v>
      </x:c>
      <x:c r="L2350" s="30" t="n">
        <x:v>0</x:v>
      </x:c>
    </x:row>
    <x:row r="2351">
      <x:c r="A2351" s="61" t="n">
        <x:v>46214</x:v>
      </x:c>
      <x:c r="B2351" s="59" t="str">
        <x:v>CAULFIELD</x:v>
      </x:c>
      <x:c r="C2351" s="27" t="n">
        <x:v>5</x:v>
      </x:c>
      <x:c r="D2351" s="27" t="n">
        <x:v>6</x:v>
      </x:c>
      <x:c r="E2351" s="59" t="str">
        <x:v>STOP THE ROCK</x:v>
      </x:c>
      <x:c r="F2351" s="59" t="str">
        <x:v>LSW</x:v>
      </x:c>
      <x:c r="G2351" s="27" t="n">
        <x:v>1</x:v>
      </x:c>
      <x:c r="H2351" s="27" t="str">
        <x:v>3rd</x:v>
      </x:c>
      <x:c r="I2351" s="30"/>
      <x:c r="J2351" s="30" t="n">
        <x:v>0</x:v>
      </x:c>
      <x:c r="K2351" s="30" t="n">
        <x:v>0</x:v>
      </x:c>
      <x:c r="L2351" s="30" t="n">
        <x:v>0</x:v>
      </x:c>
    </x:row>
    <x:row r="2352">
      <x:c r="A2352" s="61" t="n">
        <x:v>46214</x:v>
      </x:c>
      <x:c r="B2352" s="59" t="str">
        <x:v>CAULFIELD</x:v>
      </x:c>
      <x:c r="C2352" s="27" t="n">
        <x:v>5</x:v>
      </x:c>
      <x:c r="D2352" s="27" t="n">
        <x:v>12</x:v>
      </x:c>
      <x:c r="E2352" s="59" t="str">
        <x:v>AMLETO</x:v>
      </x:c>
      <x:c r="F2352" s="59" t="str">
        <x:v>SYS</x:v>
      </x:c>
      <x:c r="G2352" s="27" t="n">
        <x:v>1</x:v>
      </x:c>
      <x:c r="H2352" s="27" t="str">
        <x:v>2nd</x:v>
      </x:c>
      <x:c r="I2352" s="30"/>
      <x:c r="J2352" s="30" t="n">
        <x:v>0</x:v>
      </x:c>
      <x:c r="K2352" s="30" t="n">
        <x:v>0</x:v>
      </x:c>
      <x:c r="L2352" s="30" t="n">
        <x:v>0</x:v>
      </x:c>
    </x:row>
    <x:row r="2353">
      <x:c r="A2353" s="61" t="n">
        <x:v>46214</x:v>
      </x:c>
      <x:c r="B2353" s="59" t="str">
        <x:v>CAULFIELD</x:v>
      </x:c>
      <x:c r="C2353" s="27" t="n">
        <x:v>6</x:v>
      </x:c>
      <x:c r="D2353" s="27" t="n">
        <x:v>1</x:v>
      </x:c>
      <x:c r="E2353" s="59" t="str">
        <x:v>DECALOGUE</x:v>
      </x:c>
      <x:c r="F2353" s="59" t="str">
        <x:v>LSW / SYS</x:v>
      </x:c>
      <x:c r="G2353" s="27" t="n">
        <x:v>2</x:v>
      </x:c>
      <x:c r="H2353" s="27" t="str"/>
      <x:c r="I2353" s="30"/>
      <x:c r="J2353" s="30" t="n">
        <x:v>0</x:v>
      </x:c>
      <x:c r="K2353" s="30" t="n">
        <x:v>0</x:v>
      </x:c>
      <x:c r="L2353" s="30" t="n">
        <x:v>0</x:v>
      </x:c>
    </x:row>
    <x:row r="2354">
      <x:c r="A2354" s="61" t="n">
        <x:v>46214</x:v>
      </x:c>
      <x:c r="B2354" s="59" t="str">
        <x:v>CAULFIELD</x:v>
      </x:c>
      <x:c r="C2354" s="27" t="n">
        <x:v>6</x:v>
      </x:c>
      <x:c r="D2354" s="27" t="n">
        <x:v>3</x:v>
      </x:c>
      <x:c r="E2354" s="59" t="str">
        <x:v>OUR CHIEF</x:v>
      </x:c>
      <x:c r="F2354" s="59" t="str">
        <x:v>SYS</x:v>
      </x:c>
      <x:c r="G2354" s="27" t="n">
        <x:v>1</x:v>
      </x:c>
      <x:c r="H2354" s="27" t="str">
        <x:v>2nd</x:v>
      </x:c>
      <x:c r="I2354" s="30"/>
      <x:c r="J2354" s="30" t="n">
        <x:v>0</x:v>
      </x:c>
      <x:c r="K2354" s="30" t="n">
        <x:v>0</x:v>
      </x:c>
      <x:c r="L2354" s="30" t="n">
        <x:v>0</x:v>
      </x:c>
    </x:row>
    <x:row r="2355">
      <x:c r="A2355" s="61" t="n">
        <x:v>46214</x:v>
      </x:c>
      <x:c r="B2355" s="59" t="str">
        <x:v>CAULFIELD</x:v>
      </x:c>
      <x:c r="C2355" s="27" t="n">
        <x:v>7</x:v>
      </x:c>
      <x:c r="D2355" s="27" t="n">
        <x:v>6</x:v>
      </x:c>
      <x:c r="E2355" s="59" t="str">
        <x:v>WATCHME WIN</x:v>
      </x:c>
      <x:c r="F2355" s="59" t="str">
        <x:v>DC</x:v>
      </x:c>
      <x:c r="G2355" s="27" t="n">
        <x:v>1</x:v>
      </x:c>
      <x:c r="H2355" s="27" t="str"/>
      <x:c r="I2355" s="30"/>
      <x:c r="J2355" s="30" t="n">
        <x:v>0</x:v>
      </x:c>
      <x:c r="K2355" s="30" t="n">
        <x:v>0</x:v>
      </x:c>
      <x:c r="L2355" s="30" t="n">
        <x:v>0</x:v>
      </x:c>
    </x:row>
    <x:row r="2356">
      <x:c r="A2356" s="61" t="n">
        <x:v>46214</x:v>
      </x:c>
      <x:c r="B2356" s="59" t="str">
        <x:v>CAULFIELD</x:v>
      </x:c>
      <x:c r="C2356" s="27" t="n">
        <x:v>7</x:v>
      </x:c>
      <x:c r="D2356" s="27" t="n">
        <x:v>8</x:v>
      </x:c>
      <x:c r="E2356" s="59" t="str">
        <x:v>WINNASEDGE</x:v>
      </x:c>
      <x:c r="F2356" s="59" t="str">
        <x:v>LSW</x:v>
      </x:c>
      <x:c r="G2356" s="27" t="n">
        <x:v>1</x:v>
      </x:c>
      <x:c r="H2356" s="27" t="str">
        <x:v>Won</x:v>
      </x:c>
      <x:c r="I2356" s="30" t="n">
        <x:v>4.4</x:v>
      </x:c>
      <x:c r="J2356" s="30" t="n">
        <x:v>4.4</x:v>
      </x:c>
      <x:c r="K2356" s="30" t="n">
        <x:v>0</x:v>
      </x:c>
      <x:c r="L2356" s="30" t="n">
        <x:v>0</x:v>
      </x:c>
    </x:row>
    <x:row r="2357">
      <x:c r="A2357" s="61" t="n">
        <x:v>46214</x:v>
      </x:c>
      <x:c r="B2357" s="59" t="str">
        <x:v>CAULFIELD</x:v>
      </x:c>
      <x:c r="C2357" s="27" t="n">
        <x:v>8</x:v>
      </x:c>
      <x:c r="D2357" s="27" t="n">
        <x:v>2</x:v>
      </x:c>
      <x:c r="E2357" s="59" t="str">
        <x:v>RISE AT DAWN</x:v>
      </x:c>
      <x:c r="F2357" s="59" t="str">
        <x:v>M</x:v>
      </x:c>
      <x:c r="G2357" s="27" t="n">
        <x:v>1</x:v>
      </x:c>
      <x:c r="H2357" s="27" t="str">
        <x:v>2nd</x:v>
      </x:c>
      <x:c r="I2357" s="30"/>
      <x:c r="J2357" s="30" t="n">
        <x:v>0</x:v>
      </x:c>
      <x:c r="K2357" s="30" t="n">
        <x:v>0</x:v>
      </x:c>
      <x:c r="L2357" s="30"/>
    </x:row>
    <x:row r="2358">
      <x:c r="A2358" s="61" t="n">
        <x:v>46214</x:v>
      </x:c>
      <x:c r="B2358" s="59" t="str">
        <x:v>CAULFIELD</x:v>
      </x:c>
      <x:c r="C2358" s="27" t="n">
        <x:v>8</x:v>
      </x:c>
      <x:c r="D2358" s="27" t="n">
        <x:v>3</x:v>
      </x:c>
      <x:c r="E2358" s="59" t="str">
        <x:v>COEUR VOLANTE</x:v>
      </x:c>
      <x:c r="F2358" s="59" t="str">
        <x:v>LSW</x:v>
      </x:c>
      <x:c r="G2358" s="27" t="n">
        <x:v>1</x:v>
      </x:c>
      <x:c r="H2358" s="27" t="str">
        <x:v>Won</x:v>
      </x:c>
      <x:c r="I2358" s="30" t="n">
        <x:v>5</x:v>
      </x:c>
      <x:c r="J2358" s="30" t="n">
        <x:v>5</x:v>
      </x:c>
      <x:c r="K2358" s="30" t="n">
        <x:v>14.5</x:v>
      </x:c>
      <x:c r="L2358" s="30"/>
    </x:row>
    <x:row r="2359">
      <x:c r="A2359" s="61" t="n">
        <x:v>46214</x:v>
      </x:c>
      <x:c r="B2359" s="59" t="str">
        <x:v>CAULFIELD</x:v>
      </x:c>
      <x:c r="C2359" s="27" t="n">
        <x:v>8</x:v>
      </x:c>
      <x:c r="D2359" s="27" t="n">
        <x:v>6</x:v>
      </x:c>
      <x:c r="E2359" s="59" t="str">
        <x:v>BIG SWINGER</x:v>
      </x:c>
      <x:c r="F2359" s="59" t="str">
        <x:v>BFSR</x:v>
      </x:c>
      <x:c r="G2359" s="27" t="n">
        <x:v>1</x:v>
      </x:c>
      <x:c r="H2359" s="27" t="str"/>
      <x:c r="I2359" s="30"/>
      <x:c r="J2359" s="30" t="n">
        <x:v>0</x:v>
      </x:c>
      <x:c r="K2359" s="30" t="n">
        <x:v>0</x:v>
      </x:c>
      <x:c r="L2359" s="30"/>
    </x:row>
    <x:row r="2360">
      <x:c r="A2360" s="61" t="n">
        <x:v>46214</x:v>
      </x:c>
      <x:c r="B2360" s="59" t="str">
        <x:v>CAULFIELD</x:v>
      </x:c>
      <x:c r="C2360" s="27" t="n">
        <x:v>8</x:v>
      </x:c>
      <x:c r="D2360" s="27" t="n">
        <x:v>10</x:v>
      </x:c>
      <x:c r="E2360" s="59" t="str">
        <x:v>TEN COMMANDMENTS</x:v>
      </x:c>
      <x:c r="F2360" s="59" t="str">
        <x:v>SYS</x:v>
      </x:c>
      <x:c r="G2360" s="27" t="n">
        <x:v>1</x:v>
      </x:c>
      <x:c r="H2360" s="27" t="str">
        <x:v>3rd</x:v>
      </x:c>
      <x:c r="I2360" s="30"/>
      <x:c r="J2360" s="30" t="n">
        <x:v>0</x:v>
      </x:c>
      <x:c r="K2360" s="30" t="n">
        <x:v>0</x:v>
      </x:c>
      <x:c r="L2360" s="30"/>
    </x:row>
    <x:row r="2361">
      <x:c r="A2361" s="61" t="n">
        <x:v>46214</x:v>
      </x:c>
      <x:c r="B2361" s="59" t="str">
        <x:v>CAULFIELD</x:v>
      </x:c>
      <x:c r="C2361" s="27" t="n">
        <x:v>9</x:v>
      </x:c>
      <x:c r="D2361" s="27" t="n">
        <x:v>9</x:v>
      </x:c>
      <x:c r="E2361" s="59" t="str">
        <x:v>FIRST CHORUS</x:v>
      </x:c>
      <x:c r="F2361" s="59" t="str">
        <x:v>FRSR / SYS</x:v>
      </x:c>
      <x:c r="G2361" s="27" t="n">
        <x:v>2</x:v>
      </x:c>
      <x:c r="H2361" s="27" t="str">
        <x:v>Won</x:v>
      </x:c>
      <x:c r="I2361" s="30" t="n">
        <x:v>2.9</x:v>
      </x:c>
      <x:c r="J2361" s="30" t="n">
        <x:v>2.9</x:v>
      </x:c>
      <x:c r="K2361" s="30"/>
      <x:c r="L2361" s="30"/>
    </x:row>
    <x:row r="2362">
      <x:c r="A2362" s="61" t="n">
        <x:v>46221</x:v>
      </x:c>
      <x:c r="B2362" s="59" t="str">
        <x:v>FLEMINGTON</x:v>
      </x:c>
      <x:c r="C2362" s="27" t="n">
        <x:v>1</x:v>
      </x:c>
      <x:c r="D2362" s="27" t="n">
        <x:v>1</x:v>
      </x:c>
      <x:c r="E2362" s="59" t="str">
        <x:v>KO PHANGAN</x:v>
      </x:c>
      <x:c r="F2362" s="59" t="str">
        <x:v>SYS</x:v>
      </x:c>
      <x:c r="G2362" s="27" t="n">
        <x:v>1</x:v>
      </x:c>
      <x:c r="H2362" s="27" t="str">
        <x:v>Won</x:v>
      </x:c>
      <x:c r="I2362" s="30" t="n">
        <x:v>1.9</x:v>
      </x:c>
      <x:c r="J2362" s="30" t="n">
        <x:v>1.9</x:v>
      </x:c>
      <x:c r="K2362" s="30" t="n">
        <x:v>0</x:v>
      </x:c>
      <x:c r="L2362" s="30" t="n">
        <x:v>0</x:v>
      </x:c>
    </x:row>
    <x:row r="2363">
      <x:c r="A2363" s="61" t="n">
        <x:v>46221</x:v>
      </x:c>
      <x:c r="B2363" s="59" t="str">
        <x:v>FLEMINGTON</x:v>
      </x:c>
      <x:c r="C2363" s="27" t="n">
        <x:v>1</x:v>
      </x:c>
      <x:c r="D2363" s="27" t="n">
        <x:v>2</x:v>
      </x:c>
      <x:c r="E2363" s="59" t="str">
        <x:v>NOTIFIED</x:v>
      </x:c>
      <x:c r="F2363" s="59" t="str">
        <x:v>LSW / SYS</x:v>
      </x:c>
      <x:c r="G2363" s="27" t="n">
        <x:v>2</x:v>
      </x:c>
      <x:c r="H2363" s="27" t="str">
        <x:v>2nd</x:v>
      </x:c>
      <x:c r="I2363" s="30"/>
      <x:c r="J2363" s="30" t="n">
        <x:v>0</x:v>
      </x:c>
      <x:c r="K2363" s="30" t="n">
        <x:v>0</x:v>
      </x:c>
      <x:c r="L2363" s="30" t="n">
        <x:v>0</x:v>
      </x:c>
    </x:row>
    <x:row r="2364">
      <x:c r="A2364" s="61" t="n">
        <x:v>46221</x:v>
      </x:c>
      <x:c r="B2364" s="59" t="str">
        <x:v>FLEMINGTON</x:v>
      </x:c>
      <x:c r="C2364" s="27" t="n">
        <x:v>1</x:v>
      </x:c>
      <x:c r="D2364" s="27" t="n">
        <x:v>4</x:v>
      </x:c>
      <x:c r="E2364" s="59" t="str">
        <x:v>DELAHRA</x:v>
      </x:c>
      <x:c r="F2364" s="59" t="str">
        <x:v>SYS</x:v>
      </x:c>
      <x:c r="G2364" s="27" t="n">
        <x:v>1</x:v>
      </x:c>
      <x:c r="H2364" s="27" t="str">
        <x:v>4th</x:v>
      </x:c>
      <x:c r="I2364" s="30"/>
      <x:c r="J2364" s="30" t="n">
        <x:v>0</x:v>
      </x:c>
      <x:c r="K2364" s="30" t="n">
        <x:v>0</x:v>
      </x:c>
      <x:c r="L2364" s="30" t="n">
        <x:v>0</x:v>
      </x:c>
    </x:row>
    <x:row r="2365">
      <x:c r="A2365" s="61" t="n">
        <x:v>46221</x:v>
      </x:c>
      <x:c r="B2365" s="59" t="str">
        <x:v>FLEMINGTON</x:v>
      </x:c>
      <x:c r="C2365" s="27" t="n">
        <x:v>2</x:v>
      </x:c>
      <x:c r="D2365" s="27" t="n">
        <x:v>1</x:v>
      </x:c>
      <x:c r="E2365" s="59" t="str">
        <x:v>HARD KICK</x:v>
      </x:c>
      <x:c r="F2365" s="59" t="str">
        <x:v>DC</x:v>
      </x:c>
      <x:c r="G2365" s="27" t="n">
        <x:v>1</x:v>
      </x:c>
      <x:c r="H2365" s="27" t="str"/>
      <x:c r="I2365" s="30"/>
      <x:c r="J2365" s="30" t="n">
        <x:v>0</x:v>
      </x:c>
      <x:c r="K2365" s="30" t="n">
        <x:v>0</x:v>
      </x:c>
      <x:c r="L2365" s="30" t="n">
        <x:v>0</x:v>
      </x:c>
    </x:row>
    <x:row r="2366">
      <x:c r="A2366" s="61" t="n">
        <x:v>46221</x:v>
      </x:c>
      <x:c r="B2366" s="59" t="str">
        <x:v>FLEMINGTON</x:v>
      </x:c>
      <x:c r="C2366" s="27" t="n">
        <x:v>3</x:v>
      </x:c>
      <x:c r="D2366" s="27" t="n">
        <x:v>3</x:v>
      </x:c>
      <x:c r="E2366" s="59" t="str">
        <x:v>CHANGING COLOURS</x:v>
      </x:c>
      <x:c r="F2366" s="59" t="str">
        <x:v>DC</x:v>
      </x:c>
      <x:c r="G2366" s="27" t="n">
        <x:v>1</x:v>
      </x:c>
      <x:c r="H2366" s="27" t="str">
        <x:v>Won</x:v>
      </x:c>
      <x:c r="I2366" s="30" t="n">
        <x:v>4</x:v>
      </x:c>
      <x:c r="J2366" s="30" t="n">
        <x:v>4</x:v>
      </x:c>
      <x:c r="K2366" s="30" t="n">
        <x:v>0</x:v>
      </x:c>
      <x:c r="L2366" s="30" t="n">
        <x:v>0</x:v>
      </x:c>
    </x:row>
    <x:row r="2367">
      <x:c r="A2367" s="61" t="n">
        <x:v>46221</x:v>
      </x:c>
      <x:c r="B2367" s="59" t="str">
        <x:v>FLEMINGTON</x:v>
      </x:c>
      <x:c r="C2367" s="27" t="n">
        <x:v>3</x:v>
      </x:c>
      <x:c r="D2367" s="27" t="n">
        <x:v>5</x:v>
      </x:c>
      <x:c r="E2367" s="59" t="str">
        <x:v>MADIYYA</x:v>
      </x:c>
      <x:c r="F2367" s="59" t="str">
        <x:v>BFSR / SYS</x:v>
      </x:c>
      <x:c r="G2367" s="27" t="n">
        <x:v>2</x:v>
      </x:c>
      <x:c r="H2367" s="27" t="str">
        <x:v>3rd</x:v>
      </x:c>
      <x:c r="I2367" s="30"/>
      <x:c r="J2367" s="30" t="n">
        <x:v>0</x:v>
      </x:c>
      <x:c r="K2367" s="30" t="n">
        <x:v>0</x:v>
      </x:c>
      <x:c r="L2367" s="30" t="n">
        <x:v>0</x:v>
      </x:c>
    </x:row>
    <x:row r="2368">
      <x:c r="A2368" s="61" t="n">
        <x:v>46221</x:v>
      </x:c>
      <x:c r="B2368" s="59" t="str">
        <x:v>FLEMINGTON</x:v>
      </x:c>
      <x:c r="C2368" s="27" t="n">
        <x:v>4</x:v>
      </x:c>
      <x:c r="D2368" s="27" t="n">
        <x:v>8</x:v>
      </x:c>
      <x:c r="E2368" s="59" t="str">
        <x:v>MISSAPPREHEND</x:v>
      </x:c>
      <x:c r="F2368" s="59" t="str">
        <x:v>FRSR</x:v>
      </x:c>
      <x:c r="G2368" s="27" t="n">
        <x:v>1</x:v>
      </x:c>
      <x:c r="H2368" s="27" t="str">
        <x:v>3rd</x:v>
      </x:c>
      <x:c r="I2368" s="30"/>
      <x:c r="J2368" s="30" t="n">
        <x:v>0</x:v>
      </x:c>
      <x:c r="K2368" s="30" t="n">
        <x:v>0</x:v>
      </x:c>
      <x:c r="L2368" s="30" t="n">
        <x:v>0</x:v>
      </x:c>
    </x:row>
    <x:row r="2369">
      <x:c r="A2369" s="61" t="n">
        <x:v>46221</x:v>
      </x:c>
      <x:c r="B2369" s="59" t="str">
        <x:v>FLEMINGTON</x:v>
      </x:c>
      <x:c r="C2369" s="27" t="n">
        <x:v>4</x:v>
      </x:c>
      <x:c r="D2369" s="27" t="n">
        <x:v>14</x:v>
      </x:c>
      <x:c r="E2369" s="59" t="str">
        <x:v>LAURA ELIZA</x:v>
      </x:c>
      <x:c r="F2369" s="59" t="str">
        <x:v>LSW / SYS</x:v>
      </x:c>
      <x:c r="G2369" s="27" t="n">
        <x:v>2</x:v>
      </x:c>
      <x:c r="H2369" s="27" t="str"/>
      <x:c r="I2369" s="30"/>
      <x:c r="J2369" s="30" t="n">
        <x:v>0</x:v>
      </x:c>
      <x:c r="K2369" s="30" t="n">
        <x:v>0</x:v>
      </x:c>
      <x:c r="L2369" s="30" t="n">
        <x:v>0</x:v>
      </x:c>
    </x:row>
    <x:row r="2370">
      <x:c r="A2370" s="61" t="n">
        <x:v>46221</x:v>
      </x:c>
      <x:c r="B2370" s="59" t="str">
        <x:v>FLEMINGTON</x:v>
      </x:c>
      <x:c r="C2370" s="27" t="n">
        <x:v>5</x:v>
      </x:c>
      <x:c r="D2370" s="27" t="n">
        <x:v>2</x:v>
      </x:c>
      <x:c r="E2370" s="59" t="str">
        <x:v>KALEO</x:v>
      </x:c>
      <x:c r="F2370" s="59" t="str">
        <x:v>DC / SYS</x:v>
      </x:c>
      <x:c r="G2370" s="27" t="n">
        <x:v>2</x:v>
      </x:c>
      <x:c r="H2370" s="27" t="str">
        <x:v>Won</x:v>
      </x:c>
      <x:c r="I2370" s="30" t="n">
        <x:v>13</x:v>
      </x:c>
      <x:c r="J2370" s="30" t="n">
        <x:v>13</x:v>
      </x:c>
      <x:c r="K2370" s="30" t="n">
        <x:v>71.5</x:v>
      </x:c>
      <x:c r="L2370" s="30" t="n">
        <x:v>0</x:v>
      </x:c>
    </x:row>
    <x:row r="2371">
      <x:c r="A2371" s="61" t="n">
        <x:v>46221</x:v>
      </x:c>
      <x:c r="B2371" s="59" t="str">
        <x:v>FLEMINGTON</x:v>
      </x:c>
      <x:c r="C2371" s="27" t="n">
        <x:v>5</x:v>
      </x:c>
      <x:c r="D2371" s="27" t="n">
        <x:v>3</x:v>
      </x:c>
      <x:c r="E2371" s="59" t="str">
        <x:v>FLYING DONE</x:v>
      </x:c>
      <x:c r="F2371" s="59" t="str">
        <x:v>M</x:v>
      </x:c>
      <x:c r="G2371" s="27" t="n">
        <x:v>1</x:v>
      </x:c>
      <x:c r="H2371" s="27" t="str"/>
      <x:c r="I2371" s="30"/>
      <x:c r="J2371" s="30" t="n">
        <x:v>0</x:v>
      </x:c>
      <x:c r="K2371" s="30" t="n">
        <x:v>0</x:v>
      </x:c>
      <x:c r="L2371" s="30" t="n">
        <x:v>0</x:v>
      </x:c>
    </x:row>
    <x:row r="2372">
      <x:c r="A2372" s="61" t="n">
        <x:v>46221</x:v>
      </x:c>
      <x:c r="B2372" s="59" t="str">
        <x:v>FLEMINGTON</x:v>
      </x:c>
      <x:c r="C2372" s="27" t="n">
        <x:v>6</x:v>
      </x:c>
      <x:c r="D2372" s="27" t="n">
        <x:v>1</x:v>
      </x:c>
      <x:c r="E2372" s="59" t="str">
        <x:v>BOLD SOUL</x:v>
      </x:c>
      <x:c r="F2372" s="59" t="str">
        <x:v>SYS</x:v>
      </x:c>
      <x:c r="G2372" s="27" t="n">
        <x:v>1</x:v>
      </x:c>
      <x:c r="H2372" s="27" t="str">
        <x:v>Won</x:v>
      </x:c>
      <x:c r="I2372" s="30" t="n">
        <x:v>5.5</x:v>
      </x:c>
      <x:c r="J2372" s="30" t="n">
        <x:v>5.5</x:v>
      </x:c>
      <x:c r="K2372" s="30" t="n">
        <x:v>0</x:v>
      </x:c>
      <x:c r="L2372" s="30" t="n">
        <x:v>0</x:v>
      </x:c>
    </x:row>
    <x:row r="2373">
      <x:c r="A2373" s="61" t="n">
        <x:v>46221</x:v>
      </x:c>
      <x:c r="B2373" s="59" t="str">
        <x:v>FLEMINGTON</x:v>
      </x:c>
      <x:c r="C2373" s="27" t="n">
        <x:v>6</x:v>
      </x:c>
      <x:c r="D2373" s="27" t="n">
        <x:v>6</x:v>
      </x:c>
      <x:c r="E2373" s="59" t="str">
        <x:v>HIGHLAND BLAZE</x:v>
      </x:c>
      <x:c r="F2373" s="59" t="str">
        <x:v>LSW</x:v>
      </x:c>
      <x:c r="G2373" s="27" t="n">
        <x:v>1</x:v>
      </x:c>
      <x:c r="H2373" s="27" t="str">
        <x:v>2nd</x:v>
      </x:c>
      <x:c r="I2373" s="30"/>
      <x:c r="J2373" s="30" t="n">
        <x:v>0</x:v>
      </x:c>
      <x:c r="K2373" s="30" t="n">
        <x:v>0</x:v>
      </x:c>
      <x:c r="L2373" s="30" t="n">
        <x:v>0</x:v>
      </x:c>
    </x:row>
    <x:row r="2374">
      <x:c r="A2374" s="61" t="n">
        <x:v>46221</x:v>
      </x:c>
      <x:c r="B2374" s="59" t="str">
        <x:v>FLEMINGTON</x:v>
      </x:c>
      <x:c r="C2374" s="27" t="n">
        <x:v>7</x:v>
      </x:c>
      <x:c r="D2374" s="27" t="n">
        <x:v>5</x:v>
      </x:c>
      <x:c r="E2374" s="59" t="str">
        <x:v>STEEL MOVE</x:v>
      </x:c>
      <x:c r="F2374" s="59" t="str">
        <x:v>SYS</x:v>
      </x:c>
      <x:c r="G2374" s="27" t="n">
        <x:v>1</x:v>
      </x:c>
      <x:c r="H2374" s="27" t="str"/>
      <x:c r="I2374" s="30"/>
      <x:c r="J2374" s="30" t="n">
        <x:v>0</x:v>
      </x:c>
      <x:c r="K2374" s="30" t="n">
        <x:v>0</x:v>
      </x:c>
      <x:c r="L2374" s="30"/>
    </x:row>
    <x:row r="2375">
      <x:c r="A2375" s="61" t="n">
        <x:v>46221</x:v>
      </x:c>
      <x:c r="B2375" s="59" t="str">
        <x:v>FLEMINGTON</x:v>
      </x:c>
      <x:c r="C2375" s="27" t="n">
        <x:v>7</x:v>
      </x:c>
      <x:c r="D2375" s="27" t="n">
        <x:v>11</x:v>
      </x:c>
      <x:c r="E2375" s="59" t="str">
        <x:v>BARARI</x:v>
      </x:c>
      <x:c r="F2375" s="59" t="str">
        <x:v>FRSR / SYS</x:v>
      </x:c>
      <x:c r="G2375" s="27" t="n">
        <x:v>2</x:v>
      </x:c>
      <x:c r="H2375" s="27" t="str"/>
      <x:c r="I2375" s="30"/>
      <x:c r="J2375" s="30" t="n">
        <x:v>0</x:v>
      </x:c>
      <x:c r="K2375" s="30" t="n">
        <x:v>0</x:v>
      </x:c>
      <x:c r="L2375" s="30"/>
    </x:row>
    <x:row r="2376">
      <x:c r="A2376" s="61" t="n">
        <x:v>46221</x:v>
      </x:c>
      <x:c r="B2376" s="59" t="str">
        <x:v>FLEMINGTON</x:v>
      </x:c>
      <x:c r="C2376" s="27" t="n">
        <x:v>9</x:v>
      </x:c>
      <x:c r="D2376" s="27" t="n">
        <x:v>4</x:v>
      </x:c>
      <x:c r="E2376" s="59" t="str">
        <x:v>PRIMA BELLA</x:v>
      </x:c>
      <x:c r="F2376" s="59" t="str">
        <x:v>BF / SYS</x:v>
      </x:c>
      <x:c r="G2376" s="27" t="n">
        <x:v>2</x:v>
      </x:c>
      <x:c r="H2376" s="27" t="str">
        <x:v>Won</x:v>
      </x:c>
      <x:c r="I2376" s="30" t="n">
        <x:v>3.2</x:v>
      </x:c>
      <x:c r="J2376" s="30" t="n">
        <x:v>3.2</x:v>
      </x:c>
      <x:c r="K2376" s="30"/>
      <x:c r="L2376" s="30"/>
    </x:row>
    <x:row r="2377">
      <x:c r="A2377" s="61" t="n">
        <x:v>46228</x:v>
      </x:c>
      <x:c r="B2377" s="59" t="str">
        <x:v>CAULFIELD</x:v>
      </x:c>
      <x:c r="C2377" s="27" t="n">
        <x:v>1</x:v>
      </x:c>
      <x:c r="D2377" s="27" t="n">
        <x:v>1</x:v>
      </x:c>
      <x:c r="E2377" s="59" t="str">
        <x:v>TAKEKO</x:v>
      </x:c>
      <x:c r="F2377" s="59" t="str">
        <x:v>SYS</x:v>
      </x:c>
      <x:c r="G2377" s="27" t="n">
        <x:v>1</x:v>
      </x:c>
      <x:c r="H2377" s="27" t="str">
        <x:v>Won</x:v>
      </x:c>
      <x:c r="I2377" s="30" t="n">
        <x:v>2.5</x:v>
      </x:c>
      <x:c r="J2377" s="30" t="n">
        <x:v>2.5</x:v>
      </x:c>
      <x:c r="K2377" s="30" t="n">
        <x:v>0</x:v>
      </x:c>
      <x:c r="L2377" s="30" t="n">
        <x:v>0</x:v>
      </x:c>
    </x:row>
    <x:row r="2378">
      <x:c r="A2378" s="61" t="n">
        <x:v>46228</x:v>
      </x:c>
      <x:c r="B2378" s="59" t="str">
        <x:v>CAULFIELD</x:v>
      </x:c>
      <x:c r="C2378" s="27" t="n">
        <x:v>1</x:v>
      </x:c>
      <x:c r="D2378" s="27" t="n">
        <x:v>3</x:v>
      </x:c>
      <x:c r="E2378" s="59" t="str">
        <x:v>CUSTOM</x:v>
      </x:c>
      <x:c r="F2378" s="59" t="str">
        <x:v>SYS</x:v>
      </x:c>
      <x:c r="G2378" s="27" t="n">
        <x:v>1</x:v>
      </x:c>
      <x:c r="H2378" s="27" t="str"/>
      <x:c r="I2378" s="30"/>
      <x:c r="J2378" s="30" t="n">
        <x:v>0</x:v>
      </x:c>
      <x:c r="K2378" s="30" t="n">
        <x:v>0</x:v>
      </x:c>
      <x:c r="L2378" s="30" t="n">
        <x:v>0</x:v>
      </x:c>
    </x:row>
    <x:row r="2379">
      <x:c r="A2379" s="61" t="n">
        <x:v>46228</x:v>
      </x:c>
      <x:c r="B2379" s="59" t="str">
        <x:v>CAULFIELD</x:v>
      </x:c>
      <x:c r="C2379" s="27" t="n">
        <x:v>2</x:v>
      </x:c>
      <x:c r="D2379" s="27" t="n">
        <x:v>1</x:v>
      </x:c>
      <x:c r="E2379" s="59" t="str">
        <x:v>GHANA'S AKAN</x:v>
      </x:c>
      <x:c r="F2379" s="59" t="str">
        <x:v>DC</x:v>
      </x:c>
      <x:c r="G2379" s="27" t="n">
        <x:v>1</x:v>
      </x:c>
      <x:c r="H2379" s="27" t="str">
        <x:v>4th</x:v>
      </x:c>
      <x:c r="I2379" s="30"/>
      <x:c r="J2379" s="30" t="n">
        <x:v>0</x:v>
      </x:c>
      <x:c r="K2379" s="30" t="n">
        <x:v>0</x:v>
      </x:c>
      <x:c r="L2379" s="30" t="n">
        <x:v>0</x:v>
      </x:c>
    </x:row>
    <x:row r="2380">
      <x:c r="A2380" s="61" t="n">
        <x:v>46228</x:v>
      </x:c>
      <x:c r="B2380" s="59" t="str">
        <x:v>CAULFIELD</x:v>
      </x:c>
      <x:c r="C2380" s="27" t="n">
        <x:v>3</x:v>
      </x:c>
      <x:c r="D2380" s="27" t="n">
        <x:v>3</x:v>
      </x:c>
      <x:c r="E2380" s="59" t="str">
        <x:v>TENNESSEE BOUND</x:v>
      </x:c>
      <x:c r="F2380" s="59" t="str">
        <x:v>LSW / SYS</x:v>
      </x:c>
      <x:c r="G2380" s="27" t="n">
        <x:v>2</x:v>
      </x:c>
      <x:c r="H2380" s="27" t="str">
        <x:v>Won</x:v>
      </x:c>
      <x:c r="I2380" s="30" t="n">
        <x:v>1.5</x:v>
      </x:c>
      <x:c r="J2380" s="30" t="n">
        <x:v>1.5</x:v>
      </x:c>
      <x:c r="K2380" s="30" t="n">
        <x:v>8.399999999999999</x:v>
      </x:c>
      <x:c r="L2380" s="30" t="n">
        <x:v>0</x:v>
      </x:c>
    </x:row>
    <x:row r="2381">
      <x:c r="A2381" s="61" t="n">
        <x:v>46228</x:v>
      </x:c>
      <x:c r="B2381" s="59" t="str">
        <x:v>CAULFIELD</x:v>
      </x:c>
      <x:c r="C2381" s="27" t="n">
        <x:v>3</x:v>
      </x:c>
      <x:c r="D2381" s="27" t="n">
        <x:v>5</x:v>
      </x:c>
      <x:c r="E2381" s="59" t="str">
        <x:v>LUNA CAT</x:v>
      </x:c>
      <x:c r="F2381" s="59" t="str">
        <x:v>BFSR / SYS</x:v>
      </x:c>
      <x:c r="G2381" s="27" t="n">
        <x:v>2</x:v>
      </x:c>
      <x:c r="H2381" s="27" t="str">
        <x:v>3rd</x:v>
      </x:c>
      <x:c r="I2381" s="30"/>
      <x:c r="J2381" s="30" t="n">
        <x:v>0</x:v>
      </x:c>
      <x:c r="K2381" s="30" t="n">
        <x:v>0</x:v>
      </x:c>
      <x:c r="L2381" s="30" t="n">
        <x:v>0</x:v>
      </x:c>
    </x:row>
    <x:row r="2382">
      <x:c r="A2382" s="61" t="n">
        <x:v>46228</x:v>
      </x:c>
      <x:c r="B2382" s="59" t="str">
        <x:v>CAULFIELD</x:v>
      </x:c>
      <x:c r="C2382" s="27" t="n">
        <x:v>3</x:v>
      </x:c>
      <x:c r="D2382" s="27" t="n">
        <x:v>6</x:v>
      </x:c>
      <x:c r="E2382" s="59" t="str">
        <x:v>BUTTERNUT PRINCESS</x:v>
      </x:c>
      <x:c r="F2382" s="59" t="str">
        <x:v>M</x:v>
      </x:c>
      <x:c r="G2382" s="27" t="n">
        <x:v>1</x:v>
      </x:c>
      <x:c r="H2382" s="27" t="str">
        <x:v>4th</x:v>
      </x:c>
      <x:c r="I2382" s="30"/>
      <x:c r="J2382" s="30" t="n">
        <x:v>0</x:v>
      </x:c>
      <x:c r="K2382" s="30" t="n">
        <x:v>0</x:v>
      </x:c>
      <x:c r="L2382" s="30" t="n">
        <x:v>0</x:v>
      </x:c>
    </x:row>
    <x:row r="2383">
      <x:c r="A2383" s="61" t="n">
        <x:v>46228</x:v>
      </x:c>
      <x:c r="B2383" s="59" t="str">
        <x:v>CAULFIELD</x:v>
      </x:c>
      <x:c r="C2383" s="27" t="n">
        <x:v>3</x:v>
      </x:c>
      <x:c r="D2383" s="27" t="n">
        <x:v>7</x:v>
      </x:c>
      <x:c r="E2383" s="59" t="str">
        <x:v>DANCING STORM</x:v>
      </x:c>
      <x:c r="F2383" s="59" t="str">
        <x:v>M</x:v>
      </x:c>
      <x:c r="G2383" s="27" t="n">
        <x:v>1</x:v>
      </x:c>
      <x:c r="H2383" s="27" t="str"/>
      <x:c r="I2383" s="30"/>
      <x:c r="J2383" s="30" t="n">
        <x:v>0</x:v>
      </x:c>
      <x:c r="K2383" s="30" t="n">
        <x:v>0</x:v>
      </x:c>
      <x:c r="L2383" s="30" t="n">
        <x:v>0</x:v>
      </x:c>
    </x:row>
    <x:row r="2384">
      <x:c r="A2384" s="61" t="n">
        <x:v>46228</x:v>
      </x:c>
      <x:c r="B2384" s="59" t="str">
        <x:v>CAULFIELD</x:v>
      </x:c>
      <x:c r="C2384" s="27" t="n">
        <x:v>4</x:v>
      </x:c>
      <x:c r="D2384" s="27" t="n">
        <x:v>2</x:v>
      </x:c>
      <x:c r="E2384" s="59" t="str">
        <x:v>PRINCE TYCOON</x:v>
      </x:c>
      <x:c r="F2384" s="59" t="str">
        <x:v>DC</x:v>
      </x:c>
      <x:c r="G2384" s="27" t="n">
        <x:v>1</x:v>
      </x:c>
      <x:c r="H2384" s="27" t="str">
        <x:v>Won</x:v>
      </x:c>
      <x:c r="I2384" s="30" t="n">
        <x:v>5.6</x:v>
      </x:c>
      <x:c r="J2384" s="30" t="n">
        <x:v>5.6</x:v>
      </x:c>
      <x:c r="K2384" s="30" t="n">
        <x:v>0</x:v>
      </x:c>
      <x:c r="L2384" s="30" t="n">
        <x:v>0</x:v>
      </x:c>
    </x:row>
    <x:row r="2385">
      <x:c r="A2385" s="61" t="n">
        <x:v>46228</x:v>
      </x:c>
      <x:c r="B2385" s="59" t="str">
        <x:v>CAULFIELD</x:v>
      </x:c>
      <x:c r="C2385" s="27" t="n">
        <x:v>4</x:v>
      </x:c>
      <x:c r="D2385" s="27" t="n">
        <x:v>3</x:v>
      </x:c>
      <x:c r="E2385" s="59" t="str">
        <x:v>SIGNATURE SCENT</x:v>
      </x:c>
      <x:c r="F2385" s="59" t="str">
        <x:v>DC</x:v>
      </x:c>
      <x:c r="G2385" s="27" t="n">
        <x:v>1</x:v>
      </x:c>
      <x:c r="H2385" s="27" t="str">
        <x:v>4th</x:v>
      </x:c>
      <x:c r="I2385" s="30"/>
      <x:c r="J2385" s="30" t="n">
        <x:v>0</x:v>
      </x:c>
      <x:c r="K2385" s="30" t="n">
        <x:v>0</x:v>
      </x:c>
      <x:c r="L2385" s="30" t="n">
        <x:v>0</x:v>
      </x:c>
    </x:row>
    <x:row r="2386">
      <x:c r="A2386" s="61" t="n">
        <x:v>46228</x:v>
      </x:c>
      <x:c r="B2386" s="59" t="str">
        <x:v>CAULFIELD</x:v>
      </x:c>
      <x:c r="C2386" s="27" t="n">
        <x:v>5</x:v>
      </x:c>
      <x:c r="D2386" s="27" t="n">
        <x:v>1</x:v>
      </x:c>
      <x:c r="E2386" s="59" t="str">
        <x:v>JIMMY THE BEAR</x:v>
      </x:c>
      <x:c r="F2386" s="59" t="str">
        <x:v>DC</x:v>
      </x:c>
      <x:c r="G2386" s="27" t="n">
        <x:v>1</x:v>
      </x:c>
      <x:c r="H2386" s="27" t="str"/>
      <x:c r="I2386" s="30"/>
      <x:c r="J2386" s="30" t="n">
        <x:v>0</x:v>
      </x:c>
      <x:c r="K2386" s="30" t="n">
        <x:v>0</x:v>
      </x:c>
      <x:c r="L2386" s="30" t="n">
        <x:v>0</x:v>
      </x:c>
    </x:row>
    <x:row r="2387">
      <x:c r="A2387" s="61" t="n">
        <x:v>46228</x:v>
      </x:c>
      <x:c r="B2387" s="59" t="str">
        <x:v>CAULFIELD</x:v>
      </x:c>
      <x:c r="C2387" s="27" t="n">
        <x:v>5</x:v>
      </x:c>
      <x:c r="D2387" s="27" t="n">
        <x:v>5</x:v>
      </x:c>
      <x:c r="E2387" s="59" t="str">
        <x:v>SEAFALL</x:v>
      </x:c>
      <x:c r="F2387" s="59" t="str">
        <x:v>DC</x:v>
      </x:c>
      <x:c r="G2387" s="27" t="n">
        <x:v>1</x:v>
      </x:c>
      <x:c r="H2387" s="27" t="str">
        <x:v>3rd</x:v>
      </x:c>
      <x:c r="I2387" s="30"/>
      <x:c r="J2387" s="30" t="n">
        <x:v>0</x:v>
      </x:c>
      <x:c r="K2387" s="30" t="n">
        <x:v>0</x:v>
      </x:c>
      <x:c r="L2387" s="30" t="n">
        <x:v>0</x:v>
      </x:c>
    </x:row>
    <x:row r="2388">
      <x:c r="A2388" s="61" t="n">
        <x:v>46228</x:v>
      </x:c>
      <x:c r="B2388" s="59" t="str">
        <x:v>CAULFIELD</x:v>
      </x:c>
      <x:c r="C2388" s="27" t="n">
        <x:v>5</x:v>
      </x:c>
      <x:c r="D2388" s="27" t="n">
        <x:v>9</x:v>
      </x:c>
      <x:c r="E2388" s="59" t="str">
        <x:v>FIRST CHORUS</x:v>
      </x:c>
      <x:c r="F2388" s="59" t="str">
        <x:v>LSW / SYS</x:v>
      </x:c>
      <x:c r="G2388" s="27" t="n">
        <x:v>2</x:v>
      </x:c>
      <x:c r="H2388" s="27" t="str">
        <x:v>Won</x:v>
      </x:c>
      <x:c r="I2388" s="30" t="n">
        <x:v>2.1</x:v>
      </x:c>
      <x:c r="J2388" s="30" t="n">
        <x:v>2.1</x:v>
      </x:c>
      <x:c r="K2388" s="30" t="n">
        <x:v>0</x:v>
      </x:c>
      <x:c r="L2388" s="30" t="n">
        <x:v>0</x:v>
      </x:c>
    </x:row>
    <x:row r="2389">
      <x:c r="A2389" s="61" t="n">
        <x:v>46228</x:v>
      </x:c>
      <x:c r="B2389" s="59" t="str">
        <x:v>CAULFIELD</x:v>
      </x:c>
      <x:c r="C2389" s="27" t="n">
        <x:v>6</x:v>
      </x:c>
      <x:c r="D2389" s="27" t="n">
        <x:v>1</x:v>
      </x:c>
      <x:c r="E2389" s="59" t="str">
        <x:v>DECALOGUE</x:v>
      </x:c>
      <x:c r="F2389" s="59" t="str">
        <x:v>BFSR</x:v>
      </x:c>
      <x:c r="G2389" s="27" t="n">
        <x:v>1</x:v>
      </x:c>
      <x:c r="H2389" s="27" t="str">
        <x:v>4th</x:v>
      </x:c>
      <x:c r="I2389" s="30"/>
      <x:c r="J2389" s="30" t="n">
        <x:v>0</x:v>
      </x:c>
      <x:c r="K2389" s="30" t="n">
        <x:v>0</x:v>
      </x:c>
      <x:c r="L2389" s="30" t="n">
        <x:v>0</x:v>
      </x:c>
    </x:row>
    <x:row r="2390">
      <x:c r="A2390" s="61" t="n">
        <x:v>46228</x:v>
      </x:c>
      <x:c r="B2390" s="59" t="str">
        <x:v>CAULFIELD</x:v>
      </x:c>
      <x:c r="C2390" s="27" t="n">
        <x:v>6</x:v>
      </x:c>
      <x:c r="D2390" s="27" t="n">
        <x:v>2</x:v>
      </x:c>
      <x:c r="E2390" s="59" t="str">
        <x:v>DIRNASEER</x:v>
      </x:c>
      <x:c r="F2390" s="59" t="str">
        <x:v>M</x:v>
      </x:c>
      <x:c r="G2390" s="27" t="n">
        <x:v>1</x:v>
      </x:c>
      <x:c r="H2390" s="27" t="str"/>
      <x:c r="I2390" s="30"/>
      <x:c r="J2390" s="30" t="n">
        <x:v>0</x:v>
      </x:c>
      <x:c r="K2390" s="30" t="n">
        <x:v>0</x:v>
      </x:c>
      <x:c r="L2390" s="30" t="n">
        <x:v>0</x:v>
      </x:c>
    </x:row>
    <x:row r="2391">
      <x:c r="A2391" s="61" t="n">
        <x:v>46228</x:v>
      </x:c>
      <x:c r="B2391" s="59" t="str">
        <x:v>CAULFIELD</x:v>
      </x:c>
      <x:c r="C2391" s="27" t="n">
        <x:v>6</x:v>
      </x:c>
      <x:c r="D2391" s="27" t="n">
        <x:v>3</x:v>
      </x:c>
      <x:c r="E2391" s="59" t="str">
        <x:v>BRILLANTEZZA</x:v>
      </x:c>
      <x:c r="F2391" s="59" t="str">
        <x:v>LSW</x:v>
      </x:c>
      <x:c r="G2391" s="27" t="n">
        <x:v>1</x:v>
      </x:c>
      <x:c r="H2391" s="27" t="str"/>
      <x:c r="I2391" s="30"/>
      <x:c r="J2391" s="30" t="n">
        <x:v>0</x:v>
      </x:c>
      <x:c r="K2391" s="30" t="n">
        <x:v>0</x:v>
      </x:c>
      <x:c r="L2391" s="30" t="n">
        <x:v>0</x:v>
      </x:c>
    </x:row>
    <x:row r="2392">
      <x:c r="A2392" s="61" t="n">
        <x:v>46228</x:v>
      </x:c>
      <x:c r="B2392" s="59" t="str">
        <x:v>CAULFIELD</x:v>
      </x:c>
      <x:c r="C2392" s="27" t="n">
        <x:v>7</x:v>
      </x:c>
      <x:c r="D2392" s="27" t="n">
        <x:v>1</x:v>
      </x:c>
      <x:c r="E2392" s="59" t="str">
        <x:v>COSMIC CRUSADER</x:v>
      </x:c>
      <x:c r="F2392" s="59" t="str">
        <x:v>SYS</x:v>
      </x:c>
      <x:c r="G2392" s="27" t="n">
        <x:v>1</x:v>
      </x:c>
      <x:c r="H2392" s="27" t="str">
        <x:v>Won</x:v>
      </x:c>
      <x:c r="I2392" s="30" t="n">
        <x:v>3.7</x:v>
      </x:c>
      <x:c r="J2392" s="30" t="n">
        <x:v>3.7</x:v>
      </x:c>
      <x:c r="K2392" s="30" t="n">
        <x:v>0</x:v>
      </x:c>
      <x:c r="L2392" s="30" t="n">
        <x:v>0</x:v>
      </x:c>
    </x:row>
    <x:row r="2393">
      <x:c r="A2393" s="61" t="n">
        <x:v>46228</x:v>
      </x:c>
      <x:c r="B2393" s="59" t="str">
        <x:v>CAULFIELD</x:v>
      </x:c>
      <x:c r="C2393" s="27" t="n">
        <x:v>7</x:v>
      </x:c>
      <x:c r="D2393" s="27" t="n">
        <x:v>6</x:v>
      </x:c>
      <x:c r="E2393" s="59" t="str">
        <x:v>WATCHME WIN</x:v>
      </x:c>
      <x:c r="F2393" s="59" t="str">
        <x:v>DC</x:v>
      </x:c>
      <x:c r="G2393" s="27" t="n">
        <x:v>1</x:v>
      </x:c>
      <x:c r="H2393" s="27" t="str"/>
      <x:c r="I2393" s="30"/>
      <x:c r="J2393" s="30" t="n">
        <x:v>0</x:v>
      </x:c>
      <x:c r="K2393" s="30" t="n">
        <x:v>0</x:v>
      </x:c>
      <x:c r="L2393" s="30" t="n">
        <x:v>0</x:v>
      </x:c>
    </x:row>
    <x:row r="2394">
      <x:c r="A2394" s="61" t="n">
        <x:v>46228</x:v>
      </x:c>
      <x:c r="B2394" s="59" t="str">
        <x:v>CAULFIELD</x:v>
      </x:c>
      <x:c r="C2394" s="27" t="n">
        <x:v>8</x:v>
      </x:c>
      <x:c r="D2394" s="27" t="n">
        <x:v>3</x:v>
      </x:c>
      <x:c r="E2394" s="59" t="str">
        <x:v>PRINCE ERIC</x:v>
      </x:c>
      <x:c r="F2394" s="59" t="str">
        <x:v>LSW</x:v>
      </x:c>
      <x:c r="G2394" s="27" t="n">
        <x:v>1</x:v>
      </x:c>
      <x:c r="H2394" s="27" t="str"/>
      <x:c r="I2394" s="30"/>
      <x:c r="J2394" s="30" t="n">
        <x:v>0</x:v>
      </x:c>
      <x:c r="K2394" s="30" t="n">
        <x:v>0</x:v>
      </x:c>
      <x:c r="L2394" s="30"/>
    </x:row>
    <x:row r="2395">
      <x:c r="A2395" s="61" t="n">
        <x:v>46228</x:v>
      </x:c>
      <x:c r="B2395" s="59" t="str">
        <x:v>CAULFIELD</x:v>
      </x:c>
      <x:c r="C2395" s="27" t="n">
        <x:v>8</x:v>
      </x:c>
      <x:c r="D2395" s="27" t="n">
        <x:v>11</x:v>
      </x:c>
      <x:c r="E2395" s="59" t="str">
        <x:v>AMLETO</x:v>
      </x:c>
      <x:c r="F2395" s="59" t="str">
        <x:v>BFSR</x:v>
      </x:c>
      <x:c r="G2395" s="27" t="n">
        <x:v>1</x:v>
      </x:c>
      <x:c r="H2395" s="27" t="str">
        <x:v>Won</x:v>
      </x:c>
      <x:c r="I2395" s="30" t="n">
        <x:v>4.7</x:v>
      </x:c>
      <x:c r="J2395" s="30" t="n">
        <x:v>4.7</x:v>
      </x:c>
      <x:c r="K2395" s="30" t="n">
        <x:v>0</x:v>
      </x:c>
      <x:c r="L2395" s="30"/>
    </x:row>
    <x:row r="2396">
      <x:c r="A2396" s="61" t="n">
        <x:v>46228</x:v>
      </x:c>
      <x:c r="B2396" s="59" t="str">
        <x:v>CAULFIELD</x:v>
      </x:c>
      <x:c r="C2396" s="27" t="n">
        <x:v>9</x:v>
      </x:c>
      <x:c r="D2396" s="27" t="n">
        <x:v>2</x:v>
      </x:c>
      <x:c r="E2396" s="59" t="str">
        <x:v>CRUISERWEIGHT</x:v>
      </x:c>
      <x:c r="F2396" s="59" t="str">
        <x:v>DC / SYS</x:v>
      </x:c>
      <x:c r="G2396" s="27" t="n">
        <x:v>2</x:v>
      </x:c>
      <x:c r="H2396" s="27" t="str">
        <x:v>4th</x:v>
      </x:c>
      <x:c r="I2396" s="30"/>
      <x:c r="J2396" s="30" t="n">
        <x:v>0</x:v>
      </x:c>
      <x:c r="K2396" s="30"/>
      <x:c r="L2396" s="30"/>
    </x:row>
    <x:row r="2397">
      <x:c r="A2397" s="61" t="n">
        <x:v>46228</x:v>
      </x:c>
      <x:c r="B2397" s="59" t="str">
        <x:v>CAULFIELD</x:v>
      </x:c>
      <x:c r="C2397" s="27" t="n">
        <x:v>9</x:v>
      </x:c>
      <x:c r="D2397" s="27" t="n">
        <x:v>4</x:v>
      </x:c>
      <x:c r="E2397" s="59" t="str">
        <x:v>JENNI GONE BONKERS</x:v>
      </x:c>
      <x:c r="F2397" s="59" t="str">
        <x:v>DC</x:v>
      </x:c>
      <x:c r="G2397" s="27" t="n">
        <x:v>1</x:v>
      </x:c>
      <x:c r="H2397" s="27" t="str"/>
      <x:c r="I2397" s="30"/>
      <x:c r="J2397" s="30" t="n">
        <x:v>0</x:v>
      </x:c>
      <x:c r="K2397" s="30"/>
      <x:c r="L2397" s="30"/>
    </x:row>
    <x:row r="2398">
      <x:c r="A2398" s="61" t="n">
        <x:v>46228</x:v>
      </x:c>
      <x:c r="B2398" s="59" t="str">
        <x:v>CAULFIELD</x:v>
      </x:c>
      <x:c r="C2398" s="27" t="n">
        <x:v>9</x:v>
      </x:c>
      <x:c r="D2398" s="27" t="n">
        <x:v>6</x:v>
      </x:c>
      <x:c r="E2398" s="59" t="str">
        <x:v>MAHERSHALA</x:v>
      </x:c>
      <x:c r="F2398" s="59" t="str">
        <x:v>LSW / SYS</x:v>
      </x:c>
      <x:c r="G2398" s="27" t="n">
        <x:v>2</x:v>
      </x:c>
      <x:c r="H2398" s="27" t="str">
        <x:v>3rd</x:v>
      </x:c>
      <x:c r="I2398" s="30"/>
      <x:c r="J2398" s="30" t="n">
        <x:v>0</x:v>
      </x:c>
      <x:c r="K2398" s="30"/>
      <x:c r="L2398" s="30"/>
    </x:row>
    <x:row r="2399">
      <x:c r="A2399" s="61" t="n">
        <x:v>46235</x:v>
      </x:c>
      <x:c r="B2399" s="59" t="str">
        <x:v>FLEMINGTON</x:v>
      </x:c>
      <x:c r="C2399" s="27" t="n">
        <x:v>1</x:v>
      </x:c>
      <x:c r="D2399" s="27" t="n">
        <x:v>2</x:v>
      </x:c>
      <x:c r="E2399" s="59" t="str">
        <x:v>BLACK RUN</x:v>
      </x:c>
      <x:c r="F2399" s="59" t="str">
        <x:v>DC</x:v>
      </x:c>
      <x:c r="G2399" s="27" t="n">
        <x:v>1</x:v>
      </x:c>
      <x:c r="H2399" s="27" t="str"/>
      <x:c r="I2399" s="30"/>
      <x:c r="J2399" s="30" t="n">
        <x:v>0</x:v>
      </x:c>
      <x:c r="K2399" s="30" t="n">
        <x:v>0</x:v>
      </x:c>
      <x:c r="L2399" s="30" t="n">
        <x:v>0</x:v>
      </x:c>
    </x:row>
    <x:row r="2400">
      <x:c r="A2400" s="61" t="n">
        <x:v>46235</x:v>
      </x:c>
      <x:c r="B2400" s="59" t="str">
        <x:v>FLEMINGTON</x:v>
      </x:c>
      <x:c r="C2400" s="27" t="n">
        <x:v>1</x:v>
      </x:c>
      <x:c r="D2400" s="27" t="n">
        <x:v>5</x:v>
      </x:c>
      <x:c r="E2400" s="59" t="str">
        <x:v>NEARCO FROD</x:v>
      </x:c>
      <x:c r="F2400" s="59" t="str">
        <x:v>LSW / SYS</x:v>
      </x:c>
      <x:c r="G2400" s="27" t="n">
        <x:v>2</x:v>
      </x:c>
      <x:c r="H2400" s="27" t="str">
        <x:v>Won</x:v>
      </x:c>
      <x:c r="I2400" s="30" t="n">
        <x:v>2.4</x:v>
      </x:c>
      <x:c r="J2400" s="30" t="n">
        <x:v>2.4</x:v>
      </x:c>
      <x:c r="K2400" s="30" t="n">
        <x:v>0</x:v>
      </x:c>
      <x:c r="L2400" s="30" t="n">
        <x:v>0</x:v>
      </x:c>
    </x:row>
    <x:row r="2401">
      <x:c r="A2401" s="61" t="n">
        <x:v>46235</x:v>
      </x:c>
      <x:c r="B2401" s="59" t="str">
        <x:v>FLEMINGTON</x:v>
      </x:c>
      <x:c r="C2401" s="27" t="n">
        <x:v>1</x:v>
      </x:c>
      <x:c r="D2401" s="27" t="n">
        <x:v>6</x:v>
      </x:c>
      <x:c r="E2401" s="59" t="str">
        <x:v>OUR CHIEF</x:v>
      </x:c>
      <x:c r="F2401" s="59" t="str">
        <x:v>LSW</x:v>
      </x:c>
      <x:c r="G2401" s="27" t="n">
        <x:v>1</x:v>
      </x:c>
      <x:c r="H2401" s="27" t="str">
        <x:v>3rd</x:v>
      </x:c>
      <x:c r="I2401" s="30"/>
      <x:c r="J2401" s="30" t="n">
        <x:v>0</x:v>
      </x:c>
      <x:c r="K2401" s="30" t="n">
        <x:v>0</x:v>
      </x:c>
      <x:c r="L2401" s="30" t="n">
        <x:v>0</x:v>
      </x:c>
    </x:row>
    <x:row r="2402">
      <x:c r="A2402" s="61" t="n">
        <x:v>46235</x:v>
      </x:c>
      <x:c r="B2402" s="59" t="str">
        <x:v>FLEMINGTON</x:v>
      </x:c>
      <x:c r="C2402" s="27" t="n">
        <x:v>2</x:v>
      </x:c>
      <x:c r="D2402" s="27" t="n">
        <x:v>2</x:v>
      </x:c>
      <x:c r="E2402" s="59" t="str">
        <x:v>REBEL TUESDAY</x:v>
      </x:c>
      <x:c r="F2402" s="59" t="str">
        <x:v>DC / SYS</x:v>
      </x:c>
      <x:c r="G2402" s="27" t="n">
        <x:v>2</x:v>
      </x:c>
      <x:c r="H2402" s="27" t="str"/>
      <x:c r="I2402" s="30"/>
      <x:c r="J2402" s="30" t="n">
        <x:v>0</x:v>
      </x:c>
      <x:c r="K2402" s="30" t="n">
        <x:v>0</x:v>
      </x:c>
      <x:c r="L2402" s="30" t="n">
        <x:v>0</x:v>
      </x:c>
    </x:row>
    <x:row r="2403">
      <x:c r="A2403" s="61" t="n">
        <x:v>46235</x:v>
      </x:c>
      <x:c r="B2403" s="59" t="str">
        <x:v>FLEMINGTON</x:v>
      </x:c>
      <x:c r="C2403" s="27" t="n">
        <x:v>2</x:v>
      </x:c>
      <x:c r="D2403" s="27" t="n">
        <x:v>3</x:v>
      </x:c>
      <x:c r="E2403" s="59" t="str">
        <x:v>RUBARE</x:v>
      </x:c>
      <x:c r="F2403" s="59" t="str">
        <x:v>LSW</x:v>
      </x:c>
      <x:c r="G2403" s="27" t="n">
        <x:v>1</x:v>
      </x:c>
      <x:c r="H2403" s="27" t="str">
        <x:v>4th</x:v>
      </x:c>
      <x:c r="I2403" s="30"/>
      <x:c r="J2403" s="30" t="n">
        <x:v>0</x:v>
      </x:c>
      <x:c r="K2403" s="30" t="n">
        <x:v>0</x:v>
      </x:c>
      <x:c r="L2403" s="30" t="n">
        <x:v>0</x:v>
      </x:c>
    </x:row>
    <x:row r="2404">
      <x:c r="A2404" s="61" t="n">
        <x:v>46235</x:v>
      </x:c>
      <x:c r="B2404" s="59" t="str">
        <x:v>FLEMINGTON</x:v>
      </x:c>
      <x:c r="C2404" s="27" t="n">
        <x:v>2</x:v>
      </x:c>
      <x:c r="D2404" s="27" t="n">
        <x:v>8</x:v>
      </x:c>
      <x:c r="E2404" s="59" t="str">
        <x:v>HEARTS AFFAIR</x:v>
      </x:c>
      <x:c r="F2404" s="59" t="str">
        <x:v>LSW</x:v>
      </x:c>
      <x:c r="G2404" s="27" t="n">
        <x:v>1</x:v>
      </x:c>
      <x:c r="H2404" s="27" t="str"/>
      <x:c r="I2404" s="30"/>
      <x:c r="J2404" s="30" t="n">
        <x:v>0</x:v>
      </x:c>
      <x:c r="K2404" s="30" t="n">
        <x:v>0</x:v>
      </x:c>
      <x:c r="L2404" s="30" t="n">
        <x:v>0</x:v>
      </x:c>
    </x:row>
    <x:row r="2405">
      <x:c r="A2405" s="61" t="n">
        <x:v>46235</x:v>
      </x:c>
      <x:c r="B2405" s="59" t="str">
        <x:v>FLEMINGTON</x:v>
      </x:c>
      <x:c r="C2405" s="27" t="n">
        <x:v>3</x:v>
      </x:c>
      <x:c r="D2405" s="27" t="n">
        <x:v>2</x:v>
      </x:c>
      <x:c r="E2405" s="59" t="str">
        <x:v>GLORY DAZE</x:v>
      </x:c>
      <x:c r="F2405" s="59" t="str">
        <x:v>M</x:v>
      </x:c>
      <x:c r="G2405" s="27" t="n">
        <x:v>1</x:v>
      </x:c>
      <x:c r="H2405" s="27" t="str"/>
      <x:c r="I2405" s="30"/>
      <x:c r="J2405" s="30" t="n">
        <x:v>0</x:v>
      </x:c>
      <x:c r="K2405" s="30" t="n">
        <x:v>0</x:v>
      </x:c>
      <x:c r="L2405" s="30" t="n">
        <x:v>0</x:v>
      </x:c>
    </x:row>
    <x:row r="2406">
      <x:c r="A2406" s="61" t="n">
        <x:v>46235</x:v>
      </x:c>
      <x:c r="B2406" s="59" t="str">
        <x:v>FLEMINGTON</x:v>
      </x:c>
      <x:c r="C2406" s="27" t="n">
        <x:v>3</x:v>
      </x:c>
      <x:c r="D2406" s="27" t="n">
        <x:v>5</x:v>
      </x:c>
      <x:c r="E2406" s="59" t="str">
        <x:v>SEE THAT STORM</x:v>
      </x:c>
      <x:c r="F2406" s="59" t="str">
        <x:v>SYS</x:v>
      </x:c>
      <x:c r="G2406" s="27" t="n">
        <x:v>1</x:v>
      </x:c>
      <x:c r="H2406" s="27" t="str">
        <x:v>Won</x:v>
      </x:c>
      <x:c r="I2406" s="30" t="n">
        <x:v>3.9</x:v>
      </x:c>
      <x:c r="J2406" s="30" t="n">
        <x:v>3.9</x:v>
      </x:c>
      <x:c r="K2406" s="30" t="n">
        <x:v>0</x:v>
      </x:c>
      <x:c r="L2406" s="30" t="n">
        <x:v>0</x:v>
      </x:c>
    </x:row>
    <x:row r="2407">
      <x:c r="A2407" s="61" t="n">
        <x:v>46235</x:v>
      </x:c>
      <x:c r="B2407" s="59" t="str">
        <x:v>FLEMINGTON</x:v>
      </x:c>
      <x:c r="C2407" s="27" t="n">
        <x:v>4</x:v>
      </x:c>
      <x:c r="D2407" s="27" t="n">
        <x:v>4</x:v>
      </x:c>
      <x:c r="E2407" s="59" t="str">
        <x:v>DARKBONEE</x:v>
      </x:c>
      <x:c r="F2407" s="59" t="str">
        <x:v>SYS</x:v>
      </x:c>
      <x:c r="G2407" s="27" t="n">
        <x:v>1</x:v>
      </x:c>
      <x:c r="H2407" s="27" t="str">
        <x:v>2nd</x:v>
      </x:c>
      <x:c r="I2407" s="30"/>
      <x:c r="J2407" s="30" t="n">
        <x:v>0</x:v>
      </x:c>
      <x:c r="K2407" s="30" t="n">
        <x:v>0</x:v>
      </x:c>
      <x:c r="L2407" s="30" t="n">
        <x:v>0</x:v>
      </x:c>
    </x:row>
    <x:row r="2408">
      <x:c r="A2408" s="61" t="n">
        <x:v>46235</x:v>
      </x:c>
      <x:c r="B2408" s="59" t="str">
        <x:v>FLEMINGTON</x:v>
      </x:c>
      <x:c r="C2408" s="27" t="n">
        <x:v>4</x:v>
      </x:c>
      <x:c r="D2408" s="27" t="n">
        <x:v>11</x:v>
      </x:c>
      <x:c r="E2408" s="59" t="str">
        <x:v>FEAR NO EVIL</x:v>
      </x:c>
      <x:c r="F2408" s="59" t="str">
        <x:v>DC / SYS</x:v>
      </x:c>
      <x:c r="G2408" s="27" t="n">
        <x:v>2</x:v>
      </x:c>
      <x:c r="H2408" s="27" t="str"/>
      <x:c r="I2408" s="30"/>
      <x:c r="J2408" s="30" t="n">
        <x:v>0</x:v>
      </x:c>
      <x:c r="K2408" s="30" t="n">
        <x:v>0</x:v>
      </x:c>
      <x:c r="L2408" s="30" t="n">
        <x:v>0</x:v>
      </x:c>
    </x:row>
    <x:row r="2409">
      <x:c r="A2409" s="61" t="n">
        <x:v>46235</x:v>
      </x:c>
      <x:c r="B2409" s="59" t="str">
        <x:v>FLEMINGTON</x:v>
      </x:c>
      <x:c r="C2409" s="27" t="n">
        <x:v>5</x:v>
      </x:c>
      <x:c r="D2409" s="27" t="n">
        <x:v>2</x:v>
      </x:c>
      <x:c r="E2409" s="59" t="str">
        <x:v>STEALTH OF NIGHT</x:v>
      </x:c>
      <x:c r="F2409" s="59" t="str">
        <x:v>FRSR</x:v>
      </x:c>
      <x:c r="G2409" s="27" t="n">
        <x:v>1</x:v>
      </x:c>
      <x:c r="H2409" s="27" t="str"/>
      <x:c r="I2409" s="30"/>
      <x:c r="J2409" s="30" t="n">
        <x:v>0</x:v>
      </x:c>
      <x:c r="K2409" s="30" t="n">
        <x:v>0</x:v>
      </x:c>
      <x:c r="L2409" s="30" t="n">
        <x:v>0</x:v>
      </x:c>
    </x:row>
    <x:row r="2410">
      <x:c r="A2410" s="61" t="n">
        <x:v>46235</x:v>
      </x:c>
      <x:c r="B2410" s="59" t="str">
        <x:v>FLEMINGTON</x:v>
      </x:c>
      <x:c r="C2410" s="27" t="n">
        <x:v>5</x:v>
      </x:c>
      <x:c r="D2410" s="27" t="n">
        <x:v>7</x:v>
      </x:c>
      <x:c r="E2410" s="59" t="str">
        <x:v>CHERISH ME</x:v>
      </x:c>
      <x:c r="F2410" s="59" t="str">
        <x:v>DC</x:v>
      </x:c>
      <x:c r="G2410" s="27" t="n">
        <x:v>1</x:v>
      </x:c>
      <x:c r="H2410" s="27" t="str">
        <x:v>2nd</x:v>
      </x:c>
      <x:c r="I2410" s="30"/>
      <x:c r="J2410" s="30" t="n">
        <x:v>0</x:v>
      </x:c>
      <x:c r="K2410" s="30" t="n">
        <x:v>0</x:v>
      </x:c>
      <x:c r="L2410" s="30" t="n">
        <x:v>0</x:v>
      </x:c>
    </x:row>
    <x:row r="2411">
      <x:c r="A2411" s="61" t="n">
        <x:v>46235</x:v>
      </x:c>
      <x:c r="B2411" s="59" t="str">
        <x:v>FLEMINGTON</x:v>
      </x:c>
      <x:c r="C2411" s="27" t="n">
        <x:v>5</x:v>
      </x:c>
      <x:c r="D2411" s="27" t="n">
        <x:v>10</x:v>
      </x:c>
      <x:c r="E2411" s="59" t="str">
        <x:v>SALIZOU</x:v>
      </x:c>
      <x:c r="F2411" s="59" t="str">
        <x:v>LSW</x:v>
      </x:c>
      <x:c r="G2411" s="27" t="n">
        <x:v>1</x:v>
      </x:c>
      <x:c r="H2411" s="27" t="str"/>
      <x:c r="I2411" s="30"/>
      <x:c r="J2411" s="30" t="n">
        <x:v>0</x:v>
      </x:c>
      <x:c r="K2411" s="30" t="n">
        <x:v>0</x:v>
      </x:c>
      <x:c r="L2411" s="30" t="n">
        <x:v>0</x:v>
      </x:c>
    </x:row>
    <x:row r="2412">
      <x:c r="A2412" s="61" t="n">
        <x:v>46235</x:v>
      </x:c>
      <x:c r="B2412" s="59" t="str">
        <x:v>FLEMINGTON</x:v>
      </x:c>
      <x:c r="C2412" s="27" t="n">
        <x:v>6</x:v>
      </x:c>
      <x:c r="D2412" s="27" t="n">
        <x:v>9</x:v>
      </x:c>
      <x:c r="E2412" s="59" t="str">
        <x:v>KALEO</x:v>
      </x:c>
      <x:c r="F2412" s="59" t="str">
        <x:v>LSW</x:v>
      </x:c>
      <x:c r="G2412" s="27" t="n">
        <x:v>1</x:v>
      </x:c>
      <x:c r="H2412" s="27" t="str">
        <x:v>3rd</x:v>
      </x:c>
      <x:c r="I2412" s="30"/>
      <x:c r="J2412" s="30" t="n">
        <x:v>0</x:v>
      </x:c>
      <x:c r="K2412" s="30" t="n">
        <x:v>0</x:v>
      </x:c>
      <x:c r="L2412" s="30" t="n">
        <x:v>0</x:v>
      </x:c>
    </x:row>
    <x:row r="2413">
      <x:c r="A2413" s="61" t="n">
        <x:v>46235</x:v>
      </x:c>
      <x:c r="B2413" s="59" t="str">
        <x:v>FLEMINGTON</x:v>
      </x:c>
      <x:c r="C2413" s="27" t="n">
        <x:v>6</x:v>
      </x:c>
      <x:c r="D2413" s="27" t="n">
        <x:v>10</x:v>
      </x:c>
      <x:c r="E2413" s="59" t="str">
        <x:v>TOUCHDOWN</x:v>
      </x:c>
      <x:c r="F2413" s="59" t="str">
        <x:v>BFSR / SYS</x:v>
      </x:c>
      <x:c r="G2413" s="27" t="n">
        <x:v>2</x:v>
      </x:c>
      <x:c r="H2413" s="27" t="str">
        <x:v>Won</x:v>
      </x:c>
      <x:c r="I2413" s="30" t="n">
        <x:v>2</x:v>
      </x:c>
      <x:c r="J2413" s="30" t="n">
        <x:v>2</x:v>
      </x:c>
      <x:c r="K2413" s="30" t="n">
        <x:v>0</x:v>
      </x:c>
      <x:c r="L2413" s="30" t="n">
        <x:v>0</x:v>
      </x:c>
    </x:row>
    <x:row r="2414">
      <x:c r="A2414" s="61" t="n">
        <x:v>46235</x:v>
      </x:c>
      <x:c r="B2414" s="59" t="str">
        <x:v>FLEMINGTON</x:v>
      </x:c>
      <x:c r="C2414" s="27" t="n">
        <x:v>7</x:v>
      </x:c>
      <x:c r="D2414" s="27" t="n">
        <x:v>1</x:v>
      </x:c>
      <x:c r="E2414" s="59" t="str">
        <x:v>WAR MACHINE</x:v>
      </x:c>
      <x:c r="F2414" s="59" t="str">
        <x:v>SYS</x:v>
      </x:c>
      <x:c r="G2414" s="27" t="n">
        <x:v>1</x:v>
      </x:c>
      <x:c r="H2414" s="27" t="str"/>
      <x:c r="I2414" s="30"/>
      <x:c r="J2414" s="30" t="n">
        <x:v>0</x:v>
      </x:c>
      <x:c r="K2414" s="30" t="n">
        <x:v>0</x:v>
      </x:c>
      <x:c r="L2414" s="30"/>
    </x:row>
    <x:row r="2415">
      <x:c r="A2415" s="61" t="n">
        <x:v>46235</x:v>
      </x:c>
      <x:c r="B2415" s="59" t="str">
        <x:v>FLEMINGTON</x:v>
      </x:c>
      <x:c r="C2415" s="27" t="n">
        <x:v>7</x:v>
      </x:c>
      <x:c r="D2415" s="27" t="n">
        <x:v>3</x:v>
      </x:c>
      <x:c r="E2415" s="59" t="str">
        <x:v>STAR PATROL</x:v>
      </x:c>
      <x:c r="F2415" s="59" t="str">
        <x:v>SYS</x:v>
      </x:c>
      <x:c r="G2415" s="27" t="n">
        <x:v>1</x:v>
      </x:c>
      <x:c r="H2415" s="27" t="str"/>
      <x:c r="I2415" s="30"/>
      <x:c r="J2415" s="30" t="n">
        <x:v>0</x:v>
      </x:c>
      <x:c r="K2415" s="30" t="n">
        <x:v>0</x:v>
      </x:c>
      <x:c r="L2415" s="30"/>
    </x:row>
    <x:row r="2416">
      <x:c r="A2416" s="61" t="n">
        <x:v>46235</x:v>
      </x:c>
      <x:c r="B2416" s="59" t="str">
        <x:v>FLEMINGTON</x:v>
      </x:c>
      <x:c r="C2416" s="27" t="n">
        <x:v>8</x:v>
      </x:c>
      <x:c r="D2416" s="27" t="n">
        <x:v>1</x:v>
      </x:c>
      <x:c r="E2416" s="59" t="str">
        <x:v>COEUR VOLANTE</x:v>
      </x:c>
      <x:c r="F2416" s="59" t="str">
        <x:v>DC</x:v>
      </x:c>
      <x:c r="G2416" s="27" t="n">
        <x:v>1</x:v>
      </x:c>
      <x:c r="H2416" s="27" t="str">
        <x:v>4th</x:v>
      </x:c>
      <x:c r="I2416" s="30"/>
      <x:c r="J2416" s="30" t="n">
        <x:v>0</x:v>
      </x:c>
      <x:c r="K2416" s="30"/>
      <x:c r="L2416" s="30"/>
    </x:row>
    <x:row r="2417">
      <x:c r="A2417" s="61" t="n">
        <x:v>46235</x:v>
      </x:c>
      <x:c r="B2417" s="59" t="str">
        <x:v>FLEMINGTON</x:v>
      </x:c>
      <x:c r="C2417" s="27" t="n">
        <x:v>8</x:v>
      </x:c>
      <x:c r="D2417" s="27" t="n">
        <x:v>7</x:v>
      </x:c>
      <x:c r="E2417" s="59" t="str">
        <x:v>DUCHESS ZOU</x:v>
      </x:c>
      <x:c r="F2417" s="59" t="str">
        <x:v>DC</x:v>
      </x:c>
      <x:c r="G2417" s="27" t="n">
        <x:v>1</x:v>
      </x:c>
      <x:c r="H2417" s="27" t="str"/>
      <x:c r="I2417" s="30"/>
      <x:c r="J2417" s="30" t="n">
        <x:v>0</x:v>
      </x:c>
      <x:c r="K2417" s="30"/>
      <x:c r="L2417" s="30"/>
    </x:row>
    <x:row r="2418">
      <x:c r="A2418" s="61" t="n">
        <x:v>46242</x:v>
      </x:c>
      <x:c r="B2418" s="59" t="str">
        <x:v>CAULFIELD</x:v>
      </x:c>
      <x:c r="C2418" s="27" t="n">
        <x:v>1</x:v>
      </x:c>
      <x:c r="D2418" s="27" t="n">
        <x:v>7</x:v>
      </x:c>
      <x:c r="E2418" s="59" t="str">
        <x:v>STAKES</x:v>
      </x:c>
      <x:c r="F2418" s="59" t="str">
        <x:v>FRSR</x:v>
      </x:c>
      <x:c r="G2418" s="27" t="n">
        <x:v>1</x:v>
      </x:c>
      <x:c r="H2418" s="27" t="str">
        <x:v>Won</x:v>
      </x:c>
      <x:c r="I2418" s="30" t="n">
        <x:v>4.7</x:v>
      </x:c>
      <x:c r="J2418" s="30" t="n">
        <x:v>4.7</x:v>
      </x:c>
      <x:c r="K2418" s="30" t="n">
        <x:v>0</x:v>
      </x:c>
      <x:c r="L2418" s="30" t="n">
        <x:v>0</x:v>
      </x:c>
    </x:row>
    <x:row r="2419">
      <x:c r="A2419" s="61" t="n">
        <x:v>46242</x:v>
      </x:c>
      <x:c r="B2419" s="59" t="str">
        <x:v>CAULFIELD</x:v>
      </x:c>
      <x:c r="C2419" s="27" t="n">
        <x:v>3</x:v>
      </x:c>
      <x:c r="D2419" s="27" t="n">
        <x:v>5</x:v>
      </x:c>
      <x:c r="E2419" s="59" t="str">
        <x:v>BAZABALL REWARDED</x:v>
      </x:c>
      <x:c r="F2419" s="59" t="str">
        <x:v>SYS</x:v>
      </x:c>
      <x:c r="G2419" s="27" t="n">
        <x:v>1</x:v>
      </x:c>
      <x:c r="H2419" s="27" t="str">
        <x:v>3rd</x:v>
      </x:c>
      <x:c r="I2419" s="30"/>
      <x:c r="J2419" s="30" t="n">
        <x:v>0</x:v>
      </x:c>
      <x:c r="K2419" s="30" t="n">
        <x:v>0</x:v>
      </x:c>
      <x:c r="L2419" s="30" t="n">
        <x:v>0</x:v>
      </x:c>
    </x:row>
    <x:row r="2420">
      <x:c r="A2420" s="61" t="n">
        <x:v>46242</x:v>
      </x:c>
      <x:c r="B2420" s="59" t="str">
        <x:v>CAULFIELD</x:v>
      </x:c>
      <x:c r="C2420" s="27" t="n">
        <x:v>3</x:v>
      </x:c>
      <x:c r="D2420" s="27" t="n">
        <x:v>6</x:v>
      </x:c>
      <x:c r="E2420" s="59" t="str">
        <x:v>CAVALRY GIRL</x:v>
      </x:c>
      <x:c r="F2420" s="59" t="str">
        <x:v>LSW / SYS</x:v>
      </x:c>
      <x:c r="G2420" s="27" t="n">
        <x:v>2</x:v>
      </x:c>
      <x:c r="H2420" s="27" t="str">
        <x:v>Won</x:v>
      </x:c>
      <x:c r="I2420" s="30" t="n">
        <x:v>2.7</x:v>
      </x:c>
      <x:c r="J2420" s="30" t="n">
        <x:v>2.7</x:v>
      </x:c>
      <x:c r="K2420" s="30" t="n">
        <x:v>12.96</x:v>
      </x:c>
      <x:c r="L2420" s="30" t="n">
        <x:v>0</x:v>
      </x:c>
    </x:row>
    <x:row r="2421">
      <x:c r="A2421" s="61" t="n">
        <x:v>46242</x:v>
      </x:c>
      <x:c r="B2421" s="59" t="str">
        <x:v>CAULFIELD</x:v>
      </x:c>
      <x:c r="C2421" s="27" t="n">
        <x:v>4</x:v>
      </x:c>
      <x:c r="D2421" s="27" t="n">
        <x:v>2</x:v>
      </x:c>
      <x:c r="E2421" s="59" t="str">
        <x:v>DAVIDA</x:v>
      </x:c>
      <x:c r="F2421" s="59" t="str">
        <x:v>FRSR</x:v>
      </x:c>
      <x:c r="G2421" s="27" t="n">
        <x:v>1</x:v>
      </x:c>
      <x:c r="H2421" s="27" t="str">
        <x:v>Won</x:v>
      </x:c>
      <x:c r="I2421" s="30" t="n">
        <x:v>4.8</x:v>
      </x:c>
      <x:c r="J2421" s="30" t="n">
        <x:v>4.8</x:v>
      </x:c>
      <x:c r="K2421" s="30" t="n">
        <x:v>0</x:v>
      </x:c>
      <x:c r="L2421" s="30" t="n">
        <x:v>0</x:v>
      </x:c>
    </x:row>
    <x:row r="2422">
      <x:c r="A2422" s="61" t="n">
        <x:v>46242</x:v>
      </x:c>
      <x:c r="B2422" s="59" t="str">
        <x:v>CAULFIELD</x:v>
      </x:c>
      <x:c r="C2422" s="27" t="n">
        <x:v>4</x:v>
      </x:c>
      <x:c r="D2422" s="27" t="n">
        <x:v>6</x:v>
      </x:c>
      <x:c r="E2422" s="59" t="str">
        <x:v>JENNI MULTABELLA</x:v>
      </x:c>
      <x:c r="F2422" s="59" t="str">
        <x:v>LSW</x:v>
      </x:c>
      <x:c r="G2422" s="27" t="n">
        <x:v>1</x:v>
      </x:c>
      <x:c r="H2422" s="27" t="str">
        <x:v>2nd</x:v>
      </x:c>
      <x:c r="I2422" s="30"/>
      <x:c r="J2422" s="30" t="n">
        <x:v>0</x:v>
      </x:c>
      <x:c r="K2422" s="30" t="n">
        <x:v>0</x:v>
      </x:c>
      <x:c r="L2422" s="30" t="n">
        <x:v>0</x:v>
      </x:c>
    </x:row>
    <x:row r="2423">
      <x:c r="A2423" s="61" t="n">
        <x:v>46242</x:v>
      </x:c>
      <x:c r="B2423" s="59" t="str">
        <x:v>CAULFIELD</x:v>
      </x:c>
      <x:c r="C2423" s="27" t="n">
        <x:v>5</x:v>
      </x:c>
      <x:c r="D2423" s="27" t="n">
        <x:v>7</x:v>
      </x:c>
      <x:c r="E2423" s="59" t="str">
        <x:v>MAINMANKASH</x:v>
      </x:c>
      <x:c r="F2423" s="59" t="str">
        <x:v>SYS</x:v>
      </x:c>
      <x:c r="G2423" s="27" t="n">
        <x:v>1</x:v>
      </x:c>
      <x:c r="H2423" s="27" t="str">
        <x:v>3rd</x:v>
      </x:c>
      <x:c r="I2423" s="30"/>
      <x:c r="J2423" s="30" t="n">
        <x:v>0</x:v>
      </x:c>
      <x:c r="K2423" s="30" t="n">
        <x:v>0</x:v>
      </x:c>
      <x:c r="L2423" s="30" t="n">
        <x:v>0</x:v>
      </x:c>
    </x:row>
    <x:row r="2424">
      <x:c r="A2424" s="61" t="n">
        <x:v>46242</x:v>
      </x:c>
      <x:c r="B2424" s="59" t="str">
        <x:v>CAULFIELD</x:v>
      </x:c>
      <x:c r="C2424" s="27" t="n">
        <x:v>5</x:v>
      </x:c>
      <x:c r="D2424" s="27" t="n">
        <x:v>14</x:v>
      </x:c>
      <x:c r="E2424" s="59" t="str">
        <x:v>BEAUTIFUL BEVY</x:v>
      </x:c>
      <x:c r="F2424" s="59" t="str">
        <x:v>DC</x:v>
      </x:c>
      <x:c r="G2424" s="27" t="n">
        <x:v>1</x:v>
      </x:c>
      <x:c r="H2424" s="27" t="str"/>
      <x:c r="I2424" s="30"/>
      <x:c r="J2424" s="30" t="n">
        <x:v>0</x:v>
      </x:c>
      <x:c r="K2424" s="30" t="n">
        <x:v>0</x:v>
      </x:c>
      <x:c r="L2424" s="30" t="n">
        <x:v>0</x:v>
      </x:c>
    </x:row>
    <x:row r="2425">
      <x:c r="A2425" s="61" t="n">
        <x:v>46242</x:v>
      </x:c>
      <x:c r="B2425" s="59" t="str">
        <x:v>CAULFIELD</x:v>
      </x:c>
      <x:c r="C2425" s="27" t="n">
        <x:v>6</x:v>
      </x:c>
      <x:c r="D2425" s="27" t="n">
        <x:v>4</x:v>
      </x:c>
      <x:c r="E2425" s="59" t="str">
        <x:v>BETWITCHERY</x:v>
      </x:c>
      <x:c r="F2425" s="59" t="str">
        <x:v>SYS</x:v>
      </x:c>
      <x:c r="G2425" s="27" t="n">
        <x:v>1</x:v>
      </x:c>
      <x:c r="H2425" s="27" t="str"/>
      <x:c r="I2425" s="30"/>
      <x:c r="J2425" s="30" t="n">
        <x:v>0</x:v>
      </x:c>
      <x:c r="K2425" s="30" t="n">
        <x:v>0</x:v>
      </x:c>
      <x:c r="L2425" s="30" t="n">
        <x:v>0</x:v>
      </x:c>
    </x:row>
    <x:row r="2426">
      <x:c r="A2426" s="61" t="n">
        <x:v>46242</x:v>
      </x:c>
      <x:c r="B2426" s="59" t="str">
        <x:v>CAULFIELD</x:v>
      </x:c>
      <x:c r="C2426" s="27" t="n">
        <x:v>6</x:v>
      </x:c>
      <x:c r="D2426" s="27" t="n">
        <x:v>9</x:v>
      </x:c>
      <x:c r="E2426" s="59" t="str">
        <x:v>CUSTOM</x:v>
      </x:c>
      <x:c r="F2426" s="59" t="str">
        <x:v>SYS</x:v>
      </x:c>
      <x:c r="G2426" s="27" t="n">
        <x:v>1</x:v>
      </x:c>
      <x:c r="H2426" s="27" t="str">
        <x:v>3rd</x:v>
      </x:c>
      <x:c r="I2426" s="30"/>
      <x:c r="J2426" s="30" t="n">
        <x:v>0</x:v>
      </x:c>
      <x:c r="K2426" s="30" t="n">
        <x:v>0</x:v>
      </x:c>
      <x:c r="L2426" s="30" t="n">
        <x:v>0</x:v>
      </x:c>
    </x:row>
    <x:row r="2427">
      <x:c r="A2427" s="61" t="n">
        <x:v>46242</x:v>
      </x:c>
      <x:c r="B2427" s="59" t="str">
        <x:v>CAULFIELD</x:v>
      </x:c>
      <x:c r="C2427" s="27" t="n">
        <x:v>7</x:v>
      </x:c>
      <x:c r="D2427" s="27" t="n">
        <x:v>5</x:v>
      </x:c>
      <x:c r="E2427" s="59" t="str">
        <x:v>TAKA SPEED</x:v>
      </x:c>
      <x:c r="F2427" s="59" t="str">
        <x:v>M</x:v>
      </x:c>
      <x:c r="G2427" s="27" t="n">
        <x:v>1</x:v>
      </x:c>
      <x:c r="H2427" s="27" t="str"/>
      <x:c r="I2427" s="30"/>
      <x:c r="J2427" s="30" t="n">
        <x:v>0</x:v>
      </x:c>
      <x:c r="K2427" s="30" t="n">
        <x:v>0</x:v>
      </x:c>
      <x:c r="L2427" s="30" t="n">
        <x:v>0</x:v>
      </x:c>
    </x:row>
    <x:row r="2428">
      <x:c r="A2428" s="61" t="n">
        <x:v>46242</x:v>
      </x:c>
      <x:c r="B2428" s="59" t="str">
        <x:v>CAULFIELD</x:v>
      </x:c>
      <x:c r="C2428" s="27" t="n">
        <x:v>7</x:v>
      </x:c>
      <x:c r="D2428" s="27" t="n">
        <x:v>10</x:v>
      </x:c>
      <x:c r="E2428" s="59" t="str">
        <x:v>ORAQUA</x:v>
      </x:c>
      <x:c r="F2428" s="59" t="str">
        <x:v>DC</x:v>
      </x:c>
      <x:c r="G2428" s="27" t="n">
        <x:v>1</x:v>
      </x:c>
      <x:c r="H2428" s="27" t="str"/>
      <x:c r="I2428" s="30"/>
      <x:c r="J2428" s="30" t="n">
        <x:v>0</x:v>
      </x:c>
      <x:c r="K2428" s="30" t="n">
        <x:v>0</x:v>
      </x:c>
      <x:c r="L2428" s="30" t="n">
        <x:v>0</x:v>
      </x:c>
    </x:row>
    <x:row r="2429">
      <x:c r="A2429" s="61" t="n">
        <x:v>46242</x:v>
      </x:c>
      <x:c r="B2429" s="59" t="str">
        <x:v>CAULFIELD</x:v>
      </x:c>
      <x:c r="C2429" s="27" t="n">
        <x:v>7</x:v>
      </x:c>
      <x:c r="D2429" s="27" t="n">
        <x:v>13</x:v>
      </x:c>
      <x:c r="E2429" s="59" t="str">
        <x:v>ZORRO'S FLIGHT</x:v>
      </x:c>
      <x:c r="F2429" s="59" t="str">
        <x:v>SYS</x:v>
      </x:c>
      <x:c r="G2429" s="27" t="n">
        <x:v>1</x:v>
      </x:c>
      <x:c r="H2429" s="27" t="str"/>
      <x:c r="I2429" s="30"/>
      <x:c r="J2429" s="30" t="n">
        <x:v>0</x:v>
      </x:c>
      <x:c r="K2429" s="30" t="n">
        <x:v>0</x:v>
      </x:c>
      <x:c r="L2429" s="30" t="n">
        <x:v>0</x:v>
      </x:c>
    </x:row>
    <x:row r="2430">
      <x:c r="A2430" s="61" t="n">
        <x:v>46242</x:v>
      </x:c>
      <x:c r="B2430" s="59" t="str">
        <x:v>CAULFIELD</x:v>
      </x:c>
      <x:c r="C2430" s="27" t="n">
        <x:v>8</x:v>
      </x:c>
      <x:c r="D2430" s="27" t="n">
        <x:v>8</x:v>
      </x:c>
      <x:c r="E2430" s="59" t="str">
        <x:v>FIRST CHORUS</x:v>
      </x:c>
      <x:c r="F2430" s="59" t="str">
        <x:v>DC</x:v>
      </x:c>
      <x:c r="G2430" s="27" t="n">
        <x:v>1</x:v>
      </x:c>
      <x:c r="H2430" s="27" t="str">
        <x:v>Won</x:v>
      </x:c>
      <x:c r="I2430" s="30" t="n">
        <x:v>1.8</x:v>
      </x:c>
      <x:c r="J2430" s="30" t="n">
        <x:v>1.8</x:v>
      </x:c>
      <x:c r="K2430" s="30" t="n">
        <x:v>0</x:v>
      </x:c>
      <x:c r="L2430" s="30"/>
    </x:row>
    <x:row r="2431">
      <x:c r="A2431" s="61" t="n">
        <x:v>46242</x:v>
      </x:c>
      <x:c r="B2431" s="59" t="str">
        <x:v>CAULFIELD</x:v>
      </x:c>
      <x:c r="C2431" s="27" t="n">
        <x:v>9</x:v>
      </x:c>
      <x:c r="D2431" s="27" t="n">
        <x:v>5</x:v>
      </x:c>
      <x:c r="E2431" s="59" t="str">
        <x:v>FLYING VALLEY</x:v>
      </x:c>
      <x:c r="F2431" s="59" t="str">
        <x:v>DC</x:v>
      </x:c>
      <x:c r="G2431" s="27" t="n">
        <x:v>1</x:v>
      </x:c>
      <x:c r="H2431" s="27" t="str"/>
      <x:c r="I2431" s="30"/>
      <x:c r="J2431" s="30" t="n">
        <x:v>0</x:v>
      </x:c>
      <x:c r="K2431" s="30"/>
      <x:c r="L2431" s="30"/>
    </x:row>
    <x:row r="2432">
      <x:c r="A2432" s="61" t="n">
        <x:v>46242</x:v>
      </x:c>
      <x:c r="B2432" s="59" t="str">
        <x:v>CAULFIELD</x:v>
      </x:c>
      <x:c r="C2432" s="27" t="n">
        <x:v>9</x:v>
      </x:c>
      <x:c r="D2432" s="27" t="n">
        <x:v>8</x:v>
      </x:c>
      <x:c r="E2432" s="59" t="str">
        <x:v>CHANGING COLOURS</x:v>
      </x:c>
      <x:c r="F2432" s="59" t="str">
        <x:v>SYS</x:v>
      </x:c>
      <x:c r="G2432" s="27" t="n">
        <x:v>1</x:v>
      </x:c>
      <x:c r="H2432" s="27" t="str">
        <x:v>Won</x:v>
      </x:c>
      <x:c r="I2432" s="30" t="n">
        <x:v>1.5</x:v>
      </x:c>
      <x:c r="J2432" s="30" t="n">
        <x:v>1.5</x:v>
      </x:c>
      <x:c r="K2432" s="30"/>
      <x:c r="L2432" s="30"/>
    </x:row>
    <x:row r="2433">
      <x:c r="A2433" s="61" t="n">
        <x:v>46249</x:v>
      </x:c>
      <x:c r="B2433" s="59" t="str">
        <x:v>CAULFIELD</x:v>
      </x:c>
      <x:c r="C2433" s="27" t="n">
        <x:v>1</x:v>
      </x:c>
      <x:c r="D2433" s="27" t="n">
        <x:v>1</x:v>
      </x:c>
      <x:c r="E2433" s="59" t="str">
        <x:v>MARKDEL</x:v>
      </x:c>
      <x:c r="F2433" s="59" t="str">
        <x:v>SYS</x:v>
      </x:c>
      <x:c r="G2433" s="27" t="n">
        <x:v>1</x:v>
      </x:c>
      <x:c r="H2433" s="27" t="str"/>
      <x:c r="I2433" s="30"/>
      <x:c r="J2433" s="30" t="n">
        <x:v>0</x:v>
      </x:c>
      <x:c r="K2433" s="30" t="n">
        <x:v>0</x:v>
      </x:c>
      <x:c r="L2433" s="30" t="n">
        <x:v>0</x:v>
      </x:c>
    </x:row>
    <x:row r="2434">
      <x:c r="A2434" s="61" t="n">
        <x:v>46249</x:v>
      </x:c>
      <x:c r="B2434" s="59" t="str">
        <x:v>CAULFIELD</x:v>
      </x:c>
      <x:c r="C2434" s="27" t="n">
        <x:v>2</x:v>
      </x:c>
      <x:c r="D2434" s="27" t="n">
        <x:v>2</x:v>
      </x:c>
      <x:c r="E2434" s="59" t="str">
        <x:v>AMLETO</x:v>
      </x:c>
      <x:c r="F2434" s="59" t="str">
        <x:v>SYS</x:v>
      </x:c>
      <x:c r="G2434" s="27" t="n">
        <x:v>1</x:v>
      </x:c>
      <x:c r="H2434" s="27" t="str"/>
      <x:c r="I2434" s="30"/>
      <x:c r="J2434" s="30" t="n">
        <x:v>0</x:v>
      </x:c>
      <x:c r="K2434" s="30" t="n">
        <x:v>0</x:v>
      </x:c>
      <x:c r="L2434" s="30" t="n">
        <x:v>0</x:v>
      </x:c>
    </x:row>
    <x:row r="2435">
      <x:c r="A2435" s="61" t="n">
        <x:v>46249</x:v>
      </x:c>
      <x:c r="B2435" s="59" t="str">
        <x:v>CAULFIELD</x:v>
      </x:c>
      <x:c r="C2435" s="27" t="n">
        <x:v>2</x:v>
      </x:c>
      <x:c r="D2435" s="27" t="n">
        <x:v>4</x:v>
      </x:c>
      <x:c r="E2435" s="59" t="str">
        <x:v>SIMURGH</x:v>
      </x:c>
      <x:c r="F2435" s="59" t="str">
        <x:v>BF / SYS</x:v>
      </x:c>
      <x:c r="G2435" s="27" t="n">
        <x:v>2</x:v>
      </x:c>
      <x:c r="H2435" s="27" t="str"/>
      <x:c r="I2435" s="30"/>
      <x:c r="J2435" s="30" t="n">
        <x:v>0</x:v>
      </x:c>
      <x:c r="K2435" s="30" t="n">
        <x:v>0</x:v>
      </x:c>
      <x:c r="L2435" s="30" t="n">
        <x:v>0</x:v>
      </x:c>
    </x:row>
    <x:row r="2436">
      <x:c r="A2436" s="61" t="n">
        <x:v>46249</x:v>
      </x:c>
      <x:c r="B2436" s="59" t="str">
        <x:v>CAULFIELD</x:v>
      </x:c>
      <x:c r="C2436" s="27" t="n">
        <x:v>2</x:v>
      </x:c>
      <x:c r="D2436" s="27" t="n">
        <x:v>6</x:v>
      </x:c>
      <x:c r="E2436" s="59" t="str">
        <x:v>FEDERER</x:v>
      </x:c>
      <x:c r="F2436" s="59" t="str">
        <x:v>SYS</x:v>
      </x:c>
      <x:c r="G2436" s="27" t="n">
        <x:v>1</x:v>
      </x:c>
      <x:c r="H2436" s="27" t="str"/>
      <x:c r="I2436" s="30"/>
      <x:c r="J2436" s="30" t="n">
        <x:v>0</x:v>
      </x:c>
      <x:c r="K2436" s="30" t="n">
        <x:v>0</x:v>
      </x:c>
      <x:c r="L2436" s="30" t="n">
        <x:v>0</x:v>
      </x:c>
    </x:row>
    <x:row r="2437">
      <x:c r="A2437" s="61" t="n">
        <x:v>46249</x:v>
      </x:c>
      <x:c r="B2437" s="59" t="str">
        <x:v>CAULFIELD</x:v>
      </x:c>
      <x:c r="C2437" s="27" t="n">
        <x:v>3</x:v>
      </x:c>
      <x:c r="D2437" s="27" t="n">
        <x:v>1</x:v>
      </x:c>
      <x:c r="E2437" s="59" t="str">
        <x:v>SILENT SHARES</x:v>
      </x:c>
      <x:c r="F2437" s="59" t="str">
        <x:v>M</x:v>
      </x:c>
      <x:c r="G2437" s="27" t="n">
        <x:v>1</x:v>
      </x:c>
      <x:c r="H2437" s="27" t="str"/>
      <x:c r="I2437" s="30"/>
      <x:c r="J2437" s="30" t="n">
        <x:v>0</x:v>
      </x:c>
      <x:c r="K2437" s="30" t="n">
        <x:v>0</x:v>
      </x:c>
      <x:c r="L2437" s="30" t="n">
        <x:v>0</x:v>
      </x:c>
    </x:row>
    <x:row r="2438">
      <x:c r="A2438" s="61" t="n">
        <x:v>46249</x:v>
      </x:c>
      <x:c r="B2438" s="59" t="str">
        <x:v>CAULFIELD</x:v>
      </x:c>
      <x:c r="C2438" s="27" t="n">
        <x:v>5</x:v>
      </x:c>
      <x:c r="D2438" s="27" t="n">
        <x:v>2</x:v>
      </x:c>
      <x:c r="E2438" s="59" t="str">
        <x:v>CLOSER TO FREE</x:v>
      </x:c>
      <x:c r="F2438" s="59" t="str">
        <x:v>SYS</x:v>
      </x:c>
      <x:c r="G2438" s="27" t="n">
        <x:v>1</x:v>
      </x:c>
      <x:c r="H2438" s="27" t="str"/>
      <x:c r="I2438" s="30"/>
      <x:c r="J2438" s="30" t="n">
        <x:v>0</x:v>
      </x:c>
      <x:c r="K2438" s="30" t="n">
        <x:v>0</x:v>
      </x:c>
      <x:c r="L2438" s="30" t="n">
        <x:v>0</x:v>
      </x:c>
    </x:row>
    <x:row r="2439">
      <x:c r="A2439" s="61" t="n">
        <x:v>46249</x:v>
      </x:c>
      <x:c r="B2439" s="59" t="str">
        <x:v>CAULFIELD</x:v>
      </x:c>
      <x:c r="C2439" s="27" t="n">
        <x:v>5</x:v>
      </x:c>
      <x:c r="D2439" s="27" t="n">
        <x:v>3</x:v>
      </x:c>
      <x:c r="E2439" s="59" t="str">
        <x:v>HARD KICK</x:v>
      </x:c>
      <x:c r="F2439" s="59" t="str">
        <x:v>SYS</x:v>
      </x:c>
      <x:c r="G2439" s="27" t="n">
        <x:v>1</x:v>
      </x:c>
      <x:c r="H2439" s="27" t="str">
        <x:v>Won</x:v>
      </x:c>
      <x:c r="I2439" s="30" t="n">
        <x:v>7.5</x:v>
      </x:c>
      <x:c r="J2439" s="30" t="n">
        <x:v>7.5</x:v>
      </x:c>
      <x:c r="K2439" s="30" t="n">
        <x:v>0</x:v>
      </x:c>
      <x:c r="L2439" s="30" t="n">
        <x:v>0</x:v>
      </x:c>
    </x:row>
    <x:row r="2440">
      <x:c r="A2440" s="61" t="n">
        <x:v>46249</x:v>
      </x:c>
      <x:c r="B2440" s="59" t="str">
        <x:v>CAULFIELD</x:v>
      </x:c>
      <x:c r="C2440" s="27" t="n">
        <x:v>5</x:v>
      </x:c>
      <x:c r="D2440" s="27" t="n">
        <x:v>4</x:v>
      </x:c>
      <x:c r="E2440" s="59" t="str">
        <x:v>BIG WIGS</x:v>
      </x:c>
      <x:c r="F2440" s="59" t="str">
        <x:v>SYS</x:v>
      </x:c>
      <x:c r="G2440" s="27" t="n">
        <x:v>1</x:v>
      </x:c>
      <x:c r="H2440" s="27" t="str">
        <x:v>4th</x:v>
      </x:c>
      <x:c r="I2440" s="30"/>
      <x:c r="J2440" s="30" t="n">
        <x:v>0</x:v>
      </x:c>
      <x:c r="K2440" s="30" t="n">
        <x:v>0</x:v>
      </x:c>
      <x:c r="L2440" s="30" t="n">
        <x:v>0</x:v>
      </x:c>
    </x:row>
    <x:row r="2441">
      <x:c r="A2441" s="61" t="n">
        <x:v>46249</x:v>
      </x:c>
      <x:c r="B2441" s="59" t="str">
        <x:v>CAULFIELD</x:v>
      </x:c>
      <x:c r="C2441" s="27" t="n">
        <x:v>6</x:v>
      </x:c>
      <x:c r="D2441" s="27" t="n">
        <x:v>1</x:v>
      </x:c>
      <x:c r="E2441" s="59" t="str">
        <x:v>LARA ANTIPOVA</x:v>
      </x:c>
      <x:c r="F2441" s="59" t="str">
        <x:v>DC</x:v>
      </x:c>
      <x:c r="G2441" s="27" t="n">
        <x:v>1</x:v>
      </x:c>
      <x:c r="H2441" s="27" t="str"/>
      <x:c r="I2441" s="30"/>
      <x:c r="J2441" s="30" t="n">
        <x:v>0</x:v>
      </x:c>
      <x:c r="K2441" s="30" t="n">
        <x:v>0</x:v>
      </x:c>
      <x:c r="L2441" s="30" t="n">
        <x:v>0</x:v>
      </x:c>
    </x:row>
    <x:row r="2442">
      <x:c r="A2442" s="61" t="n">
        <x:v>46249</x:v>
      </x:c>
      <x:c r="B2442" s="59" t="str">
        <x:v>CAULFIELD</x:v>
      </x:c>
      <x:c r="C2442" s="27" t="n">
        <x:v>7</x:v>
      </x:c>
      <x:c r="D2442" s="27" t="n">
        <x:v>1</x:v>
      </x:c>
      <x:c r="E2442" s="59" t="str">
        <x:v>PRIVATE EYE</x:v>
      </x:c>
      <x:c r="F2442" s="59" t="str">
        <x:v>DC</x:v>
      </x:c>
      <x:c r="G2442" s="27" t="n">
        <x:v>1</x:v>
      </x:c>
      <x:c r="H2442" s="27" t="str">
        <x:v>2nd</x:v>
      </x:c>
      <x:c r="I2442" s="30"/>
      <x:c r="J2442" s="30" t="n">
        <x:v>0</x:v>
      </x:c>
      <x:c r="K2442" s="30" t="n">
        <x:v>0</x:v>
      </x:c>
      <x:c r="L2442" s="30" t="n">
        <x:v>0</x:v>
      </x:c>
    </x:row>
    <x:row r="2443">
      <x:c r="A2443" s="61" t="n">
        <x:v>46249</x:v>
      </x:c>
      <x:c r="B2443" s="59" t="str">
        <x:v>CAULFIELD</x:v>
      </x:c>
      <x:c r="C2443" s="27" t="n">
        <x:v>7</x:v>
      </x:c>
      <x:c r="D2443" s="27" t="n">
        <x:v>7</x:v>
      </x:c>
      <x:c r="E2443" s="59" t="str">
        <x:v>COSMIC CRUSADER</x:v>
      </x:c>
      <x:c r="F2443" s="59" t="str">
        <x:v>LSW / SYS</x:v>
      </x:c>
      <x:c r="G2443" s="27" t="n">
        <x:v>2</x:v>
      </x:c>
      <x:c r="H2443" s="27" t="str">
        <x:v>Won</x:v>
      </x:c>
      <x:c r="I2443" s="30" t="n">
        <x:v>2.5</x:v>
      </x:c>
      <x:c r="J2443" s="30" t="n">
        <x:v>2.5</x:v>
      </x:c>
      <x:c r="K2443" s="30" t="n">
        <x:v>13</x:v>
      </x:c>
      <x:c r="L2443" s="30" t="n">
        <x:v>36.4</x:v>
      </x:c>
    </x:row>
    <x:row r="2444">
      <x:c r="A2444" s="61" t="n">
        <x:v>46249</x:v>
      </x:c>
      <x:c r="B2444" s="59" t="str">
        <x:v>CAULFIELD</x:v>
      </x:c>
      <x:c r="C2444" s="27" t="n">
        <x:v>8</x:v>
      </x:c>
      <x:c r="D2444" s="27" t="n">
        <x:v>9</x:v>
      </x:c>
      <x:c r="E2444" s="59" t="str">
        <x:v>SHADHAVAR</x:v>
      </x:c>
      <x:c r="F2444" s="59" t="str">
        <x:v>DC / SYS</x:v>
      </x:c>
      <x:c r="G2444" s="27" t="n">
        <x:v>2</x:v>
      </x:c>
      <x:c r="H2444" s="27" t="str">
        <x:v>Won</x:v>
      </x:c>
      <x:c r="I2444" s="30" t="n">
        <x:v>5.2</x:v>
      </x:c>
      <x:c r="J2444" s="30" t="n">
        <x:v>5.2</x:v>
      </x:c>
      <x:c r="K2444" s="30" t="n">
        <x:v>14.559999999999999</x:v>
      </x:c>
      <x:c r="L2444" s="30"/>
    </x:row>
    <x:row r="2445">
      <x:c r="A2445" s="61" t="n">
        <x:v>46249</x:v>
      </x:c>
      <x:c r="B2445" s="59" t="str">
        <x:v>CAULFIELD</x:v>
      </x:c>
      <x:c r="C2445" s="27" t="n">
        <x:v>9</x:v>
      </x:c>
      <x:c r="D2445" s="27" t="n">
        <x:v>13</x:v>
      </x:c>
      <x:c r="E2445" s="59" t="str">
        <x:v>DARKBONEE</x:v>
      </x:c>
      <x:c r="F2445" s="59" t="str">
        <x:v>SYS</x:v>
      </x:c>
      <x:c r="G2445" s="27" t="n">
        <x:v>1</x:v>
      </x:c>
      <x:c r="H2445" s="27" t="str">
        <x:v>Won</x:v>
      </x:c>
      <x:c r="I2445" s="30" t="n">
        <x:v>2.8</x:v>
      </x:c>
      <x:c r="J2445" s="30" t="n">
        <x:v>2.8</x:v>
      </x:c>
      <x:c r="K2445" s="30"/>
      <x:c r="L2445" s="30"/>
    </x:row>
    <x:row r="2446">
      <x:c r="A2446" s="61" t="n">
        <x:v>46256</x:v>
      </x:c>
      <x:c r="B2446" s="59" t="str">
        <x:v>SANDOWN</x:v>
      </x:c>
      <x:c r="C2446" s="27" t="n">
        <x:v>1</x:v>
      </x:c>
      <x:c r="D2446" s="27" t="n">
        <x:v>8</x:v>
      </x:c>
      <x:c r="E2446" s="59" t="str">
        <x:v>JUDAS TREE</x:v>
      </x:c>
      <x:c r="F2446" s="59" t="str">
        <x:v>BFSR / SYS</x:v>
      </x:c>
      <x:c r="G2446" s="27" t="n">
        <x:v>2</x:v>
      </x:c>
      <x:c r="H2446" s="27" t="str">
        <x:v>Won</x:v>
      </x:c>
      <x:c r="I2446" s="30" t="n">
        <x:v>4</x:v>
      </x:c>
      <x:c r="J2446" s="30" t="n">
        <x:v>4</x:v>
      </x:c>
      <x:c r="K2446" s="30" t="n">
        <x:v>0</x:v>
      </x:c>
      <x:c r="L2446" s="30" t="n">
        <x:v>0</x:v>
      </x:c>
    </x:row>
    <x:row r="2447">
      <x:c r="A2447" s="61" t="n">
        <x:v>46256</x:v>
      </x:c>
      <x:c r="B2447" s="59" t="str">
        <x:v>SANDOWN</x:v>
      </x:c>
      <x:c r="C2447" s="27" t="n">
        <x:v>2</x:v>
      </x:c>
      <x:c r="D2447" s="27" t="n">
        <x:v>5</x:v>
      </x:c>
      <x:c r="E2447" s="59" t="str">
        <x:v>CRUISERWEIGHT</x:v>
      </x:c>
      <x:c r="F2447" s="59" t="str">
        <x:v>BFSR / SYS</x:v>
      </x:c>
      <x:c r="G2447" s="27" t="n">
        <x:v>2</x:v>
      </x:c>
      <x:c r="H2447" s="27" t="str"/>
      <x:c r="I2447" s="30"/>
      <x:c r="J2447" s="30" t="n">
        <x:v>0</x:v>
      </x:c>
      <x:c r="K2447" s="30" t="n">
        <x:v>0</x:v>
      </x:c>
      <x:c r="L2447" s="30" t="n">
        <x:v>0</x:v>
      </x:c>
    </x:row>
    <x:row r="2448">
      <x:c r="A2448" s="61" t="n">
        <x:v>46256</x:v>
      </x:c>
      <x:c r="B2448" s="59" t="str">
        <x:v>SANDOWN</x:v>
      </x:c>
      <x:c r="C2448" s="27" t="n">
        <x:v>2</x:v>
      </x:c>
      <x:c r="D2448" s="27" t="n">
        <x:v>11</x:v>
      </x:c>
      <x:c r="E2448" s="59" t="str">
        <x:v>FEAR NO EVIL</x:v>
      </x:c>
      <x:c r="F2448" s="59" t="str">
        <x:v>DC</x:v>
      </x:c>
      <x:c r="G2448" s="27" t="n">
        <x:v>1</x:v>
      </x:c>
      <x:c r="H2448" s="27" t="str">
        <x:v>2nd</x:v>
      </x:c>
      <x:c r="I2448" s="30"/>
      <x:c r="J2448" s="30" t="n">
        <x:v>0</x:v>
      </x:c>
      <x:c r="K2448" s="30" t="n">
        <x:v>0</x:v>
      </x:c>
      <x:c r="L2448" s="30" t="n">
        <x:v>0</x:v>
      </x:c>
    </x:row>
    <x:row r="2449">
      <x:c r="A2449" s="61" t="n">
        <x:v>46256</x:v>
      </x:c>
      <x:c r="B2449" s="59" t="str">
        <x:v>SANDOWN</x:v>
      </x:c>
      <x:c r="C2449" s="27" t="n">
        <x:v>3</x:v>
      </x:c>
      <x:c r="D2449" s="27" t="n">
        <x:v>6</x:v>
      </x:c>
      <x:c r="E2449" s="59" t="str">
        <x:v>NEARCO FROD</x:v>
      </x:c>
      <x:c r="F2449" s="59" t="str">
        <x:v>LSW / SYS</x:v>
      </x:c>
      <x:c r="G2449" s="27" t="n">
        <x:v>2</x:v>
      </x:c>
      <x:c r="H2449" s="27" t="str">
        <x:v>Won</x:v>
      </x:c>
      <x:c r="I2449" s="30" t="n">
        <x:v>2.3</x:v>
      </x:c>
      <x:c r="J2449" s="30" t="n">
        <x:v>2.3</x:v>
      </x:c>
      <x:c r="K2449" s="30" t="n">
        <x:v>0</x:v>
      </x:c>
      <x:c r="L2449" s="30" t="n">
        <x:v>0</x:v>
      </x:c>
    </x:row>
    <x:row r="2450">
      <x:c r="A2450" s="61" t="n">
        <x:v>46256</x:v>
      </x:c>
      <x:c r="B2450" s="59" t="str">
        <x:v>SANDOWN</x:v>
      </x:c>
      <x:c r="C2450" s="27" t="n">
        <x:v>4</x:v>
      </x:c>
      <x:c r="D2450" s="27" t="n">
        <x:v>5</x:v>
      </x:c>
      <x:c r="E2450" s="59" t="str">
        <x:v>FIRST CHORUS</x:v>
      </x:c>
      <x:c r="F2450" s="59" t="str">
        <x:v>SYS</x:v>
      </x:c>
      <x:c r="G2450" s="27" t="n">
        <x:v>1</x:v>
      </x:c>
      <x:c r="H2450" s="27" t="str">
        <x:v>3rd</x:v>
      </x:c>
      <x:c r="I2450" s="30"/>
      <x:c r="J2450" s="30" t="n">
        <x:v>0</x:v>
      </x:c>
      <x:c r="K2450" s="30" t="n">
        <x:v>0</x:v>
      </x:c>
      <x:c r="L2450" s="30" t="n">
        <x:v>0</x:v>
      </x:c>
    </x:row>
    <x:row r="2451">
      <x:c r="A2451" s="61" t="n">
        <x:v>46256</x:v>
      </x:c>
      <x:c r="B2451" s="59" t="str">
        <x:v>SANDOWN</x:v>
      </x:c>
      <x:c r="C2451" s="27" t="n">
        <x:v>4</x:v>
      </x:c>
      <x:c r="D2451" s="27" t="n">
        <x:v>6</x:v>
      </x:c>
      <x:c r="E2451" s="59" t="str">
        <x:v>JUSTADEEL</x:v>
      </x:c>
      <x:c r="F2451" s="59" t="str">
        <x:v>SYS</x:v>
      </x:c>
      <x:c r="G2451" s="27" t="n">
        <x:v>1</x:v>
      </x:c>
      <x:c r="H2451" s="27" t="str">
        <x:v>4th</x:v>
      </x:c>
      <x:c r="I2451" s="30"/>
      <x:c r="J2451" s="30" t="n">
        <x:v>0</x:v>
      </x:c>
      <x:c r="K2451" s="30" t="n">
        <x:v>0</x:v>
      </x:c>
      <x:c r="L2451" s="30" t="n">
        <x:v>0</x:v>
      </x:c>
    </x:row>
    <x:row r="2452">
      <x:c r="A2452" s="61" t="n">
        <x:v>46256</x:v>
      </x:c>
      <x:c r="B2452" s="59" t="str">
        <x:v>SANDOWN</x:v>
      </x:c>
      <x:c r="C2452" s="27" t="n">
        <x:v>5</x:v>
      </x:c>
      <x:c r="D2452" s="27" t="n">
        <x:v>1</x:v>
      </x:c>
      <x:c r="E2452" s="59" t="str">
        <x:v>UNIT FIVE</x:v>
      </x:c>
      <x:c r="F2452" s="59" t="str">
        <x:v>DC</x:v>
      </x:c>
      <x:c r="G2452" s="27" t="n">
        <x:v>1</x:v>
      </x:c>
      <x:c r="H2452" s="27" t="str"/>
      <x:c r="I2452" s="30"/>
      <x:c r="J2452" s="30" t="n">
        <x:v>0</x:v>
      </x:c>
      <x:c r="K2452" s="30" t="n">
        <x:v>0</x:v>
      </x:c>
      <x:c r="L2452" s="30" t="n">
        <x:v>0</x:v>
      </x:c>
    </x:row>
    <x:row r="2453">
      <x:c r="A2453" s="61" t="n">
        <x:v>46256</x:v>
      </x:c>
      <x:c r="B2453" s="59" t="str">
        <x:v>SANDOWN</x:v>
      </x:c>
      <x:c r="C2453" s="27" t="n">
        <x:v>5</x:v>
      </x:c>
      <x:c r="D2453" s="27" t="n">
        <x:v>12</x:v>
      </x:c>
      <x:c r="E2453" s="59" t="str">
        <x:v>BUGGSY</x:v>
      </x:c>
      <x:c r="F2453" s="59" t="str">
        <x:v>DC</x:v>
      </x:c>
      <x:c r="G2453" s="27" t="n">
        <x:v>1</x:v>
      </x:c>
      <x:c r="H2453" s="27" t="str">
        <x:v>Won</x:v>
      </x:c>
      <x:c r="I2453" s="30" t="n">
        <x:v>3.2</x:v>
      </x:c>
      <x:c r="J2453" s="30" t="n">
        <x:v>3.2</x:v>
      </x:c>
      <x:c r="K2453" s="30" t="n">
        <x:v>0</x:v>
      </x:c>
      <x:c r="L2453" s="30" t="n">
        <x:v>0</x:v>
      </x:c>
    </x:row>
    <x:row r="2454">
      <x:c r="A2454" s="61" t="n">
        <x:v>46256</x:v>
      </x:c>
      <x:c r="B2454" s="59" t="str">
        <x:v>SANDOWN</x:v>
      </x:c>
      <x:c r="C2454" s="27" t="n">
        <x:v>6</x:v>
      </x:c>
      <x:c r="D2454" s="27" t="n">
        <x:v>1</x:v>
      </x:c>
      <x:c r="E2454" s="59" t="str">
        <x:v>SALUTED</x:v>
      </x:c>
      <x:c r="F2454" s="59" t="str">
        <x:v>LSW</x:v>
      </x:c>
      <x:c r="G2454" s="27" t="n">
        <x:v>1</x:v>
      </x:c>
      <x:c r="H2454" s="27" t="str">
        <x:v>2nd</x:v>
      </x:c>
      <x:c r="I2454" s="30"/>
      <x:c r="J2454" s="30" t="n">
        <x:v>0</x:v>
      </x:c>
      <x:c r="K2454" s="30" t="n">
        <x:v>0</x:v>
      </x:c>
      <x:c r="L2454" s="30" t="n">
        <x:v>0</x:v>
      </x:c>
    </x:row>
    <x:row r="2455">
      <x:c r="A2455" s="61" t="n">
        <x:v>46256</x:v>
      </x:c>
      <x:c r="B2455" s="59" t="str">
        <x:v>SANDOWN</x:v>
      </x:c>
      <x:c r="C2455" s="27" t="n">
        <x:v>7</x:v>
      </x:c>
      <x:c r="D2455" s="27" t="n">
        <x:v>7</x:v>
      </x:c>
      <x:c r="E2455" s="59" t="str">
        <x:v>CAVALRY GIRL</x:v>
      </x:c>
      <x:c r="F2455" s="59" t="str">
        <x:v>SYS</x:v>
      </x:c>
      <x:c r="G2455" s="27" t="n">
        <x:v>1</x:v>
      </x:c>
      <x:c r="H2455" s="27" t="str">
        <x:v>Won</x:v>
      </x:c>
      <x:c r="I2455" s="30" t="n">
        <x:v>2.5</x:v>
      </x:c>
      <x:c r="J2455" s="30" t="n">
        <x:v>2.5</x:v>
      </x:c>
      <x:c r="K2455" s="30" t="n">
        <x:v>0</x:v>
      </x:c>
      <x:c r="L2455" s="30" t="n">
        <x:v>0</x:v>
      </x:c>
    </x:row>
    <x:row r="2456">
      <x:c r="A2456" s="61" t="n">
        <x:v>46256</x:v>
      </x:c>
      <x:c r="B2456" s="59" t="str">
        <x:v>SANDOWN</x:v>
      </x:c>
      <x:c r="C2456" s="27" t="n">
        <x:v>8</x:v>
      </x:c>
      <x:c r="D2456" s="27" t="n">
        <x:v>2</x:v>
      </x:c>
      <x:c r="E2456" s="59" t="str">
        <x:v>TENNESSEE BOUND</x:v>
      </x:c>
      <x:c r="F2456" s="59" t="str">
        <x:v>DC</x:v>
      </x:c>
      <x:c r="G2456" s="27" t="n">
        <x:v>1</x:v>
      </x:c>
      <x:c r="H2456" s="27" t="str">
        <x:v>2nd</x:v>
      </x:c>
      <x:c r="I2456" s="30"/>
      <x:c r="J2456" s="30" t="n">
        <x:v>0</x:v>
      </x:c>
      <x:c r="K2456" s="30" t="n">
        <x:v>0</x:v>
      </x:c>
      <x:c r="L2456" s="30"/>
    </x:row>
    <x:row r="2457">
      <x:c r="A2457" s="61" t="n">
        <x:v>46256</x:v>
      </x:c>
      <x:c r="B2457" s="59" t="str">
        <x:v>SANDOWN</x:v>
      </x:c>
      <x:c r="C2457" s="27" t="n">
        <x:v>9</x:v>
      </x:c>
      <x:c r="D2457" s="27" t="n">
        <x:v>5</x:v>
      </x:c>
      <x:c r="E2457" s="59" t="str">
        <x:v>MAKDANE</x:v>
      </x:c>
      <x:c r="F2457" s="59" t="str">
        <x:v>BFSR / SYS</x:v>
      </x:c>
      <x:c r="G2457" s="27" t="n">
        <x:v>2</x:v>
      </x:c>
      <x:c r="H2457" s="27" t="str">
        <x:v>4th</x:v>
      </x:c>
      <x:c r="I2457" s="30"/>
      <x:c r="J2457" s="30" t="n">
        <x:v>0</x:v>
      </x:c>
      <x:c r="K2457" s="30"/>
      <x:c r="L2457" s="30"/>
    </x:row>
    <x:row r="2458">
      <x:c r="A2458" s="61" t="n">
        <x:v>46263</x:v>
      </x:c>
      <x:c r="B2458" s="59" t="str">
        <x:v>CAULFIELD</x:v>
      </x:c>
      <x:c r="C2458" s="27" t="n">
        <x:v>1</x:v>
      </x:c>
      <x:c r="D2458" s="27" t="n">
        <x:v>1</x:v>
      </x:c>
      <x:c r="E2458" s="59" t="str">
        <x:v>DAVIDA</x:v>
      </x:c>
      <x:c r="F2458" s="59" t="str">
        <x:v>M</x:v>
      </x:c>
      <x:c r="G2458" s="27" t="n">
        <x:v>1</x:v>
      </x:c>
      <x:c r="H2458" s="27" t="str">
        <x:v>3rd</x:v>
      </x:c>
      <x:c r="I2458" s="30"/>
      <x:c r="J2458" s="30" t="n">
        <x:v>0</x:v>
      </x:c>
      <x:c r="K2458" s="30" t="n">
        <x:v>0</x:v>
      </x:c>
      <x:c r="L2458" s="30" t="n">
        <x:v>0</x:v>
      </x:c>
    </x:row>
    <x:row r="2459">
      <x:c r="A2459" s="61" t="n">
        <x:v>46263</x:v>
      </x:c>
      <x:c r="B2459" s="59" t="str">
        <x:v>CAULFIELD</x:v>
      </x:c>
      <x:c r="C2459" s="27" t="n">
        <x:v>1</x:v>
      </x:c>
      <x:c r="D2459" s="27" t="n">
        <x:v>3</x:v>
      </x:c>
      <x:c r="E2459" s="59" t="str">
        <x:v>STEALTH OF NIGHT</x:v>
      </x:c>
      <x:c r="F2459" s="59" t="str">
        <x:v>DC</x:v>
      </x:c>
      <x:c r="G2459" s="27" t="n">
        <x:v>1</x:v>
      </x:c>
      <x:c r="H2459" s="27" t="str">
        <x:v>2nd</x:v>
      </x:c>
      <x:c r="I2459" s="30"/>
      <x:c r="J2459" s="30" t="n">
        <x:v>0</x:v>
      </x:c>
      <x:c r="K2459" s="30" t="n">
        <x:v>0</x:v>
      </x:c>
      <x:c r="L2459" s="30" t="n">
        <x:v>0</x:v>
      </x:c>
    </x:row>
    <x:row r="2460">
      <x:c r="A2460" s="61" t="n">
        <x:v>46263</x:v>
      </x:c>
      <x:c r="B2460" s="59" t="str">
        <x:v>CAULFIELD</x:v>
      </x:c>
      <x:c r="C2460" s="27" t="n">
        <x:v>3</x:v>
      </x:c>
      <x:c r="D2460" s="27" t="n">
        <x:v>2</x:v>
      </x:c>
      <x:c r="E2460" s="59" t="str">
        <x:v>SAINT GEORGE</x:v>
      </x:c>
      <x:c r="F2460" s="59" t="str">
        <x:v>LSW / SYS</x:v>
      </x:c>
      <x:c r="G2460" s="27" t="n">
        <x:v>2</x:v>
      </x:c>
      <x:c r="H2460" s="27" t="str">
        <x:v>Won</x:v>
      </x:c>
      <x:c r="I2460" s="30" t="n">
        <x:v>5.95</x:v>
      </x:c>
      <x:c r="J2460" s="30" t="n">
        <x:v>5.95</x:v>
      </x:c>
      <x:c r="K2460" s="30" t="n">
        <x:v>38.377500000000005</x:v>
      </x:c>
      <x:c r="L2460" s="30" t="n">
        <x:v>69.07950000000001</x:v>
      </x:c>
    </x:row>
    <x:row r="2461">
      <x:c r="A2461" s="61" t="n">
        <x:v>46263</x:v>
      </x:c>
      <x:c r="B2461" s="59" t="str">
        <x:v>CAULFIELD</x:v>
      </x:c>
      <x:c r="C2461" s="27" t="n">
        <x:v>3</x:v>
      </x:c>
      <x:c r="D2461" s="27" t="n">
        <x:v>10</x:v>
      </x:c>
      <x:c r="E2461" s="59" t="str">
        <x:v>DARKBONEE</x:v>
      </x:c>
      <x:c r="F2461" s="59" t="str">
        <x:v>SYS</x:v>
      </x:c>
      <x:c r="G2461" s="27" t="n">
        <x:v>1</x:v>
      </x:c>
      <x:c r="H2461" s="27" t="str"/>
      <x:c r="I2461" s="30"/>
      <x:c r="J2461" s="30" t="n">
        <x:v>0</x:v>
      </x:c>
      <x:c r="K2461" s="30" t="n">
        <x:v>0</x:v>
      </x:c>
      <x:c r="L2461" s="30" t="n">
        <x:v>0</x:v>
      </x:c>
    </x:row>
    <x:row r="2462">
      <x:c r="A2462" s="61" t="n">
        <x:v>46263</x:v>
      </x:c>
      <x:c r="B2462" s="59" t="str">
        <x:v>CAULFIELD</x:v>
      </x:c>
      <x:c r="C2462" s="27" t="n">
        <x:v>5</x:v>
      </x:c>
      <x:c r="D2462" s="27" t="n">
        <x:v>11</x:v>
      </x:c>
      <x:c r="E2462" s="59" t="str">
        <x:v>CUSTOM</x:v>
      </x:c>
      <x:c r="F2462" s="59" t="str">
        <x:v>BFSR</x:v>
      </x:c>
      <x:c r="G2462" s="27" t="n">
        <x:v>1</x:v>
      </x:c>
      <x:c r="H2462" s="27" t="str">
        <x:v>Won</x:v>
      </x:c>
      <x:c r="I2462" s="30" t="n">
        <x:v>6.45</x:v>
      </x:c>
      <x:c r="J2462" s="30" t="n">
        <x:v>6.45</x:v>
      </x:c>
      <x:c r="K2462" s="30" t="n">
        <x:v>11.610000000000001</x:v>
      </x:c>
      <x:c r="L2462" s="30" t="n">
        <x:v>31.927500000000002</x:v>
      </x:c>
    </x:row>
    <x:row r="2463">
      <x:c r="A2463" s="61" t="n">
        <x:v>46263</x:v>
      </x:c>
      <x:c r="B2463" s="59" t="str">
        <x:v>CAULFIELD</x:v>
      </x:c>
      <x:c r="C2463" s="27" t="n">
        <x:v>6</x:v>
      </x:c>
      <x:c r="D2463" s="27" t="n">
        <x:v>3</x:v>
      </x:c>
      <x:c r="E2463" s="59" t="str">
        <x:v>OLIVEANOTHERDAY</x:v>
      </x:c>
      <x:c r="F2463" s="59" t="str">
        <x:v>DC / SYS</x:v>
      </x:c>
      <x:c r="G2463" s="27" t="n">
        <x:v>2</x:v>
      </x:c>
      <x:c r="H2463" s="27" t="str">
        <x:v>Won</x:v>
      </x:c>
      <x:c r="I2463" s="30" t="n">
        <x:v>1.8</x:v>
      </x:c>
      <x:c r="J2463" s="30" t="n">
        <x:v>1.8</x:v>
      </x:c>
      <x:c r="K2463" s="30" t="n">
        <x:v>4.95</x:v>
      </x:c>
      <x:c r="L2463" s="30" t="n">
        <x:v>0</x:v>
      </x:c>
    </x:row>
    <x:row r="2464">
      <x:c r="A2464" s="61" t="n">
        <x:v>46263</x:v>
      </x:c>
      <x:c r="B2464" s="59" t="str">
        <x:v>CAULFIELD</x:v>
      </x:c>
      <x:c r="C2464" s="27" t="n">
        <x:v>7</x:v>
      </x:c>
      <x:c r="D2464" s="27" t="n">
        <x:v>9</x:v>
      </x:c>
      <x:c r="E2464" s="59" t="str">
        <x:v>AMERICAN EAGLE</x:v>
      </x:c>
      <x:c r="F2464" s="59" t="str">
        <x:v>LSW</x:v>
      </x:c>
      <x:c r="G2464" s="27" t="n">
        <x:v>1</x:v>
      </x:c>
      <x:c r="H2464" s="27" t="str">
        <x:v>Won</x:v>
      </x:c>
      <x:c r="I2464" s="30" t="n">
        <x:v>2.75</x:v>
      </x:c>
      <x:c r="J2464" s="30" t="n">
        <x:v>2.75</x:v>
      </x:c>
      <x:c r="K2464" s="30" t="n">
        <x:v>0</x:v>
      </x:c>
      <x:c r="L2464" s="30" t="n">
        <x:v>0</x:v>
      </x:c>
    </x:row>
    <x:row r="2465">
      <x:c r="A2465" s="61" t="n">
        <x:v>46263</x:v>
      </x:c>
      <x:c r="B2465" s="59" t="str">
        <x:v>CAULFIELD</x:v>
      </x:c>
      <x:c r="C2465" s="27" t="n">
        <x:v>7</x:v>
      </x:c>
      <x:c r="D2465" s="27" t="n">
        <x:v>10</x:v>
      </x:c>
      <x:c r="E2465" s="59" t="str">
        <x:v>AETHERA</x:v>
      </x:c>
      <x:c r="F2465" s="59" t="str">
        <x:v>M</x:v>
      </x:c>
      <x:c r="G2465" s="27" t="n">
        <x:v>1</x:v>
      </x:c>
      <x:c r="H2465" s="27" t="str"/>
      <x:c r="I2465" s="30"/>
      <x:c r="J2465" s="30" t="n">
        <x:v>0</x:v>
      </x:c>
      <x:c r="K2465" s="30" t="n">
        <x:v>0</x:v>
      </x:c>
      <x:c r="L2465" s="30" t="n">
        <x:v>0</x:v>
      </x:c>
    </x:row>
    <x:row r="2466">
      <x:c r="A2466" s="61" t="n">
        <x:v>46263</x:v>
      </x:c>
      <x:c r="B2466" s="59" t="str">
        <x:v>CAULFIELD</x:v>
      </x:c>
      <x:c r="C2466" s="27" t="n">
        <x:v>8</x:v>
      </x:c>
      <x:c r="D2466" s="27" t="n">
        <x:v>12</x:v>
      </x:c>
      <x:c r="E2466" s="59" t="str">
        <x:v>TREASURETHE MOMENT</x:v>
      </x:c>
      <x:c r="F2466" s="59" t="str">
        <x:v>SYS</x:v>
      </x:c>
      <x:c r="G2466" s="27" t="n">
        <x:v>1</x:v>
      </x:c>
      <x:c r="H2466" s="27" t="str">
        <x:v>4th</x:v>
      </x:c>
      <x:c r="I2466" s="30"/>
      <x:c r="J2466" s="30" t="n">
        <x:v>0</x:v>
      </x:c>
      <x:c r="K2466" s="30" t="n">
        <x:v>0</x:v>
      </x:c>
      <x:c r="L2466" s="30"/>
    </x:row>
    <x:row r="2467">
      <x:c r="A2467" s="61" t="n">
        <x:v>46263</x:v>
      </x:c>
      <x:c r="B2467" s="59" t="str">
        <x:v>CAULFIELD</x:v>
      </x:c>
      <x:c r="C2467" s="27" t="n">
        <x:v>10</x:v>
      </x:c>
      <x:c r="D2467" s="27" t="n">
        <x:v>11</x:v>
      </x:c>
      <x:c r="E2467" s="59" t="str">
        <x:v>SASS APPEAL</x:v>
      </x:c>
      <x:c r="F2467" s="59" t="str">
        <x:v>SYS</x:v>
      </x:c>
      <x:c r="G2467" s="27" t="n">
        <x:v>1</x:v>
      </x:c>
      <x:c r="H2467" s="27" t="str">
        <x:v>4th</x:v>
      </x:c>
      <x:c r="I2467" s="30"/>
      <x:c r="J2467" s="30" t="n">
        <x:v>0</x:v>
      </x:c>
      <x:c r="K2467" s="30"/>
      <x:c r="L2467" s="30"/>
    </x:row>
    <x:row r="2468">
      <x:c r="A2468" s="61" t="n">
        <x:v>46270</x:v>
      </x:c>
      <x:c r="B2468" s="59" t="str">
        <x:v>SANDOWN</x:v>
      </x:c>
      <x:c r="C2468" s="27" t="n">
        <x:v>1</x:v>
      </x:c>
      <x:c r="D2468" s="27" t="n">
        <x:v>3</x:v>
      </x:c>
      <x:c r="E2468" s="59" t="str">
        <x:v>CIGNETTI</x:v>
      </x:c>
      <x:c r="F2468" s="59" t="str">
        <x:v>SYS</x:v>
      </x:c>
      <x:c r="G2468" s="27" t="n">
        <x:v>1</x:v>
      </x:c>
      <x:c r="H2468" s="27" t="str">
        <x:v>2nd</x:v>
      </x:c>
      <x:c r="I2468" s="30"/>
      <x:c r="J2468" s="30" t="n">
        <x:v>0</x:v>
      </x:c>
      <x:c r="K2468" s="30" t="n">
        <x:v>0</x:v>
      </x:c>
      <x:c r="L2468" s="30" t="n">
        <x:v>0</x:v>
      </x:c>
    </x:row>
    <x:row r="2469">
      <x:c r="A2469" s="61" t="n">
        <x:v>46270</x:v>
      </x:c>
      <x:c r="B2469" s="59" t="str">
        <x:v>SANDOWN</x:v>
      </x:c>
      <x:c r="C2469" s="27" t="n">
        <x:v>2</x:v>
      </x:c>
      <x:c r="D2469" s="27" t="n">
        <x:v>5</x:v>
      </x:c>
      <x:c r="E2469" s="59" t="str">
        <x:v>OCEAN BAY</x:v>
      </x:c>
      <x:c r="F2469" s="59" t="str">
        <x:v>LSW</x:v>
      </x:c>
      <x:c r="G2469" s="27" t="n">
        <x:v>1</x:v>
      </x:c>
      <x:c r="H2469" s="27" t="str">
        <x:v>Won</x:v>
      </x:c>
      <x:c r="I2469" s="30" t="n">
        <x:v>7</x:v>
      </x:c>
      <x:c r="J2469" s="30" t="n">
        <x:v>7</x:v>
      </x:c>
      <x:c r="K2469" s="30" t="n">
        <x:v>33.6</x:v>
      </x:c>
      <x:c r="L2469" s="30" t="n">
        <x:v>181.44000000000003</x:v>
      </x:c>
    </x:row>
    <x:row r="2470">
      <x:c r="A2470" s="61" t="n">
        <x:v>46270</x:v>
      </x:c>
      <x:c r="B2470" s="59" t="str">
        <x:v>SANDOWN</x:v>
      </x:c>
      <x:c r="C2470" s="27" t="n">
        <x:v>3</x:v>
      </x:c>
      <x:c r="D2470" s="27" t="n">
        <x:v>4</x:v>
      </x:c>
      <x:c r="E2470" s="59" t="str">
        <x:v>BEHAVIOUR</x:v>
      </x:c>
      <x:c r="F2470" s="59" t="str">
        <x:v>DC / SYS</x:v>
      </x:c>
      <x:c r="G2470" s="27" t="n">
        <x:v>2</x:v>
      </x:c>
      <x:c r="H2470" s="27" t="str">
        <x:v>Won</x:v>
      </x:c>
      <x:c r="I2470" s="30" t="n">
        <x:v>4.8</x:v>
      </x:c>
      <x:c r="J2470" s="30" t="n">
        <x:v>4.8</x:v>
      </x:c>
      <x:c r="K2470" s="30" t="n">
        <x:v>25.92</x:v>
      </x:c>
      <x:c r="L2470" s="30" t="n">
        <x:v>0</x:v>
      </x:c>
    </x:row>
    <x:row r="2471">
      <x:c r="A2471" s="61" t="n">
        <x:v>46270</x:v>
      </x:c>
      <x:c r="B2471" s="59" t="str">
        <x:v>SANDOWN</x:v>
      </x:c>
      <x:c r="C2471" s="27" t="n">
        <x:v>3</x:v>
      </x:c>
      <x:c r="D2471" s="27" t="n">
        <x:v>8</x:v>
      </x:c>
      <x:c r="E2471" s="59" t="str">
        <x:v>TRES MAGNIFIQUE</x:v>
      </x:c>
      <x:c r="F2471" s="59" t="str">
        <x:v>SYS</x:v>
      </x:c>
      <x:c r="G2471" s="27" t="n">
        <x:v>1</x:v>
      </x:c>
      <x:c r="H2471" s="27" t="str">
        <x:v>2nd</x:v>
      </x:c>
      <x:c r="I2471" s="30"/>
      <x:c r="J2471" s="30" t="n">
        <x:v>0</x:v>
      </x:c>
      <x:c r="K2471" s="30" t="n">
        <x:v>0</x:v>
      </x:c>
      <x:c r="L2471" s="30" t="n">
        <x:v>0</x:v>
      </x:c>
    </x:row>
    <x:row r="2472">
      <x:c r="A2472" s="61" t="n">
        <x:v>46270</x:v>
      </x:c>
      <x:c r="B2472" s="59" t="str">
        <x:v>SANDOWN</x:v>
      </x:c>
      <x:c r="C2472" s="27" t="n">
        <x:v>5</x:v>
      </x:c>
      <x:c r="D2472" s="27" t="n">
        <x:v>4</x:v>
      </x:c>
      <x:c r="E2472" s="59" t="str">
        <x:v>PRETTY BABY</x:v>
      </x:c>
      <x:c r="F2472" s="59" t="str">
        <x:v>LSW</x:v>
      </x:c>
      <x:c r="G2472" s="27" t="n">
        <x:v>1</x:v>
      </x:c>
      <x:c r="H2472" s="27" t="str">
        <x:v>Won</x:v>
      </x:c>
      <x:c r="I2472" s="30" t="n">
        <x:v>5.4</x:v>
      </x:c>
      <x:c r="J2472" s="30" t="n">
        <x:v>5.4</x:v>
      </x:c>
      <x:c r="K2472" s="30" t="n">
        <x:v>0</x:v>
      </x:c>
      <x:c r="L2472" s="30" t="n">
        <x:v>0</x:v>
      </x:c>
    </x:row>
    <x:row r="2473">
      <x:c r="A2473" s="61" t="n">
        <x:v>46270</x:v>
      </x:c>
      <x:c r="B2473" s="59" t="str">
        <x:v>SANDOWN</x:v>
      </x:c>
      <x:c r="C2473" s="27" t="n">
        <x:v>6</x:v>
      </x:c>
      <x:c r="D2473" s="27" t="n">
        <x:v>1</x:v>
      </x:c>
      <x:c r="E2473" s="59" t="str">
        <x:v>TORNADO VALLEY</x:v>
      </x:c>
      <x:c r="F2473" s="59" t="str">
        <x:v>M</x:v>
      </x:c>
      <x:c r="G2473" s="27" t="n">
        <x:v>1</x:v>
      </x:c>
      <x:c r="H2473" s="27" t="str">
        <x:v>4th</x:v>
      </x:c>
      <x:c r="I2473" s="30"/>
      <x:c r="J2473" s="30" t="n">
        <x:v>0</x:v>
      </x:c>
      <x:c r="K2473" s="30" t="n">
        <x:v>0</x:v>
      </x:c>
      <x:c r="L2473" s="30" t="n">
        <x:v>0</x:v>
      </x:c>
    </x:row>
    <x:row r="2474">
      <x:c r="A2474" s="61" t="n">
        <x:v>46270</x:v>
      </x:c>
      <x:c r="B2474" s="59" t="str">
        <x:v>SANDOWN</x:v>
      </x:c>
      <x:c r="C2474" s="27" t="n">
        <x:v>6</x:v>
      </x:c>
      <x:c r="D2474" s="27" t="n">
        <x:v>2</x:v>
      </x:c>
      <x:c r="E2474" s="59" t="str">
        <x:v>CLOSER TO FREE</x:v>
      </x:c>
      <x:c r="F2474" s="59" t="str">
        <x:v>BF / SYS</x:v>
      </x:c>
      <x:c r="G2474" s="27" t="n">
        <x:v>2</x:v>
      </x:c>
      <x:c r="H2474" s="27" t="str"/>
      <x:c r="I2474" s="30"/>
      <x:c r="J2474" s="30" t="n">
        <x:v>0</x:v>
      </x:c>
      <x:c r="K2474" s="30" t="n">
        <x:v>0</x:v>
      </x:c>
      <x:c r="L2474" s="30" t="n">
        <x:v>0</x:v>
      </x:c>
    </x:row>
    <x:row r="2475">
      <x:c r="A2475" s="61" t="n">
        <x:v>46270</x:v>
      </x:c>
      <x:c r="B2475" s="59" t="str">
        <x:v>SANDOWN</x:v>
      </x:c>
      <x:c r="C2475" s="27" t="n">
        <x:v>6</x:v>
      </x:c>
      <x:c r="D2475" s="27" t="n">
        <x:v>3</x:v>
      </x:c>
      <x:c r="E2475" s="59" t="str">
        <x:v>BLIND RAISE</x:v>
      </x:c>
      <x:c r="F2475" s="59" t="str">
        <x:v>DC / SYS</x:v>
      </x:c>
      <x:c r="G2475" s="27" t="n">
        <x:v>2</x:v>
      </x:c>
      <x:c r="H2475" s="27" t="str">
        <x:v>Won</x:v>
      </x:c>
      <x:c r="I2475" s="30" t="n">
        <x:v>2.8</x:v>
      </x:c>
      <x:c r="J2475" s="30" t="n">
        <x:v>2.8</x:v>
      </x:c>
      <x:c r="K2475" s="30" t="n">
        <x:v>5.88</x:v>
      </x:c>
      <x:c r="L2475" s="30" t="n">
        <x:v>0</x:v>
      </x:c>
    </x:row>
    <x:row r="2476">
      <x:c r="A2476" s="61" t="n">
        <x:v>46270</x:v>
      </x:c>
      <x:c r="B2476" s="59" t="str">
        <x:v>SANDOWN</x:v>
      </x:c>
      <x:c r="C2476" s="27" t="n">
        <x:v>7</x:v>
      </x:c>
      <x:c r="D2476" s="27" t="n">
        <x:v>2</x:v>
      </x:c>
      <x:c r="E2476" s="59" t="str">
        <x:v>EVAPORATE</x:v>
      </x:c>
      <x:c r="F2476" s="59" t="str">
        <x:v>FRSR / SYS</x:v>
      </x:c>
      <x:c r="G2476" s="27" t="n">
        <x:v>2</x:v>
      </x:c>
      <x:c r="H2476" s="27" t="str">
        <x:v>Won</x:v>
      </x:c>
      <x:c r="I2476" s="30" t="n">
        <x:v>2.1</x:v>
      </x:c>
      <x:c r="J2476" s="30" t="n">
        <x:v>2.1</x:v>
      </x:c>
      <x:c r="K2476" s="30" t="n">
        <x:v>0</x:v>
      </x:c>
      <x:c r="L2476" s="30" t="n">
        <x:v>0</x:v>
      </x:c>
    </x:row>
    <x:row r="2477">
      <x:c r="A2477" s="61" t="n">
        <x:v>46270</x:v>
      </x:c>
      <x:c r="B2477" s="59" t="str">
        <x:v>SANDOWN</x:v>
      </x:c>
      <x:c r="C2477" s="27" t="n">
        <x:v>7</x:v>
      </x:c>
      <x:c r="D2477" s="27" t="n">
        <x:v>9</x:v>
      </x:c>
      <x:c r="E2477" s="59" t="str">
        <x:v>FREEDOM RALLY</x:v>
      </x:c>
      <x:c r="F2477" s="59" t="str">
        <x:v>LSW</x:v>
      </x:c>
      <x:c r="G2477" s="27" t="n">
        <x:v>1</x:v>
      </x:c>
      <x:c r="H2477" s="27" t="str"/>
      <x:c r="I2477" s="30"/>
      <x:c r="J2477" s="30" t="n">
        <x:v>0</x:v>
      </x:c>
      <x:c r="K2477" s="30" t="n">
        <x:v>0</x:v>
      </x:c>
      <x:c r="L2477" s="30" t="n">
        <x:v>0</x:v>
      </x:c>
    </x:row>
    <x:row r="2478">
      <x:c r="A2478" s="61" t="n">
        <x:v>46270</x:v>
      </x:c>
      <x:c r="B2478" s="59" t="str">
        <x:v>SANDOWN</x:v>
      </x:c>
      <x:c r="C2478" s="27" t="n">
        <x:v>9</x:v>
      </x:c>
      <x:c r="D2478" s="27" t="n">
        <x:v>6</x:v>
      </x:c>
      <x:c r="E2478" s="59" t="str">
        <x:v>PERSIAN SPIRIT</x:v>
      </x:c>
      <x:c r="F2478" s="59" t="str">
        <x:v>DC / SYS</x:v>
      </x:c>
      <x:c r="G2478" s="27" t="n">
        <x:v>2</x:v>
      </x:c>
      <x:c r="H2478" s="27" t="str">
        <x:v>4th</x:v>
      </x:c>
      <x:c r="I2478" s="30"/>
      <x:c r="J2478" s="30" t="n">
        <x:v>0</x:v>
      </x:c>
      <x:c r="K2478" s="30" t="n">
        <x:v>0</x:v>
      </x:c>
      <x:c r="L2478" s="30"/>
    </x:row>
    <x:row r="2479">
      <x:c r="A2479" s="61" t="n">
        <x:v>46270</x:v>
      </x:c>
      <x:c r="B2479" s="59" t="str">
        <x:v>SANDOWN</x:v>
      </x:c>
      <x:c r="C2479" s="27" t="n">
        <x:v>10</x:v>
      </x:c>
      <x:c r="D2479" s="27" t="n">
        <x:v>4</x:v>
      </x:c>
      <x:c r="E2479" s="59" t="str">
        <x:v>STAY SILENT</x:v>
      </x:c>
      <x:c r="F2479" s="59" t="str">
        <x:v>LSW</x:v>
      </x:c>
      <x:c r="G2479" s="27" t="n">
        <x:v>1</x:v>
      </x:c>
      <x:c r="H2479" s="27" t="str"/>
      <x:c r="I2479" s="30"/>
      <x:c r="J2479" s="30" t="n">
        <x:v>0</x:v>
      </x:c>
      <x:c r="K2479" s="30"/>
      <x:c r="L2479" s="30"/>
    </x:row>
    <x:row r="2480">
      <x:c r="A2480" s="61" t="n">
        <x:v>46270</x:v>
      </x:c>
      <x:c r="B2480" s="59" t="str">
        <x:v>SANDOWN</x:v>
      </x:c>
      <x:c r="C2480" s="27" t="n">
        <x:v>10</x:v>
      </x:c>
      <x:c r="D2480" s="27" t="n">
        <x:v>5</x:v>
      </x:c>
      <x:c r="E2480" s="59" t="str">
        <x:v>CHANGING COLOURS</x:v>
      </x:c>
      <x:c r="F2480" s="59" t="str">
        <x:v>LSW / SYS</x:v>
      </x:c>
      <x:c r="G2480" s="27" t="n">
        <x:v>2</x:v>
      </x:c>
      <x:c r="H2480" s="27" t="str">
        <x:v>Won</x:v>
      </x:c>
      <x:c r="I2480" s="30" t="n">
        <x:v>2.3</x:v>
      </x:c>
      <x:c r="J2480" s="30" t="n">
        <x:v>2.3</x:v>
      </x:c>
      <x:c r="K2480" s="30"/>
      <x:c r="L2480" s="30"/>
    </x:row>
    <x:row r="2481">
      <x:c r="A2481" s="61" t="n">
        <x:v>46277</x:v>
      </x:c>
      <x:c r="B2481" s="59" t="str">
        <x:v>FLEMINGTON</x:v>
      </x:c>
      <x:c r="C2481" s="27" t="n">
        <x:v>1</x:v>
      </x:c>
      <x:c r="D2481" s="27" t="n">
        <x:v>3</x:v>
      </x:c>
      <x:c r="E2481" s="59" t="str">
        <x:v>MARKDEL</x:v>
      </x:c>
      <x:c r="F2481" s="59" t="str">
        <x:v>SYS</x:v>
      </x:c>
      <x:c r="G2481" s="27" t="n">
        <x:v>1</x:v>
      </x:c>
      <x:c r="H2481" s="27" t="str">
        <x:v>4th</x:v>
      </x:c>
      <x:c r="I2481" s="30"/>
      <x:c r="J2481" s="30" t="n">
        <x:v>0</x:v>
      </x:c>
      <x:c r="K2481" s="30" t="n">
        <x:v>0</x:v>
      </x:c>
      <x:c r="L2481" s="30" t="n">
        <x:v>0</x:v>
      </x:c>
    </x:row>
    <x:row r="2482">
      <x:c r="A2482" s="61" t="n">
        <x:v>46277</x:v>
      </x:c>
      <x:c r="B2482" s="59" t="str">
        <x:v>FLEMINGTON</x:v>
      </x:c>
      <x:c r="C2482" s="27" t="n">
        <x:v>1</x:v>
      </x:c>
      <x:c r="D2482" s="27" t="n">
        <x:v>7</x:v>
      </x:c>
      <x:c r="E2482" s="59" t="str">
        <x:v>RUSKA ROMA</x:v>
      </x:c>
      <x:c r="F2482" s="59" t="str">
        <x:v>SYS</x:v>
      </x:c>
      <x:c r="G2482" s="27" t="n">
        <x:v>1</x:v>
      </x:c>
      <x:c r="H2482" s="27" t="str"/>
      <x:c r="I2482" s="30"/>
      <x:c r="J2482" s="30" t="n">
        <x:v>0</x:v>
      </x:c>
      <x:c r="K2482" s="30" t="n">
        <x:v>0</x:v>
      </x:c>
      <x:c r="L2482" s="30" t="n">
        <x:v>0</x:v>
      </x:c>
    </x:row>
    <x:row r="2483">
      <x:c r="A2483" s="61" t="n">
        <x:v>46277</x:v>
      </x:c>
      <x:c r="B2483" s="59" t="str">
        <x:v>FLEMINGTON</x:v>
      </x:c>
      <x:c r="C2483" s="27" t="n">
        <x:v>2</x:v>
      </x:c>
      <x:c r="D2483" s="27" t="n">
        <x:v>3</x:v>
      </x:c>
      <x:c r="E2483" s="59" t="str">
        <x:v>UNIT FIVE</x:v>
      </x:c>
      <x:c r="F2483" s="59" t="str">
        <x:v>DC / SYS</x:v>
      </x:c>
      <x:c r="G2483" s="27" t="n">
        <x:v>2</x:v>
      </x:c>
      <x:c r="H2483" s="27" t="str"/>
      <x:c r="I2483" s="30"/>
      <x:c r="J2483" s="30" t="n">
        <x:v>0</x:v>
      </x:c>
      <x:c r="K2483" s="30" t="n">
        <x:v>0</x:v>
      </x:c>
      <x:c r="L2483" s="30" t="n">
        <x:v>0</x:v>
      </x:c>
    </x:row>
    <x:row r="2484">
      <x:c r="A2484" s="61" t="n">
        <x:v>46277</x:v>
      </x:c>
      <x:c r="B2484" s="59" t="str">
        <x:v>FLEMINGTON</x:v>
      </x:c>
      <x:c r="C2484" s="27" t="n">
        <x:v>2</x:v>
      </x:c>
      <x:c r="D2484" s="27" t="n">
        <x:v>4</x:v>
      </x:c>
      <x:c r="E2484" s="59" t="str">
        <x:v>BIG WIGS</x:v>
      </x:c>
      <x:c r="F2484" s="59" t="str">
        <x:v>SYS</x:v>
      </x:c>
      <x:c r="G2484" s="27" t="n">
        <x:v>1</x:v>
      </x:c>
      <x:c r="H2484" s="27" t="str"/>
      <x:c r="I2484" s="30"/>
      <x:c r="J2484" s="30" t="n">
        <x:v>0</x:v>
      </x:c>
      <x:c r="K2484" s="30" t="n">
        <x:v>0</x:v>
      </x:c>
      <x:c r="L2484" s="30" t="n">
        <x:v>0</x:v>
      </x:c>
    </x:row>
    <x:row r="2485">
      <x:c r="A2485" s="61" t="n">
        <x:v>46277</x:v>
      </x:c>
      <x:c r="B2485" s="59" t="str">
        <x:v>FLEMINGTON</x:v>
      </x:c>
      <x:c r="C2485" s="27" t="n">
        <x:v>2</x:v>
      </x:c>
      <x:c r="D2485" s="27" t="n">
        <x:v>7</x:v>
      </x:c>
      <x:c r="E2485" s="59" t="str">
        <x:v>JUDAS TREE</x:v>
      </x:c>
      <x:c r="F2485" s="59" t="str">
        <x:v>LSW</x:v>
      </x:c>
      <x:c r="G2485" s="27" t="n">
        <x:v>1</x:v>
      </x:c>
      <x:c r="H2485" s="27" t="str"/>
      <x:c r="I2485" s="30"/>
      <x:c r="J2485" s="30" t="n">
        <x:v>0</x:v>
      </x:c>
      <x:c r="K2485" s="30" t="n">
        <x:v>0</x:v>
      </x:c>
      <x:c r="L2485" s="30" t="n">
        <x:v>0</x:v>
      </x:c>
    </x:row>
    <x:row r="2486">
      <x:c r="A2486" s="61" t="n">
        <x:v>46277</x:v>
      </x:c>
      <x:c r="B2486" s="59" t="str">
        <x:v>FLEMINGTON</x:v>
      </x:c>
      <x:c r="C2486" s="27" t="n">
        <x:v>3</x:v>
      </x:c>
      <x:c r="D2486" s="27" t="n">
        <x:v>1</x:v>
      </x:c>
      <x:c r="E2486" s="59" t="str">
        <x:v>STREISAND</x:v>
      </x:c>
      <x:c r="F2486" s="59" t="str">
        <x:v>DC / SYS</x:v>
      </x:c>
      <x:c r="G2486" s="27" t="n">
        <x:v>2</x:v>
      </x:c>
      <x:c r="H2486" s="27" t="str"/>
      <x:c r="I2486" s="30"/>
      <x:c r="J2486" s="30" t="n">
        <x:v>0</x:v>
      </x:c>
      <x:c r="K2486" s="30" t="n">
        <x:v>0</x:v>
      </x:c>
      <x:c r="L2486" s="30" t="n">
        <x:v>0</x:v>
      </x:c>
    </x:row>
    <x:row r="2487">
      <x:c r="A2487" s="61" t="n">
        <x:v>46277</x:v>
      </x:c>
      <x:c r="B2487" s="59" t="str">
        <x:v>FLEMINGTON</x:v>
      </x:c>
      <x:c r="C2487" s="27" t="n">
        <x:v>3</x:v>
      </x:c>
      <x:c r="D2487" s="27" t="n">
        <x:v>4</x:v>
      </x:c>
      <x:c r="E2487" s="59" t="str">
        <x:v>CALAMARI RING</x:v>
      </x:c>
      <x:c r="F2487" s="59" t="str">
        <x:v>SYS</x:v>
      </x:c>
      <x:c r="G2487" s="27" t="n">
        <x:v>1</x:v>
      </x:c>
      <x:c r="H2487" s="27" t="str">
        <x:v>4th</x:v>
      </x:c>
      <x:c r="I2487" s="30"/>
      <x:c r="J2487" s="30" t="n">
        <x:v>0</x:v>
      </x:c>
      <x:c r="K2487" s="30" t="n">
        <x:v>0</x:v>
      </x:c>
      <x:c r="L2487" s="30" t="n">
        <x:v>0</x:v>
      </x:c>
    </x:row>
    <x:row r="2488">
      <x:c r="A2488" s="61" t="n">
        <x:v>46277</x:v>
      </x:c>
      <x:c r="B2488" s="59" t="str">
        <x:v>FLEMINGTON</x:v>
      </x:c>
      <x:c r="C2488" s="27" t="n">
        <x:v>4</x:v>
      </x:c>
      <x:c r="D2488" s="27" t="n">
        <x:v>1</x:v>
      </x:c>
      <x:c r="E2488" s="59" t="str">
        <x:v>PARADOXIUM</x:v>
      </x:c>
      <x:c r="F2488" s="59" t="str">
        <x:v>DC</x:v>
      </x:c>
      <x:c r="G2488" s="27" t="n">
        <x:v>1</x:v>
      </x:c>
      <x:c r="H2488" s="27" t="str">
        <x:v>Won</x:v>
      </x:c>
      <x:c r="I2488" s="30" t="n">
        <x:v>3.5</x:v>
      </x:c>
      <x:c r="J2488" s="30" t="n">
        <x:v>3.5</x:v>
      </x:c>
      <x:c r="K2488" s="30" t="n">
        <x:v>0</x:v>
      </x:c>
      <x:c r="L2488" s="30" t="n">
        <x:v>0</x:v>
      </x:c>
    </x:row>
    <x:row r="2489">
      <x:c r="A2489" s="61" t="n">
        <x:v>46277</x:v>
      </x:c>
      <x:c r="B2489" s="59" t="str">
        <x:v>FLEMINGTON</x:v>
      </x:c>
      <x:c r="C2489" s="27" t="n">
        <x:v>4</x:v>
      </x:c>
      <x:c r="D2489" s="27" t="n">
        <x:v>3</x:v>
      </x:c>
      <x:c r="E2489" s="59" t="str">
        <x:v>BIG SKY</x:v>
      </x:c>
      <x:c r="F2489" s="59" t="str">
        <x:v>DC / SYS</x:v>
      </x:c>
      <x:c r="G2489" s="27" t="n">
        <x:v>2</x:v>
      </x:c>
      <x:c r="H2489" s="27" t="str">
        <x:v>3rd</x:v>
      </x:c>
      <x:c r="I2489" s="30"/>
      <x:c r="J2489" s="30" t="n">
        <x:v>0</x:v>
      </x:c>
      <x:c r="K2489" s="30" t="n">
        <x:v>0</x:v>
      </x:c>
      <x:c r="L2489" s="30" t="n">
        <x:v>0</x:v>
      </x:c>
    </x:row>
    <x:row r="2490">
      <x:c r="A2490" s="61" t="n">
        <x:v>46277</x:v>
      </x:c>
      <x:c r="B2490" s="59" t="str">
        <x:v>FLEMINGTON</x:v>
      </x:c>
      <x:c r="C2490" s="27" t="n">
        <x:v>4</x:v>
      </x:c>
      <x:c r="D2490" s="27" t="n">
        <x:v>6</x:v>
      </x:c>
      <x:c r="E2490" s="59" t="str">
        <x:v>MBUBE</x:v>
      </x:c>
      <x:c r="F2490" s="59" t="str">
        <x:v>DC</x:v>
      </x:c>
      <x:c r="G2490" s="27" t="n">
        <x:v>1</x:v>
      </x:c>
      <x:c r="H2490" s="27" t="str">
        <x:v>2nd</x:v>
      </x:c>
      <x:c r="I2490" s="30"/>
      <x:c r="J2490" s="30" t="n">
        <x:v>0</x:v>
      </x:c>
      <x:c r="K2490" s="30" t="n">
        <x:v>0</x:v>
      </x:c>
      <x:c r="L2490" s="30" t="n">
        <x:v>0</x:v>
      </x:c>
    </x:row>
    <x:row r="2491">
      <x:c r="A2491" s="61" t="n">
        <x:v>46277</x:v>
      </x:c>
      <x:c r="B2491" s="59" t="str">
        <x:v>FLEMINGTON</x:v>
      </x:c>
      <x:c r="C2491" s="27" t="n">
        <x:v>5</x:v>
      </x:c>
      <x:c r="D2491" s="27" t="n">
        <x:v>3</x:v>
      </x:c>
      <x:c r="E2491" s="59" t="str">
        <x:v>NEARCO FROD</x:v>
      </x:c>
      <x:c r="F2491" s="59" t="str">
        <x:v>DC / SYS</x:v>
      </x:c>
      <x:c r="G2491" s="27" t="n">
        <x:v>2</x:v>
      </x:c>
      <x:c r="H2491" s="27" t="str"/>
      <x:c r="I2491" s="30"/>
      <x:c r="J2491" s="30" t="n">
        <x:v>0</x:v>
      </x:c>
      <x:c r="K2491" s="30" t="n">
        <x:v>0</x:v>
      </x:c>
      <x:c r="L2491" s="30" t="n">
        <x:v>0</x:v>
      </x:c>
    </x:row>
    <x:row r="2492">
      <x:c r="A2492" s="61" t="n">
        <x:v>46277</x:v>
      </x:c>
      <x:c r="B2492" s="59" t="str">
        <x:v>FLEMINGTON</x:v>
      </x:c>
      <x:c r="C2492" s="27" t="n">
        <x:v>5</x:v>
      </x:c>
      <x:c r="D2492" s="27" t="n">
        <x:v>6</x:v>
      </x:c>
      <x:c r="E2492" s="59" t="str">
        <x:v>SHOCKLETZ</x:v>
      </x:c>
      <x:c r="F2492" s="59" t="str">
        <x:v>M / SYS</x:v>
      </x:c>
      <x:c r="G2492" s="27" t="n">
        <x:v>2</x:v>
      </x:c>
      <x:c r="H2492" s="27" t="str">
        <x:v>Won</x:v>
      </x:c>
      <x:c r="I2492" s="30" t="n">
        <x:v>3</x:v>
      </x:c>
      <x:c r="J2492" s="30" t="n">
        <x:v>3</x:v>
      </x:c>
      <x:c r="K2492" s="30" t="n">
        <x:v>0</x:v>
      </x:c>
      <x:c r="L2492" s="30" t="n">
        <x:v>0</x:v>
      </x:c>
    </x:row>
    <x:row r="2493">
      <x:c r="A2493" s="61" t="n">
        <x:v>46277</x:v>
      </x:c>
      <x:c r="B2493" s="59" t="str">
        <x:v>FLEMINGTON</x:v>
      </x:c>
      <x:c r="C2493" s="27" t="n">
        <x:v>6</x:v>
      </x:c>
      <x:c r="D2493" s="27" t="n">
        <x:v>4</x:v>
      </x:c>
      <x:c r="E2493" s="59" t="str">
        <x:v>RUN HARRY RUN</x:v>
      </x:c>
      <x:c r="F2493" s="59" t="str">
        <x:v>M / SYS</x:v>
      </x:c>
      <x:c r="G2493" s="27" t="n">
        <x:v>2</x:v>
      </x:c>
      <x:c r="H2493" s="27" t="str"/>
      <x:c r="I2493" s="30"/>
      <x:c r="J2493" s="30" t="n">
        <x:v>0</x:v>
      </x:c>
      <x:c r="K2493" s="30" t="n">
        <x:v>0</x:v>
      </x:c>
      <x:c r="L2493" s="30" t="n">
        <x:v>0</x:v>
      </x:c>
    </x:row>
    <x:row r="2494">
      <x:c r="A2494" s="61" t="n">
        <x:v>46277</x:v>
      </x:c>
      <x:c r="B2494" s="59" t="str">
        <x:v>FLEMINGTON</x:v>
      </x:c>
      <x:c r="C2494" s="27" t="n">
        <x:v>6</x:v>
      </x:c>
      <x:c r="D2494" s="27" t="n">
        <x:v>8</x:v>
      </x:c>
      <x:c r="E2494" s="59" t="str">
        <x:v>SASS APPEAL</x:v>
      </x:c>
      <x:c r="F2494" s="59" t="str">
        <x:v>BFSR / SYS</x:v>
      </x:c>
      <x:c r="G2494" s="27" t="n">
        <x:v>2</x:v>
      </x:c>
      <x:c r="H2494" s="27" t="str">
        <x:v>4th</x:v>
      </x:c>
      <x:c r="I2494" s="30"/>
      <x:c r="J2494" s="30" t="n">
        <x:v>0</x:v>
      </x:c>
      <x:c r="K2494" s="30" t="n">
        <x:v>0</x:v>
      </x:c>
      <x:c r="L2494" s="30" t="n">
        <x:v>0</x:v>
      </x:c>
    </x:row>
    <x:row r="2495">
      <x:c r="A2495" s="61" t="n">
        <x:v>46277</x:v>
      </x:c>
      <x:c r="B2495" s="59" t="str">
        <x:v>FLEMINGTON</x:v>
      </x:c>
      <x:c r="C2495" s="27" t="n">
        <x:v>6</x:v>
      </x:c>
      <x:c r="D2495" s="27" t="n">
        <x:v>11</x:v>
      </x:c>
      <x:c r="E2495" s="59" t="str">
        <x:v>WELCOMETOTHESHOW</x:v>
      </x:c>
      <x:c r="F2495" s="59" t="str">
        <x:v>SYS</x:v>
      </x:c>
      <x:c r="G2495" s="27" t="n">
        <x:v>1</x:v>
      </x:c>
      <x:c r="H2495" s="27" t="str">
        <x:v>Won</x:v>
      </x:c>
      <x:c r="I2495" s="30" t="n">
        <x:v>13.5</x:v>
      </x:c>
      <x:c r="J2495" s="30" t="n">
        <x:v>13.5</x:v>
      </x:c>
      <x:c r="K2495" s="30" t="n">
        <x:v>152.55</x:v>
      </x:c>
      <x:c r="L2495" s="30" t="n">
        <x:v>221.19750000000002</x:v>
      </x:c>
    </x:row>
    <x:row r="2496">
      <x:c r="A2496" s="61" t="n">
        <x:v>46277</x:v>
      </x:c>
      <x:c r="B2496" s="59" t="str">
        <x:v>FLEMINGTON</x:v>
      </x:c>
      <x:c r="C2496" s="27" t="n">
        <x:v>7</x:v>
      </x:c>
      <x:c r="D2496" s="27" t="n">
        <x:v>13</x:v>
      </x:c>
      <x:c r="E2496" s="59" t="str">
        <x:v>LOSESOMEWINMORE</x:v>
      </x:c>
      <x:c r="F2496" s="59" t="str">
        <x:v>M / SYS</x:v>
      </x:c>
      <x:c r="G2496" s="27" t="n">
        <x:v>2</x:v>
      </x:c>
      <x:c r="H2496" s="27" t="str">
        <x:v>Won</x:v>
      </x:c>
      <x:c r="I2496" s="30" t="n">
        <x:v>11.3</x:v>
      </x:c>
      <x:c r="J2496" s="30" t="n">
        <x:v>11.3</x:v>
      </x:c>
      <x:c r="K2496" s="30" t="n">
        <x:v>16.385</x:v>
      </x:c>
      <x:c r="L2496" s="30" t="n">
        <x:v>0</x:v>
      </x:c>
    </x:row>
    <x:row r="2497">
      <x:c r="A2497" s="61" t="n">
        <x:v>46277</x:v>
      </x:c>
      <x:c r="B2497" s="59" t="str">
        <x:v>FLEMINGTON</x:v>
      </x:c>
      <x:c r="C2497" s="27" t="n">
        <x:v>8</x:v>
      </x:c>
      <x:c r="D2497" s="27" t="n">
        <x:v>12</x:v>
      </x:c>
      <x:c r="E2497" s="59" t="str">
        <x:v>SHEZA ALIBI</x:v>
      </x:c>
      <x:c r="F2497" s="59" t="str">
        <x:v>BFSR / SYS</x:v>
      </x:c>
      <x:c r="G2497" s="27" t="n">
        <x:v>2</x:v>
      </x:c>
      <x:c r="H2497" s="27" t="str">
        <x:v>Won</x:v>
      </x:c>
      <x:c r="I2497" s="30" t="n">
        <x:v>1.45</x:v>
      </x:c>
      <x:c r="J2497" s="30" t="n">
        <x:v>1.45</x:v>
      </x:c>
      <x:c r="K2497" s="30" t="n">
        <x:v>0</x:v>
      </x:c>
      <x:c r="L2497" s="30" t="n">
        <x:v>0</x:v>
      </x:c>
    </x:row>
    <x:row r="2498">
      <x:c r="A2498" s="61" t="n">
        <x:v>46277</x:v>
      </x:c>
      <x:c r="B2498" s="59" t="str">
        <x:v>FLEMINGTON</x:v>
      </x:c>
      <x:c r="C2498" s="27" t="n">
        <x:v>9</x:v>
      </x:c>
      <x:c r="D2498" s="27" t="n">
        <x:v>5</x:v>
      </x:c>
      <x:c r="E2498" s="59" t="str">
        <x:v>COEUR VOLANTE</x:v>
      </x:c>
      <x:c r="F2498" s="59" t="str">
        <x:v>M</x:v>
      </x:c>
      <x:c r="G2498" s="27" t="n">
        <x:v>1</x:v>
      </x:c>
      <x:c r="H2498" s="27" t="str"/>
      <x:c r="I2498" s="30"/>
      <x:c r="J2498" s="30" t="n">
        <x:v>0</x:v>
      </x:c>
      <x:c r="K2498" s="30" t="n">
        <x:v>0</x:v>
      </x:c>
      <x:c r="L2498" s="30"/>
    </x:row>
    <x:row r="2499">
      <x:c r="A2499" s="61" t="n">
        <x:v>46277</x:v>
      </x:c>
      <x:c r="B2499" s="59" t="str">
        <x:v>FLEMINGTON</x:v>
      </x:c>
      <x:c r="C2499" s="27" t="n">
        <x:v>10</x:v>
      </x:c>
      <x:c r="D2499" s="27" t="n">
        <x:v>4</x:v>
      </x:c>
      <x:c r="E2499" s="59" t="str">
        <x:v>CRAIG</x:v>
      </x:c>
      <x:c r="F2499" s="59" t="str">
        <x:v>SYS</x:v>
      </x:c>
      <x:c r="G2499" s="27" t="n">
        <x:v>1</x:v>
      </x:c>
      <x:c r="H2499" s="27" t="str"/>
      <x:c r="I2499" s="30"/>
      <x:c r="J2499" s="30" t="n">
        <x:v>0</x:v>
      </x:c>
      <x:c r="K2499" s="30"/>
      <x:c r="L2499" s="30"/>
    </x:row>
    <x:row r="2500">
      <x:c r="A2500" s="61" t="n">
        <x:v>46277</x:v>
      </x:c>
      <x:c r="B2500" s="59" t="str">
        <x:v>FLEMINGTON</x:v>
      </x:c>
      <x:c r="C2500" s="27" t="n">
        <x:v>10</x:v>
      </x:c>
      <x:c r="D2500" s="27" t="n">
        <x:v>9</x:v>
      </x:c>
      <x:c r="E2500" s="59" t="str">
        <x:v>JUSTADEEL</x:v>
      </x:c>
      <x:c r="F2500" s="59" t="str">
        <x:v>FRSR / SYS</x:v>
      </x:c>
      <x:c r="G2500" s="27" t="n">
        <x:v>2</x:v>
      </x:c>
      <x:c r="H2500" s="27" t="str"/>
      <x:c r="I2500" s="30"/>
      <x:c r="J2500" s="30" t="n">
        <x:v>0</x:v>
      </x:c>
      <x:c r="K2500" s="30"/>
      <x:c r="L2500" s="30"/>
    </x:row>
    <x:row r="2501">
      <x:c r="A2501" s="61" t="n">
        <x:v>46277</x:v>
      </x:c>
      <x:c r="B2501" s="59" t="str">
        <x:v>FLEMINGTON</x:v>
      </x:c>
      <x:c r="C2501" s="27" t="n">
        <x:v>10</x:v>
      </x:c>
      <x:c r="D2501" s="27" t="n">
        <x:v>13</x:v>
      </x:c>
      <x:c r="E2501" s="59" t="str">
        <x:v>STORM LEOPARD</x:v>
      </x:c>
      <x:c r="F2501" s="59" t="str">
        <x:v>DC / SYS</x:v>
      </x:c>
      <x:c r="G2501" s="27" t="n">
        <x:v>2</x:v>
      </x:c>
      <x:c r="H2501" s="27" t="str"/>
      <x:c r="I2501" s="30"/>
      <x:c r="J2501" s="30" t="n">
        <x:v>0</x:v>
      </x:c>
      <x:c r="K2501" s="30"/>
      <x:c r="L2501" s="30"/>
    </x:row>
  </x:sheetData>
  <x:mergeCells>
    <x:mergeCell ref="A1:L1"/>
    <x:mergeCell ref="D3:H5"/>
    <x:mergeCell ref="G7:K7"/>
  </x:mergeCells>
  <x:pageMargins left="0.7" right="0.7" top="0.75" bottom="0.75" header="0.3" footer="0.3"/>
  <x:tableParts count="1">
    <x:tablePart xmlns:r="http://schemas.openxmlformats.org/officeDocument/2006/relationships" r:id="R07dd07fc51e14cf1"/>
  </x:tableParts>
</x:worksheet>
</file>

<file path=xl/worksheets/sheet5.xml><?xml version="1.0" encoding="utf-8"?>
<x:worksheet xmlns:x="http://schemas.openxmlformats.org/spreadsheetml/2006/main">
  <x:sheetPr>
    <x:tabColor rgb="FFC9A44D"/>
  </x:sheetPr>
  <x:sheetViews>
    <x:sheetView showGridLines="0" workbookViewId="0"/>
  </x:sheetViews>
  <x:sheetFormatPr defaultRowHeight="15"/>
  <x:cols>
    <x:col min="1" max="1" width="12" hidden="0" customWidth="1"/>
    <x:col min="2" max="2" width="15" hidden="0" customWidth="1"/>
    <x:col min="3" max="3" width="9" hidden="0" customWidth="1"/>
    <x:col min="4" max="4" width="9" hidden="0" customWidth="1"/>
    <x:col min="5" max="5" width="20" hidden="0" customWidth="1"/>
    <x:col min="6" max="6" width="13" hidden="0" customWidth="1"/>
    <x:col min="7" max="7" width="9" hidden="0" customWidth="1"/>
    <x:col min="8" max="8" width="9" hidden="0" customWidth="1"/>
    <x:col min="9" max="9" width="10" hidden="0" customWidth="1"/>
    <x:col min="10" max="10" width="12" hidden="0" customWidth="1"/>
    <x:col min="11" max="11" width="13" hidden="0" customWidth="1"/>
    <x:col min="12" max="12" width="10" hidden="0" customWidth="1"/>
  </x:cols>
  <x:sheetData>
    <x:row r="1" ht="30" customHeight="1">
      <x:c r="A1" s="20" t="str">
        <x:v>Form Factor Place All Up Betting</x:v>
      </x:c>
    </x:row>
    <x:row r="3">
      <x:c r="A3" s="5" t="str">
        <x:v>Starting Bank</x:v>
      </x:c>
      <x:c r="B3" s="66" t="n">
        <x:f>'Betting History'!C4</x:f>
        <x:v>1000</x:v>
      </x:c>
      <x:c r="D3" s="68" t="str">
        <x:v>Each line shows the horse's single return and the double or treble beginning with that horse. Blank means there was no later qualifying race that day.</x:v>
      </x:c>
    </x:row>
    <x:row r="4">
      <x:c r="A4" s="5" t="str">
        <x:v>Stake Percentage</x:v>
      </x:c>
      <x:c r="B4" s="67" t="n">
        <x:f>'Betting History'!C5</x:f>
        <x:v>0.01</x:v>
      </x:c>
    </x:row>
    <x:row r="5">
      <x:c r="A5" s="5" t="str">
        <x:v>Stake per All Up</x:v>
      </x:c>
      <x:c r="B5" s="56" t="n">
        <x:f>B3*B4</x:f>
        <x:v>10</x:v>
      </x:c>
    </x:row>
    <x:row r="7" ht="24" customHeight="1">
      <x:c r="A7" s="70" t="str">
        <x:v>Strategy</x:v>
      </x:c>
      <x:c r="B7" s="70" t="str">
        <x:v>Bets</x:v>
      </x:c>
      <x:c r="C7" s="70" t="str">
        <x:v>Winning Bets</x:v>
      </x:c>
      <x:c r="D7" s="70" t="str">
        <x:v>Profit Units</x:v>
      </x:c>
      <x:c r="E7" s="70" t="str">
        <x:v>Profit</x:v>
      </x:c>
      <x:c r="G7" s="26" t="str">
        <x:v>FILTERED RESULTS — updates automatically</x:v>
      </x:c>
    </x:row>
    <x:row r="8" ht="32" customHeight="1">
      <x:c r="A8" s="6" t="str">
        <x:v>Place Double</x:v>
      </x:c>
      <x:c r="B8" s="75" t="n">
        <x:f>COUNT(K14:K2501)</x:f>
        <x:v>2174</x:v>
      </x:c>
      <x:c r="C8" s="75" t="n">
        <x:f>COUNTIF(K14:K2501,"&gt;0")</x:f>
        <x:v>1015</x:v>
      </x:c>
      <x:c r="D8" s="76" t="n">
        <x:f>SUM(K14:K2501)-B8</x:f>
        <x:v>1385.8469999999966</x:v>
      </x:c>
      <x:c r="E8" s="77" t="n">
        <x:f>D8*$B$5</x:f>
        <x:v>13858.469999999965</x:v>
      </x:c>
      <x:c r="G8" s="50" t="str">
        <x:v>Strategy</x:v>
      </x:c>
      <x:c r="H8" s="50" t="str">
        <x:v>Visible Bets</x:v>
      </x:c>
      <x:c r="I8" s="50" t="str">
        <x:v>Profit Units</x:v>
      </x:c>
      <x:c r="J8" s="50" t="str">
        <x:v>ROI</x:v>
      </x:c>
      <x:c r="K8" s="50" t="str">
        <x:v>Profit</x:v>
      </x:c>
    </x:row>
    <x:row r="9">
      <x:c r="A9" t="str">
        <x:v>Place Treble</x:v>
      </x:c>
      <x:c r="B9" s="78" t="n">
        <x:f>COUNT(L14:L2501)</x:f>
        <x:v>1869</x:v>
      </x:c>
      <x:c r="C9" s="78" t="n">
        <x:f>COUNTIF(L14:L2501,"&gt;0")</x:f>
        <x:v>625</x:v>
      </x:c>
      <x:c r="D9" s="79" t="n">
        <x:f>SUM(L14:L2501)-B9</x:f>
        <x:v>2339.2406250000013</x:v>
      </x:c>
      <x:c r="E9" s="64" t="n">
        <x:f>D9*$B$5</x:f>
        <x:v>23392.406250000015</x:v>
      </x:c>
      <x:c r="G9" s="6" t="str">
        <x:v>Single</x:v>
      </x:c>
      <x:c r="H9" s="75" t="n">
        <x:f>SUBTOTAL(102,J14:J2501)</x:f>
        <x:v>2488</x:v>
      </x:c>
      <x:c r="I9" s="76" t="n">
        <x:f>SUBTOTAL(109,J14:J2501)-H9</x:f>
        <x:v>604.2600000000034</x:v>
      </x:c>
      <x:c r="J9" s="81" t="n">
        <x:f>IFERROR(I9/H9,0)</x:f>
        <x:v>0.2428697749196155</x:v>
      </x:c>
      <x:c r="K9" s="77" t="n">
        <x:f>I9*$B$5</x:f>
        <x:v>6042.600000000034</x:v>
      </x:c>
    </x:row>
    <x:row r="10">
      <x:c r="G10" t="str">
        <x:v>Double</x:v>
      </x:c>
      <x:c r="H10" s="78" t="n">
        <x:f>SUBTOTAL(102,K14:K2501)</x:f>
        <x:v>2174</x:v>
      </x:c>
      <x:c r="I10" s="79" t="n">
        <x:f>SUBTOTAL(109,K14:K2501)-H10</x:f>
        <x:v>1385.8469999999966</x:v>
      </x:c>
      <x:c r="J10" s="82" t="n">
        <x:f>IFERROR(I10/H10,0)</x:f>
        <x:v>0.637464121435141</x:v>
      </x:c>
      <x:c r="K10" s="64" t="n">
        <x:f>I10*$B$5</x:f>
        <x:v>13858.469999999965</x:v>
      </x:c>
    </x:row>
    <x:row r="11">
      <x:c r="G11" t="str">
        <x:v>Treble</x:v>
      </x:c>
      <x:c r="H11" s="78" t="n">
        <x:f>SUBTOTAL(102,L14:L2501)</x:f>
        <x:v>1869</x:v>
      </x:c>
      <x:c r="I11" s="79" t="n">
        <x:f>SUBTOTAL(109,L14:L2501)-H11</x:f>
        <x:v>2339.2406250000013</x:v>
      </x:c>
      <x:c r="J11" s="82" t="n">
        <x:f>IFERROR(I11/H11,0)</x:f>
        <x:v>1.2516001203852334</x:v>
      </x:c>
      <x:c r="K11" s="64" t="n">
        <x:f>I11*$B$5</x:f>
        <x:v>23392.406250000015</x:v>
      </x:c>
    </x:row>
    <x:row r="13" ht="24" customHeight="1">
      <x:c r="A13" s="57" t="str">
        <x:v>Date</x:v>
      </x:c>
      <x:c r="B13" s="57" t="str">
        <x:v>Track</x:v>
      </x:c>
      <x:c r="C13" s="57" t="str">
        <x:v>Race</x:v>
      </x:c>
      <x:c r="D13" s="57" t="str">
        <x:v>No.</x:v>
      </x:c>
      <x:c r="E13" s="57" t="str">
        <x:v>Horse</x:v>
      </x:c>
      <x:c r="F13" s="57" t="str">
        <x:v>Form Factor</x:v>
      </x:c>
      <x:c r="G13" s="57" t="str">
        <x:v>Units</x:v>
      </x:c>
      <x:c r="H13" s="57" t="str">
        <x:v>Fin</x:v>
      </x:c>
      <x:c r="I13" s="57" t="str">
        <x:v>Place</x:v>
      </x:c>
      <x:c r="J13" s="57" t="str">
        <x:v>Single</x:v>
      </x:c>
      <x:c r="K13" s="57" t="str">
        <x:v>Double</x:v>
      </x:c>
      <x:c r="L13" s="57" t="str">
        <x:v>Treble</x:v>
      </x:c>
    </x:row>
    <x:row r="14">
      <x:c r="A14" s="61" t="n">
        <x:v>44927</x:v>
      </x:c>
      <x:c r="B14" s="59" t="str">
        <x:v>FLEMINGTON</x:v>
      </x:c>
      <x:c r="C14" s="27" t="n">
        <x:v>1</x:v>
      </x:c>
      <x:c r="D14" s="27" t="n">
        <x:v>4</x:v>
      </x:c>
      <x:c r="E14" s="59" t="str">
        <x:v>EXPLORING</x:v>
      </x:c>
      <x:c r="F14" s="59" t="str">
        <x:v>SYS</x:v>
      </x:c>
      <x:c r="G14" s="27" t="n">
        <x:v>1</x:v>
      </x:c>
      <x:c r="H14" s="27" t="str">
        <x:v>Won</x:v>
      </x:c>
      <x:c r="I14" s="30" t="n">
        <x:v>1.4</x:v>
      </x:c>
      <x:c r="J14" s="30" t="n">
        <x:v>1.4</x:v>
      </x:c>
      <x:c r="K14" s="30" t="n">
        <x:v>1.54</x:v>
      </x:c>
      <x:c r="L14" s="30" t="n">
        <x:v>2.31</x:v>
      </x:c>
    </x:row>
    <x:row r="15">
      <x:c r="A15" s="61" t="n">
        <x:v>44927</x:v>
      </x:c>
      <x:c r="B15" s="59" t="str">
        <x:v>FLEMINGTON</x:v>
      </x:c>
      <x:c r="C15" s="27" t="n">
        <x:v>2</x:v>
      </x:c>
      <x:c r="D15" s="27" t="n">
        <x:v>9</x:v>
      </x:c>
      <x:c r="E15" s="59" t="str">
        <x:v>PAPILLON CLUB</x:v>
      </x:c>
      <x:c r="F15" s="59" t="str">
        <x:v>SYS</x:v>
      </x:c>
      <x:c r="G15" s="27" t="n">
        <x:v>1</x:v>
      </x:c>
      <x:c r="H15" s="27" t="str">
        <x:v>Won</x:v>
      </x:c>
      <x:c r="I15" s="30" t="n">
        <x:v>1.1</x:v>
      </x:c>
      <x:c r="J15" s="30" t="n">
        <x:v>1.1</x:v>
      </x:c>
      <x:c r="K15" s="30" t="n">
        <x:v>1.6500000000000001</x:v>
      </x:c>
      <x:c r="L15" s="30" t="n">
        <x:v>2.6400000000000006</x:v>
      </x:c>
    </x:row>
    <x:row r="16">
      <x:c r="A16" s="61" t="n">
        <x:v>44927</x:v>
      </x:c>
      <x:c r="B16" s="59" t="str">
        <x:v>FLEMINGTON</x:v>
      </x:c>
      <x:c r="C16" s="27" t="n">
        <x:v>3</x:v>
      </x:c>
      <x:c r="D16" s="27" t="n">
        <x:v>4</x:v>
      </x:c>
      <x:c r="E16" s="59" t="str">
        <x:v>WROTE TO ARATAKI</x:v>
      </x:c>
      <x:c r="F16" s="59" t="str">
        <x:v>SYS</x:v>
      </x:c>
      <x:c r="G16" s="27" t="n">
        <x:v>1</x:v>
      </x:c>
      <x:c r="H16" s="27" t="str">
        <x:v>Won</x:v>
      </x:c>
      <x:c r="I16" s="30" t="n">
        <x:v>1.5</x:v>
      </x:c>
      <x:c r="J16" s="30" t="n">
        <x:v>1.5</x:v>
      </x:c>
      <x:c r="K16" s="30" t="n">
        <x:v>2.4000000000000004</x:v>
      </x:c>
      <x:c r="L16" s="30" t="n">
        <x:v>4.08</x:v>
      </x:c>
    </x:row>
    <x:row r="17">
      <x:c r="A17" s="61" t="n">
        <x:v>44927</x:v>
      </x:c>
      <x:c r="B17" s="59" t="str">
        <x:v>FLEMINGTON</x:v>
      </x:c>
      <x:c r="C17" s="27" t="n">
        <x:v>5</x:v>
      </x:c>
      <x:c r="D17" s="27" t="n">
        <x:v>3</x:v>
      </x:c>
      <x:c r="E17" s="59" t="str">
        <x:v>HASSELTOFF</x:v>
      </x:c>
      <x:c r="F17" s="59" t="str">
        <x:v>LSW / SYS</x:v>
      </x:c>
      <x:c r="G17" s="27" t="n">
        <x:v>2</x:v>
      </x:c>
      <x:c r="H17" s="27" t="str">
        <x:v>Won</x:v>
      </x:c>
      <x:c r="I17" s="30" t="n">
        <x:v>1.6</x:v>
      </x:c>
      <x:c r="J17" s="30" t="n">
        <x:v>1.6</x:v>
      </x:c>
      <x:c r="K17" s="30" t="n">
        <x:v>2.72</x:v>
      </x:c>
      <x:c r="L17" s="30" t="n">
        <x:v>0</x:v>
      </x:c>
    </x:row>
    <x:row r="18">
      <x:c r="A18" s="61" t="n">
        <x:v>44927</x:v>
      </x:c>
      <x:c r="B18" s="59" t="str">
        <x:v>FLEMINGTON</x:v>
      </x:c>
      <x:c r="C18" s="27" t="n">
        <x:v>6</x:v>
      </x:c>
      <x:c r="D18" s="27" t="n">
        <x:v>3</x:v>
      </x:c>
      <x:c r="E18" s="59" t="str">
        <x:v>CORNER POCKET</x:v>
      </x:c>
      <x:c r="F18" s="59" t="str">
        <x:v>SYS</x:v>
      </x:c>
      <x:c r="G18" s="27" t="n">
        <x:v>1</x:v>
      </x:c>
      <x:c r="H18" s="27" t="str">
        <x:v>Won</x:v>
      </x:c>
      <x:c r="I18" s="30" t="n">
        <x:v>1.7</x:v>
      </x:c>
      <x:c r="J18" s="30" t="n">
        <x:v>1.7</x:v>
      </x:c>
      <x:c r="K18" s="30" t="n">
        <x:v>0</x:v>
      </x:c>
      <x:c r="L18" s="30" t="n">
        <x:v>0</x:v>
      </x:c>
    </x:row>
    <x:row r="19">
      <x:c r="A19" s="61" t="n">
        <x:v>44927</x:v>
      </x:c>
      <x:c r="B19" s="59" t="str">
        <x:v>FLEMINGTON</x:v>
      </x:c>
      <x:c r="C19" s="27" t="n">
        <x:v>6</x:v>
      </x:c>
      <x:c r="D19" s="27" t="n">
        <x:v>8</x:v>
      </x:c>
      <x:c r="E19" s="59" t="str">
        <x:v>PAL D'ORO</x:v>
      </x:c>
      <x:c r="F19" s="59" t="str">
        <x:v>LSW</x:v>
      </x:c>
      <x:c r="G19" s="27" t="n">
        <x:v>1</x:v>
      </x:c>
      <x:c r="H19" s="27" t="str">
        <x:v>3rd</x:v>
      </x:c>
      <x:c r="I19" s="30" t="n">
        <x:v>1.6</x:v>
      </x:c>
      <x:c r="J19" s="30" t="n">
        <x:v>1.6</x:v>
      </x:c>
      <x:c r="K19" s="30" t="n">
        <x:v>0</x:v>
      </x:c>
      <x:c r="L19" s="30" t="n">
        <x:v>0</x:v>
      </x:c>
    </x:row>
    <x:row r="20">
      <x:c r="A20" s="61" t="n">
        <x:v>44927</x:v>
      </x:c>
      <x:c r="B20" s="59" t="str">
        <x:v>FLEMINGTON</x:v>
      </x:c>
      <x:c r="C20" s="27" t="n">
        <x:v>7</x:v>
      </x:c>
      <x:c r="D20" s="27" t="n">
        <x:v>1</x:v>
      </x:c>
      <x:c r="E20" s="59" t="str">
        <x:v>PERSAN</x:v>
      </x:c>
      <x:c r="F20" s="59" t="str">
        <x:v>LSW / SYS</x:v>
      </x:c>
      <x:c r="G20" s="27" t="n">
        <x:v>2</x:v>
      </x:c>
      <x:c r="H20" s="27" t="str"/>
      <x:c r="I20" s="30"/>
      <x:c r="J20" s="30" t="n">
        <x:v>0</x:v>
      </x:c>
      <x:c r="K20" s="30" t="n">
        <x:v>0</x:v>
      </x:c>
      <x:c r="L20" s="30"/>
    </x:row>
    <x:row r="21">
      <x:c r="A21" s="61" t="n">
        <x:v>44927</x:v>
      </x:c>
      <x:c r="B21" s="59" t="str">
        <x:v>FLEMINGTON</x:v>
      </x:c>
      <x:c r="C21" s="27" t="n">
        <x:v>7</x:v>
      </x:c>
      <x:c r="D21" s="27" t="n">
        <x:v>4</x:v>
      </x:c>
      <x:c r="E21" s="59" t="str">
        <x:v>SAN HUBERTO</x:v>
      </x:c>
      <x:c r="F21" s="59" t="str">
        <x:v>SYS</x:v>
      </x:c>
      <x:c r="G21" s="27" t="n">
        <x:v>1</x:v>
      </x:c>
      <x:c r="H21" s="27" t="str">
        <x:v>Won</x:v>
      </x:c>
      <x:c r="I21" s="30" t="n">
        <x:v>2.6</x:v>
      </x:c>
      <x:c r="J21" s="30" t="n">
        <x:v>2.6</x:v>
      </x:c>
      <x:c r="K21" s="30" t="n">
        <x:v>3.12</x:v>
      </x:c>
      <x:c r="L21" s="30"/>
    </x:row>
    <x:row r="22">
      <x:c r="A22" s="61" t="n">
        <x:v>44927</x:v>
      </x:c>
      <x:c r="B22" s="59" t="str">
        <x:v>FLEMINGTON</x:v>
      </x:c>
      <x:c r="C22" s="27" t="n">
        <x:v>8</x:v>
      </x:c>
      <x:c r="D22" s="27" t="n">
        <x:v>12</x:v>
      </x:c>
      <x:c r="E22" s="59" t="str">
        <x:v>VICTORY BAY</x:v>
      </x:c>
      <x:c r="F22" s="59" t="str">
        <x:v>SYS</x:v>
      </x:c>
      <x:c r="G22" s="27" t="n">
        <x:v>1</x:v>
      </x:c>
      <x:c r="H22" s="27" t="str">
        <x:v>2nd</x:v>
      </x:c>
      <x:c r="I22" s="30" t="n">
        <x:v>1.2</x:v>
      </x:c>
      <x:c r="J22" s="30" t="n">
        <x:v>1.2</x:v>
      </x:c>
      <x:c r="K22" s="30"/>
      <x:c r="L22" s="30"/>
    </x:row>
    <x:row r="23">
      <x:c r="A23" s="61" t="n">
        <x:v>44927</x:v>
      </x:c>
      <x:c r="B23" s="59" t="str">
        <x:v>FLEMINGTON</x:v>
      </x:c>
      <x:c r="C23" s="27" t="n">
        <x:v>8</x:v>
      </x:c>
      <x:c r="D23" s="27" t="n">
        <x:v>20</x:v>
      </x:c>
      <x:c r="E23" s="59" t="str">
        <x:v>OBFUSCATION</x:v>
      </x:c>
      <x:c r="F23" s="59" t="str">
        <x:v>SYS</x:v>
      </x:c>
      <x:c r="G23" s="27" t="n">
        <x:v>1</x:v>
      </x:c>
      <x:c r="H23" s="27" t="str">
        <x:v>Won</x:v>
      </x:c>
      <x:c r="I23" s="30" t="n">
        <x:v>2</x:v>
      </x:c>
      <x:c r="J23" s="30" t="n">
        <x:v>2</x:v>
      </x:c>
      <x:c r="K23" s="30"/>
      <x:c r="L23" s="30"/>
    </x:row>
    <x:row r="24">
      <x:c r="A24" s="61" t="n">
        <x:v>44933</x:v>
      </x:c>
      <x:c r="B24" s="59" t="str">
        <x:v>SANDOWN</x:v>
      </x:c>
      <x:c r="C24" s="27" t="n">
        <x:v>1</x:v>
      </x:c>
      <x:c r="D24" s="27" t="n">
        <x:v>1</x:v>
      </x:c>
      <x:c r="E24" s="59" t="str">
        <x:v>FISSION</x:v>
      </x:c>
      <x:c r="F24" s="59" t="str">
        <x:v>LSW</x:v>
      </x:c>
      <x:c r="G24" s="27" t="n">
        <x:v>1</x:v>
      </x:c>
      <x:c r="H24" s="27" t="str">
        <x:v>3rd</x:v>
      </x:c>
      <x:c r="I24" s="30"/>
      <x:c r="J24" s="30" t="n">
        <x:v>0</x:v>
      </x:c>
      <x:c r="K24" s="30" t="n">
        <x:v>0</x:v>
      </x:c>
      <x:c r="L24" s="30" t="n">
        <x:v>0</x:v>
      </x:c>
    </x:row>
    <x:row r="25">
      <x:c r="A25" s="61" t="n">
        <x:v>44933</x:v>
      </x:c>
      <x:c r="B25" s="59" t="str">
        <x:v>SANDOWN</x:v>
      </x:c>
      <x:c r="C25" s="27" t="n">
        <x:v>1</x:v>
      </x:c>
      <x:c r="D25" s="27" t="n">
        <x:v>2</x:v>
      </x:c>
      <x:c r="E25" s="59" t="str">
        <x:v>BISTRO</x:v>
      </x:c>
      <x:c r="F25" s="59" t="str">
        <x:v>LSW / SYS</x:v>
      </x:c>
      <x:c r="G25" s="27" t="n">
        <x:v>2</x:v>
      </x:c>
      <x:c r="H25" s="27" t="str">
        <x:v>Won</x:v>
      </x:c>
      <x:c r="I25" s="30" t="n">
        <x:v>2.6</x:v>
      </x:c>
      <x:c r="J25" s="30" t="n">
        <x:v>2.6</x:v>
      </x:c>
      <x:c r="K25" s="30" t="n">
        <x:v>0</x:v>
      </x:c>
      <x:c r="L25" s="30" t="n">
        <x:v>0</x:v>
      </x:c>
    </x:row>
    <x:row r="26">
      <x:c r="A26" s="61" t="n">
        <x:v>44933</x:v>
      </x:c>
      <x:c r="B26" s="59" t="str">
        <x:v>SANDOWN</x:v>
      </x:c>
      <x:c r="C26" s="27" t="n">
        <x:v>2</x:v>
      </x:c>
      <x:c r="D26" s="27" t="n">
        <x:v>4</x:v>
      </x:c>
      <x:c r="E26" s="59" t="str">
        <x:v>IMPERIAL LAD</x:v>
      </x:c>
      <x:c r="F26" s="59" t="str">
        <x:v>SYS</x:v>
      </x:c>
      <x:c r="G26" s="27" t="n">
        <x:v>1</x:v>
      </x:c>
      <x:c r="H26" s="27" t="str"/>
      <x:c r="I26" s="30"/>
      <x:c r="J26" s="30" t="n">
        <x:v>0</x:v>
      </x:c>
      <x:c r="K26" s="30" t="n">
        <x:v>0</x:v>
      </x:c>
      <x:c r="L26" s="30" t="n">
        <x:v>0</x:v>
      </x:c>
    </x:row>
    <x:row r="27">
      <x:c r="A27" s="61" t="n">
        <x:v>44933</x:v>
      </x:c>
      <x:c r="B27" s="59" t="str">
        <x:v>SANDOWN</x:v>
      </x:c>
      <x:c r="C27" s="27" t="n">
        <x:v>3</x:v>
      </x:c>
      <x:c r="D27" s="27" t="n">
        <x:v>9</x:v>
      </x:c>
      <x:c r="E27" s="59" t="str">
        <x:v>WORSFOLD</x:v>
      </x:c>
      <x:c r="F27" s="59" t="str">
        <x:v>LSW / SYS</x:v>
      </x:c>
      <x:c r="G27" s="27" t="n">
        <x:v>2</x:v>
      </x:c>
      <x:c r="H27" s="27" t="str">
        <x:v>Won</x:v>
      </x:c>
      <x:c r="I27" s="30" t="n">
        <x:v>1.3</x:v>
      </x:c>
      <x:c r="J27" s="30" t="n">
        <x:v>1.3</x:v>
      </x:c>
      <x:c r="K27" s="30" t="n">
        <x:v>2.08</x:v>
      </x:c>
      <x:c r="L27" s="30" t="n">
        <x:v>5.408</x:v>
      </x:c>
    </x:row>
    <x:row r="28">
      <x:c r="A28" s="61" t="n">
        <x:v>44933</x:v>
      </x:c>
      <x:c r="B28" s="59" t="str">
        <x:v>SANDOWN</x:v>
      </x:c>
      <x:c r="C28" s="27" t="n">
        <x:v>4</x:v>
      </x:c>
      <x:c r="D28" s="27" t="n">
        <x:v>4</x:v>
      </x:c>
      <x:c r="E28" s="59" t="str">
        <x:v>SO YOU SEE</x:v>
      </x:c>
      <x:c r="F28" s="59" t="str">
        <x:v>SYS</x:v>
      </x:c>
      <x:c r="G28" s="27" t="n">
        <x:v>1</x:v>
      </x:c>
      <x:c r="H28" s="27" t="str">
        <x:v>Won</x:v>
      </x:c>
      <x:c r="I28" s="30" t="n">
        <x:v>1.6</x:v>
      </x:c>
      <x:c r="J28" s="30" t="n">
        <x:v>1.6</x:v>
      </x:c>
      <x:c r="K28" s="30" t="n">
        <x:v>4.16</x:v>
      </x:c>
      <x:c r="L28" s="30" t="n">
        <x:v>9.152000000000001</x:v>
      </x:c>
    </x:row>
    <x:row r="29">
      <x:c r="A29" s="61" t="n">
        <x:v>44933</x:v>
      </x:c>
      <x:c r="B29" s="59" t="str">
        <x:v>SANDOWN</x:v>
      </x:c>
      <x:c r="C29" s="27" t="n">
        <x:v>4</x:v>
      </x:c>
      <x:c r="D29" s="27" t="n">
        <x:v>8</x:v>
      </x:c>
      <x:c r="E29" s="59" t="str">
        <x:v>LIBERATED GIRL</x:v>
      </x:c>
      <x:c r="F29" s="59" t="str">
        <x:v>SYS</x:v>
      </x:c>
      <x:c r="G29" s="27" t="n">
        <x:v>1</x:v>
      </x:c>
      <x:c r="H29" s="27" t="str">
        <x:v>3rd</x:v>
      </x:c>
      <x:c r="I29" s="30" t="n">
        <x:v>1.7</x:v>
      </x:c>
      <x:c r="J29" s="30" t="n">
        <x:v>1.7</x:v>
      </x:c>
      <x:c r="K29" s="30" t="n">
        <x:v>4.42</x:v>
      </x:c>
      <x:c r="L29" s="30" t="n">
        <x:v>9.724</x:v>
      </x:c>
    </x:row>
    <x:row r="30">
      <x:c r="A30" s="61" t="n">
        <x:v>44933</x:v>
      </x:c>
      <x:c r="B30" s="59" t="str">
        <x:v>SANDOWN</x:v>
      </x:c>
      <x:c r="C30" s="27" t="n">
        <x:v>5</x:v>
      </x:c>
      <x:c r="D30" s="27" t="n">
        <x:v>1</x:v>
      </x:c>
      <x:c r="E30" s="59" t="str">
        <x:v>ON THE LEAD</x:v>
      </x:c>
      <x:c r="F30" s="59" t="str">
        <x:v>SYS</x:v>
      </x:c>
      <x:c r="G30" s="27" t="n">
        <x:v>1</x:v>
      </x:c>
      <x:c r="H30" s="27" t="str">
        <x:v>Won</x:v>
      </x:c>
      <x:c r="I30" s="30" t="n">
        <x:v>2.6</x:v>
      </x:c>
      <x:c r="J30" s="30" t="n">
        <x:v>2.6</x:v>
      </x:c>
      <x:c r="K30" s="30" t="n">
        <x:v>5.720000000000001</x:v>
      </x:c>
      <x:c r="L30" s="30" t="n">
        <x:v>8.580000000000002</x:v>
      </x:c>
    </x:row>
    <x:row r="31">
      <x:c r="A31" s="61" t="n">
        <x:v>44933</x:v>
      </x:c>
      <x:c r="B31" s="59" t="str">
        <x:v>SANDOWN</x:v>
      </x:c>
      <x:c r="C31" s="27" t="n">
        <x:v>5</x:v>
      </x:c>
      <x:c r="D31" s="27" t="n">
        <x:v>4</x:v>
      </x:c>
      <x:c r="E31" s="59" t="str">
        <x:v>SACRED PALACE</x:v>
      </x:c>
      <x:c r="F31" s="59" t="str">
        <x:v>SYS</x:v>
      </x:c>
      <x:c r="G31" s="27" t="n">
        <x:v>1</x:v>
      </x:c>
      <x:c r="H31" s="27" t="str"/>
      <x:c r="I31" s="30"/>
      <x:c r="J31" s="30" t="n">
        <x:v>0</x:v>
      </x:c>
      <x:c r="K31" s="30" t="n">
        <x:v>0</x:v>
      </x:c>
      <x:c r="L31" s="30" t="n">
        <x:v>0</x:v>
      </x:c>
    </x:row>
    <x:row r="32">
      <x:c r="A32" s="61" t="n">
        <x:v>44933</x:v>
      </x:c>
      <x:c r="B32" s="59" t="str">
        <x:v>SANDOWN</x:v>
      </x:c>
      <x:c r="C32" s="27" t="n">
        <x:v>5</x:v>
      </x:c>
      <x:c r="D32" s="27" t="n">
        <x:v>5</x:v>
      </x:c>
      <x:c r="E32" s="59" t="str">
        <x:v>INUNDATION</x:v>
      </x:c>
      <x:c r="F32" s="59" t="str">
        <x:v>LSW / SYS</x:v>
      </x:c>
      <x:c r="G32" s="27" t="n">
        <x:v>2</x:v>
      </x:c>
      <x:c r="H32" s="27" t="str">
        <x:v>2nd</x:v>
      </x:c>
      <x:c r="I32" s="30" t="n">
        <x:v>1.2</x:v>
      </x:c>
      <x:c r="J32" s="30" t="n">
        <x:v>1.2</x:v>
      </x:c>
      <x:c r="K32" s="30" t="n">
        <x:v>2.64</x:v>
      </x:c>
      <x:c r="L32" s="30" t="n">
        <x:v>3.96</x:v>
      </x:c>
    </x:row>
    <x:row r="33">
      <x:c r="A33" s="61" t="n">
        <x:v>44933</x:v>
      </x:c>
      <x:c r="B33" s="59" t="str">
        <x:v>SANDOWN</x:v>
      </x:c>
      <x:c r="C33" s="27" t="n">
        <x:v>6</x:v>
      </x:c>
      <x:c r="D33" s="27" t="n">
        <x:v>7</x:v>
      </x:c>
      <x:c r="E33" s="59" t="str">
        <x:v>NETANYAHU</x:v>
      </x:c>
      <x:c r="F33" s="59" t="str">
        <x:v>SYS</x:v>
      </x:c>
      <x:c r="G33" s="27" t="n">
        <x:v>1</x:v>
      </x:c>
      <x:c r="H33" s="27" t="str">
        <x:v>Won</x:v>
      </x:c>
      <x:c r="I33" s="30" t="n">
        <x:v>2.2</x:v>
      </x:c>
      <x:c r="J33" s="30" t="n">
        <x:v>2.2</x:v>
      </x:c>
      <x:c r="K33" s="30" t="n">
        <x:v>3.3000000000000003</x:v>
      </x:c>
      <x:c r="L33" s="30" t="n">
        <x:v>0</x:v>
      </x:c>
    </x:row>
    <x:row r="34">
      <x:c r="A34" s="61" t="n">
        <x:v>44933</x:v>
      </x:c>
      <x:c r="B34" s="59" t="str">
        <x:v>SANDOWN</x:v>
      </x:c>
      <x:c r="C34" s="27" t="n">
        <x:v>7</x:v>
      </x:c>
      <x:c r="D34" s="27" t="n">
        <x:v>7</x:v>
      </x:c>
      <x:c r="E34" s="59" t="str">
        <x:v>RIVERPLATE</x:v>
      </x:c>
      <x:c r="F34" s="59" t="str">
        <x:v>SYS</x:v>
      </x:c>
      <x:c r="G34" s="27" t="n">
        <x:v>1</x:v>
      </x:c>
      <x:c r="H34" s="27" t="str">
        <x:v>Won</x:v>
      </x:c>
      <x:c r="I34" s="30" t="n">
        <x:v>1.5</x:v>
      </x:c>
      <x:c r="J34" s="30" t="n">
        <x:v>1.5</x:v>
      </x:c>
      <x:c r="K34" s="30" t="n">
        <x:v>0</x:v>
      </x:c>
      <x:c r="L34" s="30" t="n">
        <x:v>0</x:v>
      </x:c>
    </x:row>
    <x:row r="35">
      <x:c r="A35" s="61" t="n">
        <x:v>44933</x:v>
      </x:c>
      <x:c r="B35" s="59" t="str">
        <x:v>SANDOWN</x:v>
      </x:c>
      <x:c r="C35" s="27" t="n">
        <x:v>8</x:v>
      </x:c>
      <x:c r="D35" s="27" t="n">
        <x:v>7</x:v>
      </x:c>
      <x:c r="E35" s="59" t="str">
        <x:v>TYCOON BEC</x:v>
      </x:c>
      <x:c r="F35" s="59" t="str">
        <x:v>LSW</x:v>
      </x:c>
      <x:c r="G35" s="27" t="n">
        <x:v>1</x:v>
      </x:c>
      <x:c r="H35" s="27" t="str"/>
      <x:c r="I35" s="30"/>
      <x:c r="J35" s="30" t="n">
        <x:v>0</x:v>
      </x:c>
      <x:c r="K35" s="30" t="n">
        <x:v>0</x:v>
      </x:c>
      <x:c r="L35" s="30"/>
    </x:row>
    <x:row r="36">
      <x:c r="A36" s="61" t="n">
        <x:v>44933</x:v>
      </x:c>
      <x:c r="B36" s="59" t="str">
        <x:v>SANDOWN</x:v>
      </x:c>
      <x:c r="C36" s="27" t="n">
        <x:v>8</x:v>
      </x:c>
      <x:c r="D36" s="27" t="n">
        <x:v>13</x:v>
      </x:c>
      <x:c r="E36" s="59" t="str">
        <x:v>SO UNUSUAL</x:v>
      </x:c>
      <x:c r="F36" s="59" t="str">
        <x:v>LSW / SYS</x:v>
      </x:c>
      <x:c r="G36" s="27" t="n">
        <x:v>2</x:v>
      </x:c>
      <x:c r="H36" s="27" t="str">
        <x:v>Won</x:v>
      </x:c>
      <x:c r="I36" s="30" t="n">
        <x:v>2.3</x:v>
      </x:c>
      <x:c r="J36" s="30" t="n">
        <x:v>2.3</x:v>
      </x:c>
      <x:c r="K36" s="30" t="n">
        <x:v>3.6799999999999997</x:v>
      </x:c>
      <x:c r="L36" s="30"/>
    </x:row>
    <x:row r="37">
      <x:c r="A37" s="61" t="n">
        <x:v>44933</x:v>
      </x:c>
      <x:c r="B37" s="59" t="str">
        <x:v>SANDOWN</x:v>
      </x:c>
      <x:c r="C37" s="27" t="n">
        <x:v>8</x:v>
      </x:c>
      <x:c r="D37" s="27" t="n">
        <x:v>14</x:v>
      </x:c>
      <x:c r="E37" s="59" t="str">
        <x:v>WAHINE TOA</x:v>
      </x:c>
      <x:c r="F37" s="59" t="str">
        <x:v>LSW</x:v>
      </x:c>
      <x:c r="G37" s="27" t="n">
        <x:v>1</x:v>
      </x:c>
      <x:c r="H37" s="27" t="str">
        <x:v>2nd</x:v>
      </x:c>
      <x:c r="I37" s="30" t="n">
        <x:v>1.8</x:v>
      </x:c>
      <x:c r="J37" s="30" t="n">
        <x:v>1.8</x:v>
      </x:c>
      <x:c r="K37" s="30" t="n">
        <x:v>2.8800000000000003</x:v>
      </x:c>
      <x:c r="L37" s="30"/>
    </x:row>
    <x:row r="38">
      <x:c r="A38" s="61" t="n">
        <x:v>44933</x:v>
      </x:c>
      <x:c r="B38" s="59" t="str">
        <x:v>SANDOWN</x:v>
      </x:c>
      <x:c r="C38" s="27" t="n">
        <x:v>9</x:v>
      </x:c>
      <x:c r="D38" s="27" t="n">
        <x:v>1</x:v>
      </x:c>
      <x:c r="E38" s="59" t="str">
        <x:v>UNFLINCHING</x:v>
      </x:c>
      <x:c r="F38" s="59" t="str">
        <x:v>SYS</x:v>
      </x:c>
      <x:c r="G38" s="27" t="n">
        <x:v>1</x:v>
      </x:c>
      <x:c r="H38" s="27" t="str">
        <x:v>2nd</x:v>
      </x:c>
      <x:c r="I38" s="30" t="n">
        <x:v>1.6</x:v>
      </x:c>
      <x:c r="J38" s="30" t="n">
        <x:v>1.6</x:v>
      </x:c>
      <x:c r="K38" s="30"/>
      <x:c r="L38" s="30"/>
    </x:row>
    <x:row r="39">
      <x:c r="A39" s="61" t="n">
        <x:v>44940</x:v>
      </x:c>
      <x:c r="B39" s="59" t="str">
        <x:v>FLEMINGTON</x:v>
      </x:c>
      <x:c r="C39" s="27" t="n">
        <x:v>2</x:v>
      </x:c>
      <x:c r="D39" s="27" t="n">
        <x:v>1</x:v>
      </x:c>
      <x:c r="E39" s="59" t="str">
        <x:v>DUNKEL</x:v>
      </x:c>
      <x:c r="F39" s="59" t="str">
        <x:v>LSW / SYS</x:v>
      </x:c>
      <x:c r="G39" s="27" t="n">
        <x:v>2</x:v>
      </x:c>
      <x:c r="H39" s="27" t="str">
        <x:v>Won</x:v>
      </x:c>
      <x:c r="I39" s="30" t="n">
        <x:v>1.2</x:v>
      </x:c>
      <x:c r="J39" s="30" t="n">
        <x:v>1.2</x:v>
      </x:c>
      <x:c r="K39" s="30" t="n">
        <x:v>2.64</x:v>
      </x:c>
      <x:c r="L39" s="30" t="n">
        <x:v>0</x:v>
      </x:c>
    </x:row>
    <x:row r="40">
      <x:c r="A40" s="61" t="n">
        <x:v>44940</x:v>
      </x:c>
      <x:c r="B40" s="59" t="str">
        <x:v>FLEMINGTON</x:v>
      </x:c>
      <x:c r="C40" s="27" t="n">
        <x:v>4</x:v>
      </x:c>
      <x:c r="D40" s="27" t="n">
        <x:v>2</x:v>
      </x:c>
      <x:c r="E40" s="59" t="str">
        <x:v>SPIRIT RIDGE</x:v>
      </x:c>
      <x:c r="F40" s="59" t="str">
        <x:v>SYS</x:v>
      </x:c>
      <x:c r="G40" s="27" t="n">
        <x:v>1</x:v>
      </x:c>
      <x:c r="H40" s="27" t="str">
        <x:v>Won</x:v>
      </x:c>
      <x:c r="I40" s="30" t="n">
        <x:v>2.2</x:v>
      </x:c>
      <x:c r="J40" s="30" t="n">
        <x:v>2.2</x:v>
      </x:c>
      <x:c r="K40" s="30" t="n">
        <x:v>0</x:v>
      </x:c>
      <x:c r="L40" s="30" t="n">
        <x:v>0</x:v>
      </x:c>
    </x:row>
    <x:row r="41">
      <x:c r="A41" s="61" t="n">
        <x:v>44940</x:v>
      </x:c>
      <x:c r="B41" s="59" t="str">
        <x:v>FLEMINGTON</x:v>
      </x:c>
      <x:c r="C41" s="27" t="n">
        <x:v>4</x:v>
      </x:c>
      <x:c r="D41" s="27" t="n">
        <x:v>4</x:v>
      </x:c>
      <x:c r="E41" s="59" t="str">
        <x:v>RIGHT YOU ARE</x:v>
      </x:c>
      <x:c r="F41" s="59" t="str">
        <x:v>LSW / SYS</x:v>
      </x:c>
      <x:c r="G41" s="27" t="n">
        <x:v>2</x:v>
      </x:c>
      <x:c r="H41" s="27" t="str"/>
      <x:c r="I41" s="30"/>
      <x:c r="J41" s="30" t="n">
        <x:v>0</x:v>
      </x:c>
      <x:c r="K41" s="30" t="n">
        <x:v>0</x:v>
      </x:c>
      <x:c r="L41" s="30" t="n">
        <x:v>0</x:v>
      </x:c>
    </x:row>
    <x:row r="42">
      <x:c r="A42" s="61" t="n">
        <x:v>44940</x:v>
      </x:c>
      <x:c r="B42" s="59" t="str">
        <x:v>FLEMINGTON</x:v>
      </x:c>
      <x:c r="C42" s="27" t="n">
        <x:v>5</x:v>
      </x:c>
      <x:c r="D42" s="27" t="n">
        <x:v>2</x:v>
      </x:c>
      <x:c r="E42" s="59" t="str">
        <x:v>FORBIDDEN CITY</x:v>
      </x:c>
      <x:c r="F42" s="59" t="str">
        <x:v>LSW</x:v>
      </x:c>
      <x:c r="G42" s="27" t="n">
        <x:v>1</x:v>
      </x:c>
      <x:c r="H42" s="27" t="str"/>
      <x:c r="I42" s="30"/>
      <x:c r="J42" s="30" t="n">
        <x:v>0</x:v>
      </x:c>
      <x:c r="K42" s="30" t="n">
        <x:v>0</x:v>
      </x:c>
      <x:c r="L42" s="30" t="n">
        <x:v>0</x:v>
      </x:c>
    </x:row>
    <x:row r="43">
      <x:c r="A43" s="61" t="n">
        <x:v>44940</x:v>
      </x:c>
      <x:c r="B43" s="59" t="str">
        <x:v>FLEMINGTON</x:v>
      </x:c>
      <x:c r="C43" s="27" t="n">
        <x:v>5</x:v>
      </x:c>
      <x:c r="D43" s="27" t="n">
        <x:v>4</x:v>
      </x:c>
      <x:c r="E43" s="59" t="str">
        <x:v>BELLE ET RICHE</x:v>
      </x:c>
      <x:c r="F43" s="59" t="str">
        <x:v>SYS</x:v>
      </x:c>
      <x:c r="G43" s="27" t="n">
        <x:v>1</x:v>
      </x:c>
      <x:c r="H43" s="27" t="str">
        <x:v>Won</x:v>
      </x:c>
      <x:c r="I43" s="30" t="n">
        <x:v>1.3</x:v>
      </x:c>
      <x:c r="J43" s="30" t="n">
        <x:v>1.3</x:v>
      </x:c>
      <x:c r="K43" s="30" t="n">
        <x:v>1.8199999999999998</x:v>
      </x:c>
      <x:c r="L43" s="30" t="n">
        <x:v>0</x:v>
      </x:c>
    </x:row>
    <x:row r="44">
      <x:c r="A44" s="61" t="n">
        <x:v>44940</x:v>
      </x:c>
      <x:c r="B44" s="59" t="str">
        <x:v>FLEMINGTON</x:v>
      </x:c>
      <x:c r="C44" s="27" t="n">
        <x:v>6</x:v>
      </x:c>
      <x:c r="D44" s="27" t="n">
        <x:v>8</x:v>
      </x:c>
      <x:c r="E44" s="59" t="str">
        <x:v>ROSE QUARTZ</x:v>
      </x:c>
      <x:c r="F44" s="59" t="str">
        <x:v>SYS</x:v>
      </x:c>
      <x:c r="G44" s="27" t="n">
        <x:v>1</x:v>
      </x:c>
      <x:c r="H44" s="27" t="str">
        <x:v>2nd</x:v>
      </x:c>
      <x:c r="I44" s="30" t="n">
        <x:v>1.4</x:v>
      </x:c>
      <x:c r="J44" s="30" t="n">
        <x:v>1.4</x:v>
      </x:c>
      <x:c r="K44" s="30" t="n">
        <x:v>0</x:v>
      </x:c>
      <x:c r="L44" s="30" t="n">
        <x:v>0</x:v>
      </x:c>
    </x:row>
    <x:row r="45">
      <x:c r="A45" s="61" t="n">
        <x:v>44940</x:v>
      </x:c>
      <x:c r="B45" s="59" t="str">
        <x:v>FLEMINGTON</x:v>
      </x:c>
      <x:c r="C45" s="27" t="n">
        <x:v>7</x:v>
      </x:c>
      <x:c r="D45" s="27" t="n">
        <x:v>1</x:v>
      </x:c>
      <x:c r="E45" s="59" t="str">
        <x:v>POUNDING</x:v>
      </x:c>
      <x:c r="F45" s="59" t="str">
        <x:v>LSW</x:v>
      </x:c>
      <x:c r="G45" s="27" t="n">
        <x:v>1</x:v>
      </x:c>
      <x:c r="H45" s="27" t="str"/>
      <x:c r="I45" s="30"/>
      <x:c r="J45" s="30" t="n">
        <x:v>0</x:v>
      </x:c>
      <x:c r="K45" s="30" t="n">
        <x:v>0</x:v>
      </x:c>
      <x:c r="L45" s="30"/>
    </x:row>
    <x:row r="46">
      <x:c r="A46" s="61" t="n">
        <x:v>44940</x:v>
      </x:c>
      <x:c r="B46" s="59" t="str">
        <x:v>FLEMINGTON</x:v>
      </x:c>
      <x:c r="C46" s="27" t="n">
        <x:v>8</x:v>
      </x:c>
      <x:c r="D46" s="27" t="n">
        <x:v>9</x:v>
      </x:c>
      <x:c r="E46" s="59" t="str">
        <x:v>D'JUMBUCK</x:v>
      </x:c>
      <x:c r="F46" s="59" t="str">
        <x:v>SYS</x:v>
      </x:c>
      <x:c r="G46" s="27" t="n">
        <x:v>1</x:v>
      </x:c>
      <x:c r="H46" s="27" t="str">
        <x:v>Won</x:v>
      </x:c>
      <x:c r="I46" s="30" t="n">
        <x:v>1.9</x:v>
      </x:c>
      <x:c r="J46" s="30" t="n">
        <x:v>1.9</x:v>
      </x:c>
      <x:c r="K46" s="30"/>
      <x:c r="L46" s="30"/>
    </x:row>
    <x:row r="47">
      <x:c r="A47" s="61" t="n">
        <x:v>44947</x:v>
      </x:c>
      <x:c r="B47" s="59" t="str">
        <x:v>MOONEE VALLEY</x:v>
      </x:c>
      <x:c r="C47" s="27" t="n">
        <x:v>1</x:v>
      </x:c>
      <x:c r="D47" s="27" t="n">
        <x:v>1</x:v>
      </x:c>
      <x:c r="E47" s="59" t="str">
        <x:v>AMUR</x:v>
      </x:c>
      <x:c r="F47" s="59" t="str">
        <x:v>LSW</x:v>
      </x:c>
      <x:c r="G47" s="27" t="n">
        <x:v>1</x:v>
      </x:c>
      <x:c r="H47" s="27" t="str">
        <x:v>Won</x:v>
      </x:c>
      <x:c r="I47" s="30" t="n">
        <x:v>1.7</x:v>
      </x:c>
      <x:c r="J47" s="30" t="n">
        <x:v>1.7</x:v>
      </x:c>
      <x:c r="K47" s="30" t="n">
        <x:v>2.55</x:v>
      </x:c>
      <x:c r="L47" s="30" t="n">
        <x:v>6.63</x:v>
      </x:c>
    </x:row>
    <x:row r="48">
      <x:c r="A48" s="61" t="n">
        <x:v>44947</x:v>
      </x:c>
      <x:c r="B48" s="59" t="str">
        <x:v>MOONEE VALLEY</x:v>
      </x:c>
      <x:c r="C48" s="27" t="n">
        <x:v>2</x:v>
      </x:c>
      <x:c r="D48" s="27" t="n">
        <x:v>2</x:v>
      </x:c>
      <x:c r="E48" s="59" t="str">
        <x:v>UNFLINCHING</x:v>
      </x:c>
      <x:c r="F48" s="59" t="str">
        <x:v>SYS</x:v>
      </x:c>
      <x:c r="G48" s="27" t="n">
        <x:v>1</x:v>
      </x:c>
      <x:c r="H48" s="27" t="str">
        <x:v>Won</x:v>
      </x:c>
      <x:c r="I48" s="30" t="n">
        <x:v>1.5</x:v>
      </x:c>
      <x:c r="J48" s="30" t="n">
        <x:v>1.5</x:v>
      </x:c>
      <x:c r="K48" s="30" t="n">
        <x:v>3.9000000000000004</x:v>
      </x:c>
      <x:c r="L48" s="30" t="n">
        <x:v>6.630000000000001</x:v>
      </x:c>
    </x:row>
    <x:row r="49">
      <x:c r="A49" s="61" t="n">
        <x:v>44947</x:v>
      </x:c>
      <x:c r="B49" s="59" t="str">
        <x:v>MOONEE VALLEY</x:v>
      </x:c>
      <x:c r="C49" s="27" t="n">
        <x:v>3</x:v>
      </x:c>
      <x:c r="D49" s="27" t="n">
        <x:v>6</x:v>
      </x:c>
      <x:c r="E49" s="59" t="str">
        <x:v>TILLOTSON</x:v>
      </x:c>
      <x:c r="F49" s="59" t="str">
        <x:v>LSW / SYS</x:v>
      </x:c>
      <x:c r="G49" s="27" t="n">
        <x:v>2</x:v>
      </x:c>
      <x:c r="H49" s="27" t="str">
        <x:v>Won</x:v>
      </x:c>
      <x:c r="I49" s="30" t="n">
        <x:v>2.6</x:v>
      </x:c>
      <x:c r="J49" s="30" t="n">
        <x:v>2.6</x:v>
      </x:c>
      <x:c r="K49" s="30" t="n">
        <x:v>4.42</x:v>
      </x:c>
      <x:c r="L49" s="30" t="n">
        <x:v>7.956</x:v>
      </x:c>
    </x:row>
    <x:row r="50">
      <x:c r="A50" s="61" t="n">
        <x:v>44947</x:v>
      </x:c>
      <x:c r="B50" s="59" t="str">
        <x:v>MOONEE VALLEY</x:v>
      </x:c>
      <x:c r="C50" s="27" t="n">
        <x:v>3</x:v>
      </x:c>
      <x:c r="D50" s="27" t="n">
        <x:v>7</x:v>
      </x:c>
      <x:c r="E50" s="59" t="str">
        <x:v>JEZOULENKO</x:v>
      </x:c>
      <x:c r="F50" s="59" t="str">
        <x:v>SYS</x:v>
      </x:c>
      <x:c r="G50" s="27" t="n">
        <x:v>1</x:v>
      </x:c>
      <x:c r="H50" s="27" t="str"/>
      <x:c r="I50" s="30"/>
      <x:c r="J50" s="30" t="n">
        <x:v>0</x:v>
      </x:c>
      <x:c r="K50" s="30" t="n">
        <x:v>0</x:v>
      </x:c>
      <x:c r="L50" s="30" t="n">
        <x:v>0</x:v>
      </x:c>
    </x:row>
    <x:row r="51">
      <x:c r="A51" s="61" t="n">
        <x:v>44947</x:v>
      </x:c>
      <x:c r="B51" s="59" t="str">
        <x:v>MOONEE VALLEY</x:v>
      </x:c>
      <x:c r="C51" s="27" t="n">
        <x:v>5</x:v>
      </x:c>
      <x:c r="D51" s="27" t="n">
        <x:v>2</x:v>
      </x:c>
      <x:c r="E51" s="59" t="str">
        <x:v>AIN'TNODEELDUN</x:v>
      </x:c>
      <x:c r="F51" s="59" t="str">
        <x:v>SYS</x:v>
      </x:c>
      <x:c r="G51" s="27" t="n">
        <x:v>1</x:v>
      </x:c>
      <x:c r="H51" s="27" t="str">
        <x:v>Won</x:v>
      </x:c>
      <x:c r="I51" s="30" t="n">
        <x:v>1.7</x:v>
      </x:c>
      <x:c r="J51" s="30" t="n">
        <x:v>1.7</x:v>
      </x:c>
      <x:c r="K51" s="30" t="n">
        <x:v>3.06</x:v>
      </x:c>
      <x:c r="L51" s="30" t="n">
        <x:v>3.978</x:v>
      </x:c>
    </x:row>
    <x:row r="52">
      <x:c r="A52" s="61" t="n">
        <x:v>44947</x:v>
      </x:c>
      <x:c r="B52" s="59" t="str">
        <x:v>MOONEE VALLEY</x:v>
      </x:c>
      <x:c r="C52" s="27" t="n">
        <x:v>6</x:v>
      </x:c>
      <x:c r="D52" s="27" t="n">
        <x:v>8</x:v>
      </x:c>
      <x:c r="E52" s="59" t="str">
        <x:v>THE HASS</x:v>
      </x:c>
      <x:c r="F52" s="59" t="str">
        <x:v>LSW / SYS</x:v>
      </x:c>
      <x:c r="G52" s="27" t="n">
        <x:v>2</x:v>
      </x:c>
      <x:c r="H52" s="27" t="str">
        <x:v>Won</x:v>
      </x:c>
      <x:c r="I52" s="30" t="n">
        <x:v>1.8</x:v>
      </x:c>
      <x:c r="J52" s="30" t="n">
        <x:v>1.8</x:v>
      </x:c>
      <x:c r="K52" s="30" t="n">
        <x:v>2.3400000000000003</x:v>
      </x:c>
      <x:c r="L52" s="30" t="n">
        <x:v>3.2760000000000002</x:v>
      </x:c>
    </x:row>
    <x:row r="53">
      <x:c r="A53" s="61" t="n">
        <x:v>44947</x:v>
      </x:c>
      <x:c r="B53" s="59" t="str">
        <x:v>MOONEE VALLEY</x:v>
      </x:c>
      <x:c r="C53" s="27" t="n">
        <x:v>7</x:v>
      </x:c>
      <x:c r="D53" s="27" t="n">
        <x:v>8</x:v>
      </x:c>
      <x:c r="E53" s="59" t="str">
        <x:v>DANCE TO DUBAI</x:v>
      </x:c>
      <x:c r="F53" s="59" t="str">
        <x:v>LSW</x:v>
      </x:c>
      <x:c r="G53" s="27" t="n">
        <x:v>1</x:v>
      </x:c>
      <x:c r="H53" s="27" t="str">
        <x:v>Won</x:v>
      </x:c>
      <x:c r="I53" s="30" t="n">
        <x:v>1.3</x:v>
      </x:c>
      <x:c r="J53" s="30" t="n">
        <x:v>1.3</x:v>
      </x:c>
      <x:c r="K53" s="30" t="n">
        <x:v>1.8199999999999998</x:v>
      </x:c>
      <x:c r="L53" s="30" t="n">
        <x:v>5.824</x:v>
      </x:c>
    </x:row>
    <x:row r="54">
      <x:c r="A54" s="61" t="n">
        <x:v>44947</x:v>
      </x:c>
      <x:c r="B54" s="59" t="str">
        <x:v>MOONEE VALLEY</x:v>
      </x:c>
      <x:c r="C54" s="27" t="n">
        <x:v>8</x:v>
      </x:c>
      <x:c r="D54" s="27" t="n">
        <x:v>11</x:v>
      </x:c>
      <x:c r="E54" s="59" t="str">
        <x:v>POUNDING</x:v>
      </x:c>
      <x:c r="F54" s="59" t="str">
        <x:v>LSW / SYS</x:v>
      </x:c>
      <x:c r="G54" s="27" t="n">
        <x:v>2</x:v>
      </x:c>
      <x:c r="H54" s="27" t="str">
        <x:v>Won</x:v>
      </x:c>
      <x:c r="I54" s="30" t="n">
        <x:v>1.4</x:v>
      </x:c>
      <x:c r="J54" s="30" t="n">
        <x:v>1.4</x:v>
      </x:c>
      <x:c r="K54" s="30" t="n">
        <x:v>4.4799999999999995</x:v>
      </x:c>
      <x:c r="L54" s="30"/>
    </x:row>
    <x:row r="55">
      <x:c r="A55" s="61" t="n">
        <x:v>44947</x:v>
      </x:c>
      <x:c r="B55" s="59" t="str">
        <x:v>MOONEE VALLEY</x:v>
      </x:c>
      <x:c r="C55" s="27" t="n">
        <x:v>9</x:v>
      </x:c>
      <x:c r="D55" s="27" t="n">
        <x:v>5</x:v>
      </x:c>
      <x:c r="E55" s="59" t="str">
        <x:v>IMA SHELBY</x:v>
      </x:c>
      <x:c r="F55" s="59" t="str">
        <x:v>SYS</x:v>
      </x:c>
      <x:c r="G55" s="27" t="n">
        <x:v>1</x:v>
      </x:c>
      <x:c r="H55" s="27" t="str">
        <x:v>Won</x:v>
      </x:c>
      <x:c r="I55" s="30" t="n">
        <x:v>3.2</x:v>
      </x:c>
      <x:c r="J55" s="30" t="n">
        <x:v>3.2</x:v>
      </x:c>
      <x:c r="K55" s="30"/>
      <x:c r="L55" s="30"/>
    </x:row>
    <x:row r="56">
      <x:c r="A56" s="61" t="n">
        <x:v>44952</x:v>
      </x:c>
      <x:c r="B56" s="59" t="str">
        <x:v>SANDOWN</x:v>
      </x:c>
      <x:c r="C56" s="27" t="n">
        <x:v>1</x:v>
      </x:c>
      <x:c r="D56" s="27" t="n">
        <x:v>7</x:v>
      </x:c>
      <x:c r="E56" s="59" t="str">
        <x:v>PRINCETON AWARD</x:v>
      </x:c>
      <x:c r="F56" s="59" t="str">
        <x:v>LSW</x:v>
      </x:c>
      <x:c r="G56" s="27" t="n">
        <x:v>1</x:v>
      </x:c>
      <x:c r="H56" s="27" t="str">
        <x:v>2nd</x:v>
      </x:c>
      <x:c r="I56" s="30" t="n">
        <x:v>3.1</x:v>
      </x:c>
      <x:c r="J56" s="30" t="n">
        <x:v>3.1</x:v>
      </x:c>
      <x:c r="K56" s="30" t="n">
        <x:v>5.27</x:v>
      </x:c>
      <x:c r="L56" s="30" t="n">
        <x:v>5.797</x:v>
      </x:c>
    </x:row>
    <x:row r="57">
      <x:c r="A57" s="61" t="n">
        <x:v>44952</x:v>
      </x:c>
      <x:c r="B57" s="59" t="str">
        <x:v>SANDOWN</x:v>
      </x:c>
      <x:c r="C57" s="27" t="n">
        <x:v>1</x:v>
      </x:c>
      <x:c r="D57" s="27" t="n">
        <x:v>9</x:v>
      </x:c>
      <x:c r="E57" s="59" t="str">
        <x:v>WAHINE TOA</x:v>
      </x:c>
      <x:c r="F57" s="59" t="str">
        <x:v>SYS</x:v>
      </x:c>
      <x:c r="G57" s="27" t="n">
        <x:v>1</x:v>
      </x:c>
      <x:c r="H57" s="27" t="str">
        <x:v>Won</x:v>
      </x:c>
      <x:c r="I57" s="30" t="n">
        <x:v>1.3</x:v>
      </x:c>
      <x:c r="J57" s="30" t="n">
        <x:v>1.3</x:v>
      </x:c>
      <x:c r="K57" s="30" t="n">
        <x:v>2.21</x:v>
      </x:c>
      <x:c r="L57" s="30" t="n">
        <x:v>2.431</x:v>
      </x:c>
    </x:row>
    <x:row r="58">
      <x:c r="A58" s="61" t="n">
        <x:v>44952</x:v>
      </x:c>
      <x:c r="B58" s="59" t="str">
        <x:v>SANDOWN</x:v>
      </x:c>
      <x:c r="C58" s="27" t="n">
        <x:v>2</x:v>
      </x:c>
      <x:c r="D58" s="27" t="n">
        <x:v>7</x:v>
      </x:c>
      <x:c r="E58" s="59" t="str">
        <x:v>WISHLOR LASS</x:v>
      </x:c>
      <x:c r="F58" s="59" t="str">
        <x:v>LSW / SYS</x:v>
      </x:c>
      <x:c r="G58" s="27" t="n">
        <x:v>2</x:v>
      </x:c>
      <x:c r="H58" s="27" t="str">
        <x:v>Won</x:v>
      </x:c>
      <x:c r="I58" s="30" t="n">
        <x:v>1.7</x:v>
      </x:c>
      <x:c r="J58" s="30" t="n">
        <x:v>1.7</x:v>
      </x:c>
      <x:c r="K58" s="30" t="n">
        <x:v>1.87</x:v>
      </x:c>
      <x:c r="L58" s="30" t="n">
        <x:v>0</x:v>
      </x:c>
    </x:row>
    <x:row r="59">
      <x:c r="A59" s="61" t="n">
        <x:v>44952</x:v>
      </x:c>
      <x:c r="B59" s="59" t="str">
        <x:v>SANDOWN</x:v>
      </x:c>
      <x:c r="C59" s="27" t="n">
        <x:v>3</x:v>
      </x:c>
      <x:c r="D59" s="27" t="n">
        <x:v>2</x:v>
      </x:c>
      <x:c r="E59" s="59" t="str">
        <x:v>THE INSTRUCTOR</x:v>
      </x:c>
      <x:c r="F59" s="59" t="str">
        <x:v>LSW / SYS</x:v>
      </x:c>
      <x:c r="G59" s="27" t="n">
        <x:v>2</x:v>
      </x:c>
      <x:c r="H59" s="27" t="str">
        <x:v>Won</x:v>
      </x:c>
      <x:c r="I59" s="30" t="n">
        <x:v>1.1</x:v>
      </x:c>
      <x:c r="J59" s="30" t="n">
        <x:v>1.1</x:v>
      </x:c>
      <x:c r="K59" s="30" t="n">
        <x:v>0</x:v>
      </x:c>
      <x:c r="L59" s="30" t="n">
        <x:v>0</x:v>
      </x:c>
    </x:row>
    <x:row r="60">
      <x:c r="A60" s="61" t="n">
        <x:v>44952</x:v>
      </x:c>
      <x:c r="B60" s="59" t="str">
        <x:v>SANDOWN</x:v>
      </x:c>
      <x:c r="C60" s="27" t="n">
        <x:v>4</x:v>
      </x:c>
      <x:c r="D60" s="27" t="n">
        <x:v>2</x:v>
      </x:c>
      <x:c r="E60" s="59" t="str">
        <x:v>ADITI</x:v>
      </x:c>
      <x:c r="F60" s="59" t="str">
        <x:v>SYS</x:v>
      </x:c>
      <x:c r="G60" s="27" t="n">
        <x:v>1</x:v>
      </x:c>
      <x:c r="H60" s="27" t="str"/>
      <x:c r="I60" s="30"/>
      <x:c r="J60" s="30" t="n">
        <x:v>0</x:v>
      </x:c>
      <x:c r="K60" s="30" t="n">
        <x:v>0</x:v>
      </x:c>
      <x:c r="L60" s="30" t="n">
        <x:v>0</x:v>
      </x:c>
    </x:row>
    <x:row r="61">
      <x:c r="A61" s="61" t="n">
        <x:v>44952</x:v>
      </x:c>
      <x:c r="B61" s="59" t="str">
        <x:v>SANDOWN</x:v>
      </x:c>
      <x:c r="C61" s="27" t="n">
        <x:v>5</x:v>
      </x:c>
      <x:c r="D61" s="27" t="n">
        <x:v>4</x:v>
      </x:c>
      <x:c r="E61" s="59" t="str">
        <x:v>DAILY BUGLE</x:v>
      </x:c>
      <x:c r="F61" s="59" t="str">
        <x:v>SYS</x:v>
      </x:c>
      <x:c r="G61" s="27" t="n">
        <x:v>1</x:v>
      </x:c>
      <x:c r="H61" s="27" t="str">
        <x:v>2nd</x:v>
      </x:c>
      <x:c r="I61" s="30" t="n">
        <x:v>3</x:v>
      </x:c>
      <x:c r="J61" s="30" t="n">
        <x:v>3</x:v>
      </x:c>
      <x:c r="K61" s="30" t="n">
        <x:v>3.5999999999999996</x:v>
      </x:c>
      <x:c r="L61" s="30" t="n">
        <x:v>3.96</x:v>
      </x:c>
    </x:row>
    <x:row r="62">
      <x:c r="A62" s="61" t="n">
        <x:v>44952</x:v>
      </x:c>
      <x:c r="B62" s="59" t="str">
        <x:v>SANDOWN</x:v>
      </x:c>
      <x:c r="C62" s="27" t="n">
        <x:v>5</x:v>
      </x:c>
      <x:c r="D62" s="27" t="n">
        <x:v>9</x:v>
      </x:c>
      <x:c r="E62" s="59" t="str">
        <x:v>BLOW IN</x:v>
      </x:c>
      <x:c r="F62" s="59" t="str">
        <x:v>SYS</x:v>
      </x:c>
      <x:c r="G62" s="27" t="n">
        <x:v>1</x:v>
      </x:c>
      <x:c r="H62" s="27" t="str">
        <x:v>Won</x:v>
      </x:c>
      <x:c r="I62" s="30" t="n">
        <x:v>1.9</x:v>
      </x:c>
      <x:c r="J62" s="30" t="n">
        <x:v>1.9</x:v>
      </x:c>
      <x:c r="K62" s="30" t="n">
        <x:v>2.28</x:v>
      </x:c>
      <x:c r="L62" s="30" t="n">
        <x:v>2.508</x:v>
      </x:c>
    </x:row>
    <x:row r="63">
      <x:c r="A63" s="61" t="n">
        <x:v>44952</x:v>
      </x:c>
      <x:c r="B63" s="59" t="str">
        <x:v>SANDOWN</x:v>
      </x:c>
      <x:c r="C63" s="27" t="n">
        <x:v>6</x:v>
      </x:c>
      <x:c r="D63" s="27" t="n">
        <x:v>5</x:v>
      </x:c>
      <x:c r="E63" s="59" t="str">
        <x:v>STAR PATROL</x:v>
      </x:c>
      <x:c r="F63" s="59" t="str">
        <x:v>SYS</x:v>
      </x:c>
      <x:c r="G63" s="27" t="n">
        <x:v>1</x:v>
      </x:c>
      <x:c r="H63" s="27" t="str">
        <x:v>Won</x:v>
      </x:c>
      <x:c r="I63" s="30" t="n">
        <x:v>1.2</x:v>
      </x:c>
      <x:c r="J63" s="30" t="n">
        <x:v>1.2</x:v>
      </x:c>
      <x:c r="K63" s="30" t="n">
        <x:v>1.32</x:v>
      </x:c>
      <x:c r="L63" s="30" t="n">
        <x:v>2.244</x:v>
      </x:c>
    </x:row>
    <x:row r="64">
      <x:c r="A64" s="61" t="n">
        <x:v>44952</x:v>
      </x:c>
      <x:c r="B64" s="59" t="str">
        <x:v>SANDOWN</x:v>
      </x:c>
      <x:c r="C64" s="27" t="n">
        <x:v>7</x:v>
      </x:c>
      <x:c r="D64" s="27" t="n">
        <x:v>1</x:v>
      </x:c>
      <x:c r="E64" s="59" t="str">
        <x:v>JACQUINOT</x:v>
      </x:c>
      <x:c r="F64" s="59" t="str">
        <x:v>SYS</x:v>
      </x:c>
      <x:c r="G64" s="27" t="n">
        <x:v>1</x:v>
      </x:c>
      <x:c r="H64" s="27" t="str">
        <x:v>Won</x:v>
      </x:c>
      <x:c r="I64" s="30" t="n">
        <x:v>1.1</x:v>
      </x:c>
      <x:c r="J64" s="30" t="n">
        <x:v>1.1</x:v>
      </x:c>
      <x:c r="K64" s="30" t="n">
        <x:v>1.87</x:v>
      </x:c>
      <x:c r="L64" s="30"/>
    </x:row>
    <x:row r="65">
      <x:c r="A65" s="61" t="n">
        <x:v>44952</x:v>
      </x:c>
      <x:c r="B65" s="59" t="str">
        <x:v>SANDOWN</x:v>
      </x:c>
      <x:c r="C65" s="27" t="n">
        <x:v>8</x:v>
      </x:c>
      <x:c r="D65" s="27" t="n">
        <x:v>3</x:v>
      </x:c>
      <x:c r="E65" s="59" t="str">
        <x:v>GENTLEMAN ROY</x:v>
      </x:c>
      <x:c r="F65" s="59" t="str">
        <x:v>SYS</x:v>
      </x:c>
      <x:c r="G65" s="27" t="n">
        <x:v>1</x:v>
      </x:c>
      <x:c r="H65" s="27" t="str">
        <x:v>Won</x:v>
      </x:c>
      <x:c r="I65" s="30" t="n">
        <x:v>1.7</x:v>
      </x:c>
      <x:c r="J65" s="30" t="n">
        <x:v>1.7</x:v>
      </x:c>
      <x:c r="K65" s="30"/>
      <x:c r="L65" s="30"/>
    </x:row>
    <x:row r="66">
      <x:c r="A66" s="61" t="n">
        <x:v>44954</x:v>
      </x:c>
      <x:c r="B66" s="59" t="str">
        <x:v>MOONEE VALLEY</x:v>
      </x:c>
      <x:c r="C66" s="27" t="n">
        <x:v>1</x:v>
      </x:c>
      <x:c r="D66" s="27" t="n">
        <x:v>2</x:v>
      </x:c>
      <x:c r="E66" s="59" t="str">
        <x:v>SWORDS DRAWN</x:v>
      </x:c>
      <x:c r="F66" s="59" t="str">
        <x:v>SYS</x:v>
      </x:c>
      <x:c r="G66" s="27" t="n">
        <x:v>1</x:v>
      </x:c>
      <x:c r="H66" s="27" t="str">
        <x:v>2nd</x:v>
      </x:c>
      <x:c r="I66" s="30" t="n">
        <x:v>1.4</x:v>
      </x:c>
      <x:c r="J66" s="30" t="n">
        <x:v>1.4</x:v>
      </x:c>
      <x:c r="K66" s="30" t="n">
        <x:v>2.52</x:v>
      </x:c>
      <x:c r="L66" s="30" t="n">
        <x:v>0</x:v>
      </x:c>
    </x:row>
    <x:row r="67">
      <x:c r="A67" s="61" t="n">
        <x:v>44954</x:v>
      </x:c>
      <x:c r="B67" s="59" t="str">
        <x:v>MOONEE VALLEY</x:v>
      </x:c>
      <x:c r="C67" s="27" t="n">
        <x:v>1</x:v>
      </x:c>
      <x:c r="D67" s="27" t="n">
        <x:v>7</x:v>
      </x:c>
      <x:c r="E67" s="59" t="str">
        <x:v>SOUS LES NUAGES</x:v>
      </x:c>
      <x:c r="F67" s="59" t="str">
        <x:v>SYS</x:v>
      </x:c>
      <x:c r="G67" s="27" t="n">
        <x:v>1</x:v>
      </x:c>
      <x:c r="H67" s="27" t="str">
        <x:v>4th</x:v>
      </x:c>
      <x:c r="I67" s="30"/>
      <x:c r="J67" s="30" t="n">
        <x:v>0</x:v>
      </x:c>
      <x:c r="K67" s="30" t="n">
        <x:v>0</x:v>
      </x:c>
      <x:c r="L67" s="30" t="n">
        <x:v>0</x:v>
      </x:c>
    </x:row>
    <x:row r="68">
      <x:c r="A68" s="61" t="n">
        <x:v>44954</x:v>
      </x:c>
      <x:c r="B68" s="59" t="str">
        <x:v>MOONEE VALLEY</x:v>
      </x:c>
      <x:c r="C68" s="27" t="n">
        <x:v>2</x:v>
      </x:c>
      <x:c r="D68" s="27" t="n">
        <x:v>6</x:v>
      </x:c>
      <x:c r="E68" s="59" t="str">
        <x:v>FIGHTING ARROW</x:v>
      </x:c>
      <x:c r="F68" s="59" t="str">
        <x:v>SYS</x:v>
      </x:c>
      <x:c r="G68" s="27" t="n">
        <x:v>1</x:v>
      </x:c>
      <x:c r="H68" s="27" t="str">
        <x:v>Won</x:v>
      </x:c>
      <x:c r="I68" s="30" t="n">
        <x:v>1.8</x:v>
      </x:c>
      <x:c r="J68" s="30" t="n">
        <x:v>1.8</x:v>
      </x:c>
      <x:c r="K68" s="30" t="n">
        <x:v>0</x:v>
      </x:c>
      <x:c r="L68" s="30" t="n">
        <x:v>0</x:v>
      </x:c>
    </x:row>
    <x:row r="69">
      <x:c r="A69" s="61" t="n">
        <x:v>44954</x:v>
      </x:c>
      <x:c r="B69" s="59" t="str">
        <x:v>MOONEE VALLEY</x:v>
      </x:c>
      <x:c r="C69" s="27" t="n">
        <x:v>4</x:v>
      </x:c>
      <x:c r="D69" s="27" t="n">
        <x:v>5</x:v>
      </x:c>
      <x:c r="E69" s="59" t="str">
        <x:v>FISSION</x:v>
      </x:c>
      <x:c r="F69" s="59" t="str">
        <x:v>SYS</x:v>
      </x:c>
      <x:c r="G69" s="27" t="n">
        <x:v>1</x:v>
      </x:c>
      <x:c r="H69" s="27" t="str">
        <x:v>Won</x:v>
      </x:c>
      <x:c r="I69" s="30"/>
      <x:c r="J69" s="30" t="n">
        <x:v>0</x:v>
      </x:c>
      <x:c r="K69" s="30" t="n">
        <x:v>0</x:v>
      </x:c>
      <x:c r="L69" s="30" t="n">
        <x:v>0</x:v>
      </x:c>
    </x:row>
    <x:row r="70">
      <x:c r="A70" s="61" t="n">
        <x:v>44954</x:v>
      </x:c>
      <x:c r="B70" s="59" t="str">
        <x:v>MOONEE VALLEY</x:v>
      </x:c>
      <x:c r="C70" s="27" t="n">
        <x:v>5</x:v>
      </x:c>
      <x:c r="D70" s="27" t="n">
        <x:v>2</x:v>
      </x:c>
      <x:c r="E70" s="59" t="str">
        <x:v>MAMARAGAN</x:v>
      </x:c>
      <x:c r="F70" s="59" t="str">
        <x:v>SYS</x:v>
      </x:c>
      <x:c r="G70" s="27" t="n">
        <x:v>1</x:v>
      </x:c>
      <x:c r="H70" s="27" t="str">
        <x:v>Won</x:v>
      </x:c>
      <x:c r="I70" s="30" t="n">
        <x:v>1.8</x:v>
      </x:c>
      <x:c r="J70" s="30" t="n">
        <x:v>1.8</x:v>
      </x:c>
      <x:c r="K70" s="30" t="n">
        <x:v>3.6</x:v>
      </x:c>
      <x:c r="L70" s="30" t="n">
        <x:v>7.2</x:v>
      </x:c>
    </x:row>
    <x:row r="71">
      <x:c r="A71" s="61" t="n">
        <x:v>44954</x:v>
      </x:c>
      <x:c r="B71" s="59" t="str">
        <x:v>MOONEE VALLEY</x:v>
      </x:c>
      <x:c r="C71" s="27" t="n">
        <x:v>6</x:v>
      </x:c>
      <x:c r="D71" s="27" t="n">
        <x:v>1</x:v>
      </x:c>
      <x:c r="E71" s="59" t="str">
        <x:v>DANNY'S ST DARCI</x:v>
      </x:c>
      <x:c r="F71" s="59" t="str">
        <x:v>LSW / SYS</x:v>
      </x:c>
      <x:c r="G71" s="27" t="n">
        <x:v>2</x:v>
      </x:c>
      <x:c r="H71" s="27" t="str">
        <x:v>Won</x:v>
      </x:c>
      <x:c r="I71" s="30" t="n">
        <x:v>2</x:v>
      </x:c>
      <x:c r="J71" s="30" t="n">
        <x:v>2</x:v>
      </x:c>
      <x:c r="K71" s="30" t="n">
        <x:v>4</x:v>
      </x:c>
      <x:c r="L71" s="30" t="n">
        <x:v>7.6</x:v>
      </x:c>
    </x:row>
    <x:row r="72">
      <x:c r="A72" s="61" t="n">
        <x:v>44954</x:v>
      </x:c>
      <x:c r="B72" s="59" t="str">
        <x:v>MOONEE VALLEY</x:v>
      </x:c>
      <x:c r="C72" s="27" t="n">
        <x:v>7</x:v>
      </x:c>
      <x:c r="D72" s="27" t="n">
        <x:v>5</x:v>
      </x:c>
      <x:c r="E72" s="59" t="str">
        <x:v>JIGSAW</x:v>
      </x:c>
      <x:c r="F72" s="59" t="str">
        <x:v>LSW / SYS</x:v>
      </x:c>
      <x:c r="G72" s="27" t="n">
        <x:v>2</x:v>
      </x:c>
      <x:c r="H72" s="27" t="str">
        <x:v>Won</x:v>
      </x:c>
      <x:c r="I72" s="30" t="n">
        <x:v>2</x:v>
      </x:c>
      <x:c r="J72" s="30" t="n">
        <x:v>2</x:v>
      </x:c>
      <x:c r="K72" s="30" t="n">
        <x:v>3.8</x:v>
      </x:c>
      <x:c r="L72" s="30"/>
    </x:row>
    <x:row r="73">
      <x:c r="A73" s="61" t="n">
        <x:v>44954</x:v>
      </x:c>
      <x:c r="B73" s="59" t="str">
        <x:v>MOONEE VALLEY</x:v>
      </x:c>
      <x:c r="C73" s="27" t="n">
        <x:v>7</x:v>
      </x:c>
      <x:c r="D73" s="27" t="n">
        <x:v>6</x:v>
      </x:c>
      <x:c r="E73" s="59" t="str">
        <x:v>SNAPPER</x:v>
      </x:c>
      <x:c r="F73" s="59" t="str">
        <x:v>LSW</x:v>
      </x:c>
      <x:c r="G73" s="27" t="n">
        <x:v>1</x:v>
      </x:c>
      <x:c r="H73" s="27" t="str">
        <x:v>4th</x:v>
      </x:c>
      <x:c r="I73" s="30"/>
      <x:c r="J73" s="30" t="n">
        <x:v>0</x:v>
      </x:c>
      <x:c r="K73" s="30" t="n">
        <x:v>0</x:v>
      </x:c>
      <x:c r="L73" s="30"/>
    </x:row>
    <x:row r="74">
      <x:c r="A74" s="61" t="n">
        <x:v>44954</x:v>
      </x:c>
      <x:c r="B74" s="59" t="str">
        <x:v>MOONEE VALLEY</x:v>
      </x:c>
      <x:c r="C74" s="27" t="n">
        <x:v>8</x:v>
      </x:c>
      <x:c r="D74" s="27" t="n">
        <x:v>5</x:v>
      </x:c>
      <x:c r="E74" s="59" t="str">
        <x:v>KENTUCKY CASANOVA</x:v>
      </x:c>
      <x:c r="F74" s="59" t="str">
        <x:v>SYS</x:v>
      </x:c>
      <x:c r="G74" s="27" t="n">
        <x:v>1</x:v>
      </x:c>
      <x:c r="H74" s="27" t="str">
        <x:v>Won</x:v>
      </x:c>
      <x:c r="I74" s="30" t="n">
        <x:v>1.9</x:v>
      </x:c>
      <x:c r="J74" s="30" t="n">
        <x:v>1.9</x:v>
      </x:c>
      <x:c r="K74" s="30"/>
      <x:c r="L74" s="30"/>
    </x:row>
    <x:row r="75">
      <x:c r="A75" s="61" t="n">
        <x:v>44961</x:v>
      </x:c>
      <x:c r="B75" s="59" t="str">
        <x:v>SANDOWN</x:v>
      </x:c>
      <x:c r="C75" s="27" t="n">
        <x:v>1</x:v>
      </x:c>
      <x:c r="D75" s="27" t="n">
        <x:v>1</x:v>
      </x:c>
      <x:c r="E75" s="59" t="str">
        <x:v>INUNDATION</x:v>
      </x:c>
      <x:c r="F75" s="59" t="str">
        <x:v>SYS</x:v>
      </x:c>
      <x:c r="G75" s="27" t="n">
        <x:v>1</x:v>
      </x:c>
      <x:c r="H75" s="27" t="str"/>
      <x:c r="I75" s="30"/>
      <x:c r="J75" s="30" t="n">
        <x:v>0</x:v>
      </x:c>
      <x:c r="K75" s="30" t="n">
        <x:v>0</x:v>
      </x:c>
      <x:c r="L75" s="30" t="n">
        <x:v>0</x:v>
      </x:c>
    </x:row>
    <x:row r="76">
      <x:c r="A76" s="61" t="n">
        <x:v>44961</x:v>
      </x:c>
      <x:c r="B76" s="59" t="str">
        <x:v>SANDOWN</x:v>
      </x:c>
      <x:c r="C76" s="27" t="n">
        <x:v>3</x:v>
      </x:c>
      <x:c r="D76" s="27" t="n">
        <x:v>1</x:v>
      </x:c>
      <x:c r="E76" s="59" t="str">
        <x:v>HENNESSY LAD</x:v>
      </x:c>
      <x:c r="F76" s="59" t="str">
        <x:v>M / SYS</x:v>
      </x:c>
      <x:c r="G76" s="27" t="n">
        <x:v>2</x:v>
      </x:c>
      <x:c r="H76" s="27" t="str">
        <x:v>Won</x:v>
      </x:c>
      <x:c r="I76" s="30" t="n">
        <x:v>1.3</x:v>
      </x:c>
      <x:c r="J76" s="30" t="n">
        <x:v>1.3</x:v>
      </x:c>
      <x:c r="K76" s="30" t="n">
        <x:v>1.9500000000000002</x:v>
      </x:c>
      <x:c r="L76" s="30" t="n">
        <x:v>2.535</x:v>
      </x:c>
    </x:row>
    <x:row r="77">
      <x:c r="A77" s="61" t="n">
        <x:v>44961</x:v>
      </x:c>
      <x:c r="B77" s="59" t="str">
        <x:v>SANDOWN</x:v>
      </x:c>
      <x:c r="C77" s="27" t="n">
        <x:v>3</x:v>
      </x:c>
      <x:c r="D77" s="27" t="n">
        <x:v>1</x:v>
      </x:c>
      <x:c r="E77" s="59" t="str">
        <x:v>HENNESSY LAD</x:v>
      </x:c>
      <x:c r="F77" s="59" t="str">
        <x:v>SYS</x:v>
      </x:c>
      <x:c r="G77" s="27" t="n">
        <x:v>1</x:v>
      </x:c>
      <x:c r="H77" s="27" t="str">
        <x:v>Won</x:v>
      </x:c>
      <x:c r="I77" s="30" t="n">
        <x:v>1.3</x:v>
      </x:c>
      <x:c r="J77" s="30" t="n">
        <x:v>1.3</x:v>
      </x:c>
      <x:c r="K77" s="30" t="n">
        <x:v>1.9500000000000002</x:v>
      </x:c>
      <x:c r="L77" s="30" t="n">
        <x:v>2.535</x:v>
      </x:c>
    </x:row>
    <x:row r="78">
      <x:c r="A78" s="61" t="n">
        <x:v>44961</x:v>
      </x:c>
      <x:c r="B78" s="59" t="str">
        <x:v>SANDOWN</x:v>
      </x:c>
      <x:c r="C78" s="27" t="n">
        <x:v>7</x:v>
      </x:c>
      <x:c r="D78" s="27" t="n">
        <x:v>10</x:v>
      </x:c>
      <x:c r="E78" s="59" t="str">
        <x:v>WROTE TO ARATAKI</x:v>
      </x:c>
      <x:c r="F78" s="59" t="str">
        <x:v>LSW / SYS</x:v>
      </x:c>
      <x:c r="G78" s="27" t="n">
        <x:v>2</x:v>
      </x:c>
      <x:c r="H78" s="27" t="str">
        <x:v>Won</x:v>
      </x:c>
      <x:c r="I78" s="30" t="n">
        <x:v>1.5</x:v>
      </x:c>
      <x:c r="J78" s="30" t="n">
        <x:v>1.5</x:v>
      </x:c>
      <x:c r="K78" s="30" t="n">
        <x:v>1.9500000000000002</x:v>
      </x:c>
      <x:c r="L78" s="30" t="n">
        <x:v>5.46</x:v>
      </x:c>
    </x:row>
    <x:row r="79">
      <x:c r="A79" s="61" t="n">
        <x:v>44961</x:v>
      </x:c>
      <x:c r="B79" s="59" t="str">
        <x:v>SANDOWN</x:v>
      </x:c>
      <x:c r="C79" s="27" t="n">
        <x:v>8</x:v>
      </x:c>
      <x:c r="D79" s="27" t="n">
        <x:v>5</x:v>
      </x:c>
      <x:c r="E79" s="59" t="str">
        <x:v>DETONATOR JACK</x:v>
      </x:c>
      <x:c r="F79" s="59" t="str">
        <x:v>SYS</x:v>
      </x:c>
      <x:c r="G79" s="27" t="n">
        <x:v>1</x:v>
      </x:c>
      <x:c r="H79" s="27" t="str">
        <x:v>3rd</x:v>
      </x:c>
      <x:c r="I79" s="30" t="n">
        <x:v>1.3</x:v>
      </x:c>
      <x:c r="J79" s="30" t="n">
        <x:v>1.3</x:v>
      </x:c>
      <x:c r="K79" s="30" t="n">
        <x:v>3.6399999999999997</x:v>
      </x:c>
      <x:c r="L79" s="30"/>
    </x:row>
    <x:row r="80">
      <x:c r="A80" s="61" t="n">
        <x:v>44961</x:v>
      </x:c>
      <x:c r="B80" s="59" t="str">
        <x:v>SANDOWN</x:v>
      </x:c>
      <x:c r="C80" s="27" t="n">
        <x:v>8</x:v>
      </x:c>
      <x:c r="D80" s="27" t="n">
        <x:v>6</x:v>
      </x:c>
      <x:c r="E80" s="59" t="str">
        <x:v>RIGHT YOU ARE</x:v>
      </x:c>
      <x:c r="F80" s="59" t="str">
        <x:v>LSW / SYS</x:v>
      </x:c>
      <x:c r="G80" s="27" t="n">
        <x:v>2</x:v>
      </x:c>
      <x:c r="H80" s="27" t="str">
        <x:v>Won</x:v>
      </x:c>
      <x:c r="I80" s="30" t="n">
        <x:v>1.3</x:v>
      </x:c>
      <x:c r="J80" s="30" t="n">
        <x:v>1.3</x:v>
      </x:c>
      <x:c r="K80" s="30" t="n">
        <x:v>3.6399999999999997</x:v>
      </x:c>
      <x:c r="L80" s="30"/>
    </x:row>
    <x:row r="81">
      <x:c r="A81" s="61" t="n">
        <x:v>44961</x:v>
      </x:c>
      <x:c r="B81" s="59" t="str">
        <x:v>SANDOWN</x:v>
      </x:c>
      <x:c r="C81" s="27" t="n">
        <x:v>9</x:v>
      </x:c>
      <x:c r="D81" s="27" t="n">
        <x:v>1</x:v>
      </x:c>
      <x:c r="E81" s="59" t="str">
        <x:v>GLORY DAZE</x:v>
      </x:c>
      <x:c r="F81" s="59" t="str">
        <x:v>SYS</x:v>
      </x:c>
      <x:c r="G81" s="27" t="n">
        <x:v>1</x:v>
      </x:c>
      <x:c r="H81" s="27" t="str">
        <x:v>Won</x:v>
      </x:c>
      <x:c r="I81" s="30" t="n">
        <x:v>2.8</x:v>
      </x:c>
      <x:c r="J81" s="30" t="n">
        <x:v>2.8</x:v>
      </x:c>
      <x:c r="K81" s="30"/>
      <x:c r="L81" s="30"/>
    </x:row>
    <x:row r="82">
      <x:c r="A82" s="61" t="n">
        <x:v>44961</x:v>
      </x:c>
      <x:c r="B82" s="59" t="str">
        <x:v>SANDOWN</x:v>
      </x:c>
      <x:c r="C82" s="27" t="n">
        <x:v>9</x:v>
      </x:c>
      <x:c r="D82" s="27" t="n">
        <x:v>6</x:v>
      </x:c>
      <x:c r="E82" s="59" t="str">
        <x:v>RIVERPLATE</x:v>
      </x:c>
      <x:c r="F82" s="59" t="str">
        <x:v>LSW</x:v>
      </x:c>
      <x:c r="G82" s="27" t="n">
        <x:v>1</x:v>
      </x:c>
      <x:c r="H82" s="27" t="str">
        <x:v>4th</x:v>
      </x:c>
      <x:c r="I82" s="30"/>
      <x:c r="J82" s="30" t="n">
        <x:v>0</x:v>
      </x:c>
      <x:c r="K82" s="30"/>
      <x:c r="L82" s="30"/>
    </x:row>
    <x:row r="83">
      <x:c r="A83" s="61" t="n">
        <x:v>44968</x:v>
      </x:c>
      <x:c r="B83" s="59" t="str">
        <x:v>SANDOWN</x:v>
      </x:c>
      <x:c r="C83" s="27" t="n">
        <x:v>1</x:v>
      </x:c>
      <x:c r="D83" s="27" t="n">
        <x:v>6</x:v>
      </x:c>
      <x:c r="E83" s="59" t="str">
        <x:v>SO UNUSUAL</x:v>
      </x:c>
      <x:c r="F83" s="59" t="str">
        <x:v>LSW / SYS</x:v>
      </x:c>
      <x:c r="G83" s="27" t="n">
        <x:v>2</x:v>
      </x:c>
      <x:c r="H83" s="27" t="str">
        <x:v>Won</x:v>
      </x:c>
      <x:c r="I83" s="30" t="n">
        <x:v>1.7</x:v>
      </x:c>
      <x:c r="J83" s="30" t="n">
        <x:v>1.7</x:v>
      </x:c>
      <x:c r="K83" s="30" t="n">
        <x:v>3.4</x:v>
      </x:c>
      <x:c r="L83" s="30" t="n">
        <x:v>6.12</x:v>
      </x:c>
    </x:row>
    <x:row r="84">
      <x:c r="A84" s="61" t="n">
        <x:v>44968</x:v>
      </x:c>
      <x:c r="B84" s="59" t="str">
        <x:v>SANDOWN</x:v>
      </x:c>
      <x:c r="C84" s="27" t="n">
        <x:v>2</x:v>
      </x:c>
      <x:c r="D84" s="27" t="n">
        <x:v>3</x:v>
      </x:c>
      <x:c r="E84" s="59" t="str">
        <x:v>THE FORTUNE TELLER</x:v>
      </x:c>
      <x:c r="F84" s="59" t="str">
        <x:v>SYS</x:v>
      </x:c>
      <x:c r="G84" s="27" t="n">
        <x:v>1</x:v>
      </x:c>
      <x:c r="H84" s="27" t="str">
        <x:v>3rd</x:v>
      </x:c>
      <x:c r="I84" s="30" t="n">
        <x:v>2</x:v>
      </x:c>
      <x:c r="J84" s="30" t="n">
        <x:v>2</x:v>
      </x:c>
      <x:c r="K84" s="30" t="n">
        <x:v>3.6</x:v>
      </x:c>
      <x:c r="L84" s="30" t="n">
        <x:v>0</x:v>
      </x:c>
    </x:row>
    <x:row r="85">
      <x:c r="A85" s="61" t="n">
        <x:v>44968</x:v>
      </x:c>
      <x:c r="B85" s="59" t="str">
        <x:v>SANDOWN</x:v>
      </x:c>
      <x:c r="C85" s="27" t="n">
        <x:v>3</x:v>
      </x:c>
      <x:c r="D85" s="27" t="n">
        <x:v>1</x:v>
      </x:c>
      <x:c r="E85" s="59" t="str">
        <x:v>BARBER</x:v>
      </x:c>
      <x:c r="F85" s="59" t="str">
        <x:v>SYS</x:v>
      </x:c>
      <x:c r="G85" s="27" t="n">
        <x:v>1</x:v>
      </x:c>
      <x:c r="H85" s="27" t="str">
        <x:v>Won</x:v>
      </x:c>
      <x:c r="I85" s="30" t="n">
        <x:v>1.8</x:v>
      </x:c>
      <x:c r="J85" s="30" t="n">
        <x:v>1.8</x:v>
      </x:c>
      <x:c r="K85" s="30" t="n">
        <x:v>0</x:v>
      </x:c>
      <x:c r="L85" s="30" t="n">
        <x:v>0</x:v>
      </x:c>
    </x:row>
    <x:row r="86">
      <x:c r="A86" s="61" t="n">
        <x:v>44968</x:v>
      </x:c>
      <x:c r="B86" s="59" t="str">
        <x:v>SANDOWN</x:v>
      </x:c>
      <x:c r="C86" s="27" t="n">
        <x:v>3</x:v>
      </x:c>
      <x:c r="D86" s="27" t="n">
        <x:v>2</x:v>
      </x:c>
      <x:c r="E86" s="59" t="str">
        <x:v>LITTLE BROSE</x:v>
      </x:c>
      <x:c r="F86" s="59" t="str">
        <x:v>LSW / SYS</x:v>
      </x:c>
      <x:c r="G86" s="27" t="n">
        <x:v>2</x:v>
      </x:c>
      <x:c r="H86" s="27" t="str">
        <x:v>2nd</x:v>
      </x:c>
      <x:c r="I86" s="30" t="n">
        <x:v>2.4</x:v>
      </x:c>
      <x:c r="J86" s="30" t="n">
        <x:v>2.4</x:v>
      </x:c>
      <x:c r="K86" s="30" t="n">
        <x:v>0</x:v>
      </x:c>
      <x:c r="L86" s="30" t="n">
        <x:v>0</x:v>
      </x:c>
    </x:row>
    <x:row r="87">
      <x:c r="A87" s="61" t="n">
        <x:v>44968</x:v>
      </x:c>
      <x:c r="B87" s="59" t="str">
        <x:v>SANDOWN</x:v>
      </x:c>
      <x:c r="C87" s="27" t="n">
        <x:v>4</x:v>
      </x:c>
      <x:c r="D87" s="27" t="n">
        <x:v>1</x:v>
      </x:c>
      <x:c r="E87" s="59" t="str">
        <x:v>CHARM STONE</x:v>
      </x:c>
      <x:c r="F87" s="59" t="str">
        <x:v>SYS</x:v>
      </x:c>
      <x:c r="G87" s="27" t="n">
        <x:v>1</x:v>
      </x:c>
      <x:c r="H87" s="27" t="str"/>
      <x:c r="I87" s="30"/>
      <x:c r="J87" s="30" t="n">
        <x:v>0</x:v>
      </x:c>
      <x:c r="K87" s="30" t="n">
        <x:v>0</x:v>
      </x:c>
      <x:c r="L87" s="30" t="n">
        <x:v>0</x:v>
      </x:c>
    </x:row>
    <x:row r="88">
      <x:c r="A88" s="61" t="n">
        <x:v>44968</x:v>
      </x:c>
      <x:c r="B88" s="59" t="str">
        <x:v>SANDOWN</x:v>
      </x:c>
      <x:c r="C88" s="27" t="n">
        <x:v>4</x:v>
      </x:c>
      <x:c r="D88" s="27" t="n">
        <x:v>3</x:v>
      </x:c>
      <x:c r="E88" s="59" t="str">
        <x:v>EXPLORING</x:v>
      </x:c>
      <x:c r="F88" s="59" t="str">
        <x:v>SYS</x:v>
      </x:c>
      <x:c r="G88" s="27" t="n">
        <x:v>1</x:v>
      </x:c>
      <x:c r="H88" s="27" t="str">
        <x:v>Won</x:v>
      </x:c>
      <x:c r="I88" s="30" t="n">
        <x:v>4</x:v>
      </x:c>
      <x:c r="J88" s="30" t="n">
        <x:v>4</x:v>
      </x:c>
      <x:c r="K88" s="30" t="n">
        <x:v>10</x:v>
      </x:c>
      <x:c r="L88" s="30" t="n">
        <x:v>16</x:v>
      </x:c>
    </x:row>
    <x:row r="89">
      <x:c r="A89" s="61" t="n">
        <x:v>44968</x:v>
      </x:c>
      <x:c r="B89" s="59" t="str">
        <x:v>SANDOWN</x:v>
      </x:c>
      <x:c r="C89" s="27" t="n">
        <x:v>6</x:v>
      </x:c>
      <x:c r="D89" s="27" t="n">
        <x:v>12</x:v>
      </x:c>
      <x:c r="E89" s="59" t="str">
        <x:v>LOFTY STRIKE</x:v>
      </x:c>
      <x:c r="F89" s="59" t="str">
        <x:v>SYS</x:v>
      </x:c>
      <x:c r="G89" s="27" t="n">
        <x:v>1</x:v>
      </x:c>
      <x:c r="H89" s="27" t="str">
        <x:v>Won</x:v>
      </x:c>
      <x:c r="I89" s="30" t="n">
        <x:v>2.5</x:v>
      </x:c>
      <x:c r="J89" s="30" t="n">
        <x:v>2.5</x:v>
      </x:c>
      <x:c r="K89" s="30" t="n">
        <x:v>4</x:v>
      </x:c>
      <x:c r="L89" s="30" t="n">
        <x:v>0</x:v>
      </x:c>
    </x:row>
    <x:row r="90">
      <x:c r="A90" s="61" t="n">
        <x:v>44968</x:v>
      </x:c>
      <x:c r="B90" s="59" t="str">
        <x:v>SANDOWN</x:v>
      </x:c>
      <x:c r="C90" s="27" t="n">
        <x:v>7</x:v>
      </x:c>
      <x:c r="D90" s="27" t="n">
        <x:v>10</x:v>
      </x:c>
      <x:c r="E90" s="59" t="str">
        <x:v>JACQUINOT</x:v>
      </x:c>
      <x:c r="F90" s="59" t="str">
        <x:v>LSW / SYS</x:v>
      </x:c>
      <x:c r="G90" s="27" t="n">
        <x:v>2</x:v>
      </x:c>
      <x:c r="H90" s="27" t="str">
        <x:v>Won</x:v>
      </x:c>
      <x:c r="I90" s="30" t="n">
        <x:v>1.6</x:v>
      </x:c>
      <x:c r="J90" s="30" t="n">
        <x:v>1.6</x:v>
      </x:c>
      <x:c r="K90" s="30" t="n">
        <x:v>0</x:v>
      </x:c>
      <x:c r="L90" s="30" t="n">
        <x:v>0</x:v>
      </x:c>
    </x:row>
    <x:row r="91">
      <x:c r="A91" s="61" t="n">
        <x:v>44968</x:v>
      </x:c>
      <x:c r="B91" s="59" t="str">
        <x:v>SANDOWN</x:v>
      </x:c>
      <x:c r="C91" s="27" t="n">
        <x:v>8</x:v>
      </x:c>
      <x:c r="D91" s="27" t="n">
        <x:v>5</x:v>
      </x:c>
      <x:c r="E91" s="59" t="str">
        <x:v>CORNER POCKET</x:v>
      </x:c>
      <x:c r="F91" s="59" t="str">
        <x:v>SYS</x:v>
      </x:c>
      <x:c r="G91" s="27" t="n">
        <x:v>1</x:v>
      </x:c>
      <x:c r="H91" s="27" t="str"/>
      <x:c r="I91" s="30"/>
      <x:c r="J91" s="30" t="n">
        <x:v>0</x:v>
      </x:c>
      <x:c r="K91" s="30" t="n">
        <x:v>0</x:v>
      </x:c>
      <x:c r="L91" s="30"/>
    </x:row>
    <x:row r="92">
      <x:c r="A92" s="61" t="n">
        <x:v>44968</x:v>
      </x:c>
      <x:c r="B92" s="59" t="str">
        <x:v>SANDOWN</x:v>
      </x:c>
      <x:c r="C92" s="27" t="n">
        <x:v>8</x:v>
      </x:c>
      <x:c r="D92" s="27" t="n">
        <x:v>12</x:v>
      </x:c>
      <x:c r="E92" s="59" t="str">
        <x:v>POUNDING</x:v>
      </x:c>
      <x:c r="F92" s="59" t="str">
        <x:v>LSW / SYS</x:v>
      </x:c>
      <x:c r="G92" s="27" t="n">
        <x:v>2</x:v>
      </x:c>
      <x:c r="H92" s="27" t="str">
        <x:v>Won</x:v>
      </x:c>
      <x:c r="I92" s="30" t="n">
        <x:v>2.4</x:v>
      </x:c>
      <x:c r="J92" s="30" t="n">
        <x:v>2.4</x:v>
      </x:c>
      <x:c r="K92" s="30" t="n">
        <x:v>5.52</x:v>
      </x:c>
      <x:c r="L92" s="30"/>
    </x:row>
    <x:row r="93">
      <x:c r="A93" s="61" t="n">
        <x:v>44968</x:v>
      </x:c>
      <x:c r="B93" s="59" t="str">
        <x:v>SANDOWN</x:v>
      </x:c>
      <x:c r="C93" s="27" t="n">
        <x:v>9</x:v>
      </x:c>
      <x:c r="D93" s="27" t="n">
        <x:v>3</x:v>
      </x:c>
      <x:c r="E93" s="59" t="str">
        <x:v>HERE TO SHOCK</x:v>
      </x:c>
      <x:c r="F93" s="59" t="str">
        <x:v>SYS</x:v>
      </x:c>
      <x:c r="G93" s="27" t="n">
        <x:v>1</x:v>
      </x:c>
      <x:c r="H93" s="27" t="str">
        <x:v>Won</x:v>
      </x:c>
      <x:c r="I93" s="30" t="n">
        <x:v>2.3</x:v>
      </x:c>
      <x:c r="J93" s="30" t="n">
        <x:v>2.3</x:v>
      </x:c>
      <x:c r="K93" s="30"/>
      <x:c r="L93" s="30"/>
    </x:row>
    <x:row r="94">
      <x:c r="A94" s="61" t="n">
        <x:v>44975</x:v>
      </x:c>
      <x:c r="B94" s="59" t="str">
        <x:v>FLEMINGTON</x:v>
      </x:c>
      <x:c r="C94" s="27" t="n">
        <x:v>2</x:v>
      </x:c>
      <x:c r="D94" s="27" t="n">
        <x:v>1</x:v>
      </x:c>
      <x:c r="E94" s="59" t="str">
        <x:v>SEE YOU IN HEAVEN</x:v>
      </x:c>
      <x:c r="F94" s="59" t="str">
        <x:v>SYS</x:v>
      </x:c>
      <x:c r="G94" s="27" t="n">
        <x:v>1</x:v>
      </x:c>
      <x:c r="H94" s="27" t="str">
        <x:v>2nd</x:v>
      </x:c>
      <x:c r="I94" s="30" t="n">
        <x:v>1.45</x:v>
      </x:c>
      <x:c r="J94" s="30" t="n">
        <x:v>1.45</x:v>
      </x:c>
      <x:c r="K94" s="30" t="n">
        <x:v>0</x:v>
      </x:c>
      <x:c r="L94" s="30" t="n">
        <x:v>0</x:v>
      </x:c>
    </x:row>
    <x:row r="95">
      <x:c r="A95" s="61" t="n">
        <x:v>44975</x:v>
      </x:c>
      <x:c r="B95" s="59" t="str">
        <x:v>FLEMINGTON</x:v>
      </x:c>
      <x:c r="C95" s="27" t="n">
        <x:v>2</x:v>
      </x:c>
      <x:c r="D95" s="27" t="n">
        <x:v>6</x:v>
      </x:c>
      <x:c r="E95" s="59" t="str">
        <x:v>WOLLOMBI</x:v>
      </x:c>
      <x:c r="F95" s="59" t="str">
        <x:v>LSW / SYS</x:v>
      </x:c>
      <x:c r="G95" s="27" t="n">
        <x:v>2</x:v>
      </x:c>
      <x:c r="H95" s="27" t="str">
        <x:v>Won</x:v>
      </x:c>
      <x:c r="I95" s="30" t="n">
        <x:v>3.75</x:v>
      </x:c>
      <x:c r="J95" s="30" t="n">
        <x:v>3.75</x:v>
      </x:c>
      <x:c r="K95" s="30" t="n">
        <x:v>0</x:v>
      </x:c>
      <x:c r="L95" s="30" t="n">
        <x:v>0</x:v>
      </x:c>
    </x:row>
    <x:row r="96">
      <x:c r="A96" s="61" t="n">
        <x:v>44975</x:v>
      </x:c>
      <x:c r="B96" s="59" t="str">
        <x:v>FLEMINGTON</x:v>
      </x:c>
      <x:c r="C96" s="27" t="n">
        <x:v>3</x:v>
      </x:c>
      <x:c r="D96" s="27" t="n">
        <x:v>2</x:v>
      </x:c>
      <x:c r="E96" s="59" t="str">
        <x:v>AMUR</x:v>
      </x:c>
      <x:c r="F96" s="59" t="str">
        <x:v>LSW</x:v>
      </x:c>
      <x:c r="G96" s="27" t="n">
        <x:v>1</x:v>
      </x:c>
      <x:c r="H96" s="27" t="str"/>
      <x:c r="I96" s="30"/>
      <x:c r="J96" s="30" t="n">
        <x:v>0</x:v>
      </x:c>
      <x:c r="K96" s="30" t="n">
        <x:v>0</x:v>
      </x:c>
      <x:c r="L96" s="30" t="n">
        <x:v>0</x:v>
      </x:c>
    </x:row>
    <x:row r="97">
      <x:c r="A97" s="61" t="n">
        <x:v>44975</x:v>
      </x:c>
      <x:c r="B97" s="59" t="str">
        <x:v>FLEMINGTON</x:v>
      </x:c>
      <x:c r="C97" s="27" t="n">
        <x:v>4</x:v>
      </x:c>
      <x:c r="D97" s="27" t="n">
        <x:v>4</x:v>
      </x:c>
      <x:c r="E97" s="59" t="str">
        <x:v>NOBEL HEIGHTS</x:v>
      </x:c>
      <x:c r="F97" s="59" t="str">
        <x:v>SYS</x:v>
      </x:c>
      <x:c r="G97" s="27" t="n">
        <x:v>1</x:v>
      </x:c>
      <x:c r="H97" s="27" t="str">
        <x:v>Won</x:v>
      </x:c>
      <x:c r="I97" s="30" t="n">
        <x:v>3.05</x:v>
      </x:c>
      <x:c r="J97" s="30" t="n">
        <x:v>3.05</x:v>
      </x:c>
      <x:c r="K97" s="30" t="n">
        <x:v>3.6599999999999997</x:v>
      </x:c>
      <x:c r="L97" s="30" t="n">
        <x:v>0</x:v>
      </x:c>
    </x:row>
    <x:row r="98">
      <x:c r="A98" s="61" t="n">
        <x:v>44975</x:v>
      </x:c>
      <x:c r="B98" s="59" t="str">
        <x:v>FLEMINGTON</x:v>
      </x:c>
      <x:c r="C98" s="27" t="n">
        <x:v>4</x:v>
      </x:c>
      <x:c r="D98" s="27" t="n">
        <x:v>6</x:v>
      </x:c>
      <x:c r="E98" s="59" t="str">
        <x:v>ARRAN BAY</x:v>
      </x:c>
      <x:c r="F98" s="59" t="str">
        <x:v>SYS</x:v>
      </x:c>
      <x:c r="G98" s="27" t="n">
        <x:v>1</x:v>
      </x:c>
      <x:c r="H98" s="27" t="str">
        <x:v>2nd</x:v>
      </x:c>
      <x:c r="I98" s="30" t="n">
        <x:v>1.7</x:v>
      </x:c>
      <x:c r="J98" s="30" t="n">
        <x:v>1.7</x:v>
      </x:c>
      <x:c r="K98" s="30" t="n">
        <x:v>2.04</x:v>
      </x:c>
      <x:c r="L98" s="30" t="n">
        <x:v>0</x:v>
      </x:c>
    </x:row>
    <x:row r="99">
      <x:c r="A99" s="61" t="n">
        <x:v>44975</x:v>
      </x:c>
      <x:c r="B99" s="59" t="str">
        <x:v>FLEMINGTON</x:v>
      </x:c>
      <x:c r="C99" s="27" t="n">
        <x:v>5</x:v>
      </x:c>
      <x:c r="D99" s="27" t="n">
        <x:v>4</x:v>
      </x:c>
      <x:c r="E99" s="59" t="str">
        <x:v>ANNAVISTO</x:v>
      </x:c>
      <x:c r="F99" s="59" t="str">
        <x:v>SYS</x:v>
      </x:c>
      <x:c r="G99" s="27" t="n">
        <x:v>1</x:v>
      </x:c>
      <x:c r="H99" s="27" t="str">
        <x:v>Won</x:v>
      </x:c>
      <x:c r="I99" s="30" t="n">
        <x:v>1.2</x:v>
      </x:c>
      <x:c r="J99" s="30" t="n">
        <x:v>1.2</x:v>
      </x:c>
      <x:c r="K99" s="30" t="n">
        <x:v>0</x:v>
      </x:c>
      <x:c r="L99" s="30" t="n">
        <x:v>0</x:v>
      </x:c>
    </x:row>
    <x:row r="100">
      <x:c r="A100" s="61" t="n">
        <x:v>44975</x:v>
      </x:c>
      <x:c r="B100" s="59" t="str">
        <x:v>FLEMINGTON</x:v>
      </x:c>
      <x:c r="C100" s="27" t="n">
        <x:v>7</x:v>
      </x:c>
      <x:c r="D100" s="27" t="n">
        <x:v>1</x:v>
      </x:c>
      <x:c r="E100" s="59" t="str">
        <x:v>NATURE STRIP</x:v>
      </x:c>
      <x:c r="F100" s="59" t="str">
        <x:v>SYS</x:v>
      </x:c>
      <x:c r="G100" s="27" t="n">
        <x:v>1</x:v>
      </x:c>
      <x:c r="H100" s="27" t="str"/>
      <x:c r="I100" s="30"/>
      <x:c r="J100" s="30" t="n">
        <x:v>0</x:v>
      </x:c>
      <x:c r="K100" s="30" t="n">
        <x:v>0</x:v>
      </x:c>
      <x:c r="L100" s="30" t="n">
        <x:v>0</x:v>
      </x:c>
    </x:row>
    <x:row r="101">
      <x:c r="A101" s="61" t="n">
        <x:v>44975</x:v>
      </x:c>
      <x:c r="B101" s="59" t="str">
        <x:v>FLEMINGTON</x:v>
      </x:c>
      <x:c r="C101" s="27" t="n">
        <x:v>7</x:v>
      </x:c>
      <x:c r="D101" s="27" t="n">
        <x:v>11</x:v>
      </x:c>
      <x:c r="E101" s="59" t="str">
        <x:v>COOLANGATTA</x:v>
      </x:c>
      <x:c r="F101" s="59" t="str">
        <x:v>SYS</x:v>
      </x:c>
      <x:c r="G101" s="27" t="n">
        <x:v>1</x:v>
      </x:c>
      <x:c r="H101" s="27" t="str">
        <x:v>Won</x:v>
      </x:c>
      <x:c r="I101" s="30" t="n">
        <x:v>1.5</x:v>
      </x:c>
      <x:c r="J101" s="30" t="n">
        <x:v>1.5</x:v>
      </x:c>
      <x:c r="K101" s="30" t="n">
        <x:v>3.9749999999999996</x:v>
      </x:c>
      <x:c r="L101" s="30" t="n">
        <x:v>6.558749999999999</x:v>
      </x:c>
    </x:row>
    <x:row r="102">
      <x:c r="A102" s="61" t="n">
        <x:v>44975</x:v>
      </x:c>
      <x:c r="B102" s="59" t="str">
        <x:v>FLEMINGTON</x:v>
      </x:c>
      <x:c r="C102" s="27" t="n">
        <x:v>8</x:v>
      </x:c>
      <x:c r="D102" s="27" t="n">
        <x:v>3</x:v>
      </x:c>
      <x:c r="E102" s="59" t="str">
        <x:v>SCALLOPINI</x:v>
      </x:c>
      <x:c r="F102" s="59" t="str">
        <x:v>SYS</x:v>
      </x:c>
      <x:c r="G102" s="27" t="n">
        <x:v>1</x:v>
      </x:c>
      <x:c r="H102" s="27" t="str">
        <x:v>Won</x:v>
      </x:c>
      <x:c r="I102" s="30" t="n">
        <x:v>2.65</x:v>
      </x:c>
      <x:c r="J102" s="30" t="n">
        <x:v>2.65</x:v>
      </x:c>
      <x:c r="K102" s="30" t="n">
        <x:v>4.3725</x:v>
      </x:c>
      <x:c r="L102" s="30"/>
    </x:row>
    <x:row r="103">
      <x:c r="A103" s="61" t="n">
        <x:v>44975</x:v>
      </x:c>
      <x:c r="B103" s="59" t="str">
        <x:v>FLEMINGTON</x:v>
      </x:c>
      <x:c r="C103" s="27" t="n">
        <x:v>8</x:v>
      </x:c>
      <x:c r="D103" s="27" t="n">
        <x:v>4</x:v>
      </x:c>
      <x:c r="E103" s="59" t="str">
        <x:v>UNCLE BRYN</x:v>
      </x:c>
      <x:c r="F103" s="59" t="str">
        <x:v>SYS</x:v>
      </x:c>
      <x:c r="G103" s="27" t="n">
        <x:v>1</x:v>
      </x:c>
      <x:c r="H103" s="27" t="str"/>
      <x:c r="I103" s="30"/>
      <x:c r="J103" s="30" t="n">
        <x:v>0</x:v>
      </x:c>
      <x:c r="K103" s="30" t="n">
        <x:v>0</x:v>
      </x:c>
      <x:c r="L103" s="30"/>
    </x:row>
    <x:row r="104">
      <x:c r="A104" s="61" t="n">
        <x:v>44975</x:v>
      </x:c>
      <x:c r="B104" s="59" t="str">
        <x:v>FLEMINGTON</x:v>
      </x:c>
      <x:c r="C104" s="27" t="n">
        <x:v>9</x:v>
      </x:c>
      <x:c r="D104" s="27" t="n">
        <x:v>10</x:v>
      </x:c>
      <x:c r="E104" s="59" t="str">
        <x:v>D'JUMBUCK</x:v>
      </x:c>
      <x:c r="F104" s="59" t="str">
        <x:v>LSW / SYS</x:v>
      </x:c>
      <x:c r="G104" s="27" t="n">
        <x:v>2</x:v>
      </x:c>
      <x:c r="H104" s="27" t="str">
        <x:v>Won</x:v>
      </x:c>
      <x:c r="I104" s="30" t="n">
        <x:v>1.65</x:v>
      </x:c>
      <x:c r="J104" s="30" t="n">
        <x:v>1.65</x:v>
      </x:c>
      <x:c r="K104" s="30"/>
      <x:c r="L104" s="30"/>
    </x:row>
    <x:row r="105">
      <x:c r="A105" s="61" t="n">
        <x:v>44982</x:v>
      </x:c>
      <x:c r="B105" s="59" t="str">
        <x:v>SANDOWN</x:v>
      </x:c>
      <x:c r="C105" s="27" t="n">
        <x:v>1</x:v>
      </x:c>
      <x:c r="D105" s="27" t="n">
        <x:v>6</x:v>
      </x:c>
      <x:c r="E105" s="59" t="str">
        <x:v>RIGHT YOU ARE</x:v>
      </x:c>
      <x:c r="F105" s="59" t="str">
        <x:v>LSW / SYS</x:v>
      </x:c>
      <x:c r="G105" s="27" t="n">
        <x:v>2</x:v>
      </x:c>
      <x:c r="H105" s="27" t="str">
        <x:v>Won</x:v>
      </x:c>
      <x:c r="I105" s="30" t="n">
        <x:v>1.2</x:v>
      </x:c>
      <x:c r="J105" s="30" t="n">
        <x:v>1.2</x:v>
      </x:c>
      <x:c r="K105" s="30" t="n">
        <x:v>0</x:v>
      </x:c>
      <x:c r="L105" s="30" t="n">
        <x:v>0</x:v>
      </x:c>
    </x:row>
    <x:row r="106">
      <x:c r="A106" s="61" t="n">
        <x:v>44982</x:v>
      </x:c>
      <x:c r="B106" s="59" t="str">
        <x:v>SANDOWN</x:v>
      </x:c>
      <x:c r="C106" s="27" t="n">
        <x:v>2</x:v>
      </x:c>
      <x:c r="D106" s="27" t="n">
        <x:v>1</x:v>
      </x:c>
      <x:c r="E106" s="59" t="str">
        <x:v>SHE'S LICKETYSPLIT</x:v>
      </x:c>
      <x:c r="F106" s="59" t="str">
        <x:v>SYS</x:v>
      </x:c>
      <x:c r="G106" s="27" t="n">
        <x:v>1</x:v>
      </x:c>
      <x:c r="H106" s="27" t="str"/>
      <x:c r="I106" s="30"/>
      <x:c r="J106" s="30" t="n">
        <x:v>0</x:v>
      </x:c>
      <x:c r="K106" s="30" t="n">
        <x:v>0</x:v>
      </x:c>
      <x:c r="L106" s="30" t="n">
        <x:v>0</x:v>
      </x:c>
    </x:row>
    <x:row r="107">
      <x:c r="A107" s="61" t="n">
        <x:v>44982</x:v>
      </x:c>
      <x:c r="B107" s="59" t="str">
        <x:v>SANDOWN</x:v>
      </x:c>
      <x:c r="C107" s="27" t="n">
        <x:v>2</x:v>
      </x:c>
      <x:c r="D107" s="27" t="n">
        <x:v>3</x:v>
      </x:c>
      <x:c r="E107" s="59" t="str">
        <x:v>SHUFFLE DANCER</x:v>
      </x:c>
      <x:c r="F107" s="59" t="str">
        <x:v>LSW / SYS</x:v>
      </x:c>
      <x:c r="G107" s="27" t="n">
        <x:v>2</x:v>
      </x:c>
      <x:c r="H107" s="27" t="str">
        <x:v>Won</x:v>
      </x:c>
      <x:c r="I107" s="30" t="n">
        <x:v>1.5</x:v>
      </x:c>
      <x:c r="J107" s="30" t="n">
        <x:v>1.5</x:v>
      </x:c>
      <x:c r="K107" s="30" t="n">
        <x:v>3.4499999999999997</x:v>
      </x:c>
      <x:c r="L107" s="30" t="n">
        <x:v>7.934999999999999</x:v>
      </x:c>
    </x:row>
    <x:row r="108">
      <x:c r="A108" s="61" t="n">
        <x:v>44982</x:v>
      </x:c>
      <x:c r="B108" s="59" t="str">
        <x:v>SANDOWN</x:v>
      </x:c>
      <x:c r="C108" s="27" t="n">
        <x:v>3</x:v>
      </x:c>
      <x:c r="D108" s="27" t="n">
        <x:v>3</x:v>
      </x:c>
      <x:c r="E108" s="59" t="str">
        <x:v>ESPIONA</x:v>
      </x:c>
      <x:c r="F108" s="59" t="str">
        <x:v>SYS</x:v>
      </x:c>
      <x:c r="G108" s="27" t="n">
        <x:v>1</x:v>
      </x:c>
      <x:c r="H108" s="27" t="str">
        <x:v>Won</x:v>
      </x:c>
      <x:c r="I108" s="30" t="n">
        <x:v>2.3</x:v>
      </x:c>
      <x:c r="J108" s="30" t="n">
        <x:v>2.3</x:v>
      </x:c>
      <x:c r="K108" s="30" t="n">
        <x:v>5.289999999999999</x:v>
      </x:c>
      <x:c r="L108" s="30" t="n">
        <x:v>11.108999999999998</x:v>
      </x:c>
    </x:row>
    <x:row r="109">
      <x:c r="A109" s="61" t="n">
        <x:v>44982</x:v>
      </x:c>
      <x:c r="B109" s="59" t="str">
        <x:v>SANDOWN</x:v>
      </x:c>
      <x:c r="C109" s="27" t="n">
        <x:v>4</x:v>
      </x:c>
      <x:c r="D109" s="27" t="n">
        <x:v>6</x:v>
      </x:c>
      <x:c r="E109" s="59" t="str">
        <x:v>RECOMMENDATION</x:v>
      </x:c>
      <x:c r="F109" s="59" t="str">
        <x:v>LSW</x:v>
      </x:c>
      <x:c r="G109" s="27" t="n">
        <x:v>1</x:v>
      </x:c>
      <x:c r="H109" s="27" t="str">
        <x:v>Won</x:v>
      </x:c>
      <x:c r="I109" s="30" t="n">
        <x:v>2.3</x:v>
      </x:c>
      <x:c r="J109" s="30" t="n">
        <x:v>2.3</x:v>
      </x:c>
      <x:c r="K109" s="30" t="n">
        <x:v>4.83</x:v>
      </x:c>
      <x:c r="L109" s="30" t="n">
        <x:v>9.66</x:v>
      </x:c>
    </x:row>
    <x:row r="110">
      <x:c r="A110" s="61" t="n">
        <x:v>44982</x:v>
      </x:c>
      <x:c r="B110" s="59" t="str">
        <x:v>SANDOWN</x:v>
      </x:c>
      <x:c r="C110" s="27" t="n">
        <x:v>5</x:v>
      </x:c>
      <x:c r="D110" s="27" t="n">
        <x:v>1</x:v>
      </x:c>
      <x:c r="E110" s="59" t="str">
        <x:v>MR MAESTRO</x:v>
      </x:c>
      <x:c r="F110" s="59" t="str">
        <x:v>SYS</x:v>
      </x:c>
      <x:c r="G110" s="27" t="n">
        <x:v>1</x:v>
      </x:c>
      <x:c r="H110" s="27" t="str">
        <x:v>2nd</x:v>
      </x:c>
      <x:c r="I110" s="30" t="n">
        <x:v>2.1</x:v>
      </x:c>
      <x:c r="J110" s="30" t="n">
        <x:v>2.1</x:v>
      </x:c>
      <x:c r="K110" s="30" t="n">
        <x:v>4.2</x:v>
      </x:c>
      <x:c r="L110" s="30" t="n">
        <x:v>0</x:v>
      </x:c>
    </x:row>
    <x:row r="111">
      <x:c r="A111" s="61" t="n">
        <x:v>44982</x:v>
      </x:c>
      <x:c r="B111" s="59" t="str">
        <x:v>SANDOWN</x:v>
      </x:c>
      <x:c r="C111" s="27" t="n">
        <x:v>5</x:v>
      </x:c>
      <x:c r="D111" s="27" t="n">
        <x:v>2</x:v>
      </x:c>
      <x:c r="E111" s="59" t="str">
        <x:v>PERICLES</x:v>
      </x:c>
      <x:c r="F111" s="59" t="str">
        <x:v>SYS</x:v>
      </x:c>
      <x:c r="G111" s="27" t="n">
        <x:v>1</x:v>
      </x:c>
      <x:c r="H111" s="27" t="str">
        <x:v>Won</x:v>
      </x:c>
      <x:c r="I111" s="30" t="n">
        <x:v>1.6</x:v>
      </x:c>
      <x:c r="J111" s="30" t="n">
        <x:v>1.6</x:v>
      </x:c>
      <x:c r="K111" s="30" t="n">
        <x:v>3.2</x:v>
      </x:c>
      <x:c r="L111" s="30" t="n">
        <x:v>0</x:v>
      </x:c>
    </x:row>
    <x:row r="112">
      <x:c r="A112" s="61" t="n">
        <x:v>44982</x:v>
      </x:c>
      <x:c r="B112" s="59" t="str">
        <x:v>SANDOWN</x:v>
      </x:c>
      <x:c r="C112" s="27" t="n">
        <x:v>6</x:v>
      </x:c>
      <x:c r="D112" s="27" t="n">
        <x:v>10</x:v>
      </x:c>
      <x:c r="E112" s="59" t="str">
        <x:v>STEINEM</x:v>
      </x:c>
      <x:c r="F112" s="59" t="str">
        <x:v>SYS</x:v>
      </x:c>
      <x:c r="G112" s="27" t="n">
        <x:v>1</x:v>
      </x:c>
      <x:c r="H112" s="27" t="str">
        <x:v>Won</x:v>
      </x:c>
      <x:c r="I112" s="30" t="n">
        <x:v>2</x:v>
      </x:c>
      <x:c r="J112" s="30" t="n">
        <x:v>2</x:v>
      </x:c>
      <x:c r="K112" s="30" t="n">
        <x:v>0</x:v>
      </x:c>
      <x:c r="L112" s="30" t="n">
        <x:v>0</x:v>
      </x:c>
    </x:row>
    <x:row r="113">
      <x:c r="A113" s="61" t="n">
        <x:v>44982</x:v>
      </x:c>
      <x:c r="B113" s="59" t="str">
        <x:v>SANDOWN</x:v>
      </x:c>
      <x:c r="C113" s="27" t="n">
        <x:v>7</x:v>
      </x:c>
      <x:c r="D113" s="27" t="n">
        <x:v>1</x:v>
      </x:c>
      <x:c r="E113" s="59" t="str">
        <x:v>BARBER</x:v>
      </x:c>
      <x:c r="F113" s="59" t="str">
        <x:v>LSW / SYS</x:v>
      </x:c>
      <x:c r="G113" s="27" t="n">
        <x:v>2</x:v>
      </x:c>
      <x:c r="H113" s="27" t="str"/>
      <x:c r="I113" s="30"/>
      <x:c r="J113" s="30" t="n">
        <x:v>0</x:v>
      </x:c>
      <x:c r="K113" s="30" t="n">
        <x:v>0</x:v>
      </x:c>
      <x:c r="L113" s="30"/>
    </x:row>
    <x:row r="114">
      <x:c r="A114" s="61" t="n">
        <x:v>44982</x:v>
      </x:c>
      <x:c r="B114" s="59" t="str">
        <x:v>SANDOWN</x:v>
      </x:c>
      <x:c r="C114" s="27" t="n">
        <x:v>9</x:v>
      </x:c>
      <x:c r="D114" s="27" t="n">
        <x:v>13</x:v>
      </x:c>
      <x:c r="E114" s="59" t="str">
        <x:v>I AM ME</x:v>
      </x:c>
      <x:c r="F114" s="59" t="str">
        <x:v>LSW</x:v>
      </x:c>
      <x:c r="G114" s="27" t="n">
        <x:v>1</x:v>
      </x:c>
      <x:c r="H114" s="27" t="str"/>
      <x:c r="I114" s="30"/>
      <x:c r="J114" s="30" t="n">
        <x:v>0</x:v>
      </x:c>
      <x:c r="K114" s="30"/>
      <x:c r="L114" s="30"/>
    </x:row>
    <x:row r="115">
      <x:c r="A115" s="61" t="n">
        <x:v>44989</x:v>
      </x:c>
      <x:c r="B115" s="59" t="str">
        <x:v>FLEMINGTON</x:v>
      </x:c>
      <x:c r="C115" s="27" t="n">
        <x:v>1</x:v>
      </x:c>
      <x:c r="D115" s="27" t="n">
        <x:v>7</x:v>
      </x:c>
      <x:c r="E115" s="59" t="str">
        <x:v>PRINCESS DUHALLOW</x:v>
      </x:c>
      <x:c r="F115" s="59" t="str">
        <x:v>SYS</x:v>
      </x:c>
      <x:c r="G115" s="27" t="n">
        <x:v>1</x:v>
      </x:c>
      <x:c r="H115" s="27" t="str">
        <x:v>Won</x:v>
      </x:c>
      <x:c r="I115" s="30" t="n">
        <x:v>2.1</x:v>
      </x:c>
      <x:c r="J115" s="30" t="n">
        <x:v>2.1</x:v>
      </x:c>
      <x:c r="K115" s="30" t="n">
        <x:v>3.1500000000000004</x:v>
      </x:c>
      <x:c r="L115" s="30" t="n">
        <x:v>4.7250000000000005</x:v>
      </x:c>
    </x:row>
    <x:row r="116">
      <x:c r="A116" s="61" t="n">
        <x:v>44989</x:v>
      </x:c>
      <x:c r="B116" s="59" t="str">
        <x:v>FLEMINGTON</x:v>
      </x:c>
      <x:c r="C116" s="27" t="n">
        <x:v>2</x:v>
      </x:c>
      <x:c r="D116" s="27" t="n">
        <x:v>3</x:v>
      </x:c>
      <x:c r="E116" s="59" t="str">
        <x:v>YOUTH SPIRIT</x:v>
      </x:c>
      <x:c r="F116" s="59" t="str">
        <x:v>SYS</x:v>
      </x:c>
      <x:c r="G116" s="27" t="n">
        <x:v>1</x:v>
      </x:c>
      <x:c r="H116" s="27" t="str">
        <x:v>2nd</x:v>
      </x:c>
      <x:c r="I116" s="30" t="n">
        <x:v>1.5</x:v>
      </x:c>
      <x:c r="J116" s="30" t="n">
        <x:v>1.5</x:v>
      </x:c>
      <x:c r="K116" s="30" t="n">
        <x:v>2.25</x:v>
      </x:c>
      <x:c r="L116" s="30" t="n">
        <x:v>6.75</x:v>
      </x:c>
    </x:row>
    <x:row r="117">
      <x:c r="A117" s="61" t="n">
        <x:v>44989</x:v>
      </x:c>
      <x:c r="B117" s="59" t="str">
        <x:v>FLEMINGTON</x:v>
      </x:c>
      <x:c r="C117" s="27" t="n">
        <x:v>2</x:v>
      </x:c>
      <x:c r="D117" s="27" t="n">
        <x:v>4</x:v>
      </x:c>
      <x:c r="E117" s="59" t="str">
        <x:v>SO UNUSUAL</x:v>
      </x:c>
      <x:c r="F117" s="59" t="str">
        <x:v>LSW / SYS</x:v>
      </x:c>
      <x:c r="G117" s="27" t="n">
        <x:v>2</x:v>
      </x:c>
      <x:c r="H117" s="27" t="str">
        <x:v>Won</x:v>
      </x:c>
      <x:c r="I117" s="30" t="n">
        <x:v>1.3</x:v>
      </x:c>
      <x:c r="J117" s="30" t="n">
        <x:v>1.3</x:v>
      </x:c>
      <x:c r="K117" s="30" t="n">
        <x:v>1.9500000000000002</x:v>
      </x:c>
      <x:c r="L117" s="30" t="n">
        <x:v>5.8500000000000005</x:v>
      </x:c>
    </x:row>
    <x:row r="118">
      <x:c r="A118" s="61" t="n">
        <x:v>44989</x:v>
      </x:c>
      <x:c r="B118" s="59" t="str">
        <x:v>FLEMINGTON</x:v>
      </x:c>
      <x:c r="C118" s="27" t="n">
        <x:v>3</x:v>
      </x:c>
      <x:c r="D118" s="27" t="n">
        <x:v>2</x:v>
      </x:c>
      <x:c r="E118" s="59" t="str">
        <x:v>KALLOS</x:v>
      </x:c>
      <x:c r="F118" s="59" t="str">
        <x:v>SYS</x:v>
      </x:c>
      <x:c r="G118" s="27" t="n">
        <x:v>1</x:v>
      </x:c>
      <x:c r="H118" s="27" t="str">
        <x:v>Won</x:v>
      </x:c>
      <x:c r="I118" s="30" t="n">
        <x:v>1.5</x:v>
      </x:c>
      <x:c r="J118" s="30" t="n">
        <x:v>1.5</x:v>
      </x:c>
      <x:c r="K118" s="30" t="n">
        <x:v>4.5</x:v>
      </x:c>
      <x:c r="L118" s="30" t="n">
        <x:v>6.3</x:v>
      </x:c>
    </x:row>
    <x:row r="119">
      <x:c r="A119" s="61" t="n">
        <x:v>44989</x:v>
      </x:c>
      <x:c r="B119" s="59" t="str">
        <x:v>FLEMINGTON</x:v>
      </x:c>
      <x:c r="C119" s="27" t="n">
        <x:v>4</x:v>
      </x:c>
      <x:c r="D119" s="27" t="n">
        <x:v>11</x:v>
      </x:c>
      <x:c r="E119" s="59" t="str">
        <x:v>ARCTIC FAIRY</x:v>
      </x:c>
      <x:c r="F119" s="59" t="str">
        <x:v>SYS</x:v>
      </x:c>
      <x:c r="G119" s="27" t="n">
        <x:v>1</x:v>
      </x:c>
      <x:c r="H119" s="27" t="str">
        <x:v>Won</x:v>
      </x:c>
      <x:c r="I119" s="30" t="n">
        <x:v>3</x:v>
      </x:c>
      <x:c r="J119" s="30" t="n">
        <x:v>3</x:v>
      </x:c>
      <x:c r="K119" s="30" t="n">
        <x:v>4.199999999999999</x:v>
      </x:c>
      <x:c r="L119" s="30" t="n">
        <x:v>10.079999999999998</x:v>
      </x:c>
    </x:row>
    <x:row r="120">
      <x:c r="A120" s="61" t="n">
        <x:v>44989</x:v>
      </x:c>
      <x:c r="B120" s="59" t="str">
        <x:v>FLEMINGTON</x:v>
      </x:c>
      <x:c r="C120" s="27" t="n">
        <x:v>5</x:v>
      </x:c>
      <x:c r="D120" s="27" t="n">
        <x:v>4</x:v>
      </x:c>
      <x:c r="E120" s="59" t="str">
        <x:v>MUNHAMEK</x:v>
      </x:c>
      <x:c r="F120" s="59" t="str">
        <x:v>SYS</x:v>
      </x:c>
      <x:c r="G120" s="27" t="n">
        <x:v>1</x:v>
      </x:c>
      <x:c r="H120" s="27" t="str">
        <x:v>Won</x:v>
      </x:c>
      <x:c r="I120" s="30" t="n">
        <x:v>1.4</x:v>
      </x:c>
      <x:c r="J120" s="30" t="n">
        <x:v>1.4</x:v>
      </x:c>
      <x:c r="K120" s="30" t="n">
        <x:v>3.36</x:v>
      </x:c>
      <x:c r="L120" s="30" t="n">
        <x:v>7.056</x:v>
      </x:c>
    </x:row>
    <x:row r="121">
      <x:c r="A121" s="61" t="n">
        <x:v>44989</x:v>
      </x:c>
      <x:c r="B121" s="59" t="str">
        <x:v>FLEMINGTON</x:v>
      </x:c>
      <x:c r="C121" s="27" t="n">
        <x:v>6</x:v>
      </x:c>
      <x:c r="D121" s="27" t="n">
        <x:v>18</x:v>
      </x:c>
      <x:c r="E121" s="59" t="str">
        <x:v>BENEDETTA</x:v>
      </x:c>
      <x:c r="F121" s="59" t="str">
        <x:v>LSW / SYS</x:v>
      </x:c>
      <x:c r="G121" s="27" t="n">
        <x:v>2</x:v>
      </x:c>
      <x:c r="H121" s="27" t="str">
        <x:v>Won</x:v>
      </x:c>
      <x:c r="I121" s="30" t="n">
        <x:v>2.4</x:v>
      </x:c>
      <x:c r="J121" s="30" t="n">
        <x:v>2.4</x:v>
      </x:c>
      <x:c r="K121" s="30" t="n">
        <x:v>5.04</x:v>
      </x:c>
      <x:c r="L121" s="30" t="n">
        <x:v>0</x:v>
      </x:c>
    </x:row>
    <x:row r="122">
      <x:c r="A122" s="61" t="n">
        <x:v>44989</x:v>
      </x:c>
      <x:c r="B122" s="59" t="str">
        <x:v>FLEMINGTON</x:v>
      </x:c>
      <x:c r="C122" s="27" t="n">
        <x:v>7</x:v>
      </x:c>
      <x:c r="D122" s="27" t="n">
        <x:v>15</x:v>
      </x:c>
      <x:c r="E122" s="59" t="str">
        <x:v>LEGARTO</x:v>
      </x:c>
      <x:c r="F122" s="59" t="str">
        <x:v>SYS</x:v>
      </x:c>
      <x:c r="G122" s="27" t="n">
        <x:v>1</x:v>
      </x:c>
      <x:c r="H122" s="27" t="str">
        <x:v>Won</x:v>
      </x:c>
      <x:c r="I122" s="30" t="n">
        <x:v>2.1</x:v>
      </x:c>
      <x:c r="J122" s="30" t="n">
        <x:v>2.1</x:v>
      </x:c>
      <x:c r="K122" s="30" t="n">
        <x:v>0</x:v>
      </x:c>
      <x:c r="L122" s="30" t="n">
        <x:v>0</x:v>
      </x:c>
    </x:row>
    <x:row r="123">
      <x:c r="A123" s="61" t="n">
        <x:v>44989</x:v>
      </x:c>
      <x:c r="B123" s="59" t="str">
        <x:v>FLEMINGTON</x:v>
      </x:c>
      <x:c r="C123" s="27" t="n">
        <x:v>8</x:v>
      </x:c>
      <x:c r="D123" s="27" t="n">
        <x:v>1</x:v>
      </x:c>
      <x:c r="E123" s="59" t="str">
        <x:v>TUVALU</x:v>
      </x:c>
      <x:c r="F123" s="59" t="str">
        <x:v>SYS</x:v>
      </x:c>
      <x:c r="G123" s="27" t="n">
        <x:v>1</x:v>
      </x:c>
      <x:c r="H123" s="27" t="str"/>
      <x:c r="I123" s="30"/>
      <x:c r="J123" s="30" t="n">
        <x:v>0</x:v>
      </x:c>
      <x:c r="K123" s="30" t="n">
        <x:v>0</x:v>
      </x:c>
      <x:c r="L123" s="30"/>
    </x:row>
    <x:row r="124">
      <x:c r="A124" s="61" t="n">
        <x:v>44989</x:v>
      </x:c>
      <x:c r="B124" s="59" t="str">
        <x:v>FLEMINGTON</x:v>
      </x:c>
      <x:c r="C124" s="27" t="n">
        <x:v>8</x:v>
      </x:c>
      <x:c r="D124" s="27" t="n">
        <x:v>4</x:v>
      </x:c>
      <x:c r="E124" s="59" t="str">
        <x:v>GENTLEMAN ROY</x:v>
      </x:c>
      <x:c r="F124" s="59" t="str">
        <x:v>SYS</x:v>
      </x:c>
      <x:c r="G124" s="27" t="n">
        <x:v>1</x:v>
      </x:c>
      <x:c r="H124" s="27" t="str">
        <x:v>4th</x:v>
      </x:c>
      <x:c r="I124" s="30"/>
      <x:c r="J124" s="30" t="n">
        <x:v>0</x:v>
      </x:c>
      <x:c r="K124" s="30" t="n">
        <x:v>0</x:v>
      </x:c>
      <x:c r="L124" s="30"/>
    </x:row>
    <x:row r="125">
      <x:c r="A125" s="61" t="n">
        <x:v>44989</x:v>
      </x:c>
      <x:c r="B125" s="59" t="str">
        <x:v>FLEMINGTON</x:v>
      </x:c>
      <x:c r="C125" s="27" t="n">
        <x:v>9</x:v>
      </x:c>
      <x:c r="D125" s="27" t="n">
        <x:v>2</x:v>
      </x:c>
      <x:c r="E125" s="59" t="str">
        <x:v>CARDINAL GEM</x:v>
      </x:c>
      <x:c r="F125" s="59" t="str">
        <x:v>SYS</x:v>
      </x:c>
      <x:c r="G125" s="27" t="n">
        <x:v>1</x:v>
      </x:c>
      <x:c r="H125" s="27" t="str"/>
      <x:c r="I125" s="30"/>
      <x:c r="J125" s="30" t="n">
        <x:v>0</x:v>
      </x:c>
      <x:c r="K125" s="30"/>
      <x:c r="L125" s="30"/>
    </x:row>
    <x:row r="126">
      <x:c r="A126" s="61" t="n">
        <x:v>44989</x:v>
      </x:c>
      <x:c r="B126" s="59" t="str">
        <x:v>FLEMINGTON</x:v>
      </x:c>
      <x:c r="C126" s="27" t="n">
        <x:v>9</x:v>
      </x:c>
      <x:c r="D126" s="27" t="n">
        <x:v>4</x:v>
      </x:c>
      <x:c r="E126" s="59" t="str">
        <x:v>IT'SOURTIME</x:v>
      </x:c>
      <x:c r="F126" s="59" t="str">
        <x:v>SYS</x:v>
      </x:c>
      <x:c r="G126" s="27" t="n">
        <x:v>1</x:v>
      </x:c>
      <x:c r="H126" s="27" t="str">
        <x:v>2nd</x:v>
      </x:c>
      <x:c r="I126" s="30" t="n">
        <x:v>1.5</x:v>
      </x:c>
      <x:c r="J126" s="30" t="n">
        <x:v>1.5</x:v>
      </x:c>
      <x:c r="K126" s="30"/>
      <x:c r="L126" s="30"/>
    </x:row>
    <x:row r="127">
      <x:c r="A127" s="61" t="n">
        <x:v>44989</x:v>
      </x:c>
      <x:c r="B127" s="59" t="str">
        <x:v>FLEMINGTON</x:v>
      </x:c>
      <x:c r="C127" s="27" t="n">
        <x:v>9</x:v>
      </x:c>
      <x:c r="D127" s="27" t="n">
        <x:v>10</x:v>
      </x:c>
      <x:c r="E127" s="59" t="str">
        <x:v>LIFE LESSONS</x:v>
      </x:c>
      <x:c r="F127" s="59" t="str">
        <x:v>SYS</x:v>
      </x:c>
      <x:c r="G127" s="27" t="n">
        <x:v>1</x:v>
      </x:c>
      <x:c r="H127" s="27" t="str"/>
      <x:c r="I127" s="30"/>
      <x:c r="J127" s="30" t="n">
        <x:v>0</x:v>
      </x:c>
      <x:c r="K127" s="30"/>
      <x:c r="L127" s="30"/>
    </x:row>
    <x:row r="128">
      <x:c r="A128" s="61" t="n">
        <x:v>44989</x:v>
      </x:c>
      <x:c r="B128" s="59" t="str">
        <x:v>FLEMINGTON</x:v>
      </x:c>
      <x:c r="C128" s="27" t="n">
        <x:v>9</x:v>
      </x:c>
      <x:c r="D128" s="27" t="n">
        <x:v>11</x:v>
      </x:c>
      <x:c r="E128" s="59" t="str">
        <x:v>SESSIONS ROAD</x:v>
      </x:c>
      <x:c r="F128" s="59" t="str">
        <x:v>SYS</x:v>
      </x:c>
      <x:c r="G128" s="27" t="n">
        <x:v>1</x:v>
      </x:c>
      <x:c r="H128" s="27" t="str">
        <x:v>Won</x:v>
      </x:c>
      <x:c r="I128" s="30" t="n">
        <x:v>2</x:v>
      </x:c>
      <x:c r="J128" s="30" t="n">
        <x:v>2</x:v>
      </x:c>
      <x:c r="K128" s="30"/>
      <x:c r="L128" s="30"/>
    </x:row>
    <x:row r="129">
      <x:c r="A129" s="61" t="n">
        <x:v>44996</x:v>
      </x:c>
      <x:c r="B129" s="59" t="str">
        <x:v>FLEMINGTON</x:v>
      </x:c>
      <x:c r="C129" s="27" t="n">
        <x:v>1</x:v>
      </x:c>
      <x:c r="D129" s="27" t="n">
        <x:v>2</x:v>
      </x:c>
      <x:c r="E129" s="59" t="str">
        <x:v>SPARKLE</x:v>
      </x:c>
      <x:c r="F129" s="59" t="str">
        <x:v>SYS</x:v>
      </x:c>
      <x:c r="G129" s="27" t="n">
        <x:v>1</x:v>
      </x:c>
      <x:c r="H129" s="27" t="str">
        <x:v>Won</x:v>
      </x:c>
      <x:c r="I129" s="30" t="n">
        <x:v>1.6</x:v>
      </x:c>
      <x:c r="J129" s="30" t="n">
        <x:v>1.6</x:v>
      </x:c>
      <x:c r="K129" s="30" t="n">
        <x:v>2.2399999999999998</x:v>
      </x:c>
      <x:c r="L129" s="30" t="n">
        <x:v>4.4799999999999995</x:v>
      </x:c>
    </x:row>
    <x:row r="130">
      <x:c r="A130" s="61" t="n">
        <x:v>44996</x:v>
      </x:c>
      <x:c r="B130" s="59" t="str">
        <x:v>FLEMINGTON</x:v>
      </x:c>
      <x:c r="C130" s="27" t="n">
        <x:v>3</x:v>
      </x:c>
      <x:c r="D130" s="27" t="n">
        <x:v>1</x:v>
      </x:c>
      <x:c r="E130" s="59" t="str">
        <x:v>REVOLUTIONARY MISS</x:v>
      </x:c>
      <x:c r="F130" s="59" t="str">
        <x:v>SYS</x:v>
      </x:c>
      <x:c r="G130" s="27" t="n">
        <x:v>1</x:v>
      </x:c>
      <x:c r="H130" s="27" t="str">
        <x:v>Won</x:v>
      </x:c>
      <x:c r="I130" s="30" t="n">
        <x:v>1.4</x:v>
      </x:c>
      <x:c r="J130" s="30" t="n">
        <x:v>1.4</x:v>
      </x:c>
      <x:c r="K130" s="30" t="n">
        <x:v>2.8</x:v>
      </x:c>
      <x:c r="L130" s="30" t="n">
        <x:v>5.319999999999999</x:v>
      </x:c>
    </x:row>
    <x:row r="131">
      <x:c r="A131" s="61" t="n">
        <x:v>44996</x:v>
      </x:c>
      <x:c r="B131" s="59" t="str">
        <x:v>FLEMINGTON</x:v>
      </x:c>
      <x:c r="C131" s="27" t="n">
        <x:v>3</x:v>
      </x:c>
      <x:c r="D131" s="27" t="n">
        <x:v>3</x:v>
      </x:c>
      <x:c r="E131" s="59" t="str">
        <x:v>SHUFFLE DANCER</x:v>
      </x:c>
      <x:c r="F131" s="59" t="str">
        <x:v>LSW / SYS</x:v>
      </x:c>
      <x:c r="G131" s="27" t="n">
        <x:v>2</x:v>
      </x:c>
      <x:c r="H131" s="27" t="str">
        <x:v>4th</x:v>
      </x:c>
      <x:c r="I131" s="30"/>
      <x:c r="J131" s="30" t="n">
        <x:v>0</x:v>
      </x:c>
      <x:c r="K131" s="30" t="n">
        <x:v>0</x:v>
      </x:c>
      <x:c r="L131" s="30" t="n">
        <x:v>0</x:v>
      </x:c>
    </x:row>
    <x:row r="132">
      <x:c r="A132" s="61" t="n">
        <x:v>44996</x:v>
      </x:c>
      <x:c r="B132" s="59" t="str">
        <x:v>FLEMINGTON</x:v>
      </x:c>
      <x:c r="C132" s="27" t="n">
        <x:v>3</x:v>
      </x:c>
      <x:c r="D132" s="27" t="n">
        <x:v>5</x:v>
      </x:c>
      <x:c r="E132" s="59" t="str">
        <x:v>WOLLOMBI</x:v>
      </x:c>
      <x:c r="F132" s="59" t="str">
        <x:v>LSW / SYS</x:v>
      </x:c>
      <x:c r="G132" s="27" t="n">
        <x:v>2</x:v>
      </x:c>
      <x:c r="H132" s="27" t="str"/>
      <x:c r="I132" s="30"/>
      <x:c r="J132" s="30" t="n">
        <x:v>0</x:v>
      </x:c>
      <x:c r="K132" s="30" t="n">
        <x:v>0</x:v>
      </x:c>
      <x:c r="L132" s="30" t="n">
        <x:v>0</x:v>
      </x:c>
    </x:row>
    <x:row r="133">
      <x:c r="A133" s="61" t="n">
        <x:v>44996</x:v>
      </x:c>
      <x:c r="B133" s="59" t="str">
        <x:v>FLEMINGTON</x:v>
      </x:c>
      <x:c r="C133" s="27" t="n">
        <x:v>4</x:v>
      </x:c>
      <x:c r="D133" s="27" t="n">
        <x:v>7</x:v>
      </x:c>
      <x:c r="E133" s="59" t="str">
        <x:v>VEIGHT</x:v>
      </x:c>
      <x:c r="F133" s="59" t="str">
        <x:v>LSW / SYS</x:v>
      </x:c>
      <x:c r="G133" s="27" t="n">
        <x:v>2</x:v>
      </x:c>
      <x:c r="H133" s="27" t="str">
        <x:v>Won</x:v>
      </x:c>
      <x:c r="I133" s="30" t="n">
        <x:v>2</x:v>
      </x:c>
      <x:c r="J133" s="30" t="n">
        <x:v>2</x:v>
      </x:c>
      <x:c r="K133" s="30" t="n">
        <x:v>3.8</x:v>
      </x:c>
      <x:c r="L133" s="30" t="n">
        <x:v>6.84</x:v>
      </x:c>
    </x:row>
    <x:row r="134">
      <x:c r="A134" s="61" t="n">
        <x:v>44996</x:v>
      </x:c>
      <x:c r="B134" s="59" t="str">
        <x:v>FLEMINGTON</x:v>
      </x:c>
      <x:c r="C134" s="27" t="n">
        <x:v>5</x:v>
      </x:c>
      <x:c r="D134" s="27" t="n">
        <x:v>3</x:v>
      </x:c>
      <x:c r="E134" s="59" t="str">
        <x:v>BARB RAIDER</x:v>
      </x:c>
      <x:c r="F134" s="59" t="str">
        <x:v>SYS</x:v>
      </x:c>
      <x:c r="G134" s="27" t="n">
        <x:v>1</x:v>
      </x:c>
      <x:c r="H134" s="27" t="str">
        <x:v>3rd</x:v>
      </x:c>
      <x:c r="I134" s="30" t="n">
        <x:v>1.9</x:v>
      </x:c>
      <x:c r="J134" s="30" t="n">
        <x:v>1.9</x:v>
      </x:c>
      <x:c r="K134" s="30" t="n">
        <x:v>3.42</x:v>
      </x:c>
      <x:c r="L134" s="30" t="n">
        <x:v>7.524</x:v>
      </x:c>
    </x:row>
    <x:row r="135">
      <x:c r="A135" s="61" t="n">
        <x:v>44996</x:v>
      </x:c>
      <x:c r="B135" s="59" t="str">
        <x:v>FLEMINGTON</x:v>
      </x:c>
      <x:c r="C135" s="27" t="n">
        <x:v>6</x:v>
      </x:c>
      <x:c r="D135" s="27" t="n">
        <x:v>5</x:v>
      </x:c>
      <x:c r="E135" s="59" t="str">
        <x:v>EMISSARY</x:v>
      </x:c>
      <x:c r="F135" s="59" t="str">
        <x:v>SYS</x:v>
      </x:c>
      <x:c r="G135" s="27" t="n">
        <x:v>1</x:v>
      </x:c>
      <x:c r="H135" s="27" t="str">
        <x:v>3rd</x:v>
      </x:c>
      <x:c r="I135" s="30" t="n">
        <x:v>1.8</x:v>
      </x:c>
      <x:c r="J135" s="30" t="n">
        <x:v>1.8</x:v>
      </x:c>
      <x:c r="K135" s="30" t="n">
        <x:v>3.9600000000000004</x:v>
      </x:c>
      <x:c r="L135" s="30" t="n">
        <x:v>7.524</x:v>
      </x:c>
    </x:row>
    <x:row r="136">
      <x:c r="A136" s="61" t="n">
        <x:v>44996</x:v>
      </x:c>
      <x:c r="B136" s="59" t="str">
        <x:v>FLEMINGTON</x:v>
      </x:c>
      <x:c r="C136" s="27" t="n">
        <x:v>6</x:v>
      </x:c>
      <x:c r="D136" s="27" t="n">
        <x:v>7</x:v>
      </x:c>
      <x:c r="E136" s="59" t="str">
        <x:v>RIGHT YOU ARE</x:v>
      </x:c>
      <x:c r="F136" s="59" t="str">
        <x:v>LSW / SYS</x:v>
      </x:c>
      <x:c r="G136" s="27" t="n">
        <x:v>2</x:v>
      </x:c>
      <x:c r="H136" s="27" t="str">
        <x:v>Won</x:v>
      </x:c>
      <x:c r="I136" s="30" t="n">
        <x:v>1.8</x:v>
      </x:c>
      <x:c r="J136" s="30" t="n">
        <x:v>1.8</x:v>
      </x:c>
      <x:c r="K136" s="30" t="n">
        <x:v>3.9600000000000004</x:v>
      </x:c>
      <x:c r="L136" s="30" t="n">
        <x:v>7.524</x:v>
      </x:c>
    </x:row>
    <x:row r="137">
      <x:c r="A137" s="61" t="n">
        <x:v>44996</x:v>
      </x:c>
      <x:c r="B137" s="59" t="str">
        <x:v>FLEMINGTON</x:v>
      </x:c>
      <x:c r="C137" s="27" t="n">
        <x:v>7</x:v>
      </x:c>
      <x:c r="D137" s="27" t="n">
        <x:v>3</x:v>
      </x:c>
      <x:c r="E137" s="59" t="str">
        <x:v>I WISH I WIN</x:v>
      </x:c>
      <x:c r="F137" s="59" t="str">
        <x:v>SYS</x:v>
      </x:c>
      <x:c r="G137" s="27" t="n">
        <x:v>1</x:v>
      </x:c>
      <x:c r="H137" s="27" t="str">
        <x:v>3rd</x:v>
      </x:c>
      <x:c r="I137" s="30" t="n">
        <x:v>2.2</x:v>
      </x:c>
      <x:c r="J137" s="30" t="n">
        <x:v>2.2</x:v>
      </x:c>
      <x:c r="K137" s="30" t="n">
        <x:v>4.18</x:v>
      </x:c>
      <x:c r="L137" s="30"/>
    </x:row>
    <x:row r="138">
      <x:c r="A138" s="61" t="n">
        <x:v>44996</x:v>
      </x:c>
      <x:c r="B138" s="59" t="str">
        <x:v>FLEMINGTON</x:v>
      </x:c>
      <x:c r="C138" s="27" t="n">
        <x:v>7</x:v>
      </x:c>
      <x:c r="D138" s="27" t="n">
        <x:v>15</x:v>
      </x:c>
      <x:c r="E138" s="59" t="str">
        <x:v>IN SECRET</x:v>
      </x:c>
      <x:c r="F138" s="59" t="str">
        <x:v>SYS</x:v>
      </x:c>
      <x:c r="G138" s="27" t="n">
        <x:v>1</x:v>
      </x:c>
      <x:c r="H138" s="27" t="str">
        <x:v>Won</x:v>
      </x:c>
      <x:c r="I138" s="30" t="n">
        <x:v>2.6</x:v>
      </x:c>
      <x:c r="J138" s="30" t="n">
        <x:v>2.6</x:v>
      </x:c>
      <x:c r="K138" s="30" t="n">
        <x:v>4.9399999999999995</x:v>
      </x:c>
      <x:c r="L138" s="30"/>
    </x:row>
    <x:row r="139">
      <x:c r="A139" s="61" t="n">
        <x:v>44996</x:v>
      </x:c>
      <x:c r="B139" s="59" t="str">
        <x:v>FLEMINGTON</x:v>
      </x:c>
      <x:c r="C139" s="27" t="n">
        <x:v>9</x:v>
      </x:c>
      <x:c r="D139" s="27" t="n">
        <x:v>2</x:v>
      </x:c>
      <x:c r="E139" s="59" t="str">
        <x:v>MERIDIUS</x:v>
      </x:c>
      <x:c r="F139" s="59" t="str">
        <x:v>SYS</x:v>
      </x:c>
      <x:c r="G139" s="27" t="n">
        <x:v>1</x:v>
      </x:c>
      <x:c r="H139" s="27" t="str">
        <x:v>Won</x:v>
      </x:c>
      <x:c r="I139" s="30" t="n">
        <x:v>1.9</x:v>
      </x:c>
      <x:c r="J139" s="30" t="n">
        <x:v>1.9</x:v>
      </x:c>
      <x:c r="K139" s="30"/>
      <x:c r="L139" s="30"/>
    </x:row>
    <x:row r="140">
      <x:c r="A140" s="61" t="n">
        <x:v>44996</x:v>
      </x:c>
      <x:c r="B140" s="59" t="str">
        <x:v>FLEMINGTON</x:v>
      </x:c>
      <x:c r="C140" s="27" t="n">
        <x:v>9</x:v>
      </x:c>
      <x:c r="D140" s="27" t="n">
        <x:v>12</x:v>
      </x:c>
      <x:c r="E140" s="59" t="str">
        <x:v>ZOUPURRING</x:v>
      </x:c>
      <x:c r="F140" s="59" t="str">
        <x:v>LSW / SYS</x:v>
      </x:c>
      <x:c r="G140" s="27" t="n">
        <x:v>2</x:v>
      </x:c>
      <x:c r="H140" s="27" t="str"/>
      <x:c r="I140" s="30"/>
      <x:c r="J140" s="30" t="n">
        <x:v>0</x:v>
      </x:c>
      <x:c r="K140" s="30"/>
      <x:c r="L140" s="30"/>
    </x:row>
    <x:row r="141">
      <x:c r="A141" s="61" t="n">
        <x:v>45003</x:v>
      </x:c>
      <x:c r="B141" s="59" t="str">
        <x:v>MOONEE VALLEY</x:v>
      </x:c>
      <x:c r="C141" s="27" t="n">
        <x:v>1</x:v>
      </x:c>
      <x:c r="D141" s="27" t="n">
        <x:v>1</x:v>
      </x:c>
      <x:c r="E141" s="59" t="str">
        <x:v>MIDWEST</x:v>
      </x:c>
      <x:c r="F141" s="59" t="str">
        <x:v>SYS</x:v>
      </x:c>
      <x:c r="G141" s="27" t="n">
        <x:v>1</x:v>
      </x:c>
      <x:c r="H141" s="27" t="str">
        <x:v>Won</x:v>
      </x:c>
      <x:c r="I141" s="30" t="n">
        <x:v>1.3</x:v>
      </x:c>
      <x:c r="J141" s="30" t="n">
        <x:v>1.3</x:v>
      </x:c>
      <x:c r="K141" s="30" t="n">
        <x:v>2.7300000000000004</x:v>
      </x:c>
      <x:c r="L141" s="30" t="n">
        <x:v>3.549000000000001</x:v>
      </x:c>
    </x:row>
    <x:row r="142">
      <x:c r="A142" s="61" t="n">
        <x:v>45003</x:v>
      </x:c>
      <x:c r="B142" s="59" t="str">
        <x:v>MOONEE VALLEY</x:v>
      </x:c>
      <x:c r="C142" s="27" t="n">
        <x:v>1</x:v>
      </x:c>
      <x:c r="D142" s="27" t="n">
        <x:v>4</x:v>
      </x:c>
      <x:c r="E142" s="59" t="str">
        <x:v>MYNUMEROUNO</x:v>
      </x:c>
      <x:c r="F142" s="59" t="str">
        <x:v>SYS</x:v>
      </x:c>
      <x:c r="G142" s="27" t="n">
        <x:v>1</x:v>
      </x:c>
      <x:c r="H142" s="27" t="str">
        <x:v>2nd</x:v>
      </x:c>
      <x:c r="I142" s="30" t="n">
        <x:v>2.7</x:v>
      </x:c>
      <x:c r="J142" s="30" t="n">
        <x:v>2.7</x:v>
      </x:c>
      <x:c r="K142" s="30" t="n">
        <x:v>5.670000000000001</x:v>
      </x:c>
      <x:c r="L142" s="30" t="n">
        <x:v>7.371000000000001</x:v>
      </x:c>
    </x:row>
    <x:row r="143">
      <x:c r="A143" s="61" t="n">
        <x:v>45003</x:v>
      </x:c>
      <x:c r="B143" s="59" t="str">
        <x:v>MOONEE VALLEY</x:v>
      </x:c>
      <x:c r="C143" s="27" t="n">
        <x:v>2</x:v>
      </x:c>
      <x:c r="D143" s="27" t="n">
        <x:v>4</x:v>
      </x:c>
      <x:c r="E143" s="59" t="str">
        <x:v>VONGOLE</x:v>
      </x:c>
      <x:c r="F143" s="59" t="str">
        <x:v>SYS</x:v>
      </x:c>
      <x:c r="G143" s="27" t="n">
        <x:v>1</x:v>
      </x:c>
      <x:c r="H143" s="27" t="str">
        <x:v>Won</x:v>
      </x:c>
      <x:c r="I143" s="30" t="n">
        <x:v>2.1</x:v>
      </x:c>
      <x:c r="J143" s="30" t="n">
        <x:v>2.1</x:v>
      </x:c>
      <x:c r="K143" s="30" t="n">
        <x:v>2.7300000000000004</x:v>
      </x:c>
      <x:c r="L143" s="30" t="n">
        <x:v>3.8220000000000005</x:v>
      </x:c>
    </x:row>
    <x:row r="144">
      <x:c r="A144" s="61" t="n">
        <x:v>45003</x:v>
      </x:c>
      <x:c r="B144" s="59" t="str">
        <x:v>MOONEE VALLEY</x:v>
      </x:c>
      <x:c r="C144" s="27" t="n">
        <x:v>3</x:v>
      </x:c>
      <x:c r="D144" s="27" t="n">
        <x:v>5</x:v>
      </x:c>
      <x:c r="E144" s="59" t="str">
        <x:v>SUMMERBEEL</x:v>
      </x:c>
      <x:c r="F144" s="59" t="str">
        <x:v>LSW / SYS</x:v>
      </x:c>
      <x:c r="G144" s="27" t="n">
        <x:v>2</x:v>
      </x:c>
      <x:c r="H144" s="27" t="str">
        <x:v>2nd</x:v>
      </x:c>
      <x:c r="I144" s="30" t="n">
        <x:v>1.3</x:v>
      </x:c>
      <x:c r="J144" s="30" t="n">
        <x:v>1.3</x:v>
      </x:c>
      <x:c r="K144" s="30" t="n">
        <x:v>1.8199999999999998</x:v>
      </x:c>
      <x:c r="L144" s="30" t="n">
        <x:v>2.3659999999999997</x:v>
      </x:c>
    </x:row>
    <x:row r="145">
      <x:c r="A145" s="61" t="n">
        <x:v>45003</x:v>
      </x:c>
      <x:c r="B145" s="59" t="str">
        <x:v>MOONEE VALLEY</x:v>
      </x:c>
      <x:c r="C145" s="27" t="n">
        <x:v>4</x:v>
      </x:c>
      <x:c r="D145" s="27" t="n">
        <x:v>1</x:v>
      </x:c>
      <x:c r="E145" s="59" t="str">
        <x:v>BEL AIR</x:v>
      </x:c>
      <x:c r="F145" s="59" t="str">
        <x:v>SYS</x:v>
      </x:c>
      <x:c r="G145" s="27" t="n">
        <x:v>1</x:v>
      </x:c>
      <x:c r="H145" s="27" t="str">
        <x:v>Won</x:v>
      </x:c>
      <x:c r="I145" s="30" t="n">
        <x:v>1.4</x:v>
      </x:c>
      <x:c r="J145" s="30" t="n">
        <x:v>1.4</x:v>
      </x:c>
      <x:c r="K145" s="30" t="n">
        <x:v>1.8199999999999998</x:v>
      </x:c>
      <x:c r="L145" s="30" t="n">
        <x:v>0</x:v>
      </x:c>
    </x:row>
    <x:row r="146">
      <x:c r="A146" s="61" t="n">
        <x:v>45003</x:v>
      </x:c>
      <x:c r="B146" s="59" t="str">
        <x:v>MOONEE VALLEY</x:v>
      </x:c>
      <x:c r="C146" s="27" t="n">
        <x:v>5</x:v>
      </x:c>
      <x:c r="D146" s="27" t="n">
        <x:v>5</x:v>
      </x:c>
      <x:c r="E146" s="59" t="str">
        <x:v>MUNHAMEK</x:v>
      </x:c>
      <x:c r="F146" s="59" t="str">
        <x:v>LSW / SYS</x:v>
      </x:c>
      <x:c r="G146" s="27" t="n">
        <x:v>2</x:v>
      </x:c>
      <x:c r="H146" s="27" t="str">
        <x:v>Won</x:v>
      </x:c>
      <x:c r="I146" s="30" t="n">
        <x:v>1.3</x:v>
      </x:c>
      <x:c r="J146" s="30" t="n">
        <x:v>1.3</x:v>
      </x:c>
      <x:c r="K146" s="30" t="n">
        <x:v>0</x:v>
      </x:c>
      <x:c r="L146" s="30" t="n">
        <x:v>0</x:v>
      </x:c>
    </x:row>
    <x:row r="147">
      <x:c r="A147" s="61" t="n">
        <x:v>45003</x:v>
      </x:c>
      <x:c r="B147" s="59" t="str">
        <x:v>MOONEE VALLEY</x:v>
      </x:c>
      <x:c r="C147" s="27" t="n">
        <x:v>6</x:v>
      </x:c>
      <x:c r="D147" s="27" t="n">
        <x:v>1</x:v>
      </x:c>
      <x:c r="E147" s="59" t="str">
        <x:v>LOMBARDO</x:v>
      </x:c>
      <x:c r="F147" s="59" t="str">
        <x:v>SYS</x:v>
      </x:c>
      <x:c r="G147" s="27" t="n">
        <x:v>1</x:v>
      </x:c>
      <x:c r="H147" s="27" t="str"/>
      <x:c r="I147" s="30"/>
      <x:c r="J147" s="30" t="n">
        <x:v>0</x:v>
      </x:c>
      <x:c r="K147" s="30" t="n">
        <x:v>0</x:v>
      </x:c>
      <x:c r="L147" s="30" t="n">
        <x:v>0</x:v>
      </x:c>
    </x:row>
    <x:row r="148">
      <x:c r="A148" s="61" t="n">
        <x:v>45003</x:v>
      </x:c>
      <x:c r="B148" s="59" t="str">
        <x:v>MOONEE VALLEY</x:v>
      </x:c>
      <x:c r="C148" s="27" t="n">
        <x:v>7</x:v>
      </x:c>
      <x:c r="D148" s="27" t="n">
        <x:v>1</x:v>
      </x:c>
      <x:c r="E148" s="59" t="str">
        <x:v>I'M THUNDERSTRUCK</x:v>
      </x:c>
      <x:c r="F148" s="59" t="str">
        <x:v>SYS</x:v>
      </x:c>
      <x:c r="G148" s="27" t="n">
        <x:v>1</x:v>
      </x:c>
      <x:c r="H148" s="27" t="str"/>
      <x:c r="I148" s="30"/>
      <x:c r="J148" s="30" t="n">
        <x:v>0</x:v>
      </x:c>
      <x:c r="K148" s="30" t="n">
        <x:v>0</x:v>
      </x:c>
      <x:c r="L148" s="30" t="n">
        <x:v>0</x:v>
      </x:c>
    </x:row>
    <x:row r="149">
      <x:c r="A149" s="61" t="n">
        <x:v>45003</x:v>
      </x:c>
      <x:c r="B149" s="59" t="str">
        <x:v>MOONEE VALLEY</x:v>
      </x:c>
      <x:c r="C149" s="27" t="n">
        <x:v>7</x:v>
      </x:c>
      <x:c r="D149" s="27" t="n">
        <x:v>2</x:v>
      </x:c>
      <x:c r="E149" s="59" t="str">
        <x:v>ALLIGATOR BLOOD</x:v>
      </x:c>
      <x:c r="F149" s="59" t="str">
        <x:v>LSW</x:v>
      </x:c>
      <x:c r="G149" s="27" t="n">
        <x:v>1</x:v>
      </x:c>
      <x:c r="H149" s="27" t="str">
        <x:v>4th</x:v>
      </x:c>
      <x:c r="I149" s="30"/>
      <x:c r="J149" s="30" t="n">
        <x:v>0</x:v>
      </x:c>
      <x:c r="K149" s="30" t="n">
        <x:v>0</x:v>
      </x:c>
      <x:c r="L149" s="30" t="n">
        <x:v>0</x:v>
      </x:c>
    </x:row>
    <x:row r="150">
      <x:c r="A150" s="61" t="n">
        <x:v>45003</x:v>
      </x:c>
      <x:c r="B150" s="59" t="str">
        <x:v>MOONEE VALLEY</x:v>
      </x:c>
      <x:c r="C150" s="27" t="n">
        <x:v>7</x:v>
      </x:c>
      <x:c r="D150" s="27" t="n">
        <x:v>4</x:v>
      </x:c>
      <x:c r="E150" s="59" t="str">
        <x:v>MR BRIGHTSIDE</x:v>
      </x:c>
      <x:c r="F150" s="59" t="str">
        <x:v>SYS</x:v>
      </x:c>
      <x:c r="G150" s="27" t="n">
        <x:v>1</x:v>
      </x:c>
      <x:c r="H150" s="27" t="str">
        <x:v>Won</x:v>
      </x:c>
      <x:c r="I150" s="30" t="n">
        <x:v>2.4</x:v>
      </x:c>
      <x:c r="J150" s="30" t="n">
        <x:v>2.4</x:v>
      </x:c>
      <x:c r="K150" s="30" t="n">
        <x:v>4.32</x:v>
      </x:c>
      <x:c r="L150" s="30" t="n">
        <x:v>8.64</x:v>
      </x:c>
    </x:row>
    <x:row r="151">
      <x:c r="A151" s="61" t="n">
        <x:v>45003</x:v>
      </x:c>
      <x:c r="B151" s="59" t="str">
        <x:v>MOONEE VALLEY</x:v>
      </x:c>
      <x:c r="C151" s="27" t="n">
        <x:v>8</x:v>
      </x:c>
      <x:c r="D151" s="27" t="n">
        <x:v>12</x:v>
      </x:c>
      <x:c r="E151" s="59" t="str">
        <x:v>PARISAL</x:v>
      </x:c>
      <x:c r="F151" s="59" t="str">
        <x:v>LSW / SYS</x:v>
      </x:c>
      <x:c r="G151" s="27" t="n">
        <x:v>2</x:v>
      </x:c>
      <x:c r="H151" s="27" t="str">
        <x:v>Won</x:v>
      </x:c>
      <x:c r="I151" s="30" t="n">
        <x:v>1.8</x:v>
      </x:c>
      <x:c r="J151" s="30" t="n">
        <x:v>1.8</x:v>
      </x:c>
      <x:c r="K151" s="30" t="n">
        <x:v>3.6</x:v>
      </x:c>
      <x:c r="L151" s="30" t="n">
        <x:v>6.84</x:v>
      </x:c>
    </x:row>
    <x:row r="152">
      <x:c r="A152" s="61" t="n">
        <x:v>45003</x:v>
      </x:c>
      <x:c r="B152" s="59" t="str">
        <x:v>MOONEE VALLEY</x:v>
      </x:c>
      <x:c r="C152" s="27" t="n">
        <x:v>9</x:v>
      </x:c>
      <x:c r="D152" s="27" t="n">
        <x:v>2</x:v>
      </x:c>
      <x:c r="E152" s="59" t="str">
        <x:v>BANK MAUR</x:v>
      </x:c>
      <x:c r="F152" s="59" t="str">
        <x:v>SYS</x:v>
      </x:c>
      <x:c r="G152" s="27" t="n">
        <x:v>1</x:v>
      </x:c>
      <x:c r="H152" s="27" t="str">
        <x:v>Won</x:v>
      </x:c>
      <x:c r="I152" s="30" t="n">
        <x:v>2</x:v>
      </x:c>
      <x:c r="J152" s="30" t="n">
        <x:v>2</x:v>
      </x:c>
      <x:c r="K152" s="30" t="n">
        <x:v>3.8</x:v>
      </x:c>
      <x:c r="L152" s="30"/>
    </x:row>
    <x:row r="153">
      <x:c r="A153" s="61" t="n">
        <x:v>45003</x:v>
      </x:c>
      <x:c r="B153" s="59" t="str">
        <x:v>MOONEE VALLEY</x:v>
      </x:c>
      <x:c r="C153" s="27" t="n">
        <x:v>10</x:v>
      </x:c>
      <x:c r="D153" s="27" t="n">
        <x:v>3</x:v>
      </x:c>
      <x:c r="E153" s="59" t="str">
        <x:v>BRITISH COLUMBIA</x:v>
      </x:c>
      <x:c r="F153" s="59" t="str">
        <x:v>SYS</x:v>
      </x:c>
      <x:c r="G153" s="27" t="n">
        <x:v>1</x:v>
      </x:c>
      <x:c r="H153" s="27" t="str">
        <x:v>2nd</x:v>
      </x:c>
      <x:c r="I153" s="30" t="n">
        <x:v>1.9</x:v>
      </x:c>
      <x:c r="J153" s="30" t="n">
        <x:v>1.9</x:v>
      </x:c>
      <x:c r="K153" s="30"/>
      <x:c r="L153" s="30"/>
    </x:row>
    <x:row r="154">
      <x:c r="A154" s="61" t="n">
        <x:v>45010</x:v>
      </x:c>
      <x:c r="B154" s="59" t="str">
        <x:v>FLEMINGTON</x:v>
      </x:c>
      <x:c r="C154" s="27" t="n">
        <x:v>1</x:v>
      </x:c>
      <x:c r="D154" s="27" t="n">
        <x:v>4</x:v>
      </x:c>
      <x:c r="E154" s="59" t="str">
        <x:v>VERANSKOVA</x:v>
      </x:c>
      <x:c r="F154" s="59" t="str">
        <x:v>SYS</x:v>
      </x:c>
      <x:c r="G154" s="27" t="n">
        <x:v>1</x:v>
      </x:c>
      <x:c r="H154" s="27" t="str">
        <x:v>Won</x:v>
      </x:c>
      <x:c r="I154" s="30" t="n">
        <x:v>1.5</x:v>
      </x:c>
      <x:c r="J154" s="30" t="n">
        <x:v>1.5</x:v>
      </x:c>
      <x:c r="K154" s="30" t="n">
        <x:v>3.5999999999999996</x:v>
      </x:c>
      <x:c r="L154" s="30" t="n">
        <x:v>5.3999999999999995</x:v>
      </x:c>
    </x:row>
    <x:row r="155">
      <x:c r="A155" s="61" t="n">
        <x:v>45010</x:v>
      </x:c>
      <x:c r="B155" s="59" t="str">
        <x:v>FLEMINGTON</x:v>
      </x:c>
      <x:c r="C155" s="27" t="n">
        <x:v>1</x:v>
      </x:c>
      <x:c r="D155" s="27" t="n">
        <x:v>6</x:v>
      </x:c>
      <x:c r="E155" s="59" t="str">
        <x:v>DUCHESS OF DORSET</x:v>
      </x:c>
      <x:c r="F155" s="59" t="str">
        <x:v>SYS</x:v>
      </x:c>
      <x:c r="G155" s="27" t="n">
        <x:v>1</x:v>
      </x:c>
      <x:c r="H155" s="27" t="str"/>
      <x:c r="I155" s="30"/>
      <x:c r="J155" s="30" t="n">
        <x:v>0</x:v>
      </x:c>
      <x:c r="K155" s="30" t="n">
        <x:v>0</x:v>
      </x:c>
      <x:c r="L155" s="30" t="n">
        <x:v>0</x:v>
      </x:c>
    </x:row>
    <x:row r="156">
      <x:c r="A156" s="61" t="n">
        <x:v>45010</x:v>
      </x:c>
      <x:c r="B156" s="59" t="str">
        <x:v>FLEMINGTON</x:v>
      </x:c>
      <x:c r="C156" s="27" t="n">
        <x:v>2</x:v>
      </x:c>
      <x:c r="D156" s="27" t="n">
        <x:v>9</x:v>
      </x:c>
      <x:c r="E156" s="59" t="str">
        <x:v>BOSSY NIC</x:v>
      </x:c>
      <x:c r="F156" s="59" t="str">
        <x:v>SYS</x:v>
      </x:c>
      <x:c r="G156" s="27" t="n">
        <x:v>1</x:v>
      </x:c>
      <x:c r="H156" s="27" t="str">
        <x:v>Won</x:v>
      </x:c>
      <x:c r="I156" s="30" t="n">
        <x:v>2.4</x:v>
      </x:c>
      <x:c r="J156" s="30" t="n">
        <x:v>2.4</x:v>
      </x:c>
      <x:c r="K156" s="30" t="n">
        <x:v>3.5999999999999996</x:v>
      </x:c>
      <x:c r="L156" s="30" t="n">
        <x:v>5.76</x:v>
      </x:c>
    </x:row>
    <x:row r="157">
      <x:c r="A157" s="61" t="n">
        <x:v>45010</x:v>
      </x:c>
      <x:c r="B157" s="59" t="str">
        <x:v>FLEMINGTON</x:v>
      </x:c>
      <x:c r="C157" s="27" t="n">
        <x:v>3</x:v>
      </x:c>
      <x:c r="D157" s="27" t="n">
        <x:v>2</x:v>
      </x:c>
      <x:c r="E157" s="59" t="str">
        <x:v>SPARKLE</x:v>
      </x:c>
      <x:c r="F157" s="59" t="str">
        <x:v>LSW / SYS</x:v>
      </x:c>
      <x:c r="G157" s="27" t="n">
        <x:v>2</x:v>
      </x:c>
      <x:c r="H157" s="27" t="str">
        <x:v>Won</x:v>
      </x:c>
      <x:c r="I157" s="30" t="n">
        <x:v>1.5</x:v>
      </x:c>
      <x:c r="J157" s="30" t="n">
        <x:v>1.5</x:v>
      </x:c>
      <x:c r="K157" s="30" t="n">
        <x:v>2.4000000000000004</x:v>
      </x:c>
      <x:c r="L157" s="30" t="n">
        <x:v>3.8400000000000007</x:v>
      </x:c>
    </x:row>
    <x:row r="158">
      <x:c r="A158" s="61" t="n">
        <x:v>45010</x:v>
      </x:c>
      <x:c r="B158" s="59" t="str">
        <x:v>FLEMINGTON</x:v>
      </x:c>
      <x:c r="C158" s="27" t="n">
        <x:v>3</x:v>
      </x:c>
      <x:c r="D158" s="27" t="n">
        <x:v>5</x:v>
      </x:c>
      <x:c r="E158" s="59" t="str">
        <x:v>KETTLE HILL</x:v>
      </x:c>
      <x:c r="F158" s="59" t="str">
        <x:v>SYS</x:v>
      </x:c>
      <x:c r="G158" s="27" t="n">
        <x:v>1</x:v>
      </x:c>
      <x:c r="H158" s="27" t="str">
        <x:v>3rd</x:v>
      </x:c>
      <x:c r="I158" s="30" t="n">
        <x:v>1.5</x:v>
      </x:c>
      <x:c r="J158" s="30" t="n">
        <x:v>1.5</x:v>
      </x:c>
      <x:c r="K158" s="30" t="n">
        <x:v>2.4000000000000004</x:v>
      </x:c>
      <x:c r="L158" s="30" t="n">
        <x:v>3.8400000000000007</x:v>
      </x:c>
    </x:row>
    <x:row r="159">
      <x:c r="A159" s="61" t="n">
        <x:v>45010</x:v>
      </x:c>
      <x:c r="B159" s="59" t="str">
        <x:v>FLEMINGTON</x:v>
      </x:c>
      <x:c r="C159" s="27" t="n">
        <x:v>4</x:v>
      </x:c>
      <x:c r="D159" s="27" t="n">
        <x:v>1</x:v>
      </x:c>
      <x:c r="E159" s="59" t="str">
        <x:v>KALLOS</x:v>
      </x:c>
      <x:c r="F159" s="59" t="str">
        <x:v>LSW / SYS</x:v>
      </x:c>
      <x:c r="G159" s="27" t="n">
        <x:v>2</x:v>
      </x:c>
      <x:c r="H159" s="27" t="str">
        <x:v>Won</x:v>
      </x:c>
      <x:c r="I159" s="30" t="n">
        <x:v>1.6</x:v>
      </x:c>
      <x:c r="J159" s="30" t="n">
        <x:v>1.6</x:v>
      </x:c>
      <x:c r="K159" s="30" t="n">
        <x:v>2.5600000000000005</x:v>
      </x:c>
      <x:c r="L159" s="30" t="n">
        <x:v>3.5840000000000005</x:v>
      </x:c>
    </x:row>
    <x:row r="160">
      <x:c r="A160" s="61" t="n">
        <x:v>45010</x:v>
      </x:c>
      <x:c r="B160" s="59" t="str">
        <x:v>FLEMINGTON</x:v>
      </x:c>
      <x:c r="C160" s="27" t="n">
        <x:v>5</x:v>
      </x:c>
      <x:c r="D160" s="27" t="n">
        <x:v>10</x:v>
      </x:c>
      <x:c r="E160" s="59" t="str">
        <x:v>GOLDMAN</x:v>
      </x:c>
      <x:c r="F160" s="59" t="str">
        <x:v>LSW / SYS</x:v>
      </x:c>
      <x:c r="G160" s="27" t="n">
        <x:v>2</x:v>
      </x:c>
      <x:c r="H160" s="27" t="str">
        <x:v>Won</x:v>
      </x:c>
      <x:c r="I160" s="30" t="n">
        <x:v>1.6</x:v>
      </x:c>
      <x:c r="J160" s="30" t="n">
        <x:v>1.6</x:v>
      </x:c>
      <x:c r="K160" s="30" t="n">
        <x:v>2.2399999999999998</x:v>
      </x:c>
      <x:c r="L160" s="30" t="n">
        <x:v>4.032</x:v>
      </x:c>
    </x:row>
    <x:row r="161">
      <x:c r="A161" s="61" t="n">
        <x:v>45010</x:v>
      </x:c>
      <x:c r="B161" s="59" t="str">
        <x:v>FLEMINGTON</x:v>
      </x:c>
      <x:c r="C161" s="27" t="n">
        <x:v>6</x:v>
      </x:c>
      <x:c r="D161" s="27" t="n">
        <x:v>8</x:v>
      </x:c>
      <x:c r="E161" s="59" t="str">
        <x:v>WHAT YOU NEED</x:v>
      </x:c>
      <x:c r="F161" s="59" t="str">
        <x:v>LSW / SYS</x:v>
      </x:c>
      <x:c r="G161" s="27" t="n">
        <x:v>2</x:v>
      </x:c>
      <x:c r="H161" s="27" t="str">
        <x:v>Won</x:v>
      </x:c>
      <x:c r="I161" s="30" t="n">
        <x:v>1.4</x:v>
      </x:c>
      <x:c r="J161" s="30" t="n">
        <x:v>1.4</x:v>
      </x:c>
      <x:c r="K161" s="30" t="n">
        <x:v>2.52</x:v>
      </x:c>
      <x:c r="L161" s="30" t="n">
        <x:v>5.795999999999999</x:v>
      </x:c>
    </x:row>
    <x:row r="162">
      <x:c r="A162" s="61" t="n">
        <x:v>45010</x:v>
      </x:c>
      <x:c r="B162" s="59" t="str">
        <x:v>FLEMINGTON</x:v>
      </x:c>
      <x:c r="C162" s="27" t="n">
        <x:v>7</x:v>
      </x:c>
      <x:c r="D162" s="27" t="n">
        <x:v>1</x:v>
      </x:c>
      <x:c r="E162" s="59" t="str">
        <x:v>CASCADIAN</x:v>
      </x:c>
      <x:c r="F162" s="59" t="str">
        <x:v>SYS</x:v>
      </x:c>
      <x:c r="G162" s="27" t="n">
        <x:v>1</x:v>
      </x:c>
      <x:c r="H162" s="27" t="str">
        <x:v>Won</x:v>
      </x:c>
      <x:c r="I162" s="30" t="n">
        <x:v>1.8</x:v>
      </x:c>
      <x:c r="J162" s="30" t="n">
        <x:v>1.8</x:v>
      </x:c>
      <x:c r="K162" s="30" t="n">
        <x:v>4.14</x:v>
      </x:c>
      <x:c r="L162" s="30"/>
    </x:row>
    <x:row r="163">
      <x:c r="A163" s="61" t="n">
        <x:v>45010</x:v>
      </x:c>
      <x:c r="B163" s="59" t="str">
        <x:v>FLEMINGTON</x:v>
      </x:c>
      <x:c r="C163" s="27" t="n">
        <x:v>9</x:v>
      </x:c>
      <x:c r="D163" s="27" t="n">
        <x:v>16</x:v>
      </x:c>
      <x:c r="E163" s="59" t="str">
        <x:v>STORMBOLT</x:v>
      </x:c>
      <x:c r="F163" s="59" t="str">
        <x:v>LSW / SYS</x:v>
      </x:c>
      <x:c r="G163" s="27" t="n">
        <x:v>2</x:v>
      </x:c>
      <x:c r="H163" s="27" t="str">
        <x:v>Won</x:v>
      </x:c>
      <x:c r="I163" s="30" t="n">
        <x:v>2.3</x:v>
      </x:c>
      <x:c r="J163" s="30" t="n">
        <x:v>2.3</x:v>
      </x:c>
      <x:c r="K163" s="30"/>
      <x:c r="L163" s="30"/>
    </x:row>
    <x:row r="164">
      <x:c r="A164" s="61" t="n">
        <x:v>45017</x:v>
      </x:c>
      <x:c r="B164" s="59" t="str">
        <x:v>BENDIGO</x:v>
      </x:c>
      <x:c r="C164" s="27" t="n">
        <x:v>1</x:v>
      </x:c>
      <x:c r="D164" s="27" t="n">
        <x:v>2</x:v>
      </x:c>
      <x:c r="E164" s="59" t="str">
        <x:v>CROSSHAVEN</x:v>
      </x:c>
      <x:c r="F164" s="59" t="str">
        <x:v>SYS</x:v>
      </x:c>
      <x:c r="G164" s="27" t="n">
        <x:v>1</x:v>
      </x:c>
      <x:c r="H164" s="27" t="str">
        <x:v>2nd</x:v>
      </x:c>
      <x:c r="I164" s="30" t="n">
        <x:v>2.6</x:v>
      </x:c>
      <x:c r="J164" s="30" t="n">
        <x:v>2.6</x:v>
      </x:c>
      <x:c r="K164" s="30" t="n">
        <x:v>3.6399999999999997</x:v>
      </x:c>
      <x:c r="L164" s="30" t="n">
        <x:v>6.188</x:v>
      </x:c>
    </x:row>
    <x:row r="165">
      <x:c r="A165" s="61" t="n">
        <x:v>45017</x:v>
      </x:c>
      <x:c r="B165" s="59" t="str">
        <x:v>BENDIGO</x:v>
      </x:c>
      <x:c r="C165" s="27" t="n">
        <x:v>3</x:v>
      </x:c>
      <x:c r="D165" s="27" t="n">
        <x:v>8</x:v>
      </x:c>
      <x:c r="E165" s="59" t="str">
        <x:v>SHESALLSHENANIGANS</x:v>
      </x:c>
      <x:c r="F165" s="59" t="str">
        <x:v>SYS</x:v>
      </x:c>
      <x:c r="G165" s="27" t="n">
        <x:v>1</x:v>
      </x:c>
      <x:c r="H165" s="27" t="str">
        <x:v>Won</x:v>
      </x:c>
      <x:c r="I165" s="30" t="n">
        <x:v>1.4</x:v>
      </x:c>
      <x:c r="J165" s="30" t="n">
        <x:v>1.4</x:v>
      </x:c>
      <x:c r="K165" s="30" t="n">
        <x:v>2.38</x:v>
      </x:c>
      <x:c r="L165" s="30" t="n">
        <x:v>3.332</x:v>
      </x:c>
    </x:row>
    <x:row r="166">
      <x:c r="A166" s="61" t="n">
        <x:v>45017</x:v>
      </x:c>
      <x:c r="B166" s="59" t="str">
        <x:v>BENDIGO</x:v>
      </x:c>
      <x:c r="C166" s="27" t="n">
        <x:v>4</x:v>
      </x:c>
      <x:c r="D166" s="27" t="n">
        <x:v>4</x:v>
      </x:c>
      <x:c r="E166" s="59" t="str">
        <x:v>CABOCHE</x:v>
      </x:c>
      <x:c r="F166" s="59" t="str">
        <x:v>SYS</x:v>
      </x:c>
      <x:c r="G166" s="27" t="n">
        <x:v>1</x:v>
      </x:c>
      <x:c r="H166" s="27" t="str">
        <x:v>Won</x:v>
      </x:c>
      <x:c r="I166" s="30" t="n">
        <x:v>1.7</x:v>
      </x:c>
      <x:c r="J166" s="30" t="n">
        <x:v>1.7</x:v>
      </x:c>
      <x:c r="K166" s="30" t="n">
        <x:v>2.38</x:v>
      </x:c>
      <x:c r="L166" s="30" t="n">
        <x:v>0</x:v>
      </x:c>
    </x:row>
    <x:row r="167">
      <x:c r="A167" s="61" t="n">
        <x:v>45017</x:v>
      </x:c>
      <x:c r="B167" s="59" t="str">
        <x:v>BENDIGO</x:v>
      </x:c>
      <x:c r="C167" s="27" t="n">
        <x:v>5</x:v>
      </x:c>
      <x:c r="D167" s="27" t="n">
        <x:v>1</x:v>
      </x:c>
      <x:c r="E167" s="59" t="str">
        <x:v>FOXY FRIDA</x:v>
      </x:c>
      <x:c r="F167" s="59" t="str">
        <x:v>SYS</x:v>
      </x:c>
      <x:c r="G167" s="27" t="n">
        <x:v>1</x:v>
      </x:c>
      <x:c r="H167" s="27" t="str">
        <x:v>Won</x:v>
      </x:c>
      <x:c r="I167" s="30" t="n">
        <x:v>1.4</x:v>
      </x:c>
      <x:c r="J167" s="30" t="n">
        <x:v>1.4</x:v>
      </x:c>
      <x:c r="K167" s="30" t="n">
        <x:v>0</x:v>
      </x:c>
      <x:c r="L167" s="30" t="n">
        <x:v>0</x:v>
      </x:c>
    </x:row>
    <x:row r="168">
      <x:c r="A168" s="61" t="n">
        <x:v>45017</x:v>
      </x:c>
      <x:c r="B168" s="59" t="str">
        <x:v>BENDIGO</x:v>
      </x:c>
      <x:c r="C168" s="27" t="n">
        <x:v>6</x:v>
      </x:c>
      <x:c r="D168" s="27" t="n">
        <x:v>1</x:v>
      </x:c>
      <x:c r="E168" s="59" t="str">
        <x:v>QUEEN AIR</x:v>
      </x:c>
      <x:c r="F168" s="59" t="str">
        <x:v>LSW / SYS</x:v>
      </x:c>
      <x:c r="G168" s="27" t="n">
        <x:v>2</x:v>
      </x:c>
      <x:c r="H168" s="27" t="str"/>
      <x:c r="I168" s="30"/>
      <x:c r="J168" s="30" t="n">
        <x:v>0</x:v>
      </x:c>
      <x:c r="K168" s="30" t="n">
        <x:v>0</x:v>
      </x:c>
      <x:c r="L168" s="30" t="n">
        <x:v>0</x:v>
      </x:c>
    </x:row>
    <x:row r="169">
      <x:c r="A169" s="61" t="n">
        <x:v>45017</x:v>
      </x:c>
      <x:c r="B169" s="59" t="str">
        <x:v>BENDIGO</x:v>
      </x:c>
      <x:c r="C169" s="27" t="n">
        <x:v>6</x:v>
      </x:c>
      <x:c r="D169" s="27" t="n">
        <x:v>11</x:v>
      </x:c>
      <x:c r="E169" s="59" t="str">
        <x:v>PROMISES KEPT</x:v>
      </x:c>
      <x:c r="F169" s="59" t="str">
        <x:v>LSW / SYS</x:v>
      </x:c>
      <x:c r="G169" s="27" t="n">
        <x:v>2</x:v>
      </x:c>
      <x:c r="H169" s="27" t="str">
        <x:v>Won</x:v>
      </x:c>
      <x:c r="I169" s="30" t="n">
        <x:v>2.6</x:v>
      </x:c>
      <x:c r="J169" s="30" t="n">
        <x:v>2.6</x:v>
      </x:c>
      <x:c r="K169" s="30" t="n">
        <x:v>0</x:v>
      </x:c>
      <x:c r="L169" s="30" t="n">
        <x:v>0</x:v>
      </x:c>
    </x:row>
    <x:row r="170">
      <x:c r="A170" s="61" t="n">
        <x:v>45017</x:v>
      </x:c>
      <x:c r="B170" s="59" t="str">
        <x:v>BENDIGO</x:v>
      </x:c>
      <x:c r="C170" s="27" t="n">
        <x:v>7</x:v>
      </x:c>
      <x:c r="D170" s="27" t="n">
        <x:v>6</x:v>
      </x:c>
      <x:c r="E170" s="59" t="str">
        <x:v>MARBLE ARCH</x:v>
      </x:c>
      <x:c r="F170" s="59" t="str">
        <x:v>LSW / SYS</x:v>
      </x:c>
      <x:c r="G170" s="27" t="n">
        <x:v>2</x:v>
      </x:c>
      <x:c r="H170" s="27" t="str"/>
      <x:c r="I170" s="30"/>
      <x:c r="J170" s="30" t="n">
        <x:v>0</x:v>
      </x:c>
      <x:c r="K170" s="30" t="n">
        <x:v>0</x:v>
      </x:c>
      <x:c r="L170" s="30"/>
    </x:row>
    <x:row r="171">
      <x:c r="A171" s="61" t="n">
        <x:v>45017</x:v>
      </x:c>
      <x:c r="B171" s="59" t="str">
        <x:v>BENDIGO</x:v>
      </x:c>
      <x:c r="C171" s="27" t="n">
        <x:v>8</x:v>
      </x:c>
      <x:c r="D171" s="27" t="n">
        <x:v>5</x:v>
      </x:c>
      <x:c r="E171" s="59" t="str">
        <x:v>MUNHAMEK</x:v>
      </x:c>
      <x:c r="F171" s="59" t="str">
        <x:v>LSW / SYS</x:v>
      </x:c>
      <x:c r="G171" s="27" t="n">
        <x:v>2</x:v>
      </x:c>
      <x:c r="H171" s="27" t="str"/>
      <x:c r="I171" s="30"/>
      <x:c r="J171" s="30" t="n">
        <x:v>0</x:v>
      </x:c>
      <x:c r="K171" s="30"/>
      <x:c r="L171" s="30"/>
    </x:row>
    <x:row r="172">
      <x:c r="A172" s="61" t="n">
        <x:v>45017</x:v>
      </x:c>
      <x:c r="B172" s="59" t="str">
        <x:v>BENDIGO</x:v>
      </x:c>
      <x:c r="C172" s="27" t="n">
        <x:v>8</x:v>
      </x:c>
      <x:c r="D172" s="27" t="n">
        <x:v>9</x:v>
      </x:c>
      <x:c r="E172" s="59" t="str">
        <x:v>HERE TO SHOCK</x:v>
      </x:c>
      <x:c r="F172" s="59" t="str">
        <x:v>LSW</x:v>
      </x:c>
      <x:c r="G172" s="27" t="n">
        <x:v>1</x:v>
      </x:c>
      <x:c r="H172" s="27" t="str">
        <x:v>Won</x:v>
      </x:c>
      <x:c r="I172" s="30" t="n">
        <x:v>1.8</x:v>
      </x:c>
      <x:c r="J172" s="30" t="n">
        <x:v>1.8</x:v>
      </x:c>
      <x:c r="K172" s="30"/>
      <x:c r="L172" s="30"/>
    </x:row>
    <x:row r="173">
      <x:c r="A173" s="61" t="n">
        <x:v>45024</x:v>
      </x:c>
      <x:c r="B173" s="59" t="str">
        <x:v>SANDOWN</x:v>
      </x:c>
      <x:c r="C173" s="27" t="n">
        <x:v>1</x:v>
      </x:c>
      <x:c r="D173" s="27" t="n">
        <x:v>6</x:v>
      </x:c>
      <x:c r="E173" s="59" t="str">
        <x:v>FOXICON</x:v>
      </x:c>
      <x:c r="F173" s="59" t="str">
        <x:v>SYS</x:v>
      </x:c>
      <x:c r="G173" s="27" t="n">
        <x:v>1</x:v>
      </x:c>
      <x:c r="H173" s="27" t="str">
        <x:v>Won</x:v>
      </x:c>
      <x:c r="I173" s="30" t="n">
        <x:v>1.5</x:v>
      </x:c>
      <x:c r="J173" s="30" t="n">
        <x:v>1.5</x:v>
      </x:c>
      <x:c r="K173" s="30" t="n">
        <x:v>0</x:v>
      </x:c>
      <x:c r="L173" s="30" t="n">
        <x:v>0</x:v>
      </x:c>
    </x:row>
    <x:row r="174">
      <x:c r="A174" s="61" t="n">
        <x:v>45024</x:v>
      </x:c>
      <x:c r="B174" s="59" t="str">
        <x:v>SANDOWN</x:v>
      </x:c>
      <x:c r="C174" s="27" t="n">
        <x:v>1</x:v>
      </x:c>
      <x:c r="D174" s="27" t="n">
        <x:v>8</x:v>
      </x:c>
      <x:c r="E174" s="59" t="str">
        <x:v>PARTY FOR ONE</x:v>
      </x:c>
      <x:c r="F174" s="59" t="str">
        <x:v>SYS</x:v>
      </x:c>
      <x:c r="G174" s="27" t="n">
        <x:v>1</x:v>
      </x:c>
      <x:c r="H174" s="27" t="str">
        <x:v>4th</x:v>
      </x:c>
      <x:c r="I174" s="30"/>
      <x:c r="J174" s="30" t="n">
        <x:v>0</x:v>
      </x:c>
      <x:c r="K174" s="30" t="n">
        <x:v>0</x:v>
      </x:c>
      <x:c r="L174" s="30" t="n">
        <x:v>0</x:v>
      </x:c>
    </x:row>
    <x:row r="175">
      <x:c r="A175" s="61" t="n">
        <x:v>45024</x:v>
      </x:c>
      <x:c r="B175" s="59" t="str">
        <x:v>SANDOWN</x:v>
      </x:c>
      <x:c r="C175" s="27" t="n">
        <x:v>2</x:v>
      </x:c>
      <x:c r="D175" s="27" t="n">
        <x:v>3</x:v>
      </x:c>
      <x:c r="E175" s="59" t="str">
        <x:v>KAZOU</x:v>
      </x:c>
      <x:c r="F175" s="59" t="str">
        <x:v>LSW / SYS</x:v>
      </x:c>
      <x:c r="G175" s="27" t="n">
        <x:v>2</x:v>
      </x:c>
      <x:c r="H175" s="27" t="str"/>
      <x:c r="I175" s="30"/>
      <x:c r="J175" s="30" t="n">
        <x:v>0</x:v>
      </x:c>
      <x:c r="K175" s="30" t="n">
        <x:v>0</x:v>
      </x:c>
      <x:c r="L175" s="30" t="n">
        <x:v>0</x:v>
      </x:c>
    </x:row>
    <x:row r="176">
      <x:c r="A176" s="61" t="n">
        <x:v>45024</x:v>
      </x:c>
      <x:c r="B176" s="59" t="str">
        <x:v>SANDOWN</x:v>
      </x:c>
      <x:c r="C176" s="27" t="n">
        <x:v>3</x:v>
      </x:c>
      <x:c r="D176" s="27" t="n">
        <x:v>1</x:v>
      </x:c>
      <x:c r="E176" s="59" t="str">
        <x:v>I AM UNSTOPPABLE</x:v>
      </x:c>
      <x:c r="F176" s="59" t="str">
        <x:v>LSW / SYS</x:v>
      </x:c>
      <x:c r="G176" s="27" t="n">
        <x:v>2</x:v>
      </x:c>
      <x:c r="H176" s="27" t="str">
        <x:v>Won</x:v>
      </x:c>
      <x:c r="I176" s="30" t="n">
        <x:v>1.8</x:v>
      </x:c>
      <x:c r="J176" s="30" t="n">
        <x:v>1.8</x:v>
      </x:c>
      <x:c r="K176" s="30" t="n">
        <x:v>2.8800000000000003</x:v>
      </x:c>
      <x:c r="L176" s="30" t="n">
        <x:v>4.32</x:v>
      </x:c>
    </x:row>
    <x:row r="177">
      <x:c r="A177" s="61" t="n">
        <x:v>45024</x:v>
      </x:c>
      <x:c r="B177" s="59" t="str">
        <x:v>SANDOWN</x:v>
      </x:c>
      <x:c r="C177" s="27" t="n">
        <x:v>6</x:v>
      </x:c>
      <x:c r="D177" s="27" t="n">
        <x:v>4</x:v>
      </x:c>
      <x:c r="E177" s="59" t="str">
        <x:v>GRINGOTTS</x:v>
      </x:c>
      <x:c r="F177" s="59" t="str">
        <x:v>LSW / SYS</x:v>
      </x:c>
      <x:c r="G177" s="27" t="n">
        <x:v>2</x:v>
      </x:c>
      <x:c r="H177" s="27" t="str">
        <x:v>Won</x:v>
      </x:c>
      <x:c r="I177" s="30" t="n">
        <x:v>1.6</x:v>
      </x:c>
      <x:c r="J177" s="30" t="n">
        <x:v>1.6</x:v>
      </x:c>
      <x:c r="K177" s="30" t="n">
        <x:v>2.4000000000000004</x:v>
      </x:c>
      <x:c r="L177" s="30" t="n">
        <x:v>3.8400000000000007</x:v>
      </x:c>
    </x:row>
    <x:row r="178">
      <x:c r="A178" s="61" t="n">
        <x:v>45024</x:v>
      </x:c>
      <x:c r="B178" s="59" t="str">
        <x:v>SANDOWN</x:v>
      </x:c>
      <x:c r="C178" s="27" t="n">
        <x:v>6</x:v>
      </x:c>
      <x:c r="D178" s="27" t="n">
        <x:v>7</x:v>
      </x:c>
      <x:c r="E178" s="59" t="str">
        <x:v>LOCO</x:v>
      </x:c>
      <x:c r="F178" s="59" t="str">
        <x:v>SYS</x:v>
      </x:c>
      <x:c r="G178" s="27" t="n">
        <x:v>1</x:v>
      </x:c>
      <x:c r="H178" s="27" t="str">
        <x:v>2nd</x:v>
      </x:c>
      <x:c r="I178" s="30" t="n">
        <x:v>1.4</x:v>
      </x:c>
      <x:c r="J178" s="30" t="n">
        <x:v>1.4</x:v>
      </x:c>
      <x:c r="K178" s="30" t="n">
        <x:v>2.0999999999999996</x:v>
      </x:c>
      <x:c r="L178" s="30" t="n">
        <x:v>3.3599999999999994</x:v>
      </x:c>
    </x:row>
    <x:row r="179">
      <x:c r="A179" s="61" t="n">
        <x:v>45024</x:v>
      </x:c>
      <x:c r="B179" s="59" t="str">
        <x:v>SANDOWN</x:v>
      </x:c>
      <x:c r="C179" s="27" t="n">
        <x:v>7</x:v>
      </x:c>
      <x:c r="D179" s="27" t="n">
        <x:v>7</x:v>
      </x:c>
      <x:c r="E179" s="59" t="str">
        <x:v>CARDINAL GEM</x:v>
      </x:c>
      <x:c r="F179" s="59" t="str">
        <x:v>SYS</x:v>
      </x:c>
      <x:c r="G179" s="27" t="n">
        <x:v>1</x:v>
      </x:c>
      <x:c r="H179" s="27" t="str">
        <x:v>Won</x:v>
      </x:c>
      <x:c r="I179" s="30" t="n">
        <x:v>1.5</x:v>
      </x:c>
      <x:c r="J179" s="30" t="n">
        <x:v>1.5</x:v>
      </x:c>
      <x:c r="K179" s="30" t="n">
        <x:v>2.4000000000000004</x:v>
      </x:c>
      <x:c r="L179" s="30" t="n">
        <x:v>4.08</x:v>
      </x:c>
    </x:row>
    <x:row r="180">
      <x:c r="A180" s="61" t="n">
        <x:v>45024</x:v>
      </x:c>
      <x:c r="B180" s="59" t="str">
        <x:v>SANDOWN</x:v>
      </x:c>
      <x:c r="C180" s="27" t="n">
        <x:v>8</x:v>
      </x:c>
      <x:c r="D180" s="27" t="n">
        <x:v>3</x:v>
      </x:c>
      <x:c r="E180" s="59" t="str">
        <x:v>RIGHT YOU ARE</x:v>
      </x:c>
      <x:c r="F180" s="59" t="str">
        <x:v>LSW</x:v>
      </x:c>
      <x:c r="G180" s="27" t="n">
        <x:v>1</x:v>
      </x:c>
      <x:c r="H180" s="27" t="str">
        <x:v>2nd</x:v>
      </x:c>
      <x:c r="I180" s="30" t="n">
        <x:v>1.6</x:v>
      </x:c>
      <x:c r="J180" s="30" t="n">
        <x:v>1.6</x:v>
      </x:c>
      <x:c r="K180" s="30" t="n">
        <x:v>2.72</x:v>
      </x:c>
      <x:c r="L180" s="30"/>
    </x:row>
    <x:row r="181">
      <x:c r="A181" s="61" t="n">
        <x:v>45024</x:v>
      </x:c>
      <x:c r="B181" s="59" t="str">
        <x:v>SANDOWN</x:v>
      </x:c>
      <x:c r="C181" s="27" t="n">
        <x:v>8</x:v>
      </x:c>
      <x:c r="D181" s="27" t="n">
        <x:v>8</x:v>
      </x:c>
      <x:c r="E181" s="59" t="str">
        <x:v>WHITE MARLIN</x:v>
      </x:c>
      <x:c r="F181" s="59" t="str">
        <x:v>SYS</x:v>
      </x:c>
      <x:c r="G181" s="27" t="n">
        <x:v>1</x:v>
      </x:c>
      <x:c r="H181" s="27" t="str">
        <x:v>Won</x:v>
      </x:c>
      <x:c r="I181" s="30" t="n">
        <x:v>1.2</x:v>
      </x:c>
      <x:c r="J181" s="30" t="n">
        <x:v>1.2</x:v>
      </x:c>
      <x:c r="K181" s="30" t="n">
        <x:v>2.04</x:v>
      </x:c>
      <x:c r="L181" s="30"/>
    </x:row>
    <x:row r="182">
      <x:c r="A182" s="61" t="n">
        <x:v>45024</x:v>
      </x:c>
      <x:c r="B182" s="59" t="str">
        <x:v>SANDOWN</x:v>
      </x:c>
      <x:c r="C182" s="27" t="n">
        <x:v>9</x:v>
      </x:c>
      <x:c r="D182" s="27" t="n">
        <x:v>5</x:v>
      </x:c>
      <x:c r="E182" s="59" t="str">
        <x:v>DAYTONA BAY</x:v>
      </x:c>
      <x:c r="F182" s="59" t="str">
        <x:v>SYS</x:v>
      </x:c>
      <x:c r="G182" s="27" t="n">
        <x:v>1</x:v>
      </x:c>
      <x:c r="H182" s="27" t="str">
        <x:v>2nd</x:v>
      </x:c>
      <x:c r="I182" s="30" t="n">
        <x:v>1.7</x:v>
      </x:c>
      <x:c r="J182" s="30" t="n">
        <x:v>1.7</x:v>
      </x:c>
      <x:c r="K182" s="30"/>
      <x:c r="L182" s="30"/>
    </x:row>
    <x:row r="183">
      <x:c r="A183" s="61" t="n">
        <x:v>45031</x:v>
      </x:c>
      <x:c r="B183" s="59" t="str">
        <x:v>SANDOWN</x:v>
      </x:c>
      <x:c r="C183" s="27" t="n">
        <x:v>1</x:v>
      </x:c>
      <x:c r="D183" s="27" t="n">
        <x:v>2</x:v>
      </x:c>
      <x:c r="E183" s="59" t="str">
        <x:v>EL PATRONESS</x:v>
      </x:c>
      <x:c r="F183" s="59" t="str">
        <x:v>SYS</x:v>
      </x:c>
      <x:c r="G183" s="27" t="n">
        <x:v>1</x:v>
      </x:c>
      <x:c r="H183" s="27" t="str">
        <x:v>Won</x:v>
      </x:c>
      <x:c r="I183" s="30" t="n">
        <x:v>1.2</x:v>
      </x:c>
      <x:c r="J183" s="30" t="n">
        <x:v>1.2</x:v>
      </x:c>
      <x:c r="K183" s="30" t="n">
        <x:v>1.56</x:v>
      </x:c>
      <x:c r="L183" s="30" t="n">
        <x:v>1.8719999999999999</x:v>
      </x:c>
    </x:row>
    <x:row r="184">
      <x:c r="A184" s="61" t="n">
        <x:v>45031</x:v>
      </x:c>
      <x:c r="B184" s="59" t="str">
        <x:v>SANDOWN</x:v>
      </x:c>
      <x:c r="C184" s="27" t="n">
        <x:v>1</x:v>
      </x:c>
      <x:c r="D184" s="27" t="n">
        <x:v>7</x:v>
      </x:c>
      <x:c r="E184" s="59" t="str">
        <x:v>TOBAYSURE</x:v>
      </x:c>
      <x:c r="F184" s="59" t="str">
        <x:v>LSW / SYS</x:v>
      </x:c>
      <x:c r="G184" s="27" t="n">
        <x:v>2</x:v>
      </x:c>
      <x:c r="H184" s="27" t="str">
        <x:v>3rd</x:v>
      </x:c>
      <x:c r="I184" s="30" t="n">
        <x:v>2</x:v>
      </x:c>
      <x:c r="J184" s="30" t="n">
        <x:v>2</x:v>
      </x:c>
      <x:c r="K184" s="30" t="n">
        <x:v>2.6</x:v>
      </x:c>
      <x:c r="L184" s="30" t="n">
        <x:v>3.12</x:v>
      </x:c>
    </x:row>
    <x:row r="185">
      <x:c r="A185" s="61" t="n">
        <x:v>45031</x:v>
      </x:c>
      <x:c r="B185" s="59" t="str">
        <x:v>SANDOWN</x:v>
      </x:c>
      <x:c r="C185" s="27" t="n">
        <x:v>3</x:v>
      </x:c>
      <x:c r="D185" s="27" t="n">
        <x:v>4</x:v>
      </x:c>
      <x:c r="E185" s="59" t="str">
        <x:v>SHE DANCES</x:v>
      </x:c>
      <x:c r="F185" s="59" t="str">
        <x:v>SYS</x:v>
      </x:c>
      <x:c r="G185" s="27" t="n">
        <x:v>1</x:v>
      </x:c>
      <x:c r="H185" s="27" t="str">
        <x:v>Won</x:v>
      </x:c>
      <x:c r="I185" s="30" t="n">
        <x:v>1.3</x:v>
      </x:c>
      <x:c r="J185" s="30" t="n">
        <x:v>1.3</x:v>
      </x:c>
      <x:c r="K185" s="30" t="n">
        <x:v>1.56</x:v>
      </x:c>
      <x:c r="L185" s="30" t="n">
        <x:v>3.12</x:v>
      </x:c>
    </x:row>
    <x:row r="186">
      <x:c r="A186" s="61" t="n">
        <x:v>45031</x:v>
      </x:c>
      <x:c r="B186" s="59" t="str">
        <x:v>SANDOWN</x:v>
      </x:c>
      <x:c r="C186" s="27" t="n">
        <x:v>4</x:v>
      </x:c>
      <x:c r="D186" s="27" t="n">
        <x:v>1</x:v>
      </x:c>
      <x:c r="E186" s="59" t="str">
        <x:v>NORTHERN BARRAGE</x:v>
      </x:c>
      <x:c r="F186" s="59" t="str">
        <x:v>SYS</x:v>
      </x:c>
      <x:c r="G186" s="27" t="n">
        <x:v>1</x:v>
      </x:c>
      <x:c r="H186" s="27" t="str">
        <x:v>3rd</x:v>
      </x:c>
      <x:c r="I186" s="30" t="n">
        <x:v>1.2</x:v>
      </x:c>
      <x:c r="J186" s="30" t="n">
        <x:v>1.2</x:v>
      </x:c>
      <x:c r="K186" s="30" t="n">
        <x:v>2.4</x:v>
      </x:c>
      <x:c r="L186" s="30" t="n">
        <x:v>3.5999999999999996</x:v>
      </x:c>
    </x:row>
    <x:row r="187">
      <x:c r="A187" s="61" t="n">
        <x:v>45031</x:v>
      </x:c>
      <x:c r="B187" s="59" t="str">
        <x:v>SANDOWN</x:v>
      </x:c>
      <x:c r="C187" s="27" t="n">
        <x:v>5</x:v>
      </x:c>
      <x:c r="D187" s="27" t="n">
        <x:v>3</x:v>
      </x:c>
      <x:c r="E187" s="59" t="str">
        <x:v>RUSSIAN DANCER</x:v>
      </x:c>
      <x:c r="F187" s="59" t="str">
        <x:v>SYS</x:v>
      </x:c>
      <x:c r="G187" s="27" t="n">
        <x:v>1</x:v>
      </x:c>
      <x:c r="H187" s="27" t="str">
        <x:v>Won</x:v>
      </x:c>
      <x:c r="I187" s="30" t="n">
        <x:v>2</x:v>
      </x:c>
      <x:c r="J187" s="30" t="n">
        <x:v>2</x:v>
      </x:c>
      <x:c r="K187" s="30" t="n">
        <x:v>3</x:v>
      </x:c>
      <x:c r="L187" s="30" t="n">
        <x:v>4.800000000000001</x:v>
      </x:c>
    </x:row>
    <x:row r="188">
      <x:c r="A188" s="61" t="n">
        <x:v>45031</x:v>
      </x:c>
      <x:c r="B188" s="59" t="str">
        <x:v>SANDOWN</x:v>
      </x:c>
      <x:c r="C188" s="27" t="n">
        <x:v>7</x:v>
      </x:c>
      <x:c r="D188" s="27" t="n">
        <x:v>8</x:v>
      </x:c>
      <x:c r="E188" s="59" t="str">
        <x:v>SHESALLSHENANIGANS</x:v>
      </x:c>
      <x:c r="F188" s="59" t="str">
        <x:v>LSW / SYS</x:v>
      </x:c>
      <x:c r="G188" s="27" t="n">
        <x:v>2</x:v>
      </x:c>
      <x:c r="H188" s="27" t="str">
        <x:v>Won</x:v>
      </x:c>
      <x:c r="I188" s="30" t="n">
        <x:v>1.5</x:v>
      </x:c>
      <x:c r="J188" s="30" t="n">
        <x:v>1.5</x:v>
      </x:c>
      <x:c r="K188" s="30" t="n">
        <x:v>2.4000000000000004</x:v>
      </x:c>
      <x:c r="L188" s="30"/>
    </x:row>
    <x:row r="189">
      <x:c r="A189" s="61" t="n">
        <x:v>45031</x:v>
      </x:c>
      <x:c r="B189" s="59" t="str">
        <x:v>SANDOWN</x:v>
      </x:c>
      <x:c r="C189" s="27" t="n">
        <x:v>8</x:v>
      </x:c>
      <x:c r="D189" s="27" t="n">
        <x:v>1</x:v>
      </x:c>
      <x:c r="E189" s="59" t="str">
        <x:v>PINSTRIPED</x:v>
      </x:c>
      <x:c r="F189" s="59" t="str">
        <x:v>SYS</x:v>
      </x:c>
      <x:c r="G189" s="27" t="n">
        <x:v>1</x:v>
      </x:c>
      <x:c r="H189" s="27" t="str">
        <x:v>Won</x:v>
      </x:c>
      <x:c r="I189" s="30" t="n">
        <x:v>1.6</x:v>
      </x:c>
      <x:c r="J189" s="30" t="n">
        <x:v>1.6</x:v>
      </x:c>
      <x:c r="K189" s="30"/>
      <x:c r="L189" s="30"/>
    </x:row>
    <x:row r="190">
      <x:c r="A190" s="61" t="n">
        <x:v>45038</x:v>
      </x:c>
      <x:c r="B190" s="59" t="str">
        <x:v>MORNINGTON</x:v>
      </x:c>
      <x:c r="C190" s="27" t="n">
        <x:v>2</x:v>
      </x:c>
      <x:c r="D190" s="27" t="n">
        <x:v>2</x:v>
      </x:c>
      <x:c r="E190" s="59" t="str">
        <x:v>DEFIANT DIVA</x:v>
      </x:c>
      <x:c r="F190" s="59" t="str">
        <x:v>SYS</x:v>
      </x:c>
      <x:c r="G190" s="27" t="n">
        <x:v>1</x:v>
      </x:c>
      <x:c r="H190" s="27" t="str"/>
      <x:c r="I190" s="30"/>
      <x:c r="J190" s="30" t="n">
        <x:v>0</x:v>
      </x:c>
      <x:c r="K190" s="30" t="n">
        <x:v>0</x:v>
      </x:c>
      <x:c r="L190" s="30" t="n">
        <x:v>0</x:v>
      </x:c>
    </x:row>
    <x:row r="191">
      <x:c r="A191" s="61" t="n">
        <x:v>45038</x:v>
      </x:c>
      <x:c r="B191" s="59" t="str">
        <x:v>MORNINGTON</x:v>
      </x:c>
      <x:c r="C191" s="27" t="n">
        <x:v>3</x:v>
      </x:c>
      <x:c r="D191" s="27" t="n">
        <x:v>11</x:v>
      </x:c>
      <x:c r="E191" s="59" t="str">
        <x:v>SQUAD</x:v>
      </x:c>
      <x:c r="F191" s="59" t="str">
        <x:v>LSW</x:v>
      </x:c>
      <x:c r="G191" s="27" t="n">
        <x:v>1</x:v>
      </x:c>
      <x:c r="H191" s="27" t="str">
        <x:v>3rd</x:v>
      </x:c>
      <x:c r="I191" s="30" t="n">
        <x:v>1.4</x:v>
      </x:c>
      <x:c r="J191" s="30" t="n">
        <x:v>1.4</x:v>
      </x:c>
      <x:c r="K191" s="30" t="n">
        <x:v>1.8199999999999998</x:v>
      </x:c>
      <x:c r="L191" s="30" t="n">
        <x:v>2.5479999999999996</x:v>
      </x:c>
    </x:row>
    <x:row r="192">
      <x:c r="A192" s="61" t="n">
        <x:v>45038</x:v>
      </x:c>
      <x:c r="B192" s="59" t="str">
        <x:v>MORNINGTON</x:v>
      </x:c>
      <x:c r="C192" s="27" t="n">
        <x:v>3</x:v>
      </x:c>
      <x:c r="D192" s="27" t="n">
        <x:v>13</x:v>
      </x:c>
      <x:c r="E192" s="59" t="str">
        <x:v>FASUTO</x:v>
      </x:c>
      <x:c r="F192" s="59" t="str">
        <x:v>LSW / SYS</x:v>
      </x:c>
      <x:c r="G192" s="27" t="n">
        <x:v>2</x:v>
      </x:c>
      <x:c r="H192" s="27" t="str">
        <x:v>Won</x:v>
      </x:c>
      <x:c r="I192" s="30" t="n">
        <x:v>1.9</x:v>
      </x:c>
      <x:c r="J192" s="30" t="n">
        <x:v>1.9</x:v>
      </x:c>
      <x:c r="K192" s="30" t="n">
        <x:v>2.4699999999999998</x:v>
      </x:c>
      <x:c r="L192" s="30" t="n">
        <x:v>3.4579999999999993</x:v>
      </x:c>
    </x:row>
    <x:row r="193">
      <x:c r="A193" s="61" t="n">
        <x:v>45038</x:v>
      </x:c>
      <x:c r="B193" s="59" t="str">
        <x:v>MORNINGTON</x:v>
      </x:c>
      <x:c r="C193" s="27" t="n">
        <x:v>4</x:v>
      </x:c>
      <x:c r="D193" s="27" t="n">
        <x:v>7</x:v>
      </x:c>
      <x:c r="E193" s="59" t="str">
        <x:v>CONVENER</x:v>
      </x:c>
      <x:c r="F193" s="59" t="str">
        <x:v>SYS</x:v>
      </x:c>
      <x:c r="G193" s="27" t="n">
        <x:v>1</x:v>
      </x:c>
      <x:c r="H193" s="27" t="str">
        <x:v>Won</x:v>
      </x:c>
      <x:c r="I193" s="30" t="n">
        <x:v>1.3</x:v>
      </x:c>
      <x:c r="J193" s="30" t="n">
        <x:v>1.3</x:v>
      </x:c>
      <x:c r="K193" s="30" t="n">
        <x:v>1.8199999999999998</x:v>
      </x:c>
      <x:c r="L193" s="30" t="n">
        <x:v>0</x:v>
      </x:c>
    </x:row>
    <x:row r="194">
      <x:c r="A194" s="61" t="n">
        <x:v>45038</x:v>
      </x:c>
      <x:c r="B194" s="59" t="str">
        <x:v>MORNINGTON</x:v>
      </x:c>
      <x:c r="C194" s="27" t="n">
        <x:v>7</x:v>
      </x:c>
      <x:c r="D194" s="27" t="n">
        <x:v>1</x:v>
      </x:c>
      <x:c r="E194" s="59" t="str">
        <x:v>JIGSAW</x:v>
      </x:c>
      <x:c r="F194" s="59" t="str">
        <x:v>SYS</x:v>
      </x:c>
      <x:c r="G194" s="27" t="n">
        <x:v>1</x:v>
      </x:c>
      <x:c r="H194" s="27" t="str">
        <x:v>Won</x:v>
      </x:c>
      <x:c r="I194" s="30" t="n">
        <x:v>1.4</x:v>
      </x:c>
      <x:c r="J194" s="30" t="n">
        <x:v>1.4</x:v>
      </x:c>
      <x:c r="K194" s="30" t="n">
        <x:v>0</x:v>
      </x:c>
      <x:c r="L194" s="30" t="n">
        <x:v>0</x:v>
      </x:c>
    </x:row>
    <x:row r="195">
      <x:c r="A195" s="61" t="n">
        <x:v>45038</x:v>
      </x:c>
      <x:c r="B195" s="59" t="str">
        <x:v>MORNINGTON</x:v>
      </x:c>
      <x:c r="C195" s="27" t="n">
        <x:v>7</x:v>
      </x:c>
      <x:c r="D195" s="27" t="n">
        <x:v>4</x:v>
      </x:c>
      <x:c r="E195" s="59" t="str">
        <x:v>CURRAN</x:v>
      </x:c>
      <x:c r="F195" s="59" t="str">
        <x:v>LSW</x:v>
      </x:c>
      <x:c r="G195" s="27" t="n">
        <x:v>1</x:v>
      </x:c>
      <x:c r="H195" s="27" t="str"/>
      <x:c r="I195" s="30"/>
      <x:c r="J195" s="30" t="n">
        <x:v>0</x:v>
      </x:c>
      <x:c r="K195" s="30" t="n">
        <x:v>0</x:v>
      </x:c>
      <x:c r="L195" s="30" t="n">
        <x:v>0</x:v>
      </x:c>
    </x:row>
    <x:row r="196">
      <x:c r="A196" s="61" t="n">
        <x:v>45038</x:v>
      </x:c>
      <x:c r="B196" s="59" t="str">
        <x:v>MORNINGTON</x:v>
      </x:c>
      <x:c r="C196" s="27" t="n">
        <x:v>7</x:v>
      </x:c>
      <x:c r="D196" s="27" t="n">
        <x:v>5</x:v>
      </x:c>
      <x:c r="E196" s="59" t="str">
        <x:v>SHE'S ALL CLASS</x:v>
      </x:c>
      <x:c r="F196" s="59" t="str">
        <x:v>LSW</x:v>
      </x:c>
      <x:c r="G196" s="27" t="n">
        <x:v>1</x:v>
      </x:c>
      <x:c r="H196" s="27" t="str"/>
      <x:c r="I196" s="30"/>
      <x:c r="J196" s="30" t="n">
        <x:v>0</x:v>
      </x:c>
      <x:c r="K196" s="30" t="n">
        <x:v>0</x:v>
      </x:c>
      <x:c r="L196" s="30" t="n">
        <x:v>0</x:v>
      </x:c>
    </x:row>
    <x:row r="197">
      <x:c r="A197" s="61" t="n">
        <x:v>45038</x:v>
      </x:c>
      <x:c r="B197" s="59" t="str">
        <x:v>MORNINGTON</x:v>
      </x:c>
      <x:c r="C197" s="27" t="n">
        <x:v>8</x:v>
      </x:c>
      <x:c r="D197" s="27" t="n">
        <x:v>3</x:v>
      </x:c>
      <x:c r="E197" s="59" t="str">
        <x:v>NONCONFORMIST</x:v>
      </x:c>
      <x:c r="F197" s="59" t="str">
        <x:v>SYS</x:v>
      </x:c>
      <x:c r="G197" s="27" t="n">
        <x:v>1</x:v>
      </x:c>
      <x:c r="H197" s="27" t="str">
        <x:v>4th</x:v>
      </x:c>
      <x:c r="I197" s="30"/>
      <x:c r="J197" s="30" t="n">
        <x:v>0</x:v>
      </x:c>
      <x:c r="K197" s="30" t="n">
        <x:v>0</x:v>
      </x:c>
      <x:c r="L197" s="30"/>
    </x:row>
    <x:row r="198">
      <x:c r="A198" s="61" t="n">
        <x:v>45038</x:v>
      </x:c>
      <x:c r="B198" s="59" t="str">
        <x:v>MORNINGTON</x:v>
      </x:c>
      <x:c r="C198" s="27" t="n">
        <x:v>8</x:v>
      </x:c>
      <x:c r="D198" s="27" t="n">
        <x:v>5</x:v>
      </x:c>
      <x:c r="E198" s="59" t="str">
        <x:v>HEZASHOCKA</x:v>
      </x:c>
      <x:c r="F198" s="59" t="str">
        <x:v>SYS</x:v>
      </x:c>
      <x:c r="G198" s="27" t="n">
        <x:v>1</x:v>
      </x:c>
      <x:c r="H198" s="27" t="str">
        <x:v>2nd</x:v>
      </x:c>
      <x:c r="I198" s="30" t="n">
        <x:v>2.1</x:v>
      </x:c>
      <x:c r="J198" s="30" t="n">
        <x:v>2.1</x:v>
      </x:c>
      <x:c r="K198" s="30" t="n">
        <x:v>0</x:v>
      </x:c>
      <x:c r="L198" s="30"/>
    </x:row>
    <x:row r="199">
      <x:c r="A199" s="61" t="n">
        <x:v>45038</x:v>
      </x:c>
      <x:c r="B199" s="59" t="str">
        <x:v>MORNINGTON</x:v>
      </x:c>
      <x:c r="C199" s="27" t="n">
        <x:v>8</x:v>
      </x:c>
      <x:c r="D199" s="27" t="n">
        <x:v>6</x:v>
      </x:c>
      <x:c r="E199" s="59" t="str">
        <x:v>RIGHT YOU ARE</x:v>
      </x:c>
      <x:c r="F199" s="59" t="str">
        <x:v>SYS</x:v>
      </x:c>
      <x:c r="G199" s="27" t="n">
        <x:v>1</x:v>
      </x:c>
      <x:c r="H199" s="27" t="str">
        <x:v>Won</x:v>
      </x:c>
      <x:c r="I199" s="30" t="n">
        <x:v>2.1</x:v>
      </x:c>
      <x:c r="J199" s="30" t="n">
        <x:v>2.1</x:v>
      </x:c>
      <x:c r="K199" s="30" t="n">
        <x:v>0</x:v>
      </x:c>
      <x:c r="L199" s="30"/>
    </x:row>
    <x:row r="200">
      <x:c r="A200" s="61" t="n">
        <x:v>45038</x:v>
      </x:c>
      <x:c r="B200" s="59" t="str">
        <x:v>MORNINGTON</x:v>
      </x:c>
      <x:c r="C200" s="27" t="n">
        <x:v>9</x:v>
      </x:c>
      <x:c r="D200" s="27" t="n">
        <x:v>11</x:v>
      </x:c>
      <x:c r="E200" s="59" t="str">
        <x:v>MAKTOOB</x:v>
      </x:c>
      <x:c r="F200" s="59" t="str">
        <x:v>LSW</x:v>
      </x:c>
      <x:c r="G200" s="27" t="n">
        <x:v>1</x:v>
      </x:c>
      <x:c r="H200" s="27" t="str"/>
      <x:c r="I200" s="30"/>
      <x:c r="J200" s="30" t="n">
        <x:v>0</x:v>
      </x:c>
      <x:c r="K200" s="30"/>
      <x:c r="L200" s="30"/>
    </x:row>
    <x:row r="201">
      <x:c r="A201" s="61" t="n">
        <x:v>45045</x:v>
      </x:c>
      <x:c r="B201" s="59" t="str">
        <x:v>SANDOWN</x:v>
      </x:c>
      <x:c r="C201" s="27" t="n">
        <x:v>2</x:v>
      </x:c>
      <x:c r="D201" s="27" t="n">
        <x:v>3</x:v>
      </x:c>
      <x:c r="E201" s="59" t="str">
        <x:v>IRISH BUTTERFLY</x:v>
      </x:c>
      <x:c r="F201" s="59" t="str">
        <x:v>LSW / SYS</x:v>
      </x:c>
      <x:c r="G201" s="27" t="n">
        <x:v>2</x:v>
      </x:c>
      <x:c r="H201" s="27" t="str">
        <x:v>Won</x:v>
      </x:c>
      <x:c r="I201" s="30" t="n">
        <x:v>2.4</x:v>
      </x:c>
      <x:c r="J201" s="30" t="n">
        <x:v>2.4</x:v>
      </x:c>
      <x:c r="K201" s="30" t="n">
        <x:v>4.08</x:v>
      </x:c>
      <x:c r="L201" s="30" t="n">
        <x:v>5.712</x:v>
      </x:c>
    </x:row>
    <x:row r="202">
      <x:c r="A202" s="61" t="n">
        <x:v>45045</x:v>
      </x:c>
      <x:c r="B202" s="59" t="str">
        <x:v>SANDOWN</x:v>
      </x:c>
      <x:c r="C202" s="27" t="n">
        <x:v>4</x:v>
      </x:c>
      <x:c r="D202" s="27" t="n">
        <x:v>5</x:v>
      </x:c>
      <x:c r="E202" s="59" t="str">
        <x:v>TORONTO TERRIER</x:v>
      </x:c>
      <x:c r="F202" s="59" t="str">
        <x:v>SYS</x:v>
      </x:c>
      <x:c r="G202" s="27" t="n">
        <x:v>1</x:v>
      </x:c>
      <x:c r="H202" s="27" t="str">
        <x:v>Won</x:v>
      </x:c>
      <x:c r="I202" s="30" t="n">
        <x:v>1.7</x:v>
      </x:c>
      <x:c r="J202" s="30" t="n">
        <x:v>1.7</x:v>
      </x:c>
      <x:c r="K202" s="30" t="n">
        <x:v>2.38</x:v>
      </x:c>
      <x:c r="L202" s="30" t="n">
        <x:v>2.4752</x:v>
      </x:c>
    </x:row>
    <x:row r="203">
      <x:c r="A203" s="61" t="n">
        <x:v>45045</x:v>
      </x:c>
      <x:c r="B203" s="59" t="str">
        <x:v>SANDOWN</x:v>
      </x:c>
      <x:c r="C203" s="27" t="n">
        <x:v>4</x:v>
      </x:c>
      <x:c r="D203" s="27" t="n">
        <x:v>8</x:v>
      </x:c>
      <x:c r="E203" s="59" t="str">
        <x:v>EYE OF THE EAGLE</x:v>
      </x:c>
      <x:c r="F203" s="59" t="str">
        <x:v>SYS</x:v>
      </x:c>
      <x:c r="G203" s="27" t="n">
        <x:v>1</x:v>
      </x:c>
      <x:c r="H203" s="27" t="str">
        <x:v>3rd</x:v>
      </x:c>
      <x:c r="I203" s="30" t="n">
        <x:v>3.9</x:v>
      </x:c>
      <x:c r="J203" s="30" t="n">
        <x:v>3.9</x:v>
      </x:c>
      <x:c r="K203" s="30" t="n">
        <x:v>5.46</x:v>
      </x:c>
      <x:c r="L203" s="30" t="n">
        <x:v>5.6784</x:v>
      </x:c>
    </x:row>
    <x:row r="204">
      <x:c r="A204" s="61" t="n">
        <x:v>45045</x:v>
      </x:c>
      <x:c r="B204" s="59" t="str">
        <x:v>SANDOWN</x:v>
      </x:c>
      <x:c r="C204" s="27" t="n">
        <x:v>5</x:v>
      </x:c>
      <x:c r="D204" s="27" t="n">
        <x:v>7</x:v>
      </x:c>
      <x:c r="E204" s="59" t="str">
        <x:v>LEGACIES</x:v>
      </x:c>
      <x:c r="F204" s="59" t="str">
        <x:v>LSW / SYS</x:v>
      </x:c>
      <x:c r="G204" s="27" t="n">
        <x:v>2</x:v>
      </x:c>
      <x:c r="H204" s="27" t="str">
        <x:v>Won</x:v>
      </x:c>
      <x:c r="I204" s="30" t="n">
        <x:v>1.4</x:v>
      </x:c>
      <x:c r="J204" s="30" t="n">
        <x:v>1.4</x:v>
      </x:c>
      <x:c r="K204" s="30" t="n">
        <x:v>1.456</x:v>
      </x:c>
      <x:c r="L204" s="30" t="n">
        <x:v>2.3296</x:v>
      </x:c>
    </x:row>
    <x:row r="205">
      <x:c r="A205" s="61" t="n">
        <x:v>45045</x:v>
      </x:c>
      <x:c r="B205" s="59" t="str">
        <x:v>SANDOWN</x:v>
      </x:c>
      <x:c r="C205" s="27" t="n">
        <x:v>6</x:v>
      </x:c>
      <x:c r="D205" s="27" t="n">
        <x:v>3</x:v>
      </x:c>
      <x:c r="E205" s="59" t="str">
        <x:v>KATSU</x:v>
      </x:c>
      <x:c r="F205" s="59" t="str">
        <x:v>LSW / SYS</x:v>
      </x:c>
      <x:c r="G205" s="27" t="n">
        <x:v>2</x:v>
      </x:c>
      <x:c r="H205" s="27" t="str">
        <x:v>Won</x:v>
      </x:c>
      <x:c r="I205" s="30" t="n">
        <x:v>1.04</x:v>
      </x:c>
      <x:c r="J205" s="30" t="n">
        <x:v>1.04</x:v>
      </x:c>
      <x:c r="K205" s="30" t="n">
        <x:v>1.6640000000000001</x:v>
      </x:c>
      <x:c r="L205" s="30" t="n">
        <x:v>2.1632000000000002</x:v>
      </x:c>
    </x:row>
    <x:row r="206">
      <x:c r="A206" s="61" t="n">
        <x:v>45045</x:v>
      </x:c>
      <x:c r="B206" s="59" t="str">
        <x:v>SANDOWN</x:v>
      </x:c>
      <x:c r="C206" s="27" t="n">
        <x:v>6</x:v>
      </x:c>
      <x:c r="D206" s="27" t="n">
        <x:v>9</x:v>
      </x:c>
      <x:c r="E206" s="59" t="str">
        <x:v>SOUTH OF HOUSTON</x:v>
      </x:c>
      <x:c r="F206" s="59" t="str">
        <x:v>LSW</x:v>
      </x:c>
      <x:c r="G206" s="27" t="n">
        <x:v>1</x:v>
      </x:c>
      <x:c r="H206" s="27" t="str">
        <x:v>2nd</x:v>
      </x:c>
      <x:c r="I206" s="30" t="n">
        <x:v>1.5</x:v>
      </x:c>
      <x:c r="J206" s="30" t="n">
        <x:v>1.5</x:v>
      </x:c>
      <x:c r="K206" s="30" t="n">
        <x:v>2.4000000000000004</x:v>
      </x:c>
      <x:c r="L206" s="30" t="n">
        <x:v>3.1200000000000006</x:v>
      </x:c>
    </x:row>
    <x:row r="207">
      <x:c r="A207" s="61" t="n">
        <x:v>45045</x:v>
      </x:c>
      <x:c r="B207" s="59" t="str">
        <x:v>SANDOWN</x:v>
      </x:c>
      <x:c r="C207" s="27" t="n">
        <x:v>7</x:v>
      </x:c>
      <x:c r="D207" s="27" t="n">
        <x:v>6</x:v>
      </x:c>
      <x:c r="E207" s="59" t="str">
        <x:v>FOXICON</x:v>
      </x:c>
      <x:c r="F207" s="59" t="str">
        <x:v>LSW / SYS</x:v>
      </x:c>
      <x:c r="G207" s="27" t="n">
        <x:v>2</x:v>
      </x:c>
      <x:c r="H207" s="27" t="str">
        <x:v>Won</x:v>
      </x:c>
      <x:c r="I207" s="30" t="n">
        <x:v>1.6</x:v>
      </x:c>
      <x:c r="J207" s="30" t="n">
        <x:v>1.6</x:v>
      </x:c>
      <x:c r="K207" s="30" t="n">
        <x:v>2.08</x:v>
      </x:c>
      <x:c r="L207" s="30" t="n">
        <x:v>2.912</x:v>
      </x:c>
    </x:row>
    <x:row r="208">
      <x:c r="A208" s="61" t="n">
        <x:v>45045</x:v>
      </x:c>
      <x:c r="B208" s="59" t="str">
        <x:v>SANDOWN</x:v>
      </x:c>
      <x:c r="C208" s="27" t="n">
        <x:v>8</x:v>
      </x:c>
      <x:c r="D208" s="27" t="n">
        <x:v>1</x:v>
      </x:c>
      <x:c r="E208" s="59" t="str">
        <x:v>MIDNIGHT GLOW</x:v>
      </x:c>
      <x:c r="F208" s="59" t="str">
        <x:v>SYS</x:v>
      </x:c>
      <x:c r="G208" s="27" t="n">
        <x:v>1</x:v>
      </x:c>
      <x:c r="H208" s="27" t="str">
        <x:v>3rd</x:v>
      </x:c>
      <x:c r="I208" s="30" t="n">
        <x:v>1.3</x:v>
      </x:c>
      <x:c r="J208" s="30" t="n">
        <x:v>1.3</x:v>
      </x:c>
      <x:c r="K208" s="30" t="n">
        <x:v>1.8199999999999998</x:v>
      </x:c>
      <x:c r="L208" s="30" t="n">
        <x:v>0</x:v>
      </x:c>
    </x:row>
    <x:row r="209">
      <x:c r="A209" s="61" t="n">
        <x:v>45045</x:v>
      </x:c>
      <x:c r="B209" s="59" t="str">
        <x:v>SANDOWN</x:v>
      </x:c>
      <x:c r="C209" s="27" t="n">
        <x:v>9</x:v>
      </x:c>
      <x:c r="D209" s="27" t="n">
        <x:v>1</x:v>
      </x:c>
      <x:c r="E209" s="59" t="str">
        <x:v>CARDINAL GEM</x:v>
      </x:c>
      <x:c r="F209" s="59" t="str">
        <x:v>LSW / SYS</x:v>
      </x:c>
      <x:c r="G209" s="27" t="n">
        <x:v>2</x:v>
      </x:c>
      <x:c r="H209" s="27" t="str">
        <x:v>Won</x:v>
      </x:c>
      <x:c r="I209" s="30" t="n">
        <x:v>1.4</x:v>
      </x:c>
      <x:c r="J209" s="30" t="n">
        <x:v>1.4</x:v>
      </x:c>
      <x:c r="K209" s="30" t="n">
        <x:v>0</x:v>
      </x:c>
      <x:c r="L209" s="30"/>
    </x:row>
    <x:row r="210">
      <x:c r="A210" s="61" t="n">
        <x:v>45045</x:v>
      </x:c>
      <x:c r="B210" s="59" t="str">
        <x:v>SANDOWN</x:v>
      </x:c>
      <x:c r="C210" s="27" t="n">
        <x:v>10</x:v>
      </x:c>
      <x:c r="D210" s="27" t="n">
        <x:v>6</x:v>
      </x:c>
      <x:c r="E210" s="59" t="str">
        <x:v>KARALEE ROCKS</x:v>
      </x:c>
      <x:c r="F210" s="59" t="str">
        <x:v>LSW / SYS</x:v>
      </x:c>
      <x:c r="G210" s="27" t="n">
        <x:v>2</x:v>
      </x:c>
      <x:c r="H210" s="27" t="str"/>
      <x:c r="I210" s="30"/>
      <x:c r="J210" s="30" t="n">
        <x:v>0</x:v>
      </x:c>
      <x:c r="K210" s="30"/>
      <x:c r="L210" s="30"/>
    </x:row>
    <x:row r="211">
      <x:c r="A211" s="61" t="n">
        <x:v>45052</x:v>
      </x:c>
      <x:c r="B211" s="59" t="str">
        <x:v>SANDOWN</x:v>
      </x:c>
      <x:c r="C211" s="27" t="n">
        <x:v>1</x:v>
      </x:c>
      <x:c r="D211" s="27" t="n">
        <x:v>1</x:v>
      </x:c>
      <x:c r="E211" s="59" t="str">
        <x:v>LE ZEBRA</x:v>
      </x:c>
      <x:c r="F211" s="59" t="str">
        <x:v>SYS</x:v>
      </x:c>
      <x:c r="G211" s="27" t="n">
        <x:v>1</x:v>
      </x:c>
      <x:c r="H211" s="27" t="str">
        <x:v>Won</x:v>
      </x:c>
      <x:c r="I211" s="30" t="n">
        <x:v>1.9</x:v>
      </x:c>
      <x:c r="J211" s="30" t="n">
        <x:v>1.9</x:v>
      </x:c>
      <x:c r="K211" s="30" t="n">
        <x:v>0</x:v>
      </x:c>
      <x:c r="L211" s="30" t="n">
        <x:v>0</x:v>
      </x:c>
    </x:row>
    <x:row r="212">
      <x:c r="A212" s="61" t="n">
        <x:v>45052</x:v>
      </x:c>
      <x:c r="B212" s="59" t="str">
        <x:v>SANDOWN</x:v>
      </x:c>
      <x:c r="C212" s="27" t="n">
        <x:v>2</x:v>
      </x:c>
      <x:c r="D212" s="27" t="n">
        <x:v>1</x:v>
      </x:c>
      <x:c r="E212" s="59" t="str">
        <x:v>BAY THIRTEEN</x:v>
      </x:c>
      <x:c r="F212" s="59" t="str">
        <x:v>SYS</x:v>
      </x:c>
      <x:c r="G212" s="27" t="n">
        <x:v>1</x:v>
      </x:c>
      <x:c r="H212" s="27" t="str"/>
      <x:c r="I212" s="30"/>
      <x:c r="J212" s="30" t="n">
        <x:v>0</x:v>
      </x:c>
      <x:c r="K212" s="30" t="n">
        <x:v>0</x:v>
      </x:c>
      <x:c r="L212" s="30" t="n">
        <x:v>0</x:v>
      </x:c>
    </x:row>
    <x:row r="213">
      <x:c r="A213" s="61" t="n">
        <x:v>45052</x:v>
      </x:c>
      <x:c r="B213" s="59" t="str">
        <x:v>SANDOWN</x:v>
      </x:c>
      <x:c r="C213" s="27" t="n">
        <x:v>2</x:v>
      </x:c>
      <x:c r="D213" s="27" t="n">
        <x:v>8</x:v>
      </x:c>
      <x:c r="E213" s="59" t="str">
        <x:v>END JOURNEY</x:v>
      </x:c>
      <x:c r="F213" s="59" t="str">
        <x:v>LSW</x:v>
      </x:c>
      <x:c r="G213" s="27" t="n">
        <x:v>1</x:v>
      </x:c>
      <x:c r="H213" s="27" t="str">
        <x:v>Won</x:v>
      </x:c>
      <x:c r="I213" s="30" t="n">
        <x:v>2.7</x:v>
      </x:c>
      <x:c r="J213" s="30" t="n">
        <x:v>2.7</x:v>
      </x:c>
      <x:c r="K213" s="30" t="n">
        <x:v>4.86</x:v>
      </x:c>
      <x:c r="L213" s="30" t="n">
        <x:v>0</x:v>
      </x:c>
    </x:row>
    <x:row r="214">
      <x:c r="A214" s="61" t="n">
        <x:v>45052</x:v>
      </x:c>
      <x:c r="B214" s="59" t="str">
        <x:v>SANDOWN</x:v>
      </x:c>
      <x:c r="C214" s="27" t="n">
        <x:v>3</x:v>
      </x:c>
      <x:c r="D214" s="27" t="n">
        <x:v>2</x:v>
      </x:c>
      <x:c r="E214" s="59" t="str">
        <x:v>OUR HEIDI</x:v>
      </x:c>
      <x:c r="F214" s="59" t="str">
        <x:v>SYS</x:v>
      </x:c>
      <x:c r="G214" s="27" t="n">
        <x:v>1</x:v>
      </x:c>
      <x:c r="H214" s="27" t="str">
        <x:v>Won</x:v>
      </x:c>
      <x:c r="I214" s="30" t="n">
        <x:v>1.8</x:v>
      </x:c>
      <x:c r="J214" s="30" t="n">
        <x:v>1.8</x:v>
      </x:c>
      <x:c r="K214" s="30" t="n">
        <x:v>0</x:v>
      </x:c>
      <x:c r="L214" s="30" t="n">
        <x:v>0</x:v>
      </x:c>
    </x:row>
    <x:row r="215">
      <x:c r="A215" s="61" t="n">
        <x:v>45052</x:v>
      </x:c>
      <x:c r="B215" s="59" t="str">
        <x:v>SANDOWN</x:v>
      </x:c>
      <x:c r="C215" s="27" t="n">
        <x:v>4</x:v>
      </x:c>
      <x:c r="D215" s="27" t="n">
        <x:v>3</x:v>
      </x:c>
      <x:c r="E215" s="59" t="str">
        <x:v>UNFLINCHING</x:v>
      </x:c>
      <x:c r="F215" s="59" t="str">
        <x:v>LSW / SYS</x:v>
      </x:c>
      <x:c r="G215" s="27" t="n">
        <x:v>2</x:v>
      </x:c>
      <x:c r="H215" s="27" t="str">
        <x:v>3rd</x:v>
      </x:c>
      <x:c r="I215" s="30"/>
      <x:c r="J215" s="30" t="n">
        <x:v>0</x:v>
      </x:c>
      <x:c r="K215" s="30" t="n">
        <x:v>0</x:v>
      </x:c>
      <x:c r="L215" s="30" t="n">
        <x:v>0</x:v>
      </x:c>
    </x:row>
    <x:row r="216">
      <x:c r="A216" s="61" t="n">
        <x:v>45052</x:v>
      </x:c>
      <x:c r="B216" s="59" t="str">
        <x:v>SANDOWN</x:v>
      </x:c>
      <x:c r="C216" s="27" t="n">
        <x:v>4</x:v>
      </x:c>
      <x:c r="D216" s="27" t="n">
        <x:v>4</x:v>
      </x:c>
      <x:c r="E216" s="59" t="str">
        <x:v>BLESS HER</x:v>
      </x:c>
      <x:c r="F216" s="59" t="str">
        <x:v>SYS</x:v>
      </x:c>
      <x:c r="G216" s="27" t="n">
        <x:v>1</x:v>
      </x:c>
      <x:c r="H216" s="27" t="str"/>
      <x:c r="I216" s="30"/>
      <x:c r="J216" s="30" t="n">
        <x:v>0</x:v>
      </x:c>
      <x:c r="K216" s="30" t="n">
        <x:v>0</x:v>
      </x:c>
      <x:c r="L216" s="30" t="n">
        <x:v>0</x:v>
      </x:c>
    </x:row>
    <x:row r="217">
      <x:c r="A217" s="61" t="n">
        <x:v>45052</x:v>
      </x:c>
      <x:c r="B217" s="59" t="str">
        <x:v>SANDOWN</x:v>
      </x:c>
      <x:c r="C217" s="27" t="n">
        <x:v>5</x:v>
      </x:c>
      <x:c r="D217" s="27" t="n">
        <x:v>3</x:v>
      </x:c>
      <x:c r="E217" s="59" t="str">
        <x:v>UNUSUAL CULTURE</x:v>
      </x:c>
      <x:c r="F217" s="59" t="str">
        <x:v>LSW / SYS</x:v>
      </x:c>
      <x:c r="G217" s="27" t="n">
        <x:v>2</x:v>
      </x:c>
      <x:c r="H217" s="27" t="str">
        <x:v>Won</x:v>
      </x:c>
      <x:c r="I217" s="30" t="n">
        <x:v>2.6</x:v>
      </x:c>
      <x:c r="J217" s="30" t="n">
        <x:v>2.6</x:v>
      </x:c>
      <x:c r="K217" s="30" t="n">
        <x:v>0</x:v>
      </x:c>
      <x:c r="L217" s="30" t="n">
        <x:v>0</x:v>
      </x:c>
    </x:row>
    <x:row r="218">
      <x:c r="A218" s="61" t="n">
        <x:v>45052</x:v>
      </x:c>
      <x:c r="B218" s="59" t="str">
        <x:v>SANDOWN</x:v>
      </x:c>
      <x:c r="C218" s="27" t="n">
        <x:v>6</x:v>
      </x:c>
      <x:c r="D218" s="27" t="n">
        <x:v>1</x:v>
      </x:c>
      <x:c r="E218" s="59" t="str">
        <x:v>ELKINGTON ROAD</x:v>
      </x:c>
      <x:c r="F218" s="59" t="str">
        <x:v>SYS</x:v>
      </x:c>
      <x:c r="G218" s="27" t="n">
        <x:v>1</x:v>
      </x:c>
      <x:c r="H218" s="27" t="str">
        <x:v>4th</x:v>
      </x:c>
      <x:c r="I218" s="30"/>
      <x:c r="J218" s="30" t="n">
        <x:v>0</x:v>
      </x:c>
      <x:c r="K218" s="30" t="n">
        <x:v>0</x:v>
      </x:c>
      <x:c r="L218" s="30"/>
    </x:row>
    <x:row r="219">
      <x:c r="A219" s="61" t="n">
        <x:v>45052</x:v>
      </x:c>
      <x:c r="B219" s="59" t="str">
        <x:v>SANDOWN</x:v>
      </x:c>
      <x:c r="C219" s="27" t="n">
        <x:v>6</x:v>
      </x:c>
      <x:c r="D219" s="27" t="n">
        <x:v>2</x:v>
      </x:c>
      <x:c r="E219" s="59" t="str">
        <x:v>DASHING</x:v>
      </x:c>
      <x:c r="F219" s="59" t="str">
        <x:v>SYS</x:v>
      </x:c>
      <x:c r="G219" s="27" t="n">
        <x:v>1</x:v>
      </x:c>
      <x:c r="H219" s="27" t="str">
        <x:v>Won</x:v>
      </x:c>
      <x:c r="I219" s="30" t="n">
        <x:v>1.4</x:v>
      </x:c>
      <x:c r="J219" s="30" t="n">
        <x:v>1.4</x:v>
      </x:c>
      <x:c r="K219" s="30" t="n">
        <x:v>2.0999999999999996</x:v>
      </x:c>
      <x:c r="L219" s="30"/>
    </x:row>
    <x:row r="220">
      <x:c r="A220" s="61" t="n">
        <x:v>45052</x:v>
      </x:c>
      <x:c r="B220" s="59" t="str">
        <x:v>SANDOWN</x:v>
      </x:c>
      <x:c r="C220" s="27" t="n">
        <x:v>8</x:v>
      </x:c>
      <x:c r="D220" s="27" t="n">
        <x:v>3</x:v>
      </x:c>
      <x:c r="E220" s="59" t="str">
        <x:v>GUNSTOCK</x:v>
      </x:c>
      <x:c r="F220" s="59" t="str">
        <x:v>SYS</x:v>
      </x:c>
      <x:c r="G220" s="27" t="n">
        <x:v>1</x:v>
      </x:c>
      <x:c r="H220" s="27" t="str">
        <x:v>Won</x:v>
      </x:c>
      <x:c r="I220" s="30" t="n">
        <x:v>1.5</x:v>
      </x:c>
      <x:c r="J220" s="30" t="n">
        <x:v>1.5</x:v>
      </x:c>
      <x:c r="K220" s="30"/>
      <x:c r="L220" s="30"/>
    </x:row>
    <x:row r="221">
      <x:c r="A221" s="61" t="n">
        <x:v>45059</x:v>
      </x:c>
      <x:c r="B221" s="59" t="str">
        <x:v>FLEMINGTON</x:v>
      </x:c>
      <x:c r="C221" s="27" t="n">
        <x:v>1</x:v>
      </x:c>
      <x:c r="D221" s="27" t="n">
        <x:v>1</x:v>
      </x:c>
      <x:c r="E221" s="59" t="str">
        <x:v>SCHEELITE</x:v>
      </x:c>
      <x:c r="F221" s="59" t="str">
        <x:v>LSW</x:v>
      </x:c>
      <x:c r="G221" s="27" t="n">
        <x:v>1</x:v>
      </x:c>
      <x:c r="H221" s="27" t="str">
        <x:v>Won</x:v>
      </x:c>
      <x:c r="I221" s="30" t="n">
        <x:v>1.5</x:v>
      </x:c>
      <x:c r="J221" s="30" t="n">
        <x:v>1.5</x:v>
      </x:c>
      <x:c r="K221" s="30" t="n">
        <x:v>2.55</x:v>
      </x:c>
      <x:c r="L221" s="30" t="n">
        <x:v>3.0599999999999996</x:v>
      </x:c>
    </x:row>
    <x:row r="222">
      <x:c r="A222" s="61" t="n">
        <x:v>45059</x:v>
      </x:c>
      <x:c r="B222" s="59" t="str">
        <x:v>FLEMINGTON</x:v>
      </x:c>
      <x:c r="C222" s="27" t="n">
        <x:v>2</x:v>
      </x:c>
      <x:c r="D222" s="27" t="n">
        <x:v>5</x:v>
      </x:c>
      <x:c r="E222" s="59" t="str">
        <x:v>DEEKAY</x:v>
      </x:c>
      <x:c r="F222" s="59" t="str">
        <x:v>SYS</x:v>
      </x:c>
      <x:c r="G222" s="27" t="n">
        <x:v>1</x:v>
      </x:c>
      <x:c r="H222" s="27" t="str">
        <x:v>3rd</x:v>
      </x:c>
      <x:c r="I222" s="30" t="n">
        <x:v>1.7</x:v>
      </x:c>
      <x:c r="J222" s="30" t="n">
        <x:v>1.7</x:v>
      </x:c>
      <x:c r="K222" s="30" t="n">
        <x:v>2.04</x:v>
      </x:c>
      <x:c r="L222" s="30" t="n">
        <x:v>0</x:v>
      </x:c>
    </x:row>
    <x:row r="223">
      <x:c r="A223" s="61" t="n">
        <x:v>45059</x:v>
      </x:c>
      <x:c r="B223" s="59" t="str">
        <x:v>FLEMINGTON</x:v>
      </x:c>
      <x:c r="C223" s="27" t="n">
        <x:v>2</x:v>
      </x:c>
      <x:c r="D223" s="27" t="n">
        <x:v>6</x:v>
      </x:c>
      <x:c r="E223" s="59" t="str">
        <x:v>EUPHORIC</x:v>
      </x:c>
      <x:c r="F223" s="59" t="str">
        <x:v>LSW / SYS</x:v>
      </x:c>
      <x:c r="G223" s="27" t="n">
        <x:v>2</x:v>
      </x:c>
      <x:c r="H223" s="27" t="str">
        <x:v>Won</x:v>
      </x:c>
      <x:c r="I223" s="30" t="n">
        <x:v>2.6</x:v>
      </x:c>
      <x:c r="J223" s="30" t="n">
        <x:v>2.6</x:v>
      </x:c>
      <x:c r="K223" s="30" t="n">
        <x:v>3.12</x:v>
      </x:c>
      <x:c r="L223" s="30" t="n">
        <x:v>0</x:v>
      </x:c>
    </x:row>
    <x:row r="224">
      <x:c r="A224" s="61" t="n">
        <x:v>45059</x:v>
      </x:c>
      <x:c r="B224" s="59" t="str">
        <x:v>FLEMINGTON</x:v>
      </x:c>
      <x:c r="C224" s="27" t="n">
        <x:v>2</x:v>
      </x:c>
      <x:c r="D224" s="27" t="n">
        <x:v>8</x:v>
      </x:c>
      <x:c r="E224" s="59" t="str">
        <x:v>PRIVATE JUMBO</x:v>
      </x:c>
      <x:c r="F224" s="59" t="str">
        <x:v>LSW</x:v>
      </x:c>
      <x:c r="G224" s="27" t="n">
        <x:v>1</x:v>
      </x:c>
      <x:c r="H224" s="27" t="str">
        <x:v>2nd</x:v>
      </x:c>
      <x:c r="I224" s="30" t="n">
        <x:v>2.2</x:v>
      </x:c>
      <x:c r="J224" s="30" t="n">
        <x:v>2.2</x:v>
      </x:c>
      <x:c r="K224" s="30" t="n">
        <x:v>2.64</x:v>
      </x:c>
      <x:c r="L224" s="30" t="n">
        <x:v>0</x:v>
      </x:c>
    </x:row>
    <x:row r="225">
      <x:c r="A225" s="61" t="n">
        <x:v>45059</x:v>
      </x:c>
      <x:c r="B225" s="59" t="str">
        <x:v>FLEMINGTON</x:v>
      </x:c>
      <x:c r="C225" s="27" t="n">
        <x:v>4</x:v>
      </x:c>
      <x:c r="D225" s="27" t="n">
        <x:v>17</x:v>
      </x:c>
      <x:c r="E225" s="59" t="str">
        <x:v>ALTIVO</x:v>
      </x:c>
      <x:c r="F225" s="59" t="str">
        <x:v>LSW / SYS</x:v>
      </x:c>
      <x:c r="G225" s="27" t="n">
        <x:v>2</x:v>
      </x:c>
      <x:c r="H225" s="27" t="str">
        <x:v>Won</x:v>
      </x:c>
      <x:c r="I225" s="30" t="n">
        <x:v>1.2</x:v>
      </x:c>
      <x:c r="J225" s="30" t="n">
        <x:v>1.2</x:v>
      </x:c>
      <x:c r="K225" s="30" t="n">
        <x:v>0</x:v>
      </x:c>
      <x:c r="L225" s="30" t="n">
        <x:v>0</x:v>
      </x:c>
    </x:row>
    <x:row r="226">
      <x:c r="A226" s="61" t="n">
        <x:v>45059</x:v>
      </x:c>
      <x:c r="B226" s="59" t="str">
        <x:v>FLEMINGTON</x:v>
      </x:c>
      <x:c r="C226" s="27" t="n">
        <x:v>5</x:v>
      </x:c>
      <x:c r="D226" s="27" t="n">
        <x:v>2</x:v>
      </x:c>
      <x:c r="E226" s="59" t="str">
        <x:v>LETHAL THOUGHTS</x:v>
      </x:c>
      <x:c r="F226" s="59" t="str">
        <x:v>LSW / SYS</x:v>
      </x:c>
      <x:c r="G226" s="27" t="n">
        <x:v>2</x:v>
      </x:c>
      <x:c r="H226" s="27" t="str"/>
      <x:c r="I226" s="30"/>
      <x:c r="J226" s="30" t="n">
        <x:v>0</x:v>
      </x:c>
      <x:c r="K226" s="30" t="n">
        <x:v>0</x:v>
      </x:c>
      <x:c r="L226" s="30" t="n">
        <x:v>0</x:v>
      </x:c>
    </x:row>
    <x:row r="227">
      <x:c r="A227" s="61" t="n">
        <x:v>45059</x:v>
      </x:c>
      <x:c r="B227" s="59" t="str">
        <x:v>FLEMINGTON</x:v>
      </x:c>
      <x:c r="C227" s="27" t="n">
        <x:v>6</x:v>
      </x:c>
      <x:c r="D227" s="27" t="n">
        <x:v>2</x:v>
      </x:c>
      <x:c r="E227" s="59" t="str">
        <x:v>SHE'S ALL CLASS</x:v>
      </x:c>
      <x:c r="F227" s="59" t="str">
        <x:v>SYS</x:v>
      </x:c>
      <x:c r="G227" s="27" t="n">
        <x:v>1</x:v>
      </x:c>
      <x:c r="H227" s="27" t="str"/>
      <x:c r="I227" s="30"/>
      <x:c r="J227" s="30" t="n">
        <x:v>0</x:v>
      </x:c>
      <x:c r="K227" s="30" t="n">
        <x:v>0</x:v>
      </x:c>
      <x:c r="L227" s="30" t="n">
        <x:v>0</x:v>
      </x:c>
    </x:row>
    <x:row r="228">
      <x:c r="A228" s="61" t="n">
        <x:v>45059</x:v>
      </x:c>
      <x:c r="B228" s="59" t="str">
        <x:v>FLEMINGTON</x:v>
      </x:c>
      <x:c r="C228" s="27" t="n">
        <x:v>6</x:v>
      </x:c>
      <x:c r="D228" s="27" t="n">
        <x:v>5</x:v>
      </x:c>
      <x:c r="E228" s="59" t="str">
        <x:v>IT'SOURTIME</x:v>
      </x:c>
      <x:c r="F228" s="59" t="str">
        <x:v>SYS</x:v>
      </x:c>
      <x:c r="G228" s="27" t="n">
        <x:v>1</x:v>
      </x:c>
      <x:c r="H228" s="27" t="str">
        <x:v>Won</x:v>
      </x:c>
      <x:c r="I228" s="30" t="n">
        <x:v>1.7</x:v>
      </x:c>
      <x:c r="J228" s="30" t="n">
        <x:v>1.7</x:v>
      </x:c>
      <x:c r="K228" s="30" t="n">
        <x:v>2.55</x:v>
      </x:c>
      <x:c r="L228" s="30" t="n">
        <x:v>5.1</x:v>
      </x:c>
    </x:row>
    <x:row r="229">
      <x:c r="A229" s="61" t="n">
        <x:v>45059</x:v>
      </x:c>
      <x:c r="B229" s="59" t="str">
        <x:v>FLEMINGTON</x:v>
      </x:c>
      <x:c r="C229" s="27" t="n">
        <x:v>7</x:v>
      </x:c>
      <x:c r="D229" s="27" t="n">
        <x:v>10</x:v>
      </x:c>
      <x:c r="E229" s="59" t="str">
        <x:v>WHITE MARLIN</x:v>
      </x:c>
      <x:c r="F229" s="59" t="str">
        <x:v>SYS</x:v>
      </x:c>
      <x:c r="G229" s="27" t="n">
        <x:v>1</x:v>
      </x:c>
      <x:c r="H229" s="27" t="str">
        <x:v>2nd</x:v>
      </x:c>
      <x:c r="I229" s="30" t="n">
        <x:v>1.5</x:v>
      </x:c>
      <x:c r="J229" s="30" t="n">
        <x:v>1.5</x:v>
      </x:c>
      <x:c r="K229" s="30" t="n">
        <x:v>3</x:v>
      </x:c>
      <x:c r="L229" s="30"/>
    </x:row>
    <x:row r="230">
      <x:c r="A230" s="61" t="n">
        <x:v>45059</x:v>
      </x:c>
      <x:c r="B230" s="59" t="str">
        <x:v>FLEMINGTON</x:v>
      </x:c>
      <x:c r="C230" s="27" t="n">
        <x:v>8</x:v>
      </x:c>
      <x:c r="D230" s="27" t="n">
        <x:v>4</x:v>
      </x:c>
      <x:c r="E230" s="59" t="str">
        <x:v>KING MAGNUS</x:v>
      </x:c>
      <x:c r="F230" s="59" t="str">
        <x:v>SYS</x:v>
      </x:c>
      <x:c r="G230" s="27" t="n">
        <x:v>1</x:v>
      </x:c>
      <x:c r="H230" s="27" t="str">
        <x:v>Won</x:v>
      </x:c>
      <x:c r="I230" s="30" t="n">
        <x:v>2</x:v>
      </x:c>
      <x:c r="J230" s="30" t="n">
        <x:v>2</x:v>
      </x:c>
      <x:c r="K230" s="30"/>
      <x:c r="L230" s="30"/>
    </x:row>
    <x:row r="231">
      <x:c r="A231" s="61" t="n">
        <x:v>45066</x:v>
      </x:c>
      <x:c r="B231" s="59" t="str">
        <x:v>FLEMINGTON</x:v>
      </x:c>
      <x:c r="C231" s="27" t="n">
        <x:v>1</x:v>
      </x:c>
      <x:c r="D231" s="27" t="n">
        <x:v>1</x:v>
      </x:c>
      <x:c r="E231" s="59" t="str">
        <x:v>LE ZEBRA</x:v>
      </x:c>
      <x:c r="F231" s="59" t="str">
        <x:v>LSW / SYS</x:v>
      </x:c>
      <x:c r="G231" s="27" t="n">
        <x:v>2</x:v>
      </x:c>
      <x:c r="H231" s="27" t="str">
        <x:v>Won </x:v>
      </x:c>
      <x:c r="I231" s="30" t="n">
        <x:v>1.7</x:v>
      </x:c>
      <x:c r="J231" s="30" t="n">
        <x:v>1.7</x:v>
      </x:c>
      <x:c r="K231" s="30" t="n">
        <x:v>3.74</x:v>
      </x:c>
      <x:c r="L231" s="30" t="n">
        <x:v>5.236</x:v>
      </x:c>
    </x:row>
    <x:row r="232">
      <x:c r="A232" s="61" t="n">
        <x:v>45066</x:v>
      </x:c>
      <x:c r="B232" s="59" t="str">
        <x:v>FLEMINGTON</x:v>
      </x:c>
      <x:c r="C232" s="27" t="n">
        <x:v>2</x:v>
      </x:c>
      <x:c r="D232" s="27" t="n">
        <x:v>1</x:v>
      </x:c>
      <x:c r="E232" s="59" t="str">
        <x:v>JENNY JEROME</x:v>
      </x:c>
      <x:c r="F232" s="59" t="str">
        <x:v>LSW / SYS</x:v>
      </x:c>
      <x:c r="G232" s="27" t="n">
        <x:v>2</x:v>
      </x:c>
      <x:c r="H232" s="27" t="str">
        <x:v>Won </x:v>
      </x:c>
      <x:c r="I232" s="30" t="n">
        <x:v>2.2</x:v>
      </x:c>
      <x:c r="J232" s="30" t="n">
        <x:v>2.2</x:v>
      </x:c>
      <x:c r="K232" s="30" t="n">
        <x:v>3.08</x:v>
      </x:c>
      <x:c r="L232" s="30" t="n">
        <x:v>5.851999999999999</x:v>
      </x:c>
    </x:row>
    <x:row r="233">
      <x:c r="A233" s="61" t="n">
        <x:v>45066</x:v>
      </x:c>
      <x:c r="B233" s="59" t="str">
        <x:v>FLEMINGTON</x:v>
      </x:c>
      <x:c r="C233" s="27" t="n">
        <x:v>2</x:v>
      </x:c>
      <x:c r="D233" s="27" t="n">
        <x:v>5</x:v>
      </x:c>
      <x:c r="E233" s="59" t="str">
        <x:v>LADY JONES</x:v>
      </x:c>
      <x:c r="F233" s="59" t="str">
        <x:v>LSW</x:v>
      </x:c>
      <x:c r="G233" s="27" t="n">
        <x:v>1</x:v>
      </x:c>
      <x:c r="H233" s="27" t="str"/>
      <x:c r="I233" s="30"/>
      <x:c r="J233" s="30" t="n">
        <x:v>0</x:v>
      </x:c>
      <x:c r="K233" s="30" t="n">
        <x:v>0</x:v>
      </x:c>
      <x:c r="L233" s="30" t="n">
        <x:v>0</x:v>
      </x:c>
    </x:row>
    <x:row r="234">
      <x:c r="A234" s="61" t="n">
        <x:v>45066</x:v>
      </x:c>
      <x:c r="B234" s="59" t="str">
        <x:v>FLEMINGTON</x:v>
      </x:c>
      <x:c r="C234" s="27" t="n">
        <x:v>3</x:v>
      </x:c>
      <x:c r="D234" s="27" t="n">
        <x:v>9</x:v>
      </x:c>
      <x:c r="E234" s="59" t="str">
        <x:v>SIGH</x:v>
      </x:c>
      <x:c r="F234" s="59" t="str">
        <x:v>SYS</x:v>
      </x:c>
      <x:c r="G234" s="27" t="n">
        <x:v>1</x:v>
      </x:c>
      <x:c r="H234" s="27" t="str">
        <x:v>Won</x:v>
      </x:c>
      <x:c r="I234" s="30" t="n">
        <x:v>1.4</x:v>
      </x:c>
      <x:c r="J234" s="30" t="n">
        <x:v>1.4</x:v>
      </x:c>
      <x:c r="K234" s="30" t="n">
        <x:v>2.6599999999999997</x:v>
      </x:c>
      <x:c r="L234" s="30" t="n">
        <x:v>6.1179999999999986</x:v>
      </x:c>
    </x:row>
    <x:row r="235">
      <x:c r="A235" s="61" t="n">
        <x:v>45066</x:v>
      </x:c>
      <x:c r="B235" s="59" t="str">
        <x:v>FLEMINGTON</x:v>
      </x:c>
      <x:c r="C235" s="27" t="n">
        <x:v>4</x:v>
      </x:c>
      <x:c r="D235" s="27" t="n">
        <x:v>2</x:v>
      </x:c>
      <x:c r="E235" s="59" t="str">
        <x:v>FIRST IMMORTAL</x:v>
      </x:c>
      <x:c r="F235" s="59" t="str">
        <x:v>SYS</x:v>
      </x:c>
      <x:c r="G235" s="27" t="n">
        <x:v>1</x:v>
      </x:c>
      <x:c r="H235" s="27" t="str">
        <x:v>Won</x:v>
      </x:c>
      <x:c r="I235" s="30" t="n">
        <x:v>1.9</x:v>
      </x:c>
      <x:c r="J235" s="30" t="n">
        <x:v>1.9</x:v>
      </x:c>
      <x:c r="K235" s="30" t="n">
        <x:v>4.369999999999999</x:v>
      </x:c>
      <x:c r="L235" s="30" t="n">
        <x:v>10.487999999999998</x:v>
      </x:c>
    </x:row>
    <x:row r="236">
      <x:c r="A236" s="61" t="n">
        <x:v>45066</x:v>
      </x:c>
      <x:c r="B236" s="59" t="str">
        <x:v>FLEMINGTON</x:v>
      </x:c>
      <x:c r="C236" s="27" t="n">
        <x:v>5</x:v>
      </x:c>
      <x:c r="D236" s="27" t="n">
        <x:v>10</x:v>
      </x:c>
      <x:c r="E236" s="59" t="str">
        <x:v>MIMI'S AWARD</x:v>
      </x:c>
      <x:c r="F236" s="59" t="str">
        <x:v>SYS</x:v>
      </x:c>
      <x:c r="G236" s="27" t="n">
        <x:v>1</x:v>
      </x:c>
      <x:c r="H236" s="27" t="str">
        <x:v>Won</x:v>
      </x:c>
      <x:c r="I236" s="30" t="n">
        <x:v>2.3</x:v>
      </x:c>
      <x:c r="J236" s="30" t="n">
        <x:v>2.3</x:v>
      </x:c>
      <x:c r="K236" s="30" t="n">
        <x:v>5.52</x:v>
      </x:c>
      <x:c r="L236" s="30" t="n">
        <x:v>8.831999999999999</x:v>
      </x:c>
    </x:row>
    <x:row r="237">
      <x:c r="A237" s="61" t="n">
        <x:v>45066</x:v>
      </x:c>
      <x:c r="B237" s="59" t="str">
        <x:v>FLEMINGTON</x:v>
      </x:c>
      <x:c r="C237" s="27" t="n">
        <x:v>6</x:v>
      </x:c>
      <x:c r="D237" s="27" t="n">
        <x:v>5</x:v>
      </x:c>
      <x:c r="E237" s="59" t="str">
        <x:v>DAYTONA BAY</x:v>
      </x:c>
      <x:c r="F237" s="59" t="str">
        <x:v>SYS</x:v>
      </x:c>
      <x:c r="G237" s="27" t="n">
        <x:v>1</x:v>
      </x:c>
      <x:c r="H237" s="27" t="str">
        <x:v>Won</x:v>
      </x:c>
      <x:c r="I237" s="30" t="n">
        <x:v>2.4</x:v>
      </x:c>
      <x:c r="J237" s="30" t="n">
        <x:v>2.4</x:v>
      </x:c>
      <x:c r="K237" s="30" t="n">
        <x:v>3.84</x:v>
      </x:c>
      <x:c r="L237" s="30" t="n">
        <x:v>5.3759999999999994</x:v>
      </x:c>
    </x:row>
    <x:row r="238">
      <x:c r="A238" s="61" t="n">
        <x:v>45066</x:v>
      </x:c>
      <x:c r="B238" s="59" t="str">
        <x:v>FLEMINGTON</x:v>
      </x:c>
      <x:c r="C238" s="27" t="n">
        <x:v>6</x:v>
      </x:c>
      <x:c r="D238" s="27" t="n">
        <x:v>11</x:v>
      </x:c>
      <x:c r="E238" s="59" t="str">
        <x:v>ALTIVO</x:v>
      </x:c>
      <x:c r="F238" s="59" t="str">
        <x:v>LSW</x:v>
      </x:c>
      <x:c r="G238" s="27" t="n">
        <x:v>1</x:v>
      </x:c>
      <x:c r="H238" s="27" t="str">
        <x:v>2nd</x:v>
      </x:c>
      <x:c r="I238" s="30" t="n">
        <x:v>1.04</x:v>
      </x:c>
      <x:c r="J238" s="30" t="n">
        <x:v>1.04</x:v>
      </x:c>
      <x:c r="K238" s="30" t="n">
        <x:v>1.6640000000000001</x:v>
      </x:c>
      <x:c r="L238" s="30" t="n">
        <x:v>2.3296</x:v>
      </x:c>
    </x:row>
    <x:row r="239">
      <x:c r="A239" s="61" t="n">
        <x:v>45066</x:v>
      </x:c>
      <x:c r="B239" s="59" t="str">
        <x:v>FLEMINGTON</x:v>
      </x:c>
      <x:c r="C239" s="27" t="n">
        <x:v>7</x:v>
      </x:c>
      <x:c r="D239" s="27" t="n">
        <x:v>5</x:v>
      </x:c>
      <x:c r="E239" s="59" t="str">
        <x:v>RENOSU</x:v>
      </x:c>
      <x:c r="F239" s="59" t="str">
        <x:v>SYS</x:v>
      </x:c>
      <x:c r="G239" s="27" t="n">
        <x:v>1</x:v>
      </x:c>
      <x:c r="H239" s="27" t="str">
        <x:v>2nd</x:v>
      </x:c>
      <x:c r="I239" s="30" t="n">
        <x:v>1.6</x:v>
      </x:c>
      <x:c r="J239" s="30" t="n">
        <x:v>1.6</x:v>
      </x:c>
      <x:c r="K239" s="30" t="n">
        <x:v>2.2399999999999998</x:v>
      </x:c>
      <x:c r="L239" s="30" t="n">
        <x:v>0</x:v>
      </x:c>
    </x:row>
    <x:row r="240">
      <x:c r="A240" s="61" t="n">
        <x:v>45066</x:v>
      </x:c>
      <x:c r="B240" s="59" t="str">
        <x:v>FLEMINGTON</x:v>
      </x:c>
      <x:c r="C240" s="27" t="n">
        <x:v>8</x:v>
      </x:c>
      <x:c r="D240" s="27" t="n">
        <x:v>3</x:v>
      </x:c>
      <x:c r="E240" s="59" t="str">
        <x:v>PINSTRIPED</x:v>
      </x:c>
      <x:c r="F240" s="59" t="str">
        <x:v>LSW / SYS</x:v>
      </x:c>
      <x:c r="G240" s="27" t="n">
        <x:v>2</x:v>
      </x:c>
      <x:c r="H240" s="27" t="str">
        <x:v>Won</x:v>
      </x:c>
      <x:c r="I240" s="30" t="n">
        <x:v>1.4</x:v>
      </x:c>
      <x:c r="J240" s="30" t="n">
        <x:v>1.4</x:v>
      </x:c>
      <x:c r="K240" s="30" t="n">
        <x:v>0</x:v>
      </x:c>
      <x:c r="L240" s="30"/>
    </x:row>
    <x:row r="241">
      <x:c r="A241" s="61" t="n">
        <x:v>45066</x:v>
      </x:c>
      <x:c r="B241" s="59" t="str">
        <x:v>FLEMINGTON</x:v>
      </x:c>
      <x:c r="C241" s="27" t="n">
        <x:v>9</x:v>
      </x:c>
      <x:c r="D241" s="27" t="n">
        <x:v>1</x:v>
      </x:c>
      <x:c r="E241" s="59" t="str">
        <x:v>TYPHOON TITMUS</x:v>
      </x:c>
      <x:c r="F241" s="59" t="str">
        <x:v>SYS</x:v>
      </x:c>
      <x:c r="G241" s="27" t="n">
        <x:v>1</x:v>
      </x:c>
      <x:c r="H241" s="27" t="str"/>
      <x:c r="I241" s="30"/>
      <x:c r="J241" s="30" t="n">
        <x:v>0</x:v>
      </x:c>
      <x:c r="K241" s="30"/>
      <x:c r="L241" s="30"/>
    </x:row>
    <x:row r="242">
      <x:c r="A242" s="61" t="n">
        <x:v>45066</x:v>
      </x:c>
      <x:c r="B242" s="59" t="str">
        <x:v>FLEMINGTON</x:v>
      </x:c>
      <x:c r="C242" s="27" t="n">
        <x:v>9</x:v>
      </x:c>
      <x:c r="D242" s="27" t="n">
        <x:v>12</x:v>
      </x:c>
      <x:c r="E242" s="59" t="str">
        <x:v>SOUTH OF HOUSTON</x:v>
      </x:c>
      <x:c r="F242" s="59" t="str">
        <x:v>SYS</x:v>
      </x:c>
      <x:c r="G242" s="27" t="n">
        <x:v>1</x:v>
      </x:c>
      <x:c r="H242" s="27" t="str">
        <x:v>Won</x:v>
      </x:c>
      <x:c r="I242" s="30" t="n">
        <x:v>2.1</x:v>
      </x:c>
      <x:c r="J242" s="30" t="n">
        <x:v>2.1</x:v>
      </x:c>
      <x:c r="K242" s="30"/>
      <x:c r="L242" s="30"/>
    </x:row>
    <x:row r="243">
      <x:c r="A243" s="61" t="n">
        <x:v>45073</x:v>
      </x:c>
      <x:c r="B243" s="59" t="str">
        <x:v>SANDOWN</x:v>
      </x:c>
      <x:c r="C243" s="27" t="n">
        <x:v>3</x:v>
      </x:c>
      <x:c r="D243" s="27" t="n">
        <x:v>9</x:v>
      </x:c>
      <x:c r="E243" s="59" t="str">
        <x:v>PITCHANUN</x:v>
      </x:c>
      <x:c r="F243" s="59" t="str">
        <x:v>LSW / SYS</x:v>
      </x:c>
      <x:c r="G243" s="27" t="n">
        <x:v>2</x:v>
      </x:c>
      <x:c r="H243" s="27" t="str">
        <x:v>Won</x:v>
      </x:c>
      <x:c r="I243" s="30" t="n">
        <x:v>3.7</x:v>
      </x:c>
      <x:c r="J243" s="30" t="n">
        <x:v>3.7</x:v>
      </x:c>
      <x:c r="K243" s="30" t="n">
        <x:v>0</x:v>
      </x:c>
      <x:c r="L243" s="30" t="n">
        <x:v>0</x:v>
      </x:c>
    </x:row>
    <x:row r="244">
      <x:c r="A244" s="61" t="n">
        <x:v>45073</x:v>
      </x:c>
      <x:c r="B244" s="59" t="str">
        <x:v>SANDOWN</x:v>
      </x:c>
      <x:c r="C244" s="27" t="n">
        <x:v>5</x:v>
      </x:c>
      <x:c r="D244" s="27" t="n">
        <x:v>1</x:v>
      </x:c>
      <x:c r="E244" s="59" t="str">
        <x:v>DASHING</x:v>
      </x:c>
      <x:c r="F244" s="59" t="str">
        <x:v>LSW</x:v>
      </x:c>
      <x:c r="G244" s="27" t="n">
        <x:v>1</x:v>
      </x:c>
      <x:c r="H244" s="27" t="str"/>
      <x:c r="I244" s="30"/>
      <x:c r="J244" s="30" t="n">
        <x:v>0</x:v>
      </x:c>
      <x:c r="K244" s="30" t="n">
        <x:v>0</x:v>
      </x:c>
      <x:c r="L244" s="30" t="n">
        <x:v>0</x:v>
      </x:c>
    </x:row>
    <x:row r="245">
      <x:c r="A245" s="61" t="n">
        <x:v>45073</x:v>
      </x:c>
      <x:c r="B245" s="59" t="str">
        <x:v>SANDOWN</x:v>
      </x:c>
      <x:c r="C245" s="27" t="n">
        <x:v>6</x:v>
      </x:c>
      <x:c r="D245" s="27" t="n">
        <x:v>1</x:v>
      </x:c>
      <x:c r="E245" s="59" t="str">
        <x:v>PINTOFF</x:v>
      </x:c>
      <x:c r="F245" s="59" t="str">
        <x:v>LSW</x:v>
      </x:c>
      <x:c r="G245" s="27" t="n">
        <x:v>1</x:v>
      </x:c>
      <x:c r="H245" s="27" t="str">
        <x:v>Won</x:v>
      </x:c>
      <x:c r="I245" s="30" t="n">
        <x:v>3.9</x:v>
      </x:c>
      <x:c r="J245" s="30" t="n">
        <x:v>3.9</x:v>
      </x:c>
      <x:c r="K245" s="30" t="n">
        <x:v>11.309999999999999</x:v>
      </x:c>
      <x:c r="L245" s="30" t="n">
        <x:v>15.833999999999998</x:v>
      </x:c>
    </x:row>
    <x:row r="246">
      <x:c r="A246" s="61" t="n">
        <x:v>45073</x:v>
      </x:c>
      <x:c r="B246" s="59" t="str">
        <x:v>SANDOWN</x:v>
      </x:c>
      <x:c r="C246" s="27" t="n">
        <x:v>8</x:v>
      </x:c>
      <x:c r="D246" s="27" t="n">
        <x:v>5</x:v>
      </x:c>
      <x:c r="E246" s="59" t="str">
        <x:v>FRENCH EMPEROR</x:v>
      </x:c>
      <x:c r="F246" s="59" t="str">
        <x:v>SYS</x:v>
      </x:c>
      <x:c r="G246" s="27" t="n">
        <x:v>1</x:v>
      </x:c>
      <x:c r="H246" s="27" t="str">
        <x:v>2nd</x:v>
      </x:c>
      <x:c r="I246" s="30" t="n">
        <x:v>2.9</x:v>
      </x:c>
      <x:c r="J246" s="30" t="n">
        <x:v>2.9</x:v>
      </x:c>
      <x:c r="K246" s="30" t="n">
        <x:v>4.06</x:v>
      </x:c>
      <x:c r="L246" s="30"/>
    </x:row>
    <x:row r="247">
      <x:c r="A247" s="61" t="n">
        <x:v>45073</x:v>
      </x:c>
      <x:c r="B247" s="59" t="str">
        <x:v>SANDOWN</x:v>
      </x:c>
      <x:c r="C247" s="27" t="n">
        <x:v>8</x:v>
      </x:c>
      <x:c r="D247" s="27" t="n">
        <x:v>7</x:v>
      </x:c>
      <x:c r="E247" s="59" t="str">
        <x:v>UNUSUAL CULTURE</x:v>
      </x:c>
      <x:c r="F247" s="59" t="str">
        <x:v>LSW / SYS</x:v>
      </x:c>
      <x:c r="G247" s="27" t="n">
        <x:v>2</x:v>
      </x:c>
      <x:c r="H247" s="27" t="str">
        <x:v>3rd</x:v>
      </x:c>
      <x:c r="I247" s="30" t="n">
        <x:v>2.6</x:v>
      </x:c>
      <x:c r="J247" s="30" t="n">
        <x:v>2.6</x:v>
      </x:c>
      <x:c r="K247" s="30" t="n">
        <x:v>3.6399999999999997</x:v>
      </x:c>
      <x:c r="L247" s="30"/>
    </x:row>
    <x:row r="248">
      <x:c r="A248" s="61" t="n">
        <x:v>45073</x:v>
      </x:c>
      <x:c r="B248" s="59" t="str">
        <x:v>SANDOWN</x:v>
      </x:c>
      <x:c r="C248" s="27" t="n">
        <x:v>9</x:v>
      </x:c>
      <x:c r="D248" s="27" t="n">
        <x:v>1</x:v>
      </x:c>
      <x:c r="E248" s="59" t="str">
        <x:v>PINSTRIPED</x:v>
      </x:c>
      <x:c r="F248" s="59" t="str">
        <x:v>LSW</x:v>
      </x:c>
      <x:c r="G248" s="27" t="n">
        <x:v>1</x:v>
      </x:c>
      <x:c r="H248" s="27" t="str">
        <x:v>3rd</x:v>
      </x:c>
      <x:c r="I248" s="30" t="n">
        <x:v>1.4</x:v>
      </x:c>
      <x:c r="J248" s="30" t="n">
        <x:v>1.4</x:v>
      </x:c>
      <x:c r="K248" s="30"/>
      <x:c r="L248" s="30"/>
    </x:row>
    <x:row r="249">
      <x:c r="A249" s="61" t="n">
        <x:v>45080</x:v>
      </x:c>
      <x:c r="B249" s="59" t="str">
        <x:v>FLEMINGTON</x:v>
      </x:c>
      <x:c r="C249" s="27" t="n">
        <x:v>1</x:v>
      </x:c>
      <x:c r="D249" s="27" t="n">
        <x:v>1</x:v>
      </x:c>
      <x:c r="E249" s="59" t="str">
        <x:v>CODIGO</x:v>
      </x:c>
      <x:c r="F249" s="59" t="str">
        <x:v>SYS</x:v>
      </x:c>
      <x:c r="G249" s="27" t="n">
        <x:v>1</x:v>
      </x:c>
      <x:c r="H249" s="27" t="str">
        <x:v>3rd</x:v>
      </x:c>
      <x:c r="I249" s="30" t="n">
        <x:v>1.3</x:v>
      </x:c>
      <x:c r="J249" s="30" t="n">
        <x:v>1.3</x:v>
      </x:c>
      <x:c r="K249" s="30" t="n">
        <x:v>2.21</x:v>
      </x:c>
      <x:c r="L249" s="30" t="n">
        <x:v>0</x:v>
      </x:c>
    </x:row>
    <x:row r="250">
      <x:c r="A250" s="61" t="n">
        <x:v>45080</x:v>
      </x:c>
      <x:c r="B250" s="59" t="str">
        <x:v>FLEMINGTON</x:v>
      </x:c>
      <x:c r="C250" s="27" t="n">
        <x:v>1</x:v>
      </x:c>
      <x:c r="D250" s="27" t="n">
        <x:v>4</x:v>
      </x:c>
      <x:c r="E250" s="59" t="str">
        <x:v>STEPARTY</x:v>
      </x:c>
      <x:c r="F250" s="59" t="str">
        <x:v>LSW / SYS</x:v>
      </x:c>
      <x:c r="G250" s="27" t="n">
        <x:v>2</x:v>
      </x:c>
      <x:c r="H250" s="27" t="str">
        <x:v>Won</x:v>
      </x:c>
      <x:c r="I250" s="30" t="n">
        <x:v>1.5</x:v>
      </x:c>
      <x:c r="J250" s="30" t="n">
        <x:v>1.5</x:v>
      </x:c>
      <x:c r="K250" s="30" t="n">
        <x:v>2.55</x:v>
      </x:c>
      <x:c r="L250" s="30" t="n">
        <x:v>0</x:v>
      </x:c>
    </x:row>
    <x:row r="251">
      <x:c r="A251" s="61" t="n">
        <x:v>45080</x:v>
      </x:c>
      <x:c r="B251" s="59" t="str">
        <x:v>FLEMINGTON</x:v>
      </x:c>
      <x:c r="C251" s="27" t="n">
        <x:v>2</x:v>
      </x:c>
      <x:c r="D251" s="27" t="n">
        <x:v>3</x:v>
      </x:c>
      <x:c r="E251" s="59" t="str">
        <x:v>D'AGUILAR</x:v>
      </x:c>
      <x:c r="F251" s="59" t="str">
        <x:v>SYS</x:v>
      </x:c>
      <x:c r="G251" s="27" t="n">
        <x:v>1</x:v>
      </x:c>
      <x:c r="H251" s="27" t="str">
        <x:v>3rd</x:v>
      </x:c>
      <x:c r="I251" s="30" t="n">
        <x:v>1.7</x:v>
      </x:c>
      <x:c r="J251" s="30" t="n">
        <x:v>1.7</x:v>
      </x:c>
      <x:c r="K251" s="30" t="n">
        <x:v>0</x:v>
      </x:c>
      <x:c r="L251" s="30" t="n">
        <x:v>0</x:v>
      </x:c>
    </x:row>
    <x:row r="252">
      <x:c r="A252" s="61" t="n">
        <x:v>45080</x:v>
      </x:c>
      <x:c r="B252" s="59" t="str">
        <x:v>FLEMINGTON</x:v>
      </x:c>
      <x:c r="C252" s="27" t="n">
        <x:v>2</x:v>
      </x:c>
      <x:c r="D252" s="27" t="n">
        <x:v>10</x:v>
      </x:c>
      <x:c r="E252" s="59" t="str">
        <x:v>TEOFILO STAR</x:v>
      </x:c>
      <x:c r="F252" s="59" t="str">
        <x:v>LSW / SYS</x:v>
      </x:c>
      <x:c r="G252" s="27" t="n">
        <x:v>2</x:v>
      </x:c>
      <x:c r="H252" s="27" t="str">
        <x:v>Won</x:v>
      </x:c>
      <x:c r="I252" s="30" t="n">
        <x:v>1.9</x:v>
      </x:c>
      <x:c r="J252" s="30" t="n">
        <x:v>1.9</x:v>
      </x:c>
      <x:c r="K252" s="30" t="n">
        <x:v>0</x:v>
      </x:c>
      <x:c r="L252" s="30" t="n">
        <x:v>0</x:v>
      </x:c>
    </x:row>
    <x:row r="253">
      <x:c r="A253" s="61" t="n">
        <x:v>45080</x:v>
      </x:c>
      <x:c r="B253" s="59" t="str">
        <x:v>FLEMINGTON</x:v>
      </x:c>
      <x:c r="C253" s="27" t="n">
        <x:v>3</x:v>
      </x:c>
      <x:c r="D253" s="27" t="n">
        <x:v>7</x:v>
      </x:c>
      <x:c r="E253" s="59" t="str">
        <x:v>DAZZLING LUCY</x:v>
      </x:c>
      <x:c r="F253" s="59" t="str">
        <x:v>SYS</x:v>
      </x:c>
      <x:c r="G253" s="27" t="n">
        <x:v>1</x:v>
      </x:c>
      <x:c r="H253" s="27" t="str"/>
      <x:c r="I253" s="30"/>
      <x:c r="J253" s="30" t="n">
        <x:v>0</x:v>
      </x:c>
      <x:c r="K253" s="30" t="n">
        <x:v>0</x:v>
      </x:c>
      <x:c r="L253" s="30" t="n">
        <x:v>0</x:v>
      </x:c>
    </x:row>
    <x:row r="254">
      <x:c r="A254" s="61" t="n">
        <x:v>45080</x:v>
      </x:c>
      <x:c r="B254" s="59" t="str">
        <x:v>FLEMINGTON</x:v>
      </x:c>
      <x:c r="C254" s="27" t="n">
        <x:v>4</x:v>
      </x:c>
      <x:c r="D254" s="27" t="n">
        <x:v>9</x:v>
      </x:c>
      <x:c r="E254" s="59" t="str">
        <x:v>LEGIO TEN</x:v>
      </x:c>
      <x:c r="F254" s="59" t="str">
        <x:v>LSW</x:v>
      </x:c>
      <x:c r="G254" s="27" t="n">
        <x:v>1</x:v>
      </x:c>
      <x:c r="H254" s="27" t="str">
        <x:v>Won</x:v>
      </x:c>
      <x:c r="I254" s="30" t="n">
        <x:v>1.3</x:v>
      </x:c>
      <x:c r="J254" s="30" t="n">
        <x:v>1.3</x:v>
      </x:c>
      <x:c r="K254" s="30" t="n">
        <x:v>0</x:v>
      </x:c>
      <x:c r="L254" s="30" t="n">
        <x:v>0</x:v>
      </x:c>
    </x:row>
    <x:row r="255">
      <x:c r="A255" s="61" t="n">
        <x:v>45080</x:v>
      </x:c>
      <x:c r="B255" s="59" t="str">
        <x:v>FLEMINGTON</x:v>
      </x:c>
      <x:c r="C255" s="27" t="n">
        <x:v>5</x:v>
      </x:c>
      <x:c r="D255" s="27" t="n">
        <x:v>3</x:v>
      </x:c>
      <x:c r="E255" s="59" t="str">
        <x:v>GOTTABESAVVY</x:v>
      </x:c>
      <x:c r="F255" s="59" t="str">
        <x:v>SYS</x:v>
      </x:c>
      <x:c r="G255" s="27" t="n">
        <x:v>1</x:v>
      </x:c>
      <x:c r="H255" s="27" t="str"/>
      <x:c r="I255" s="30"/>
      <x:c r="J255" s="30" t="n">
        <x:v>0</x:v>
      </x:c>
      <x:c r="K255" s="30" t="n">
        <x:v>0</x:v>
      </x:c>
      <x:c r="L255" s="30" t="n">
        <x:v>0</x:v>
      </x:c>
    </x:row>
    <x:row r="256">
      <x:c r="A256" s="61" t="n">
        <x:v>45080</x:v>
      </x:c>
      <x:c r="B256" s="59" t="str">
        <x:v>FLEMINGTON</x:v>
      </x:c>
      <x:c r="C256" s="27" t="n">
        <x:v>6</x:v>
      </x:c>
      <x:c r="D256" s="27" t="n">
        <x:v>7</x:v>
      </x:c>
      <x:c r="E256" s="59" t="str">
        <x:v>BRUNG KING</x:v>
      </x:c>
      <x:c r="F256" s="59" t="str">
        <x:v>LSW / SYS</x:v>
      </x:c>
      <x:c r="G256" s="27" t="n">
        <x:v>2</x:v>
      </x:c>
      <x:c r="H256" s="27" t="str">
        <x:v>Won</x:v>
      </x:c>
      <x:c r="I256" s="30" t="n">
        <x:v>2</x:v>
      </x:c>
      <x:c r="J256" s="30" t="n">
        <x:v>2</x:v>
      </x:c>
      <x:c r="K256" s="30" t="n">
        <x:v>0</x:v>
      </x:c>
      <x:c r="L256" s="30" t="n">
        <x:v>0</x:v>
      </x:c>
    </x:row>
    <x:row r="257">
      <x:c r="A257" s="61" t="n">
        <x:v>45080</x:v>
      </x:c>
      <x:c r="B257" s="59" t="str">
        <x:v>FLEMINGTON</x:v>
      </x:c>
      <x:c r="C257" s="27" t="n">
        <x:v>7</x:v>
      </x:c>
      <x:c r="D257" s="27" t="n">
        <x:v>15</x:v>
      </x:c>
      <x:c r="E257" s="59" t="str">
        <x:v>SILENT SURRENTE</x:v>
      </x:c>
      <x:c r="F257" s="59" t="str">
        <x:v>LSW / SYS</x:v>
      </x:c>
      <x:c r="G257" s="27" t="n">
        <x:v>2</x:v>
      </x:c>
      <x:c r="H257" s="27" t="str"/>
      <x:c r="I257" s="30"/>
      <x:c r="J257" s="30" t="n">
        <x:v>0</x:v>
      </x:c>
      <x:c r="K257" s="30" t="n">
        <x:v>0</x:v>
      </x:c>
      <x:c r="L257" s="30" t="n">
        <x:v>0</x:v>
      </x:c>
    </x:row>
    <x:row r="258">
      <x:c r="A258" s="61" t="n">
        <x:v>45080</x:v>
      </x:c>
      <x:c r="B258" s="59" t="str">
        <x:v>FLEMINGTON</x:v>
      </x:c>
      <x:c r="C258" s="27" t="n">
        <x:v>8</x:v>
      </x:c>
      <x:c r="D258" s="27" t="n">
        <x:v>1</x:v>
      </x:c>
      <x:c r="E258" s="59" t="str">
        <x:v>KING MAGNUS</x:v>
      </x:c>
      <x:c r="F258" s="59" t="str">
        <x:v>LSW / SYS</x:v>
      </x:c>
      <x:c r="G258" s="27" t="n">
        <x:v>2</x:v>
      </x:c>
      <x:c r="H258" s="27" t="str">
        <x:v>Won</x:v>
      </x:c>
      <x:c r="I258" s="30" t="n">
        <x:v>2.5</x:v>
      </x:c>
      <x:c r="J258" s="30" t="n">
        <x:v>2.5</x:v>
      </x:c>
      <x:c r="K258" s="30" t="n">
        <x:v>8.5</x:v>
      </x:c>
      <x:c r="L258" s="30"/>
    </x:row>
    <x:row r="259">
      <x:c r="A259" s="61" t="n">
        <x:v>45080</x:v>
      </x:c>
      <x:c r="B259" s="59" t="str">
        <x:v>FLEMINGTON</x:v>
      </x:c>
      <x:c r="C259" s="27" t="n">
        <x:v>9</x:v>
      </x:c>
      <x:c r="D259" s="27" t="n">
        <x:v>15</x:v>
      </x:c>
      <x:c r="E259" s="59" t="str">
        <x:v>SENEGALIA</x:v>
      </x:c>
      <x:c r="F259" s="59" t="str">
        <x:v>SYS</x:v>
      </x:c>
      <x:c r="G259" s="27" t="n">
        <x:v>1</x:v>
      </x:c>
      <x:c r="H259" s="27" t="str">
        <x:v>Won</x:v>
      </x:c>
      <x:c r="I259" s="30" t="n">
        <x:v>3.4</x:v>
      </x:c>
      <x:c r="J259" s="30" t="n">
        <x:v>3.4</x:v>
      </x:c>
      <x:c r="K259" s="30"/>
      <x:c r="L259" s="30"/>
    </x:row>
    <x:row r="260">
      <x:c r="A260" s="61" t="n">
        <x:v>45087</x:v>
      </x:c>
      <x:c r="B260" s="59" t="str">
        <x:v>SANDOWN</x:v>
      </x:c>
      <x:c r="C260" s="27" t="n">
        <x:v>1</x:v>
      </x:c>
      <x:c r="D260" s="27" t="n">
        <x:v>10</x:v>
      </x:c>
      <x:c r="E260" s="59" t="str">
        <x:v>LINKS</x:v>
      </x:c>
      <x:c r="F260" s="59" t="str">
        <x:v>SYS</x:v>
      </x:c>
      <x:c r="G260" s="27" t="n">
        <x:v>1</x:v>
      </x:c>
      <x:c r="H260" s="27" t="str">
        <x:v>Won</x:v>
      </x:c>
      <x:c r="I260" s="30" t="n">
        <x:v>2.1</x:v>
      </x:c>
      <x:c r="J260" s="30" t="n">
        <x:v>2.1</x:v>
      </x:c>
      <x:c r="K260" s="30" t="n">
        <x:v>0</x:v>
      </x:c>
      <x:c r="L260" s="30" t="n">
        <x:v>0</x:v>
      </x:c>
    </x:row>
    <x:row r="261">
      <x:c r="A261" s="61" t="n">
        <x:v>45087</x:v>
      </x:c>
      <x:c r="B261" s="59" t="str">
        <x:v>SANDOWN</x:v>
      </x:c>
      <x:c r="C261" s="27" t="n">
        <x:v>2</x:v>
      </x:c>
      <x:c r="D261" s="27" t="n">
        <x:v>3</x:v>
      </x:c>
      <x:c r="E261" s="59" t="str">
        <x:v>FREE WILLED</x:v>
      </x:c>
      <x:c r="F261" s="59" t="str">
        <x:v>SYS</x:v>
      </x:c>
      <x:c r="G261" s="27" t="n">
        <x:v>1</x:v>
      </x:c>
      <x:c r="H261" s="27" t="str"/>
      <x:c r="I261" s="30"/>
      <x:c r="J261" s="30" t="n">
        <x:v>0</x:v>
      </x:c>
      <x:c r="K261" s="30" t="n">
        <x:v>0</x:v>
      </x:c>
      <x:c r="L261" s="30" t="n">
        <x:v>0</x:v>
      </x:c>
    </x:row>
    <x:row r="262">
      <x:c r="A262" s="61" t="n">
        <x:v>45087</x:v>
      </x:c>
      <x:c r="B262" s="59" t="str">
        <x:v>SANDOWN</x:v>
      </x:c>
      <x:c r="C262" s="27" t="n">
        <x:v>2</x:v>
      </x:c>
      <x:c r="D262" s="27" t="n">
        <x:v>7</x:v>
      </x:c>
      <x:c r="E262" s="59" t="str">
        <x:v>EXTRATWO</x:v>
      </x:c>
      <x:c r="F262" s="59" t="str">
        <x:v>LSW</x:v>
      </x:c>
      <x:c r="G262" s="27" t="n">
        <x:v>1</x:v>
      </x:c>
      <x:c r="H262" s="27" t="str">
        <x:v>Won</x:v>
      </x:c>
      <x:c r="I262" s="30" t="n">
        <x:v>1.3</x:v>
      </x:c>
      <x:c r="J262" s="30" t="n">
        <x:v>1.3</x:v>
      </x:c>
      <x:c r="K262" s="30" t="n">
        <x:v>3.12</x:v>
      </x:c>
      <x:c r="L262" s="30" t="n">
        <x:v>5.928</x:v>
      </x:c>
    </x:row>
    <x:row r="263">
      <x:c r="A263" s="61" t="n">
        <x:v>45087</x:v>
      </x:c>
      <x:c r="B263" s="59" t="str">
        <x:v>SANDOWN</x:v>
      </x:c>
      <x:c r="C263" s="27" t="n">
        <x:v>3</x:v>
      </x:c>
      <x:c r="D263" s="27" t="n">
        <x:v>5</x:v>
      </x:c>
      <x:c r="E263" s="59" t="str">
        <x:v>STRAWBERRY ROCK</x:v>
      </x:c>
      <x:c r="F263" s="59" t="str">
        <x:v>SYS</x:v>
      </x:c>
      <x:c r="G263" s="27" t="n">
        <x:v>1</x:v>
      </x:c>
      <x:c r="H263" s="27" t="str">
        <x:v>Won</x:v>
      </x:c>
      <x:c r="I263" s="30" t="n">
        <x:v>2.4</x:v>
      </x:c>
      <x:c r="J263" s="30" t="n">
        <x:v>2.4</x:v>
      </x:c>
      <x:c r="K263" s="30" t="n">
        <x:v>4.56</x:v>
      </x:c>
      <x:c r="L263" s="30" t="n">
        <x:v>0</x:v>
      </x:c>
    </x:row>
    <x:row r="264">
      <x:c r="A264" s="61" t="n">
        <x:v>45087</x:v>
      </x:c>
      <x:c r="B264" s="59" t="str">
        <x:v>SANDOWN</x:v>
      </x:c>
      <x:c r="C264" s="27" t="n">
        <x:v>3</x:v>
      </x:c>
      <x:c r="D264" s="27" t="n">
        <x:v>9</x:v>
      </x:c>
      <x:c r="E264" s="59" t="str">
        <x:v>JAYKAYANN</x:v>
      </x:c>
      <x:c r="F264" s="59" t="str">
        <x:v>SYS</x:v>
      </x:c>
      <x:c r="G264" s="27" t="n">
        <x:v>1</x:v>
      </x:c>
      <x:c r="H264" s="27" t="str"/>
      <x:c r="I264" s="30"/>
      <x:c r="J264" s="30" t="n">
        <x:v>0</x:v>
      </x:c>
      <x:c r="K264" s="30" t="n">
        <x:v>0</x:v>
      </x:c>
      <x:c r="L264" s="30" t="n">
        <x:v>0</x:v>
      </x:c>
    </x:row>
    <x:row r="265">
      <x:c r="A265" s="61" t="n">
        <x:v>45087</x:v>
      </x:c>
      <x:c r="B265" s="59" t="str">
        <x:v>SANDOWN</x:v>
      </x:c>
      <x:c r="C265" s="27" t="n">
        <x:v>4</x:v>
      </x:c>
      <x:c r="D265" s="27" t="n">
        <x:v>4</x:v>
      </x:c>
      <x:c r="E265" s="59" t="str">
        <x:v>FRIGID</x:v>
      </x:c>
      <x:c r="F265" s="59" t="str">
        <x:v>SYS</x:v>
      </x:c>
      <x:c r="G265" s="27" t="n">
        <x:v>1</x:v>
      </x:c>
      <x:c r="H265" s="27" t="str">
        <x:v>Won</x:v>
      </x:c>
      <x:c r="I265" s="30" t="n">
        <x:v>1.9</x:v>
      </x:c>
      <x:c r="J265" s="30" t="n">
        <x:v>1.9</x:v>
      </x:c>
      <x:c r="K265" s="30" t="n">
        <x:v>0</x:v>
      </x:c>
      <x:c r="L265" s="30" t="n">
        <x:v>0</x:v>
      </x:c>
    </x:row>
    <x:row r="266">
      <x:c r="A266" s="61" t="n">
        <x:v>45087</x:v>
      </x:c>
      <x:c r="B266" s="59" t="str">
        <x:v>SANDOWN</x:v>
      </x:c>
      <x:c r="C266" s="27" t="n">
        <x:v>5</x:v>
      </x:c>
      <x:c r="D266" s="27" t="n">
        <x:v>4</x:v>
      </x:c>
      <x:c r="E266" s="59" t="str">
        <x:v>DANCE TO DUBAI</x:v>
      </x:c>
      <x:c r="F266" s="59" t="str">
        <x:v>SYS</x:v>
      </x:c>
      <x:c r="G266" s="27" t="n">
        <x:v>1</x:v>
      </x:c>
      <x:c r="H266" s="27" t="str"/>
      <x:c r="I266" s="30"/>
      <x:c r="J266" s="30" t="n">
        <x:v>0</x:v>
      </x:c>
      <x:c r="K266" s="30" t="n">
        <x:v>0</x:v>
      </x:c>
      <x:c r="L266" s="30"/>
    </x:row>
    <x:row r="267">
      <x:c r="A267" s="61" t="n">
        <x:v>45087</x:v>
      </x:c>
      <x:c r="B267" s="59" t="str">
        <x:v>SANDOWN</x:v>
      </x:c>
      <x:c r="C267" s="27" t="n">
        <x:v>5</x:v>
      </x:c>
      <x:c r="D267" s="27" t="n">
        <x:v>5</x:v>
      </x:c>
      <x:c r="E267" s="59" t="str">
        <x:v>STARRY LEGEND</x:v>
      </x:c>
      <x:c r="F267" s="59" t="str">
        <x:v>SYS</x:v>
      </x:c>
      <x:c r="G267" s="27" t="n">
        <x:v>1</x:v>
      </x:c>
      <x:c r="H267" s="27" t="str">
        <x:v>Won</x:v>
      </x:c>
      <x:c r="I267" s="30" t="n">
        <x:v>2.2</x:v>
      </x:c>
      <x:c r="J267" s="30" t="n">
        <x:v>2.2</x:v>
      </x:c>
      <x:c r="K267" s="30" t="n">
        <x:v>3.5200000000000005</x:v>
      </x:c>
      <x:c r="L267" s="30"/>
    </x:row>
    <x:row r="268">
      <x:c r="A268" s="61" t="n">
        <x:v>45087</x:v>
      </x:c>
      <x:c r="B268" s="59" t="str">
        <x:v>SANDOWN</x:v>
      </x:c>
      <x:c r="C268" s="27" t="n">
        <x:v>9</x:v>
      </x:c>
      <x:c r="D268" s="27" t="n">
        <x:v>5</x:v>
      </x:c>
      <x:c r="E268" s="59" t="str">
        <x:v>NORMANDY BRIDGE</x:v>
      </x:c>
      <x:c r="F268" s="59" t="str">
        <x:v>LSW / SYS</x:v>
      </x:c>
      <x:c r="G268" s="27" t="n">
        <x:v>2</x:v>
      </x:c>
      <x:c r="H268" s="27" t="str">
        <x:v>2nd</x:v>
      </x:c>
      <x:c r="I268" s="30" t="n">
        <x:v>1.6</x:v>
      </x:c>
      <x:c r="J268" s="30" t="n">
        <x:v>1.6</x:v>
      </x:c>
      <x:c r="K268" s="30"/>
      <x:c r="L268" s="30"/>
    </x:row>
    <x:row r="269">
      <x:c r="A269" s="61" t="n">
        <x:v>45094</x:v>
      </x:c>
      <x:c r="B269" s="59" t="str">
        <x:v>FLEMINGTON</x:v>
      </x:c>
      <x:c r="C269" s="27" t="n">
        <x:v>2</x:v>
      </x:c>
      <x:c r="D269" s="27" t="n">
        <x:v>1</x:v>
      </x:c>
      <x:c r="E269" s="59" t="str">
        <x:v>STEPARTY</x:v>
      </x:c>
      <x:c r="F269" s="59" t="str">
        <x:v>SYS</x:v>
      </x:c>
      <x:c r="G269" s="27" t="n">
        <x:v>1</x:v>
      </x:c>
      <x:c r="H269" s="27" t="str">
        <x:v>Won</x:v>
      </x:c>
      <x:c r="I269" s="30" t="n">
        <x:v>1.4</x:v>
      </x:c>
      <x:c r="J269" s="30" t="n">
        <x:v>1.4</x:v>
      </x:c>
      <x:c r="K269" s="30" t="n">
        <x:v>2.38</x:v>
      </x:c>
      <x:c r="L269" s="30" t="n">
        <x:v>0</x:v>
      </x:c>
    </x:row>
    <x:row r="270">
      <x:c r="A270" s="61" t="n">
        <x:v>45094</x:v>
      </x:c>
      <x:c r="B270" s="59" t="str">
        <x:v>FLEMINGTON</x:v>
      </x:c>
      <x:c r="C270" s="27" t="n">
        <x:v>4</x:v>
      </x:c>
      <x:c r="D270" s="27" t="n">
        <x:v>7</x:v>
      </x:c>
      <x:c r="E270" s="59" t="str">
        <x:v>SIGH</x:v>
      </x:c>
      <x:c r="F270" s="59" t="str">
        <x:v>LSW / SYS</x:v>
      </x:c>
      <x:c r="G270" s="27" t="n">
        <x:v>2</x:v>
      </x:c>
      <x:c r="H270" s="27" t="str">
        <x:v>Won</x:v>
      </x:c>
      <x:c r="I270" s="30" t="n">
        <x:v>1.7</x:v>
      </x:c>
      <x:c r="J270" s="30" t="n">
        <x:v>1.7</x:v>
      </x:c>
      <x:c r="K270" s="30" t="n">
        <x:v>0</x:v>
      </x:c>
      <x:c r="L270" s="30" t="n">
        <x:v>0</x:v>
      </x:c>
    </x:row>
    <x:row r="271">
      <x:c r="A271" s="61" t="n">
        <x:v>45094</x:v>
      </x:c>
      <x:c r="B271" s="59" t="str">
        <x:v>FLEMINGTON</x:v>
      </x:c>
      <x:c r="C271" s="27" t="n">
        <x:v>5</x:v>
      </x:c>
      <x:c r="D271" s="27" t="n">
        <x:v>2</x:v>
      </x:c>
      <x:c r="E271" s="59" t="str">
        <x:v>PARTY FOR ONE</x:v>
      </x:c>
      <x:c r="F271" s="59" t="str">
        <x:v>SYS</x:v>
      </x:c>
      <x:c r="G271" s="27" t="n">
        <x:v>1</x:v>
      </x:c>
      <x:c r="H271" s="27" t="str"/>
      <x:c r="I271" s="30"/>
      <x:c r="J271" s="30" t="n">
        <x:v>0</x:v>
      </x:c>
      <x:c r="K271" s="30" t="n">
        <x:v>0</x:v>
      </x:c>
      <x:c r="L271" s="30" t="n">
        <x:v>0</x:v>
      </x:c>
    </x:row>
    <x:row r="272">
      <x:c r="A272" s="61" t="n">
        <x:v>45094</x:v>
      </x:c>
      <x:c r="B272" s="59" t="str">
        <x:v>FLEMINGTON</x:v>
      </x:c>
      <x:c r="C272" s="27" t="n">
        <x:v>5</x:v>
      </x:c>
      <x:c r="D272" s="27" t="n">
        <x:v>4</x:v>
      </x:c>
      <x:c r="E272" s="59" t="str">
        <x:v>SEONEE</x:v>
      </x:c>
      <x:c r="F272" s="59" t="str">
        <x:v>SYS</x:v>
      </x:c>
      <x:c r="G272" s="27" t="n">
        <x:v>1</x:v>
      </x:c>
      <x:c r="H272" s="27" t="str">
        <x:v>Won</x:v>
      </x:c>
      <x:c r="I272" s="30" t="n">
        <x:v>1.8</x:v>
      </x:c>
      <x:c r="J272" s="30" t="n">
        <x:v>1.8</x:v>
      </x:c>
      <x:c r="K272" s="30" t="n">
        <x:v>0</x:v>
      </x:c>
      <x:c r="L272" s="30" t="n">
        <x:v>0</x:v>
      </x:c>
    </x:row>
    <x:row r="273">
      <x:c r="A273" s="61" t="n">
        <x:v>45094</x:v>
      </x:c>
      <x:c r="B273" s="59" t="str">
        <x:v>FLEMINGTON</x:v>
      </x:c>
      <x:c r="C273" s="27" t="n">
        <x:v>7</x:v>
      </x:c>
      <x:c r="D273" s="27" t="n">
        <x:v>1</x:v>
      </x:c>
      <x:c r="E273" s="59" t="str">
        <x:v>JIMMY THE BEAR</x:v>
      </x:c>
      <x:c r="F273" s="59" t="str">
        <x:v>SYS</x:v>
      </x:c>
      <x:c r="G273" s="27" t="n">
        <x:v>1</x:v>
      </x:c>
      <x:c r="H273" s="27" t="str">
        <x:v>4th</x:v>
      </x:c>
      <x:c r="I273" s="30"/>
      <x:c r="J273" s="30" t="n">
        <x:v>0</x:v>
      </x:c>
      <x:c r="K273" s="30" t="n">
        <x:v>0</x:v>
      </x:c>
      <x:c r="L273" s="30"/>
    </x:row>
    <x:row r="274">
      <x:c r="A274" s="61" t="n">
        <x:v>45094</x:v>
      </x:c>
      <x:c r="B274" s="59" t="str">
        <x:v>FLEMINGTON</x:v>
      </x:c>
      <x:c r="C274" s="27" t="n">
        <x:v>7</x:v>
      </x:c>
      <x:c r="D274" s="27" t="n">
        <x:v>11</x:v>
      </x:c>
      <x:c r="E274" s="59" t="str">
        <x:v>UNUSUAL CULTURE</x:v>
      </x:c>
      <x:c r="F274" s="59" t="str">
        <x:v>SYS</x:v>
      </x:c>
      <x:c r="G274" s="27" t="n">
        <x:v>1</x:v>
      </x:c>
      <x:c r="H274" s="27" t="str">
        <x:v>Won</x:v>
      </x:c>
      <x:c r="I274" s="30" t="n">
        <x:v>2.1</x:v>
      </x:c>
      <x:c r="J274" s="30" t="n">
        <x:v>2.1</x:v>
      </x:c>
      <x:c r="K274" s="30" t="n">
        <x:v>7.3500000000000005</x:v>
      </x:c>
      <x:c r="L274" s="30"/>
    </x:row>
    <x:row r="275">
      <x:c r="A275" s="61" t="n">
        <x:v>45094</x:v>
      </x:c>
      <x:c r="B275" s="59" t="str">
        <x:v>FLEMINGTON</x:v>
      </x:c>
      <x:c r="C275" s="27" t="n">
        <x:v>8</x:v>
      </x:c>
      <x:c r="D275" s="27" t="n">
        <x:v>3</x:v>
      </x:c>
      <x:c r="E275" s="59" t="str">
        <x:v>FIRST IMMORTAL</x:v>
      </x:c>
      <x:c r="F275" s="59" t="str">
        <x:v>SYS</x:v>
      </x:c>
      <x:c r="G275" s="27" t="n">
        <x:v>1</x:v>
      </x:c>
      <x:c r="H275" s="27" t="str">
        <x:v>Won</x:v>
      </x:c>
      <x:c r="I275" s="30" t="n">
        <x:v>3.5</x:v>
      </x:c>
      <x:c r="J275" s="30" t="n">
        <x:v>3.5</x:v>
      </x:c>
      <x:c r="K275" s="30"/>
      <x:c r="L275" s="30"/>
    </x:row>
    <x:row r="276">
      <x:c r="A276" s="61" t="n">
        <x:v>45101</x:v>
      </x:c>
      <x:c r="B276" s="59" t="str">
        <x:v>CAULFIELD</x:v>
      </x:c>
      <x:c r="C276" s="27" t="n">
        <x:v>1</x:v>
      </x:c>
      <x:c r="D276" s="27" t="n">
        <x:v>10</x:v>
      </x:c>
      <x:c r="E276" s="59" t="str">
        <x:v>OUTBACK MISS</x:v>
      </x:c>
      <x:c r="F276" s="59" t="str">
        <x:v>LSW / SYS</x:v>
      </x:c>
      <x:c r="G276" s="27" t="n">
        <x:v>2</x:v>
      </x:c>
      <x:c r="H276" s="27" t="str">
        <x:v>Won</x:v>
      </x:c>
      <x:c r="I276" s="30" t="n">
        <x:v>1.6</x:v>
      </x:c>
      <x:c r="J276" s="30" t="n">
        <x:v>1.6</x:v>
      </x:c>
      <x:c r="K276" s="30" t="n">
        <x:v>2.4000000000000004</x:v>
      </x:c>
      <x:c r="L276" s="30" t="n">
        <x:v>4.5600000000000005</x:v>
      </x:c>
    </x:row>
    <x:row r="277">
      <x:c r="A277" s="61" t="n">
        <x:v>45101</x:v>
      </x:c>
      <x:c r="B277" s="59" t="str">
        <x:v>CAULFIELD</x:v>
      </x:c>
      <x:c r="C277" s="27" t="n">
        <x:v>2</x:v>
      </x:c>
      <x:c r="D277" s="27" t="n">
        <x:v>1</x:v>
      </x:c>
      <x:c r="E277" s="59" t="str">
        <x:v>KATSU</x:v>
      </x:c>
      <x:c r="F277" s="59" t="str">
        <x:v>SYS</x:v>
      </x:c>
      <x:c r="G277" s="27" t="n">
        <x:v>1</x:v>
      </x:c>
      <x:c r="H277" s="27" t="str">
        <x:v>2nd</x:v>
      </x:c>
      <x:c r="I277" s="30" t="n">
        <x:v>1.5</x:v>
      </x:c>
      <x:c r="J277" s="30" t="n">
        <x:v>1.5</x:v>
      </x:c>
      <x:c r="K277" s="30" t="n">
        <x:v>2.8499999999999996</x:v>
      </x:c>
      <x:c r="L277" s="30" t="n">
        <x:v>0</x:v>
      </x:c>
    </x:row>
    <x:row r="278">
      <x:c r="A278" s="61" t="n">
        <x:v>45101</x:v>
      </x:c>
      <x:c r="B278" s="59" t="str">
        <x:v>CAULFIELD</x:v>
      </x:c>
      <x:c r="C278" s="27" t="n">
        <x:v>2</x:v>
      </x:c>
      <x:c r="D278" s="27" t="n">
        <x:v>5</x:v>
      </x:c>
      <x:c r="E278" s="59" t="str">
        <x:v>FLYING ON A LIMB</x:v>
      </x:c>
      <x:c r="F278" s="59" t="str">
        <x:v>LSW / SYS</x:v>
      </x:c>
      <x:c r="G278" s="27" t="n">
        <x:v>2</x:v>
      </x:c>
      <x:c r="H278" s="27" t="str">
        <x:v>Won</x:v>
      </x:c>
      <x:c r="I278" s="30" t="n">
        <x:v>1.8</x:v>
      </x:c>
      <x:c r="J278" s="30" t="n">
        <x:v>1.8</x:v>
      </x:c>
      <x:c r="K278" s="30" t="n">
        <x:v>3.42</x:v>
      </x:c>
      <x:c r="L278" s="30" t="n">
        <x:v>0</x:v>
      </x:c>
    </x:row>
    <x:row r="279">
      <x:c r="A279" s="61" t="n">
        <x:v>45101</x:v>
      </x:c>
      <x:c r="B279" s="59" t="str">
        <x:v>CAULFIELD</x:v>
      </x:c>
      <x:c r="C279" s="27" t="n">
        <x:v>3</x:v>
      </x:c>
      <x:c r="D279" s="27" t="n">
        <x:v>2</x:v>
      </x:c>
      <x:c r="E279" s="59" t="str">
        <x:v>VA VIA</x:v>
      </x:c>
      <x:c r="F279" s="59" t="str">
        <x:v>SYS</x:v>
      </x:c>
      <x:c r="G279" s="27" t="n">
        <x:v>1</x:v>
      </x:c>
      <x:c r="H279" s="27" t="str">
        <x:v>Won</x:v>
      </x:c>
      <x:c r="I279" s="30" t="n">
        <x:v>1.9</x:v>
      </x:c>
      <x:c r="J279" s="30" t="n">
        <x:v>1.9</x:v>
      </x:c>
      <x:c r="K279" s="30" t="n">
        <x:v>0</x:v>
      </x:c>
      <x:c r="L279" s="30" t="n">
        <x:v>0</x:v>
      </x:c>
    </x:row>
    <x:row r="280">
      <x:c r="A280" s="61" t="n">
        <x:v>45101</x:v>
      </x:c>
      <x:c r="B280" s="59" t="str">
        <x:v>CAULFIELD</x:v>
      </x:c>
      <x:c r="C280" s="27" t="n">
        <x:v>4</x:v>
      </x:c>
      <x:c r="D280" s="27" t="n">
        <x:v>3</x:v>
      </x:c>
      <x:c r="E280" s="59" t="str">
        <x:v>TROSETTEE</x:v>
      </x:c>
      <x:c r="F280" s="59" t="str">
        <x:v>SYS</x:v>
      </x:c>
      <x:c r="G280" s="27" t="n">
        <x:v>1</x:v>
      </x:c>
      <x:c r="H280" s="27" t="str">
        <x:v>4th</x:v>
      </x:c>
      <x:c r="I280" s="30"/>
      <x:c r="J280" s="30" t="n">
        <x:v>0</x:v>
      </x:c>
      <x:c r="K280" s="30" t="n">
        <x:v>0</x:v>
      </x:c>
      <x:c r="L280" s="30" t="n">
        <x:v>0</x:v>
      </x:c>
    </x:row>
    <x:row r="281">
      <x:c r="A281" s="61" t="n">
        <x:v>45101</x:v>
      </x:c>
      <x:c r="B281" s="59" t="str">
        <x:v>CAULFIELD</x:v>
      </x:c>
      <x:c r="C281" s="27" t="n">
        <x:v>5</x:v>
      </x:c>
      <x:c r="D281" s="27" t="n">
        <x:v>2</x:v>
      </x:c>
      <x:c r="E281" s="59" t="str">
        <x:v>LOUNGE BAR RUBI</x:v>
      </x:c>
      <x:c r="F281" s="59" t="str">
        <x:v>SYS</x:v>
      </x:c>
      <x:c r="G281" s="27" t="n">
        <x:v>1</x:v>
      </x:c>
      <x:c r="H281" s="27" t="str">
        <x:v>Won</x:v>
      </x:c>
      <x:c r="I281" s="30" t="n">
        <x:v>2.5</x:v>
      </x:c>
      <x:c r="J281" s="30" t="n">
        <x:v>2.5</x:v>
      </x:c>
      <x:c r="K281" s="30" t="n">
        <x:v>0</x:v>
      </x:c>
      <x:c r="L281" s="30" t="n">
        <x:v>0</x:v>
      </x:c>
    </x:row>
    <x:row r="282">
      <x:c r="A282" s="61" t="n">
        <x:v>45101</x:v>
      </x:c>
      <x:c r="B282" s="59" t="str">
        <x:v>CAULFIELD</x:v>
      </x:c>
      <x:c r="C282" s="27" t="n">
        <x:v>7</x:v>
      </x:c>
      <x:c r="D282" s="27" t="n">
        <x:v>3</x:v>
      </x:c>
      <x:c r="E282" s="59" t="str">
        <x:v>WINNING VERSE</x:v>
      </x:c>
      <x:c r="F282" s="59" t="str">
        <x:v>LSW</x:v>
      </x:c>
      <x:c r="G282" s="27" t="n">
        <x:v>1</x:v>
      </x:c>
      <x:c r="H282" s="27" t="str"/>
      <x:c r="I282" s="30"/>
      <x:c r="J282" s="30" t="n">
        <x:v>0</x:v>
      </x:c>
      <x:c r="K282" s="30" t="n">
        <x:v>0</x:v>
      </x:c>
      <x:c r="L282" s="30"/>
    </x:row>
    <x:row r="283">
      <x:c r="A283" s="61" t="n">
        <x:v>45101</x:v>
      </x:c>
      <x:c r="B283" s="59" t="str">
        <x:v>CAULFIELD</x:v>
      </x:c>
      <x:c r="C283" s="27" t="n">
        <x:v>7</x:v>
      </x:c>
      <x:c r="D283" s="27" t="n">
        <x:v>8</x:v>
      </x:c>
      <x:c r="E283" s="59" t="str">
        <x:v>VIVIANE</x:v>
      </x:c>
      <x:c r="F283" s="59" t="str">
        <x:v>LSW / SYS</x:v>
      </x:c>
      <x:c r="G283" s="27" t="n">
        <x:v>2</x:v>
      </x:c>
      <x:c r="H283" s="27" t="str">
        <x:v>Won</x:v>
      </x:c>
      <x:c r="I283" s="30" t="n">
        <x:v>2.5</x:v>
      </x:c>
      <x:c r="J283" s="30" t="n">
        <x:v>2.5</x:v>
      </x:c>
      <x:c r="K283" s="30" t="n">
        <x:v>3.5</x:v>
      </x:c>
      <x:c r="L283" s="30"/>
    </x:row>
    <x:row r="284">
      <x:c r="A284" s="61" t="n">
        <x:v>45101</x:v>
      </x:c>
      <x:c r="B284" s="59" t="str">
        <x:v>CAULFIELD</x:v>
      </x:c>
      <x:c r="C284" s="27" t="n">
        <x:v>8</x:v>
      </x:c>
      <x:c r="D284" s="27" t="n">
        <x:v>4</x:v>
      </x:c>
      <x:c r="E284" s="59" t="str">
        <x:v>NORMANDY BRIDGE</x:v>
      </x:c>
      <x:c r="F284" s="59" t="str">
        <x:v>SYS</x:v>
      </x:c>
      <x:c r="G284" s="27" t="n">
        <x:v>1</x:v>
      </x:c>
      <x:c r="H284" s="27" t="str">
        <x:v>Won</x:v>
      </x:c>
      <x:c r="I284" s="30" t="n">
        <x:v>1.4</x:v>
      </x:c>
      <x:c r="J284" s="30" t="n">
        <x:v>1.4</x:v>
      </x:c>
      <x:c r="K284" s="30"/>
      <x:c r="L284" s="30"/>
    </x:row>
    <x:row r="285">
      <x:c r="A285" s="61" t="n">
        <x:v>45108</x:v>
      </x:c>
      <x:c r="B285" s="59" t="str">
        <x:v>FLEMINGTON</x:v>
      </x:c>
      <x:c r="C285" s="27" t="n">
        <x:v>1</x:v>
      </x:c>
      <x:c r="D285" s="27" t="n">
        <x:v>4</x:v>
      </x:c>
      <x:c r="E285" s="59" t="str">
        <x:v>STELLAR OLYMPUS</x:v>
      </x:c>
      <x:c r="F285" s="59" t="str">
        <x:v>SYS</x:v>
      </x:c>
      <x:c r="G285" s="27" t="n">
        <x:v>1</x:v>
      </x:c>
      <x:c r="H285" s="27" t="str">
        <x:v>Won</x:v>
      </x:c>
      <x:c r="I285" s="30" t="n">
        <x:v>2.4</x:v>
      </x:c>
      <x:c r="J285" s="30" t="n">
        <x:v>2.4</x:v>
      </x:c>
      <x:c r="K285" s="30" t="n">
        <x:v>3.84</x:v>
      </x:c>
      <x:c r="L285" s="30" t="n">
        <x:v>7.68</x:v>
      </x:c>
    </x:row>
    <x:row r="286">
      <x:c r="A286" s="61" t="n">
        <x:v>45108</x:v>
      </x:c>
      <x:c r="B286" s="59" t="str">
        <x:v>FLEMINGTON</x:v>
      </x:c>
      <x:c r="C286" s="27" t="n">
        <x:v>2</x:v>
      </x:c>
      <x:c r="D286" s="27" t="n">
        <x:v>1</x:v>
      </x:c>
      <x:c r="E286" s="59" t="str">
        <x:v>SEONEE</x:v>
      </x:c>
      <x:c r="F286" s="59" t="str">
        <x:v>LSW / SYS</x:v>
      </x:c>
      <x:c r="G286" s="27" t="n">
        <x:v>2</x:v>
      </x:c>
      <x:c r="H286" s="27" t="str">
        <x:v>Won</x:v>
      </x:c>
      <x:c r="I286" s="30" t="n">
        <x:v>1.6</x:v>
      </x:c>
      <x:c r="J286" s="30" t="n">
        <x:v>1.6</x:v>
      </x:c>
      <x:c r="K286" s="30" t="n">
        <x:v>3.2</x:v>
      </x:c>
      <x:c r="L286" s="30" t="n">
        <x:v>6.4</x:v>
      </x:c>
    </x:row>
    <x:row r="287">
      <x:c r="A287" s="61" t="n">
        <x:v>45108</x:v>
      </x:c>
      <x:c r="B287" s="59" t="str">
        <x:v>FLEMINGTON</x:v>
      </x:c>
      <x:c r="C287" s="27" t="n">
        <x:v>3</x:v>
      </x:c>
      <x:c r="D287" s="27" t="n">
        <x:v>2</x:v>
      </x:c>
      <x:c r="E287" s="59" t="str">
        <x:v>LINE 'EM UP LOUI</x:v>
      </x:c>
      <x:c r="F287" s="59" t="str">
        <x:v>LSW</x:v>
      </x:c>
      <x:c r="G287" s="27" t="n">
        <x:v>1</x:v>
      </x:c>
      <x:c r="H287" s="27" t="str">
        <x:v>2nd</x:v>
      </x:c>
      <x:c r="I287" s="30" t="n">
        <x:v>2</x:v>
      </x:c>
      <x:c r="J287" s="30" t="n">
        <x:v>2</x:v>
      </x:c>
      <x:c r="K287" s="30" t="n">
        <x:v>4</x:v>
      </x:c>
      <x:c r="L287" s="30" t="n">
        <x:v>9.6</x:v>
      </x:c>
    </x:row>
    <x:row r="288">
      <x:c r="A288" s="61" t="n">
        <x:v>45108</x:v>
      </x:c>
      <x:c r="B288" s="59" t="str">
        <x:v>FLEMINGTON</x:v>
      </x:c>
      <x:c r="C288" s="27" t="n">
        <x:v>5</x:v>
      </x:c>
      <x:c r="D288" s="27" t="n">
        <x:v>3</x:v>
      </x:c>
      <x:c r="E288" s="59" t="str">
        <x:v>RENOSU</x:v>
      </x:c>
      <x:c r="F288" s="59" t="str">
        <x:v>SYS</x:v>
      </x:c>
      <x:c r="G288" s="27" t="n">
        <x:v>1</x:v>
      </x:c>
      <x:c r="H288" s="27" t="str">
        <x:v>Won</x:v>
      </x:c>
      <x:c r="I288" s="30" t="n">
        <x:v>2</x:v>
      </x:c>
      <x:c r="J288" s="30" t="n">
        <x:v>2</x:v>
      </x:c>
      <x:c r="K288" s="30" t="n">
        <x:v>4.8</x:v>
      </x:c>
      <x:c r="L288" s="30" t="n">
        <x:v>8.64</x:v>
      </x:c>
    </x:row>
    <x:row r="289">
      <x:c r="A289" s="61" t="n">
        <x:v>45108</x:v>
      </x:c>
      <x:c r="B289" s="59" t="str">
        <x:v>FLEMINGTON</x:v>
      </x:c>
      <x:c r="C289" s="27" t="n">
        <x:v>6</x:v>
      </x:c>
      <x:c r="D289" s="27" t="n">
        <x:v>1</x:v>
      </x:c>
      <x:c r="E289" s="59" t="str">
        <x:v>FIRST IMMORTAL</x:v>
      </x:c>
      <x:c r="F289" s="59" t="str">
        <x:v>LSW / SYS</x:v>
      </x:c>
      <x:c r="G289" s="27" t="n">
        <x:v>2</x:v>
      </x:c>
      <x:c r="H289" s="27" t="str">
        <x:v>Won</x:v>
      </x:c>
      <x:c r="I289" s="30" t="n">
        <x:v>2.4</x:v>
      </x:c>
      <x:c r="J289" s="30" t="n">
        <x:v>2.4</x:v>
      </x:c>
      <x:c r="K289" s="30" t="n">
        <x:v>4.32</x:v>
      </x:c>
      <x:c r="L289" s="30"/>
    </x:row>
    <x:row r="290">
      <x:c r="A290" s="61" t="n">
        <x:v>45108</x:v>
      </x:c>
      <x:c r="B290" s="59" t="str">
        <x:v>FLEMINGTON</x:v>
      </x:c>
      <x:c r="C290" s="27" t="n">
        <x:v>9</x:v>
      </x:c>
      <x:c r="D290" s="27" t="n">
        <x:v>9</x:v>
      </x:c>
      <x:c r="E290" s="59" t="str">
        <x:v>GOLDEN PATH</x:v>
      </x:c>
      <x:c r="F290" s="59" t="str">
        <x:v>SYS</x:v>
      </x:c>
      <x:c r="G290" s="27" t="n">
        <x:v>1</x:v>
      </x:c>
      <x:c r="H290" s="27" t="str">
        <x:v>Won</x:v>
      </x:c>
      <x:c r="I290" s="30" t="n">
        <x:v>1.8</x:v>
      </x:c>
      <x:c r="J290" s="30" t="n">
        <x:v>1.8</x:v>
      </x:c>
      <x:c r="K290" s="30"/>
      <x:c r="L290" s="30"/>
    </x:row>
    <x:row r="291">
      <x:c r="A291" s="61" t="n">
        <x:v>45115</x:v>
      </x:c>
      <x:c r="B291" s="59" t="str">
        <x:v>CAULFIELD</x:v>
      </x:c>
      <x:c r="C291" s="27" t="n">
        <x:v>1</x:v>
      </x:c>
      <x:c r="D291" s="27" t="n">
        <x:v>2</x:v>
      </x:c>
      <x:c r="E291" s="59" t="str">
        <x:v>SENSICAL</x:v>
      </x:c>
      <x:c r="F291" s="59" t="str">
        <x:v>SYS</x:v>
      </x:c>
      <x:c r="G291" s="27" t="n">
        <x:v>1</x:v>
      </x:c>
      <x:c r="H291" s="27" t="str">
        <x:v>2nd</x:v>
      </x:c>
      <x:c r="I291" s="30" t="n">
        <x:v>1.4</x:v>
      </x:c>
      <x:c r="J291" s="30" t="n">
        <x:v>1.4</x:v>
      </x:c>
      <x:c r="K291" s="30" t="n">
        <x:v>2.52</x:v>
      </x:c>
      <x:c r="L291" s="30" t="n">
        <x:v>4.787999999999999</x:v>
      </x:c>
    </x:row>
    <x:row r="292">
      <x:c r="A292" s="61" t="n">
        <x:v>45115</x:v>
      </x:c>
      <x:c r="B292" s="59" t="str">
        <x:v>CAULFIELD</x:v>
      </x:c>
      <x:c r="C292" s="27" t="n">
        <x:v>1</x:v>
      </x:c>
      <x:c r="D292" s="27" t="n">
        <x:v>3</x:v>
      </x:c>
      <x:c r="E292" s="59" t="str">
        <x:v>PURE PARADISE</x:v>
      </x:c>
      <x:c r="F292" s="59" t="str">
        <x:v>SYS</x:v>
      </x:c>
      <x:c r="G292" s="27" t="n">
        <x:v>1</x:v>
      </x:c>
      <x:c r="H292" s="27" t="str">
        <x:v>4th</x:v>
      </x:c>
      <x:c r="I292" s="30"/>
      <x:c r="J292" s="30" t="n">
        <x:v>0</x:v>
      </x:c>
      <x:c r="K292" s="30" t="n">
        <x:v>0</x:v>
      </x:c>
      <x:c r="L292" s="30" t="n">
        <x:v>0</x:v>
      </x:c>
    </x:row>
    <x:row r="293">
      <x:c r="A293" s="61" t="n">
        <x:v>45115</x:v>
      </x:c>
      <x:c r="B293" s="59" t="str">
        <x:v>CAULFIELD</x:v>
      </x:c>
      <x:c r="C293" s="27" t="n">
        <x:v>3</x:v>
      </x:c>
      <x:c r="D293" s="27" t="n">
        <x:v>10</x:v>
      </x:c>
      <x:c r="E293" s="59" t="str">
        <x:v>TORRANZINO</x:v>
      </x:c>
      <x:c r="F293" s="59" t="str">
        <x:v>LSW / SYS</x:v>
      </x:c>
      <x:c r="G293" s="27" t="n">
        <x:v>2</x:v>
      </x:c>
      <x:c r="H293" s="27" t="str">
        <x:v>Won</x:v>
      </x:c>
      <x:c r="I293" s="30" t="n">
        <x:v>1.8</x:v>
      </x:c>
      <x:c r="J293" s="30" t="n">
        <x:v>1.8</x:v>
      </x:c>
      <x:c r="K293" s="30" t="n">
        <x:v>3.42</x:v>
      </x:c>
      <x:c r="L293" s="30" t="n">
        <x:v>0</x:v>
      </x:c>
    </x:row>
    <x:row r="294">
      <x:c r="A294" s="61" t="n">
        <x:v>45115</x:v>
      </x:c>
      <x:c r="B294" s="59" t="str">
        <x:v>CAULFIELD</x:v>
      </x:c>
      <x:c r="C294" s="27" t="n">
        <x:v>4</x:v>
      </x:c>
      <x:c r="D294" s="27" t="n">
        <x:v>9</x:v>
      </x:c>
      <x:c r="E294" s="59" t="str">
        <x:v>OUR RED MORNING</x:v>
      </x:c>
      <x:c r="F294" s="59" t="str">
        <x:v>LSW</x:v>
      </x:c>
      <x:c r="G294" s="27" t="n">
        <x:v>1</x:v>
      </x:c>
      <x:c r="H294" s="27" t="str">
        <x:v>Won</x:v>
      </x:c>
      <x:c r="I294" s="30" t="n">
        <x:v>1.9</x:v>
      </x:c>
      <x:c r="J294" s="30" t="n">
        <x:v>1.9</x:v>
      </x:c>
      <x:c r="K294" s="30" t="n">
        <x:v>0</x:v>
      </x:c>
      <x:c r="L294" s="30" t="n">
        <x:v>0</x:v>
      </x:c>
    </x:row>
    <x:row r="295">
      <x:c r="A295" s="61" t="n">
        <x:v>45115</x:v>
      </x:c>
      <x:c r="B295" s="59" t="str">
        <x:v>CAULFIELD</x:v>
      </x:c>
      <x:c r="C295" s="27" t="n">
        <x:v>5</x:v>
      </x:c>
      <x:c r="D295" s="27" t="n">
        <x:v>10</x:v>
      </x:c>
      <x:c r="E295" s="59" t="str">
        <x:v>HENNESSY LAD</x:v>
      </x:c>
      <x:c r="F295" s="59" t="str">
        <x:v>SYS</x:v>
      </x:c>
      <x:c r="G295" s="27" t="n">
        <x:v>1</x:v>
      </x:c>
      <x:c r="H295" s="27" t="str"/>
      <x:c r="I295" s="30"/>
      <x:c r="J295" s="30" t="n">
        <x:v>0</x:v>
      </x:c>
      <x:c r="K295" s="30" t="n">
        <x:v>0</x:v>
      </x:c>
      <x:c r="L295" s="30" t="n">
        <x:v>0</x:v>
      </x:c>
    </x:row>
    <x:row r="296">
      <x:c r="A296" s="61" t="n">
        <x:v>45115</x:v>
      </x:c>
      <x:c r="B296" s="59" t="str">
        <x:v>CAULFIELD</x:v>
      </x:c>
      <x:c r="C296" s="27" t="n">
        <x:v>8</x:v>
      </x:c>
      <x:c r="D296" s="27" t="n">
        <x:v>1</x:v>
      </x:c>
      <x:c r="E296" s="59" t="str">
        <x:v>INGRATIATING</x:v>
      </x:c>
      <x:c r="F296" s="59" t="str">
        <x:v>SYS</x:v>
      </x:c>
      <x:c r="G296" s="27" t="n">
        <x:v>1</x:v>
      </x:c>
      <x:c r="H296" s="27" t="str"/>
      <x:c r="I296" s="30"/>
      <x:c r="J296" s="30" t="n">
        <x:v>0</x:v>
      </x:c>
      <x:c r="K296" s="30" t="n">
        <x:v>0</x:v>
      </x:c>
      <x:c r="L296" s="30"/>
    </x:row>
    <x:row r="297">
      <x:c r="A297" s="61" t="n">
        <x:v>45115</x:v>
      </x:c>
      <x:c r="B297" s="59" t="str">
        <x:v>CAULFIELD</x:v>
      </x:c>
      <x:c r="C297" s="27" t="n">
        <x:v>8</x:v>
      </x:c>
      <x:c r="D297" s="27" t="n">
        <x:v>13</x:v>
      </x:c>
      <x:c r="E297" s="59" t="str">
        <x:v>SIGH</x:v>
      </x:c>
      <x:c r="F297" s="59" t="str">
        <x:v>LSW</x:v>
      </x:c>
      <x:c r="G297" s="27" t="n">
        <x:v>1</x:v>
      </x:c>
      <x:c r="H297" s="27" t="str">
        <x:v>Won</x:v>
      </x:c>
      <x:c r="I297" s="30" t="n">
        <x:v>2.5</x:v>
      </x:c>
      <x:c r="J297" s="30" t="n">
        <x:v>2.5</x:v>
      </x:c>
      <x:c r="K297" s="30" t="n">
        <x:v>7</x:v>
      </x:c>
      <x:c r="L297" s="30"/>
    </x:row>
    <x:row r="298">
      <x:c r="A298" s="61" t="n">
        <x:v>45115</x:v>
      </x:c>
      <x:c r="B298" s="59" t="str">
        <x:v>CAULFIELD</x:v>
      </x:c>
      <x:c r="C298" s="27" t="n">
        <x:v>9</x:v>
      </x:c>
      <x:c r="D298" s="27" t="n">
        <x:v>7</x:v>
      </x:c>
      <x:c r="E298" s="59" t="str">
        <x:v>FLASH FLOOD</x:v>
      </x:c>
      <x:c r="F298" s="59" t="str">
        <x:v>LSW / SYS</x:v>
      </x:c>
      <x:c r="G298" s="27" t="n">
        <x:v>2</x:v>
      </x:c>
      <x:c r="H298" s="27" t="str">
        <x:v>Won</x:v>
      </x:c>
      <x:c r="I298" s="30" t="n">
        <x:v>2.8</x:v>
      </x:c>
      <x:c r="J298" s="30" t="n">
        <x:v>2.8</x:v>
      </x:c>
      <x:c r="K298" s="30"/>
      <x:c r="L298" s="30"/>
    </x:row>
    <x:row r="299">
      <x:c r="A299" s="61" t="n">
        <x:v>45115</x:v>
      </x:c>
      <x:c r="B299" s="59" t="str">
        <x:v>CAULFIELD</x:v>
      </x:c>
      <x:c r="C299" s="27" t="n">
        <x:v>9</x:v>
      </x:c>
      <x:c r="D299" s="27" t="n">
        <x:v>8</x:v>
      </x:c>
      <x:c r="E299" s="59" t="str">
        <x:v>FRENCH EMPEROR</x:v>
      </x:c>
      <x:c r="F299" s="59" t="str">
        <x:v>SYS</x:v>
      </x:c>
      <x:c r="G299" s="27" t="n">
        <x:v>1</x:v>
      </x:c>
      <x:c r="H299" s="27" t="str"/>
      <x:c r="I299" s="30"/>
      <x:c r="J299" s="30" t="n">
        <x:v>0</x:v>
      </x:c>
      <x:c r="K299" s="30"/>
      <x:c r="L299" s="30"/>
    </x:row>
    <x:row r="300">
      <x:c r="A300" s="61" t="n">
        <x:v>45122</x:v>
      </x:c>
      <x:c r="B300" s="59" t="str">
        <x:v>FLEMINGTON</x:v>
      </x:c>
      <x:c r="C300" s="27" t="n">
        <x:v>1</x:v>
      </x:c>
      <x:c r="D300" s="27" t="n">
        <x:v>1</x:v>
      </x:c>
      <x:c r="E300" s="59" t="str">
        <x:v>EXPLORING</x:v>
      </x:c>
      <x:c r="F300" s="59" t="str">
        <x:v>SYS</x:v>
      </x:c>
      <x:c r="G300" s="27" t="n">
        <x:v>1</x:v>
      </x:c>
      <x:c r="H300" s="27" t="str">
        <x:v>Won</x:v>
      </x:c>
      <x:c r="I300" s="30" t="n">
        <x:v>2.3</x:v>
      </x:c>
      <x:c r="J300" s="30" t="n">
        <x:v>2.3</x:v>
      </x:c>
      <x:c r="K300" s="30" t="n">
        <x:v>2.9899999999999998</x:v>
      </x:c>
      <x:c r="L300" s="30" t="n">
        <x:v>4.784</x:v>
      </x:c>
    </x:row>
    <x:row r="301">
      <x:c r="A301" s="61" t="n">
        <x:v>45122</x:v>
      </x:c>
      <x:c r="B301" s="59" t="str">
        <x:v>FLEMINGTON</x:v>
      </x:c>
      <x:c r="C301" s="27" t="n">
        <x:v>4</x:v>
      </x:c>
      <x:c r="D301" s="27" t="n">
        <x:v>4</x:v>
      </x:c>
      <x:c r="E301" s="59" t="str">
        <x:v>LEGIO TEN</x:v>
      </x:c>
      <x:c r="F301" s="59" t="str">
        <x:v>SYS</x:v>
      </x:c>
      <x:c r="G301" s="27" t="n">
        <x:v>1</x:v>
      </x:c>
      <x:c r="H301" s="27" t="str">
        <x:v>2nd</x:v>
      </x:c>
      <x:c r="I301" s="30" t="n">
        <x:v>1.3</x:v>
      </x:c>
      <x:c r="J301" s="30" t="n">
        <x:v>1.3</x:v>
      </x:c>
      <x:c r="K301" s="30" t="n">
        <x:v>2.08</x:v>
      </x:c>
      <x:c r="L301" s="30" t="n">
        <x:v>3.3280000000000003</x:v>
      </x:c>
    </x:row>
    <x:row r="302">
      <x:c r="A302" s="61" t="n">
        <x:v>45122</x:v>
      </x:c>
      <x:c r="B302" s="59" t="str">
        <x:v>FLEMINGTON</x:v>
      </x:c>
      <x:c r="C302" s="27" t="n">
        <x:v>5</x:v>
      </x:c>
      <x:c r="D302" s="27" t="n">
        <x:v>1</x:v>
      </x:c>
      <x:c r="E302" s="59" t="str">
        <x:v>DOLPHIN SKIN</x:v>
      </x:c>
      <x:c r="F302" s="59" t="str">
        <x:v>SYS</x:v>
      </x:c>
      <x:c r="G302" s="27" t="n">
        <x:v>1</x:v>
      </x:c>
      <x:c r="H302" s="27" t="str">
        <x:v>3rd</x:v>
      </x:c>
      <x:c r="I302" s="30" t="n">
        <x:v>1.6</x:v>
      </x:c>
      <x:c r="J302" s="30" t="n">
        <x:v>1.6</x:v>
      </x:c>
      <x:c r="K302" s="30" t="n">
        <x:v>2.5600000000000005</x:v>
      </x:c>
      <x:c r="L302" s="30" t="n">
        <x:v>13.056000000000001</x:v>
      </x:c>
    </x:row>
    <x:row r="303">
      <x:c r="A303" s="61" t="n">
        <x:v>45122</x:v>
      </x:c>
      <x:c r="B303" s="59" t="str">
        <x:v>FLEMINGTON</x:v>
      </x:c>
      <x:c r="C303" s="27" t="n">
        <x:v>5</x:v>
      </x:c>
      <x:c r="D303" s="27" t="n">
        <x:v>3</x:v>
      </x:c>
      <x:c r="E303" s="59" t="str">
        <x:v>SUNSOURCE</x:v>
      </x:c>
      <x:c r="F303" s="59" t="str">
        <x:v>SYS</x:v>
      </x:c>
      <x:c r="G303" s="27" t="n">
        <x:v>1</x:v>
      </x:c>
      <x:c r="H303" s="27" t="str">
        <x:v>Won</x:v>
      </x:c>
      <x:c r="I303" s="30" t="n">
        <x:v>1.7</x:v>
      </x:c>
      <x:c r="J303" s="30" t="n">
        <x:v>1.7</x:v>
      </x:c>
      <x:c r="K303" s="30" t="n">
        <x:v>2.72</x:v>
      </x:c>
      <x:c r="L303" s="30" t="n">
        <x:v>13.872</x:v>
      </x:c>
    </x:row>
    <x:row r="304">
      <x:c r="A304" s="61" t="n">
        <x:v>45122</x:v>
      </x:c>
      <x:c r="B304" s="59" t="str">
        <x:v>FLEMINGTON</x:v>
      </x:c>
      <x:c r="C304" s="27" t="n">
        <x:v>6</x:v>
      </x:c>
      <x:c r="D304" s="27" t="n">
        <x:v>3</x:v>
      </x:c>
      <x:c r="E304" s="59" t="str">
        <x:v>MIMI'S AWARD</x:v>
      </x:c>
      <x:c r="F304" s="59" t="str">
        <x:v>SYS</x:v>
      </x:c>
      <x:c r="G304" s="27" t="n">
        <x:v>1</x:v>
      </x:c>
      <x:c r="H304" s="27" t="str">
        <x:v>Won</x:v>
      </x:c>
      <x:c r="I304" s="30" t="n">
        <x:v>1.6</x:v>
      </x:c>
      <x:c r="J304" s="30" t="n">
        <x:v>1.6</x:v>
      </x:c>
      <x:c r="K304" s="30" t="n">
        <x:v>8.16</x:v>
      </x:c>
      <x:c r="L304" s="30" t="n">
        <x:v>29.376</x:v>
      </x:c>
    </x:row>
    <x:row r="305">
      <x:c r="A305" s="61" t="n">
        <x:v>45122</x:v>
      </x:c>
      <x:c r="B305" s="59" t="str">
        <x:v>FLEMINGTON</x:v>
      </x:c>
      <x:c r="C305" s="27" t="n">
        <x:v>6</x:v>
      </x:c>
      <x:c r="D305" s="27" t="n">
        <x:v>8</x:v>
      </x:c>
      <x:c r="E305" s="59" t="str">
        <x:v>MOSTLY CLOUDY</x:v>
      </x:c>
      <x:c r="F305" s="59" t="str">
        <x:v>SYS</x:v>
      </x:c>
      <x:c r="G305" s="27" t="n">
        <x:v>1</x:v>
      </x:c>
      <x:c r="H305" s="27" t="str">
        <x:v>2nd</x:v>
      </x:c>
      <x:c r="I305" s="30" t="n">
        <x:v>1.4</x:v>
      </x:c>
      <x:c r="J305" s="30" t="n">
        <x:v>1.4</x:v>
      </x:c>
      <x:c r="K305" s="30" t="n">
        <x:v>7.139999999999999</x:v>
      </x:c>
      <x:c r="L305" s="30" t="n">
        <x:v>25.703999999999997</x:v>
      </x:c>
    </x:row>
    <x:row r="306">
      <x:c r="A306" s="61" t="n">
        <x:v>45122</x:v>
      </x:c>
      <x:c r="B306" s="59" t="str">
        <x:v>FLEMINGTON</x:v>
      </x:c>
      <x:c r="C306" s="27" t="n">
        <x:v>7</x:v>
      </x:c>
      <x:c r="D306" s="27" t="n">
        <x:v>4</x:v>
      </x:c>
      <x:c r="E306" s="59" t="str">
        <x:v>DO YA PUNK</x:v>
      </x:c>
      <x:c r="F306" s="59" t="str">
        <x:v>SYS</x:v>
      </x:c>
      <x:c r="G306" s="27" t="n">
        <x:v>1</x:v>
      </x:c>
      <x:c r="H306" s="27" t="str">
        <x:v>3rd</x:v>
      </x:c>
      <x:c r="I306" s="30" t="n">
        <x:v>5.1</x:v>
      </x:c>
      <x:c r="J306" s="30" t="n">
        <x:v>5.1</x:v>
      </x:c>
      <x:c r="K306" s="30" t="n">
        <x:v>18.36</x:v>
      </x:c>
      <x:c r="L306" s="30" t="n">
        <x:v>31.212</x:v>
      </x:c>
    </x:row>
    <x:row r="307">
      <x:c r="A307" s="61" t="n">
        <x:v>45122</x:v>
      </x:c>
      <x:c r="B307" s="59" t="str">
        <x:v>FLEMINGTON</x:v>
      </x:c>
      <x:c r="C307" s="27" t="n">
        <x:v>8</x:v>
      </x:c>
      <x:c r="D307" s="27" t="n">
        <x:v>3</x:v>
      </x:c>
      <x:c r="E307" s="59" t="str">
        <x:v>YOUNG WERTHER</x:v>
      </x:c>
      <x:c r="F307" s="59" t="str">
        <x:v>SYS</x:v>
      </x:c>
      <x:c r="G307" s="27" t="n">
        <x:v>1</x:v>
      </x:c>
      <x:c r="H307" s="27" t="str">
        <x:v>Won</x:v>
      </x:c>
      <x:c r="I307" s="30" t="n">
        <x:v>3.6</x:v>
      </x:c>
      <x:c r="J307" s="30" t="n">
        <x:v>3.6</x:v>
      </x:c>
      <x:c r="K307" s="30" t="n">
        <x:v>6.12</x:v>
      </x:c>
      <x:c r="L307" s="30"/>
    </x:row>
    <x:row r="308">
      <x:c r="A308" s="61" t="n">
        <x:v>45122</x:v>
      </x:c>
      <x:c r="B308" s="59" t="str">
        <x:v>FLEMINGTON</x:v>
      </x:c>
      <x:c r="C308" s="27" t="n">
        <x:v>9</x:v>
      </x:c>
      <x:c r="D308" s="27" t="n">
        <x:v>2</x:v>
      </x:c>
      <x:c r="E308" s="59" t="str">
        <x:v>NAJEM SUHAIL</x:v>
      </x:c>
      <x:c r="F308" s="59" t="str">
        <x:v>SYS</x:v>
      </x:c>
      <x:c r="G308" s="27" t="n">
        <x:v>1</x:v>
      </x:c>
      <x:c r="H308" s="27" t="str">
        <x:v>Won</x:v>
      </x:c>
      <x:c r="I308" s="30" t="n">
        <x:v>1.7</x:v>
      </x:c>
      <x:c r="J308" s="30" t="n">
        <x:v>1.7</x:v>
      </x:c>
      <x:c r="K308" s="30"/>
      <x:c r="L308" s="30"/>
    </x:row>
    <x:row r="309">
      <x:c r="A309" s="61" t="n">
        <x:v>45129</x:v>
      </x:c>
      <x:c r="B309" s="59" t="str">
        <x:v>CAULFIELD</x:v>
      </x:c>
      <x:c r="C309" s="27" t="n">
        <x:v>2</x:v>
      </x:c>
      <x:c r="D309" s="27" t="n">
        <x:v>2</x:v>
      </x:c>
      <x:c r="E309" s="59" t="str">
        <x:v>KING'S CROSSING</x:v>
      </x:c>
      <x:c r="F309" s="59" t="str">
        <x:v>SYS</x:v>
      </x:c>
      <x:c r="G309" s="27" t="n">
        <x:v>1</x:v>
      </x:c>
      <x:c r="H309" s="27" t="str"/>
      <x:c r="I309" s="30"/>
      <x:c r="J309" s="30" t="n">
        <x:v>0</x:v>
      </x:c>
      <x:c r="K309" s="30" t="n">
        <x:v>0</x:v>
      </x:c>
      <x:c r="L309" s="30" t="n">
        <x:v>0</x:v>
      </x:c>
    </x:row>
    <x:row r="310">
      <x:c r="A310" s="61" t="n">
        <x:v>45129</x:v>
      </x:c>
      <x:c r="B310" s="59" t="str">
        <x:v>CAULFIELD</x:v>
      </x:c>
      <x:c r="C310" s="27" t="n">
        <x:v>2</x:v>
      </x:c>
      <x:c r="D310" s="27" t="n">
        <x:v>3</x:v>
      </x:c>
      <x:c r="E310" s="59" t="str">
        <x:v>MOVEFORLEX</x:v>
      </x:c>
      <x:c r="F310" s="59" t="str">
        <x:v>SYS</x:v>
      </x:c>
      <x:c r="G310" s="27" t="n">
        <x:v>1</x:v>
      </x:c>
      <x:c r="H310" s="27" t="str">
        <x:v>Won</x:v>
      </x:c>
      <x:c r="I310" s="30" t="n">
        <x:v>1.3</x:v>
      </x:c>
      <x:c r="J310" s="30" t="n">
        <x:v>1.3</x:v>
      </x:c>
      <x:c r="K310" s="30" t="n">
        <x:v>2.9899999999999998</x:v>
      </x:c>
      <x:c r="L310" s="30" t="n">
        <x:v>3.5879999999999996</x:v>
      </x:c>
    </x:row>
    <x:row r="311">
      <x:c r="A311" s="61" t="n">
        <x:v>45129</x:v>
      </x:c>
      <x:c r="B311" s="59" t="str">
        <x:v>CAULFIELD</x:v>
      </x:c>
      <x:c r="C311" s="27" t="n">
        <x:v>3</x:v>
      </x:c>
      <x:c r="D311" s="27" t="n">
        <x:v>3</x:v>
      </x:c>
      <x:c r="E311" s="59" t="str">
        <x:v>TEEWATERS</x:v>
      </x:c>
      <x:c r="F311" s="59" t="str">
        <x:v>SYS</x:v>
      </x:c>
      <x:c r="G311" s="27" t="n">
        <x:v>1</x:v>
      </x:c>
      <x:c r="H311" s="27" t="str">
        <x:v>Won</x:v>
      </x:c>
      <x:c r="I311" s="30" t="n">
        <x:v>2.3</x:v>
      </x:c>
      <x:c r="J311" s="30" t="n">
        <x:v>2.3</x:v>
      </x:c>
      <x:c r="K311" s="30" t="n">
        <x:v>2.76</x:v>
      </x:c>
      <x:c r="L311" s="30" t="n">
        <x:v>7.175999999999999</x:v>
      </x:c>
    </x:row>
    <x:row r="312">
      <x:c r="A312" s="61" t="n">
        <x:v>45129</x:v>
      </x:c>
      <x:c r="B312" s="59" t="str">
        <x:v>CAULFIELD</x:v>
      </x:c>
      <x:c r="C312" s="27" t="n">
        <x:v>4</x:v>
      </x:c>
      <x:c r="D312" s="27" t="n">
        <x:v>8</x:v>
      </x:c>
      <x:c r="E312" s="59" t="str">
        <x:v>MOLLYNICKERS</x:v>
      </x:c>
      <x:c r="F312" s="59" t="str">
        <x:v>LSW / SYS</x:v>
      </x:c>
      <x:c r="G312" s="27" t="n">
        <x:v>2</x:v>
      </x:c>
      <x:c r="H312" s="27" t="str">
        <x:v>Won</x:v>
      </x:c>
      <x:c r="I312" s="30" t="n">
        <x:v>1.2</x:v>
      </x:c>
      <x:c r="J312" s="30" t="n">
        <x:v>1.2</x:v>
      </x:c>
      <x:c r="K312" s="30" t="n">
        <x:v>3.12</x:v>
      </x:c>
      <x:c r="L312" s="30" t="n">
        <x:v>0</x:v>
      </x:c>
    </x:row>
    <x:row r="313">
      <x:c r="A313" s="61" t="n">
        <x:v>45129</x:v>
      </x:c>
      <x:c r="B313" s="59" t="str">
        <x:v>CAULFIELD</x:v>
      </x:c>
      <x:c r="C313" s="27" t="n">
        <x:v>5</x:v>
      </x:c>
      <x:c r="D313" s="27" t="n">
        <x:v>2</x:v>
      </x:c>
      <x:c r="E313" s="59" t="str">
        <x:v>CUBAN LINK</x:v>
      </x:c>
      <x:c r="F313" s="59" t="str">
        <x:v>SYS</x:v>
      </x:c>
      <x:c r="G313" s="27" t="n">
        <x:v>1</x:v>
      </x:c>
      <x:c r="H313" s="27" t="str">
        <x:v>3rd</x:v>
      </x:c>
      <x:c r="I313" s="30" t="n">
        <x:v>2.6</x:v>
      </x:c>
      <x:c r="J313" s="30" t="n">
        <x:v>2.6</x:v>
      </x:c>
      <x:c r="K313" s="30" t="n">
        <x:v>0</x:v>
      </x:c>
      <x:c r="L313" s="30" t="n">
        <x:v>0</x:v>
      </x:c>
    </x:row>
    <x:row r="314">
      <x:c r="A314" s="61" t="n">
        <x:v>45129</x:v>
      </x:c>
      <x:c r="B314" s="59" t="str">
        <x:v>CAULFIELD</x:v>
      </x:c>
      <x:c r="C314" s="27" t="n">
        <x:v>6</x:v>
      </x:c>
      <x:c r="D314" s="27" t="n">
        <x:v>1</x:v>
      </x:c>
      <x:c r="E314" s="59" t="str">
        <x:v>KIN</x:v>
      </x:c>
      <x:c r="F314" s="59" t="str">
        <x:v>LSW</x:v>
      </x:c>
      <x:c r="G314" s="27" t="n">
        <x:v>1</x:v>
      </x:c>
      <x:c r="H314" s="27" t="str">
        <x:v>4th</x:v>
      </x:c>
      <x:c r="I314" s="30"/>
      <x:c r="J314" s="30" t="n">
        <x:v>0</x:v>
      </x:c>
      <x:c r="K314" s="30" t="n">
        <x:v>0</x:v>
      </x:c>
      <x:c r="L314" s="30" t="n">
        <x:v>0</x:v>
      </x:c>
    </x:row>
    <x:row r="315">
      <x:c r="A315" s="61" t="n">
        <x:v>45129</x:v>
      </x:c>
      <x:c r="B315" s="59" t="str">
        <x:v>CAULFIELD</x:v>
      </x:c>
      <x:c r="C315" s="27" t="n">
        <x:v>6</x:v>
      </x:c>
      <x:c r="D315" s="27" t="n">
        <x:v>2</x:v>
      </x:c>
      <x:c r="E315" s="59" t="str">
        <x:v>COTEL</x:v>
      </x:c>
      <x:c r="F315" s="59" t="str">
        <x:v>SYS</x:v>
      </x:c>
      <x:c r="G315" s="27" t="n">
        <x:v>1</x:v>
      </x:c>
      <x:c r="H315" s="27" t="str">
        <x:v>3rd</x:v>
      </x:c>
      <x:c r="I315" s="30" t="n">
        <x:v>1.5</x:v>
      </x:c>
      <x:c r="J315" s="30" t="n">
        <x:v>1.5</x:v>
      </x:c>
      <x:c r="K315" s="30" t="n">
        <x:v>2.0999999999999996</x:v>
      </x:c>
      <x:c r="L315" s="30" t="n">
        <x:v>3.5699999999999994</x:v>
      </x:c>
    </x:row>
    <x:row r="316">
      <x:c r="A316" s="61" t="n">
        <x:v>45129</x:v>
      </x:c>
      <x:c r="B316" s="59" t="str">
        <x:v>CAULFIELD</x:v>
      </x:c>
      <x:c r="C316" s="27" t="n">
        <x:v>7</x:v>
      </x:c>
      <x:c r="D316" s="27" t="n">
        <x:v>6</x:v>
      </x:c>
      <x:c r="E316" s="59" t="str">
        <x:v>VA VIA</x:v>
      </x:c>
      <x:c r="F316" s="59" t="str">
        <x:v>LSW / SYS</x:v>
      </x:c>
      <x:c r="G316" s="27" t="n">
        <x:v>2</x:v>
      </x:c>
      <x:c r="H316" s="27" t="str">
        <x:v>Won</x:v>
      </x:c>
      <x:c r="I316" s="30" t="n">
        <x:v>1.4</x:v>
      </x:c>
      <x:c r="J316" s="30" t="n">
        <x:v>1.4</x:v>
      </x:c>
      <x:c r="K316" s="30" t="n">
        <x:v>2.38</x:v>
      </x:c>
      <x:c r="L316" s="30" t="n">
        <x:v>2.856</x:v>
      </x:c>
    </x:row>
    <x:row r="317">
      <x:c r="A317" s="61" t="n">
        <x:v>45129</x:v>
      </x:c>
      <x:c r="B317" s="59" t="str">
        <x:v>CAULFIELD</x:v>
      </x:c>
      <x:c r="C317" s="27" t="n">
        <x:v>8</x:v>
      </x:c>
      <x:c r="D317" s="27" t="n">
        <x:v>1</x:v>
      </x:c>
      <x:c r="E317" s="59" t="str">
        <x:v>INGRATIATING</x:v>
      </x:c>
      <x:c r="F317" s="59" t="str">
        <x:v>SYS</x:v>
      </x:c>
      <x:c r="G317" s="27" t="n">
        <x:v>1</x:v>
      </x:c>
      <x:c r="H317" s="27" t="str">
        <x:v>Won</x:v>
      </x:c>
      <x:c r="I317" s="30" t="n">
        <x:v>1.7</x:v>
      </x:c>
      <x:c r="J317" s="30" t="n">
        <x:v>1.7</x:v>
      </x:c>
      <x:c r="K317" s="30" t="n">
        <x:v>2.04</x:v>
      </x:c>
      <x:c r="L317" s="30"/>
    </x:row>
    <x:row r="318">
      <x:c r="A318" s="61" t="n">
        <x:v>45129</x:v>
      </x:c>
      <x:c r="B318" s="59" t="str">
        <x:v>CAULFIELD</x:v>
      </x:c>
      <x:c r="C318" s="27" t="n">
        <x:v>8</x:v>
      </x:c>
      <x:c r="D318" s="27" t="n">
        <x:v>2</x:v>
      </x:c>
      <x:c r="E318" s="59" t="str">
        <x:v>GENERAL BEAU</x:v>
      </x:c>
      <x:c r="F318" s="59" t="str">
        <x:v>SYS</x:v>
      </x:c>
      <x:c r="G318" s="27" t="n">
        <x:v>1</x:v>
      </x:c>
      <x:c r="H318" s="27" t="str">
        <x:v>2nd</x:v>
      </x:c>
      <x:c r="I318" s="30" t="n">
        <x:v>1.7</x:v>
      </x:c>
      <x:c r="J318" s="30" t="n">
        <x:v>1.7</x:v>
      </x:c>
      <x:c r="K318" s="30" t="n">
        <x:v>2.04</x:v>
      </x:c>
      <x:c r="L318" s="30"/>
    </x:row>
    <x:row r="319">
      <x:c r="A319" s="61" t="n">
        <x:v>45129</x:v>
      </x:c>
      <x:c r="B319" s="59" t="str">
        <x:v>CAULFIELD</x:v>
      </x:c>
      <x:c r="C319" s="27" t="n">
        <x:v>9</x:v>
      </x:c>
      <x:c r="D319" s="27" t="n">
        <x:v>1</x:v>
      </x:c>
      <x:c r="E319" s="59" t="str">
        <x:v>ST LAWRENCE</x:v>
      </x:c>
      <x:c r="F319" s="59" t="str">
        <x:v>LSW / SYS</x:v>
      </x:c>
      <x:c r="G319" s="27" t="n">
        <x:v>2</x:v>
      </x:c>
      <x:c r="H319" s="27" t="str">
        <x:v>Won</x:v>
      </x:c>
      <x:c r="I319" s="30" t="n">
        <x:v>1.2</x:v>
      </x:c>
      <x:c r="J319" s="30" t="n">
        <x:v>1.2</x:v>
      </x:c>
      <x:c r="K319" s="30"/>
      <x:c r="L319" s="30"/>
    </x:row>
    <x:row r="320">
      <x:c r="A320" s="61" t="n">
        <x:v>45136</x:v>
      </x:c>
      <x:c r="B320" s="59" t="str">
        <x:v>MOONEE VALLEY</x:v>
      </x:c>
      <x:c r="C320" s="27" t="n">
        <x:v>1</x:v>
      </x:c>
      <x:c r="D320" s="27" t="n">
        <x:v>1</x:v>
      </x:c>
      <x:c r="E320" s="59" t="str">
        <x:v>ROUSSILLON</x:v>
      </x:c>
      <x:c r="F320" s="59" t="str">
        <x:v>LSW</x:v>
      </x:c>
      <x:c r="G320" s="27" t="n">
        <x:v>1</x:v>
      </x:c>
      <x:c r="H320" s="27" t="str"/>
      <x:c r="I320" s="30"/>
      <x:c r="J320" s="30" t="n">
        <x:v>0</x:v>
      </x:c>
      <x:c r="K320" s="30" t="n">
        <x:v>0</x:v>
      </x:c>
      <x:c r="L320" s="30" t="n">
        <x:v>0</x:v>
      </x:c>
    </x:row>
    <x:row r="321">
      <x:c r="A321" s="61" t="n">
        <x:v>45136</x:v>
      </x:c>
      <x:c r="B321" s="59" t="str">
        <x:v>MOONEE VALLEY</x:v>
      </x:c>
      <x:c r="C321" s="27" t="n">
        <x:v>2</x:v>
      </x:c>
      <x:c r="D321" s="27" t="n">
        <x:v>3</x:v>
      </x:c>
      <x:c r="E321" s="59" t="str">
        <x:v>SPICY MARGS</x:v>
      </x:c>
      <x:c r="F321" s="59" t="str">
        <x:v>LSW / SYS</x:v>
      </x:c>
      <x:c r="G321" s="27" t="n">
        <x:v>2</x:v>
      </x:c>
      <x:c r="H321" s="27" t="str"/>
      <x:c r="I321" s="30"/>
      <x:c r="J321" s="30" t="n">
        <x:v>0</x:v>
      </x:c>
      <x:c r="K321" s="30" t="n">
        <x:v>0</x:v>
      </x:c>
      <x:c r="L321" s="30" t="n">
        <x:v>0</x:v>
      </x:c>
    </x:row>
    <x:row r="322">
      <x:c r="A322" s="61" t="n">
        <x:v>45136</x:v>
      </x:c>
      <x:c r="B322" s="59" t="str">
        <x:v>MOONEE VALLEY</x:v>
      </x:c>
      <x:c r="C322" s="27" t="n">
        <x:v>2</x:v>
      </x:c>
      <x:c r="D322" s="27" t="n">
        <x:v>9</x:v>
      </x:c>
      <x:c r="E322" s="59" t="str">
        <x:v>TIZ ENUF</x:v>
      </x:c>
      <x:c r="F322" s="59" t="str">
        <x:v>SYS</x:v>
      </x:c>
      <x:c r="G322" s="27" t="n">
        <x:v>1</x:v>
      </x:c>
      <x:c r="H322" s="27" t="str">
        <x:v>Won</x:v>
      </x:c>
      <x:c r="I322" s="30" t="n">
        <x:v>3</x:v>
      </x:c>
      <x:c r="J322" s="30" t="n">
        <x:v>3</x:v>
      </x:c>
      <x:c r="K322" s="30" t="n">
        <x:v>4.199999999999999</x:v>
      </x:c>
      <x:c r="L322" s="30" t="n">
        <x:v>7.979999999999999</x:v>
      </x:c>
    </x:row>
    <x:row r="323">
      <x:c r="A323" s="61" t="n">
        <x:v>45136</x:v>
      </x:c>
      <x:c r="B323" s="59" t="str">
        <x:v>MOONEE VALLEY</x:v>
      </x:c>
      <x:c r="C323" s="27" t="n">
        <x:v>3</x:v>
      </x:c>
      <x:c r="D323" s="27" t="n">
        <x:v>7</x:v>
      </x:c>
      <x:c r="E323" s="59" t="str">
        <x:v>ANOTHER WIL</x:v>
      </x:c>
      <x:c r="F323" s="59" t="str">
        <x:v>LSW / SYS</x:v>
      </x:c>
      <x:c r="G323" s="27" t="n">
        <x:v>2</x:v>
      </x:c>
      <x:c r="H323" s="27" t="str">
        <x:v>3rd</x:v>
      </x:c>
      <x:c r="I323" s="30" t="n">
        <x:v>1.4</x:v>
      </x:c>
      <x:c r="J323" s="30" t="n">
        <x:v>1.4</x:v>
      </x:c>
      <x:c r="K323" s="30" t="n">
        <x:v>2.6599999999999997</x:v>
      </x:c>
      <x:c r="L323" s="30" t="n">
        <x:v>0</x:v>
      </x:c>
    </x:row>
    <x:row r="324">
      <x:c r="A324" s="61" t="n">
        <x:v>45136</x:v>
      </x:c>
      <x:c r="B324" s="59" t="str">
        <x:v>MOONEE VALLEY</x:v>
      </x:c>
      <x:c r="C324" s="27" t="n">
        <x:v>4</x:v>
      </x:c>
      <x:c r="D324" s="27" t="n">
        <x:v>3</x:v>
      </x:c>
      <x:c r="E324" s="59" t="str">
        <x:v>MAGNASPIN</x:v>
      </x:c>
      <x:c r="F324" s="59" t="str">
        <x:v>SYS</x:v>
      </x:c>
      <x:c r="G324" s="27" t="n">
        <x:v>1</x:v>
      </x:c>
      <x:c r="H324" s="27" t="str">
        <x:v>Won</x:v>
      </x:c>
      <x:c r="I324" s="30" t="n">
        <x:v>1.9</x:v>
      </x:c>
      <x:c r="J324" s="30" t="n">
        <x:v>1.9</x:v>
      </x:c>
      <x:c r="K324" s="30" t="n">
        <x:v>0</x:v>
      </x:c>
      <x:c r="L324" s="30" t="n">
        <x:v>0</x:v>
      </x:c>
    </x:row>
    <x:row r="325">
      <x:c r="A325" s="61" t="n">
        <x:v>45136</x:v>
      </x:c>
      <x:c r="B325" s="59" t="str">
        <x:v>MOONEE VALLEY</x:v>
      </x:c>
      <x:c r="C325" s="27" t="n">
        <x:v>5</x:v>
      </x:c>
      <x:c r="D325" s="27" t="n">
        <x:v>1</x:v>
      </x:c>
      <x:c r="E325" s="59" t="str">
        <x:v>MILFORD</x:v>
      </x:c>
      <x:c r="F325" s="59" t="str">
        <x:v>SYS</x:v>
      </x:c>
      <x:c r="G325" s="27" t="n">
        <x:v>1</x:v>
      </x:c>
      <x:c r="H325" s="27" t="str">
        <x:v>3rd</x:v>
      </x:c>
      <x:c r="I325" s="30"/>
      <x:c r="J325" s="30" t="n">
        <x:v>0</x:v>
      </x:c>
      <x:c r="K325" s="30" t="n">
        <x:v>0</x:v>
      </x:c>
      <x:c r="L325" s="30" t="n">
        <x:v>0</x:v>
      </x:c>
    </x:row>
    <x:row r="326">
      <x:c r="A326" s="61" t="n">
        <x:v>45136</x:v>
      </x:c>
      <x:c r="B326" s="59" t="str">
        <x:v>MOONEE VALLEY</x:v>
      </x:c>
      <x:c r="C326" s="27" t="n">
        <x:v>5</x:v>
      </x:c>
      <x:c r="D326" s="27" t="n">
        <x:v>5</x:v>
      </x:c>
      <x:c r="E326" s="59" t="str">
        <x:v>FLASH FLOOD</x:v>
      </x:c>
      <x:c r="F326" s="59" t="str">
        <x:v>LSW / SYS</x:v>
      </x:c>
      <x:c r="G326" s="27" t="n">
        <x:v>2</x:v>
      </x:c>
      <x:c r="H326" s="27" t="str">
        <x:v>Won</x:v>
      </x:c>
      <x:c r="I326" s="30" t="n">
        <x:v>1.9</x:v>
      </x:c>
      <x:c r="J326" s="30" t="n">
        <x:v>1.9</x:v>
      </x:c>
      <x:c r="K326" s="30" t="n">
        <x:v>3.42</x:v>
      </x:c>
      <x:c r="L326" s="30" t="n">
        <x:v>0</x:v>
      </x:c>
    </x:row>
    <x:row r="327">
      <x:c r="A327" s="61" t="n">
        <x:v>45136</x:v>
      </x:c>
      <x:c r="B327" s="59" t="str">
        <x:v>MOONEE VALLEY</x:v>
      </x:c>
      <x:c r="C327" s="27" t="n">
        <x:v>6</x:v>
      </x:c>
      <x:c r="D327" s="27" t="n">
        <x:v>3</x:v>
      </x:c>
      <x:c r="E327" s="59" t="str">
        <x:v>CLAIDHEAMH MOR</x:v>
      </x:c>
      <x:c r="F327" s="59" t="str">
        <x:v>SYS</x:v>
      </x:c>
      <x:c r="G327" s="27" t="n">
        <x:v>1</x:v>
      </x:c>
      <x:c r="H327" s="27" t="str">
        <x:v>Won</x:v>
      </x:c>
      <x:c r="I327" s="30" t="n">
        <x:v>1.8</x:v>
      </x:c>
      <x:c r="J327" s="30" t="n">
        <x:v>1.8</x:v>
      </x:c>
      <x:c r="K327" s="30" t="n">
        <x:v>0</x:v>
      </x:c>
      <x:c r="L327" s="30" t="n">
        <x:v>0</x:v>
      </x:c>
    </x:row>
    <x:row r="328">
      <x:c r="A328" s="61" t="n">
        <x:v>45136</x:v>
      </x:c>
      <x:c r="B328" s="59" t="str">
        <x:v>MOONEE VALLEY</x:v>
      </x:c>
      <x:c r="C328" s="27" t="n">
        <x:v>7</x:v>
      </x:c>
      <x:c r="D328" s="27" t="n">
        <x:v>5</x:v>
      </x:c>
      <x:c r="E328" s="59" t="str">
        <x:v>JIMMY THE BEAR</x:v>
      </x:c>
      <x:c r="F328" s="59" t="str">
        <x:v>SYS</x:v>
      </x:c>
      <x:c r="G328" s="27" t="n">
        <x:v>1</x:v>
      </x:c>
      <x:c r="H328" s="27" t="str">
        <x:v>4th</x:v>
      </x:c>
      <x:c r="I328" s="30"/>
      <x:c r="J328" s="30" t="n">
        <x:v>0</x:v>
      </x:c>
      <x:c r="K328" s="30" t="n">
        <x:v>0</x:v>
      </x:c>
      <x:c r="L328" s="30" t="n">
        <x:v>0</x:v>
      </x:c>
    </x:row>
    <x:row r="329">
      <x:c r="A329" s="61" t="n">
        <x:v>45136</x:v>
      </x:c>
      <x:c r="B329" s="59" t="str">
        <x:v>MOONEE VALLEY</x:v>
      </x:c>
      <x:c r="C329" s="27" t="n">
        <x:v>8</x:v>
      </x:c>
      <x:c r="D329" s="27" t="n">
        <x:v>1</x:v>
      </x:c>
      <x:c r="E329" s="59" t="str">
        <x:v>CHANDON BURJ</x:v>
      </x:c>
      <x:c r="F329" s="59" t="str">
        <x:v>SYS</x:v>
      </x:c>
      <x:c r="G329" s="27" t="n">
        <x:v>1</x:v>
      </x:c>
      <x:c r="H329" s="27" t="str">
        <x:v>4th</x:v>
      </x:c>
      <x:c r="I329" s="30"/>
      <x:c r="J329" s="30" t="n">
        <x:v>0</x:v>
      </x:c>
      <x:c r="K329" s="30" t="n">
        <x:v>0</x:v>
      </x:c>
      <x:c r="L329" s="30"/>
    </x:row>
    <x:row r="330">
      <x:c r="A330" s="61" t="n">
        <x:v>45136</x:v>
      </x:c>
      <x:c r="B330" s="59" t="str">
        <x:v>MOONEE VALLEY</x:v>
      </x:c>
      <x:c r="C330" s="27" t="n">
        <x:v>8</x:v>
      </x:c>
      <x:c r="D330" s="27" t="n">
        <x:v>12</x:v>
      </x:c>
      <x:c r="E330" s="59" t="str">
        <x:v>LIEVORE</x:v>
      </x:c>
      <x:c r="F330" s="59" t="str">
        <x:v>SYS</x:v>
      </x:c>
      <x:c r="G330" s="27" t="n">
        <x:v>1</x:v>
      </x:c>
      <x:c r="H330" s="27" t="str">
        <x:v>Won</x:v>
      </x:c>
      <x:c r="I330" s="30" t="n">
        <x:v>1.8</x:v>
      </x:c>
      <x:c r="J330" s="30" t="n">
        <x:v>1.8</x:v>
      </x:c>
      <x:c r="K330" s="30" t="n">
        <x:v>4.680000000000001</x:v>
      </x:c>
      <x:c r="L330" s="30"/>
    </x:row>
    <x:row r="331">
      <x:c r="A331" s="61" t="n">
        <x:v>45136</x:v>
      </x:c>
      <x:c r="B331" s="59" t="str">
        <x:v>MOONEE VALLEY</x:v>
      </x:c>
      <x:c r="C331" s="27" t="n">
        <x:v>9</x:v>
      </x:c>
      <x:c r="D331" s="27" t="n">
        <x:v>8</x:v>
      </x:c>
      <x:c r="E331" s="59" t="str">
        <x:v>SHALAMAN</x:v>
      </x:c>
      <x:c r="F331" s="59" t="str">
        <x:v>SYS</x:v>
      </x:c>
      <x:c r="G331" s="27" t="n">
        <x:v>1</x:v>
      </x:c>
      <x:c r="H331" s="27" t="str">
        <x:v>Won</x:v>
      </x:c>
      <x:c r="I331" s="30" t="n">
        <x:v>2.6</x:v>
      </x:c>
      <x:c r="J331" s="30" t="n">
        <x:v>2.6</x:v>
      </x:c>
      <x:c r="K331" s="30"/>
      <x:c r="L331" s="30"/>
    </x:row>
    <x:row r="332">
      <x:c r="A332" s="61" t="n">
        <x:v>45143</x:v>
      </x:c>
      <x:c r="B332" s="59" t="str">
        <x:v>FLEMINGTON</x:v>
      </x:c>
      <x:c r="C332" s="27" t="n">
        <x:v>1</x:v>
      </x:c>
      <x:c r="D332" s="27" t="n">
        <x:v>2</x:v>
      </x:c>
      <x:c r="E332" s="59" t="str">
        <x:v>OUR LAST CASH</x:v>
      </x:c>
      <x:c r="F332" s="59" t="str">
        <x:v>SYS</x:v>
      </x:c>
      <x:c r="G332" s="27" t="n">
        <x:v>1</x:v>
      </x:c>
      <x:c r="H332" s="27" t="str">
        <x:v>Won</x:v>
      </x:c>
      <x:c r="I332" s="30" t="n">
        <x:v>3.3</x:v>
      </x:c>
      <x:c r="J332" s="30" t="n">
        <x:v>3.3</x:v>
      </x:c>
      <x:c r="K332" s="30" t="n">
        <x:v>5.9399999999999995</x:v>
      </x:c>
      <x:c r="L332" s="30" t="n">
        <x:v>8.91</x:v>
      </x:c>
    </x:row>
    <x:row r="333">
      <x:c r="A333" s="61" t="n">
        <x:v>45143</x:v>
      </x:c>
      <x:c r="B333" s="59" t="str">
        <x:v>FLEMINGTON</x:v>
      </x:c>
      <x:c r="C333" s="27" t="n">
        <x:v>2</x:v>
      </x:c>
      <x:c r="D333" s="27" t="n">
        <x:v>13</x:v>
      </x:c>
      <x:c r="E333" s="59" t="str">
        <x:v>THE PRODIGAL SON</x:v>
      </x:c>
      <x:c r="F333" s="59" t="str">
        <x:v>SYS</x:v>
      </x:c>
      <x:c r="G333" s="27" t="n">
        <x:v>1</x:v>
      </x:c>
      <x:c r="H333" s="27" t="str">
        <x:v>Won</x:v>
      </x:c>
      <x:c r="I333" s="30" t="n">
        <x:v>1.8</x:v>
      </x:c>
      <x:c r="J333" s="30" t="n">
        <x:v>1.8</x:v>
      </x:c>
      <x:c r="K333" s="30" t="n">
        <x:v>2.7</x:v>
      </x:c>
      <x:c r="L333" s="30" t="n">
        <x:v>14.040000000000001</x:v>
      </x:c>
    </x:row>
    <x:row r="334">
      <x:c r="A334" s="61" t="n">
        <x:v>45143</x:v>
      </x:c>
      <x:c r="B334" s="59" t="str">
        <x:v>FLEMINGTON</x:v>
      </x:c>
      <x:c r="C334" s="27" t="n">
        <x:v>5</x:v>
      </x:c>
      <x:c r="D334" s="27" t="n">
        <x:v>6</x:v>
      </x:c>
      <x:c r="E334" s="59" t="str">
        <x:v>FIRST IN LINE</x:v>
      </x:c>
      <x:c r="F334" s="59" t="str">
        <x:v>SYS</x:v>
      </x:c>
      <x:c r="G334" s="27" t="n">
        <x:v>1</x:v>
      </x:c>
      <x:c r="H334" s="27" t="str">
        <x:v>Won</x:v>
      </x:c>
      <x:c r="I334" s="30" t="n">
        <x:v>1.5</x:v>
      </x:c>
      <x:c r="J334" s="30" t="n">
        <x:v>1.5</x:v>
      </x:c>
      <x:c r="K334" s="30" t="n">
        <x:v>7.800000000000001</x:v>
      </x:c>
      <x:c r="L334" s="30" t="n">
        <x:v>0</x:v>
      </x:c>
    </x:row>
    <x:row r="335">
      <x:c r="A335" s="61" t="n">
        <x:v>45143</x:v>
      </x:c>
      <x:c r="B335" s="59" t="str">
        <x:v>FLEMINGTON</x:v>
      </x:c>
      <x:c r="C335" s="27" t="n">
        <x:v>6</x:v>
      </x:c>
      <x:c r="D335" s="27" t="n">
        <x:v>10</x:v>
      </x:c>
      <x:c r="E335" s="59" t="str">
        <x:v>MARTIAL EAGLE</x:v>
      </x:c>
      <x:c r="F335" s="59" t="str">
        <x:v>SYS</x:v>
      </x:c>
      <x:c r="G335" s="27" t="n">
        <x:v>1</x:v>
      </x:c>
      <x:c r="H335" s="27" t="str">
        <x:v>2nd</x:v>
      </x:c>
      <x:c r="I335" s="30" t="n">
        <x:v>5.2</x:v>
      </x:c>
      <x:c r="J335" s="30" t="n">
        <x:v>5.2</x:v>
      </x:c>
      <x:c r="K335" s="30" t="n">
        <x:v>0</x:v>
      </x:c>
      <x:c r="L335" s="30" t="n">
        <x:v>0</x:v>
      </x:c>
    </x:row>
    <x:row r="336">
      <x:c r="A336" s="61" t="n">
        <x:v>45143</x:v>
      </x:c>
      <x:c r="B336" s="59" t="str">
        <x:v>FLEMINGTON</x:v>
      </x:c>
      <x:c r="C336" s="27" t="n">
        <x:v>7</x:v>
      </x:c>
      <x:c r="D336" s="27" t="n">
        <x:v>2</x:v>
      </x:c>
      <x:c r="E336" s="59" t="str">
        <x:v>GENERAL BEAU</x:v>
      </x:c>
      <x:c r="F336" s="59" t="str">
        <x:v>SYS</x:v>
      </x:c>
      <x:c r="G336" s="27" t="n">
        <x:v>1</x:v>
      </x:c>
      <x:c r="H336" s="27" t="str">
        <x:v>4th</x:v>
      </x:c>
      <x:c r="I336" s="30"/>
      <x:c r="J336" s="30" t="n">
        <x:v>0</x:v>
      </x:c>
      <x:c r="K336" s="30" t="n">
        <x:v>0</x:v>
      </x:c>
      <x:c r="L336" s="30" t="n">
        <x:v>0</x:v>
      </x:c>
    </x:row>
    <x:row r="337">
      <x:c r="A337" s="61" t="n">
        <x:v>45143</x:v>
      </x:c>
      <x:c r="B337" s="59" t="str">
        <x:v>FLEMINGTON</x:v>
      </x:c>
      <x:c r="C337" s="27" t="n">
        <x:v>7</x:v>
      </x:c>
      <x:c r="D337" s="27" t="n">
        <x:v>4</x:v>
      </x:c>
      <x:c r="E337" s="59" t="str">
        <x:v>IT'SOURTIME</x:v>
      </x:c>
      <x:c r="F337" s="59" t="str">
        <x:v>SYS</x:v>
      </x:c>
      <x:c r="G337" s="27" t="n">
        <x:v>1</x:v>
      </x:c>
      <x:c r="H337" s="27" t="str">
        <x:v>Won</x:v>
      </x:c>
      <x:c r="I337" s="30" t="n">
        <x:v>1.6</x:v>
      </x:c>
      <x:c r="J337" s="30" t="n">
        <x:v>1.6</x:v>
      </x:c>
      <x:c r="K337" s="30" t="n">
        <x:v>19.840000000000003</x:v>
      </x:c>
      <x:c r="L337" s="30" t="n">
        <x:v>25.792000000000005</x:v>
      </x:c>
    </x:row>
    <x:row r="338">
      <x:c r="A338" s="61" t="n">
        <x:v>45143</x:v>
      </x:c>
      <x:c r="B338" s="59" t="str">
        <x:v>FLEMINGTON</x:v>
      </x:c>
      <x:c r="C338" s="27" t="n">
        <x:v>7</x:v>
      </x:c>
      <x:c r="D338" s="27" t="n">
        <x:v>7</x:v>
      </x:c>
      <x:c r="E338" s="59" t="str">
        <x:v>MUCH MUCH BETTER</x:v>
      </x:c>
      <x:c r="F338" s="59" t="str">
        <x:v>SYS</x:v>
      </x:c>
      <x:c r="G338" s="27" t="n">
        <x:v>1</x:v>
      </x:c>
      <x:c r="H338" s="27" t="str"/>
      <x:c r="I338" s="30"/>
      <x:c r="J338" s="30" t="n">
        <x:v>0</x:v>
      </x:c>
      <x:c r="K338" s="30" t="n">
        <x:v>0</x:v>
      </x:c>
      <x:c r="L338" s="30" t="n">
        <x:v>0</x:v>
      </x:c>
    </x:row>
    <x:row r="339">
      <x:c r="A339" s="61" t="n">
        <x:v>45143</x:v>
      </x:c>
      <x:c r="B339" s="59" t="str">
        <x:v>FLEMINGTON</x:v>
      </x:c>
      <x:c r="C339" s="27" t="n">
        <x:v>8</x:v>
      </x:c>
      <x:c r="D339" s="27" t="n">
        <x:v>3</x:v>
      </x:c>
      <x:c r="E339" s="59" t="str">
        <x:v>BRAYDEN STAR</x:v>
      </x:c>
      <x:c r="F339" s="59" t="str">
        <x:v>SYS</x:v>
      </x:c>
      <x:c r="G339" s="27" t="n">
        <x:v>1</x:v>
      </x:c>
      <x:c r="H339" s="27" t="str">
        <x:v>Won</x:v>
      </x:c>
      <x:c r="I339" s="30" t="n">
        <x:v>12.4</x:v>
      </x:c>
      <x:c r="J339" s="30" t="n">
        <x:v>12.4</x:v>
      </x:c>
      <x:c r="K339" s="30" t="n">
        <x:v>16.12</x:v>
      </x:c>
      <x:c r="L339" s="30"/>
    </x:row>
    <x:row r="340">
      <x:c r="A340" s="61" t="n">
        <x:v>45143</x:v>
      </x:c>
      <x:c r="B340" s="59" t="str">
        <x:v>FLEMINGTON</x:v>
      </x:c>
      <x:c r="C340" s="27" t="n">
        <x:v>10</x:v>
      </x:c>
      <x:c r="D340" s="27" t="n">
        <x:v>2</x:v>
      </x:c>
      <x:c r="E340" s="59" t="str">
        <x:v>BENEDETTA</x:v>
      </x:c>
      <x:c r="F340" s="59" t="str">
        <x:v>SYS</x:v>
      </x:c>
      <x:c r="G340" s="27" t="n">
        <x:v>1</x:v>
      </x:c>
      <x:c r="H340" s="27" t="str">
        <x:v>Won</x:v>
      </x:c>
      <x:c r="I340" s="30" t="n">
        <x:v>1.3</x:v>
      </x:c>
      <x:c r="J340" s="30" t="n">
        <x:v>1.3</x:v>
      </x:c>
      <x:c r="K340" s="30"/>
      <x:c r="L340" s="30"/>
    </x:row>
    <x:row r="341">
      <x:c r="A341" s="61" t="n">
        <x:v>45150</x:v>
      </x:c>
      <x:c r="B341" s="59" t="str">
        <x:v>MOONEE VALLEY</x:v>
      </x:c>
      <x:c r="C341" s="27" t="n">
        <x:v>1</x:v>
      </x:c>
      <x:c r="D341" s="27" t="n">
        <x:v>1</x:v>
      </x:c>
      <x:c r="E341" s="59" t="str">
        <x:v>EPIC PROPORTIONS</x:v>
      </x:c>
      <x:c r="F341" s="59" t="str">
        <x:v>SYS</x:v>
      </x:c>
      <x:c r="G341" s="27" t="n">
        <x:v>1</x:v>
      </x:c>
      <x:c r="H341" s="27" t="str"/>
      <x:c r="I341" s="30"/>
      <x:c r="J341" s="30" t="n">
        <x:v>0</x:v>
      </x:c>
      <x:c r="K341" s="30" t="n">
        <x:v>0</x:v>
      </x:c>
      <x:c r="L341" s="30" t="n">
        <x:v>0</x:v>
      </x:c>
    </x:row>
    <x:row r="342">
      <x:c r="A342" s="61" t="n">
        <x:v>45150</x:v>
      </x:c>
      <x:c r="B342" s="59" t="str">
        <x:v>MOONEE VALLEY</x:v>
      </x:c>
      <x:c r="C342" s="27" t="n">
        <x:v>1</x:v>
      </x:c>
      <x:c r="D342" s="27" t="n">
        <x:v>3</x:v>
      </x:c>
      <x:c r="E342" s="59" t="str">
        <x:v>LAKOTA FIRE</x:v>
      </x:c>
      <x:c r="F342" s="59" t="str">
        <x:v>LSW / SYS</x:v>
      </x:c>
      <x:c r="G342" s="27" t="n">
        <x:v>2</x:v>
      </x:c>
      <x:c r="H342" s="27" t="str">
        <x:v>Won</x:v>
      </x:c>
      <x:c r="I342" s="30" t="n">
        <x:v>2.2</x:v>
      </x:c>
      <x:c r="J342" s="30" t="n">
        <x:v>2.2</x:v>
      </x:c>
      <x:c r="K342" s="30" t="n">
        <x:v>3.3000000000000003</x:v>
      </x:c>
      <x:c r="L342" s="30" t="n">
        <x:v>0</x:v>
      </x:c>
    </x:row>
    <x:row r="343">
      <x:c r="A343" s="61" t="n">
        <x:v>45150</x:v>
      </x:c>
      <x:c r="B343" s="59" t="str">
        <x:v>MOONEE VALLEY</x:v>
      </x:c>
      <x:c r="C343" s="27" t="n">
        <x:v>2</x:v>
      </x:c>
      <x:c r="D343" s="27" t="n">
        <x:v>4</x:v>
      </x:c>
      <x:c r="E343" s="59" t="str">
        <x:v>TWIN PERFECTION</x:v>
      </x:c>
      <x:c r="F343" s="59" t="str">
        <x:v>LSW / SYS</x:v>
      </x:c>
      <x:c r="G343" s="27" t="n">
        <x:v>2</x:v>
      </x:c>
      <x:c r="H343" s="27" t="str">
        <x:v>Won</x:v>
      </x:c>
      <x:c r="I343" s="30" t="n">
        <x:v>1.5</x:v>
      </x:c>
      <x:c r="J343" s="30" t="n">
        <x:v>1.5</x:v>
      </x:c>
      <x:c r="K343" s="30" t="n">
        <x:v>0</x:v>
      </x:c>
      <x:c r="L343" s="30" t="n">
        <x:v>0</x:v>
      </x:c>
    </x:row>
    <x:row r="344">
      <x:c r="A344" s="61" t="n">
        <x:v>45150</x:v>
      </x:c>
      <x:c r="B344" s="59" t="str">
        <x:v>MOONEE VALLEY</x:v>
      </x:c>
      <x:c r="C344" s="27" t="n">
        <x:v>2</x:v>
      </x:c>
      <x:c r="D344" s="27" t="n">
        <x:v>10</x:v>
      </x:c>
      <x:c r="E344" s="59" t="str">
        <x:v>HISSY FIT</x:v>
      </x:c>
      <x:c r="F344" s="59" t="str">
        <x:v>SYS</x:v>
      </x:c>
      <x:c r="G344" s="27" t="n">
        <x:v>1</x:v>
      </x:c>
      <x:c r="H344" s="27" t="str">
        <x:v>2nd</x:v>
      </x:c>
      <x:c r="I344" s="30" t="n">
        <x:v>1.8</x:v>
      </x:c>
      <x:c r="J344" s="30" t="n">
        <x:v>1.8</x:v>
      </x:c>
      <x:c r="K344" s="30" t="n">
        <x:v>0</x:v>
      </x:c>
      <x:c r="L344" s="30" t="n">
        <x:v>0</x:v>
      </x:c>
    </x:row>
    <x:row r="345">
      <x:c r="A345" s="61" t="n">
        <x:v>45150</x:v>
      </x:c>
      <x:c r="B345" s="59" t="str">
        <x:v>MOONEE VALLEY</x:v>
      </x:c>
      <x:c r="C345" s="27" t="n">
        <x:v>3</x:v>
      </x:c>
      <x:c r="D345" s="27" t="n">
        <x:v>7</x:v>
      </x:c>
      <x:c r="E345" s="59" t="str">
        <x:v>LIEVORE</x:v>
      </x:c>
      <x:c r="F345" s="59" t="str">
        <x:v>LSW / SYS</x:v>
      </x:c>
      <x:c r="G345" s="27" t="n">
        <x:v>2</x:v>
      </x:c>
      <x:c r="H345" s="27" t="str"/>
      <x:c r="I345" s="30"/>
      <x:c r="J345" s="30" t="n">
        <x:v>0</x:v>
      </x:c>
      <x:c r="K345" s="30" t="n">
        <x:v>0</x:v>
      </x:c>
      <x:c r="L345" s="30" t="n">
        <x:v>0</x:v>
      </x:c>
    </x:row>
    <x:row r="346">
      <x:c r="A346" s="61" t="n">
        <x:v>45150</x:v>
      </x:c>
      <x:c r="B346" s="59" t="str">
        <x:v>MOONEE VALLEY</x:v>
      </x:c>
      <x:c r="C346" s="27" t="n">
        <x:v>3</x:v>
      </x:c>
      <x:c r="D346" s="27" t="n">
        <x:v>10</x:v>
      </x:c>
      <x:c r="E346" s="59" t="str">
        <x:v>ALORS TU CROIS</x:v>
      </x:c>
      <x:c r="F346" s="59" t="str">
        <x:v>LSW / SYS</x:v>
      </x:c>
      <x:c r="G346" s="27" t="n">
        <x:v>2</x:v>
      </x:c>
      <x:c r="H346" s="27" t="str">
        <x:v>Won</x:v>
      </x:c>
      <x:c r="I346" s="30" t="n">
        <x:v>3.6</x:v>
      </x:c>
      <x:c r="J346" s="30" t="n">
        <x:v>3.6</x:v>
      </x:c>
      <x:c r="K346" s="30" t="n">
        <x:v>0</x:v>
      </x:c>
      <x:c r="L346" s="30" t="n">
        <x:v>0</x:v>
      </x:c>
    </x:row>
    <x:row r="347">
      <x:c r="A347" s="61" t="n">
        <x:v>45150</x:v>
      </x:c>
      <x:c r="B347" s="59" t="str">
        <x:v>MOONEE VALLEY</x:v>
      </x:c>
      <x:c r="C347" s="27" t="n">
        <x:v>4</x:v>
      </x:c>
      <x:c r="D347" s="27" t="n">
        <x:v>3</x:v>
      </x:c>
      <x:c r="E347" s="59" t="str">
        <x:v>ASPEN COLORADO</x:v>
      </x:c>
      <x:c r="F347" s="59" t="str">
        <x:v>SYS</x:v>
      </x:c>
      <x:c r="G347" s="27" t="n">
        <x:v>1</x:v>
      </x:c>
      <x:c r="H347" s="27" t="str"/>
      <x:c r="I347" s="30"/>
      <x:c r="J347" s="30" t="n">
        <x:v>0</x:v>
      </x:c>
      <x:c r="K347" s="30" t="n">
        <x:v>0</x:v>
      </x:c>
      <x:c r="L347" s="30" t="n">
        <x:v>0</x:v>
      </x:c>
    </x:row>
    <x:row r="348">
      <x:c r="A348" s="61" t="n">
        <x:v>45150</x:v>
      </x:c>
      <x:c r="B348" s="59" t="str">
        <x:v>MOONEE VALLEY</x:v>
      </x:c>
      <x:c r="C348" s="27" t="n">
        <x:v>5</x:v>
      </x:c>
      <x:c r="D348" s="27" t="n">
        <x:v>1</x:v>
      </x:c>
      <x:c r="E348" s="59" t="str">
        <x:v>RECOMMENDATION</x:v>
      </x:c>
      <x:c r="F348" s="59" t="str">
        <x:v>SYS</x:v>
      </x:c>
      <x:c r="G348" s="27" t="n">
        <x:v>1</x:v>
      </x:c>
      <x:c r="H348" s="27" t="str">
        <x:v>2nd</x:v>
      </x:c>
      <x:c r="I348" s="30" t="n">
        <x:v>1.6</x:v>
      </x:c>
      <x:c r="J348" s="30" t="n">
        <x:v>1.6</x:v>
      </x:c>
      <x:c r="K348" s="30" t="n">
        <x:v>2.8800000000000003</x:v>
      </x:c>
      <x:c r="L348" s="30" t="n">
        <x:v>0</x:v>
      </x:c>
    </x:row>
    <x:row r="349">
      <x:c r="A349" s="61" t="n">
        <x:v>45150</x:v>
      </x:c>
      <x:c r="B349" s="59" t="str">
        <x:v>MOONEE VALLEY</x:v>
      </x:c>
      <x:c r="C349" s="27" t="n">
        <x:v>6</x:v>
      </x:c>
      <x:c r="D349" s="27" t="n">
        <x:v>11</x:v>
      </x:c>
      <x:c r="E349" s="59" t="str">
        <x:v>SUPERSTOCK</x:v>
      </x:c>
      <x:c r="F349" s="59" t="str">
        <x:v>SYS</x:v>
      </x:c>
      <x:c r="G349" s="27" t="n">
        <x:v>1</x:v>
      </x:c>
      <x:c r="H349" s="27" t="str">
        <x:v>Won</x:v>
      </x:c>
      <x:c r="I349" s="30" t="n">
        <x:v>1.8</x:v>
      </x:c>
      <x:c r="J349" s="30" t="n">
        <x:v>1.8</x:v>
      </x:c>
      <x:c r="K349" s="30" t="n">
        <x:v>0</x:v>
      </x:c>
      <x:c r="L349" s="30" t="n">
        <x:v>0</x:v>
      </x:c>
    </x:row>
    <x:row r="350">
      <x:c r="A350" s="61" t="n">
        <x:v>45150</x:v>
      </x:c>
      <x:c r="B350" s="59" t="str">
        <x:v>MOONEE VALLEY</x:v>
      </x:c>
      <x:c r="C350" s="27" t="n">
        <x:v>8</x:v>
      </x:c>
      <x:c r="D350" s="27" t="n">
        <x:v>4</x:v>
      </x:c>
      <x:c r="E350" s="59" t="str">
        <x:v>WUDDZZ</x:v>
      </x:c>
      <x:c r="F350" s="59" t="str">
        <x:v>SYS</x:v>
      </x:c>
      <x:c r="G350" s="27" t="n">
        <x:v>1</x:v>
      </x:c>
      <x:c r="H350" s="27" t="str"/>
      <x:c r="I350" s="30"/>
      <x:c r="J350" s="30" t="n">
        <x:v>0</x:v>
      </x:c>
      <x:c r="K350" s="30" t="n">
        <x:v>0</x:v>
      </x:c>
      <x:c r="L350" s="30" t="n">
        <x:v>0</x:v>
      </x:c>
    </x:row>
    <x:row r="351">
      <x:c r="A351" s="61" t="n">
        <x:v>45150</x:v>
      </x:c>
      <x:c r="B351" s="59" t="str">
        <x:v>MOONEE VALLEY</x:v>
      </x:c>
      <x:c r="C351" s="27" t="n">
        <x:v>9</x:v>
      </x:c>
      <x:c r="D351" s="27" t="n">
        <x:v>5</x:v>
      </x:c>
      <x:c r="E351" s="59" t="str">
        <x:v>SWEET RIDE</x:v>
      </x:c>
      <x:c r="F351" s="59" t="str">
        <x:v>SYS</x:v>
      </x:c>
      <x:c r="G351" s="27" t="n">
        <x:v>1</x:v>
      </x:c>
      <x:c r="H351" s="27" t="str">
        <x:v>Won</x:v>
      </x:c>
      <x:c r="I351" s="30" t="n">
        <x:v>1.5</x:v>
      </x:c>
      <x:c r="J351" s="30" t="n">
        <x:v>1.5</x:v>
      </x:c>
      <x:c r="K351" s="30" t="n">
        <x:v>1.6500000000000001</x:v>
      </x:c>
      <x:c r="L351" s="30"/>
    </x:row>
    <x:row r="352">
      <x:c r="A352" s="61" t="n">
        <x:v>45150</x:v>
      </x:c>
      <x:c r="B352" s="59" t="str">
        <x:v>MOONEE VALLEY</x:v>
      </x:c>
      <x:c r="C352" s="27" t="n">
        <x:v>10</x:v>
      </x:c>
      <x:c r="D352" s="27" t="n">
        <x:v>11</x:v>
      </x:c>
      <x:c r="E352" s="59" t="str">
        <x:v>PEREILLE</x:v>
      </x:c>
      <x:c r="F352" s="59" t="str">
        <x:v>SYS</x:v>
      </x:c>
      <x:c r="G352" s="27" t="n">
        <x:v>1</x:v>
      </x:c>
      <x:c r="H352" s="27" t="str">
        <x:v>Won</x:v>
      </x:c>
      <x:c r="I352" s="30" t="n">
        <x:v>1.1</x:v>
      </x:c>
      <x:c r="J352" s="30" t="n">
        <x:v>1.1</x:v>
      </x:c>
      <x:c r="K352" s="30"/>
      <x:c r="L352" s="30"/>
    </x:row>
    <x:row r="353">
      <x:c r="A353" s="61" t="n">
        <x:v>45157</x:v>
      </x:c>
      <x:c r="B353" s="59" t="str">
        <x:v>CAULFIELD</x:v>
      </x:c>
      <x:c r="C353" s="27" t="n">
        <x:v>2</x:v>
      </x:c>
      <x:c r="D353" s="27" t="n">
        <x:v>6</x:v>
      </x:c>
      <x:c r="E353" s="59" t="str">
        <x:v>BEOUR BAY</x:v>
      </x:c>
      <x:c r="F353" s="59" t="str">
        <x:v>SYS</x:v>
      </x:c>
      <x:c r="G353" s="27" t="n">
        <x:v>1</x:v>
      </x:c>
      <x:c r="H353" s="27" t="str">
        <x:v>Won</x:v>
      </x:c>
      <x:c r="I353" s="30" t="n">
        <x:v>1.4</x:v>
      </x:c>
      <x:c r="J353" s="30" t="n">
        <x:v>1.4</x:v>
      </x:c>
      <x:c r="K353" s="30" t="n">
        <x:v>3.78</x:v>
      </x:c>
      <x:c r="L353" s="30" t="n">
        <x:v>10.206</x:v>
      </x:c>
    </x:row>
    <x:row r="354">
      <x:c r="A354" s="61" t="n">
        <x:v>45157</x:v>
      </x:c>
      <x:c r="B354" s="59" t="str">
        <x:v>CAULFIELD</x:v>
      </x:c>
      <x:c r="C354" s="27" t="n">
        <x:v>3</x:v>
      </x:c>
      <x:c r="D354" s="27" t="n">
        <x:v>9</x:v>
      </x:c>
      <x:c r="E354" s="59" t="str">
        <x:v>CLIMBING STAR</x:v>
      </x:c>
      <x:c r="F354" s="59" t="str">
        <x:v>SYS</x:v>
      </x:c>
      <x:c r="G354" s="27" t="n">
        <x:v>1</x:v>
      </x:c>
      <x:c r="H354" s="27" t="str">
        <x:v>2nd</x:v>
      </x:c>
      <x:c r="I354" s="30" t="n">
        <x:v>2.7</x:v>
      </x:c>
      <x:c r="J354" s="30" t="n">
        <x:v>2.7</x:v>
      </x:c>
      <x:c r="K354" s="30" t="n">
        <x:v>7.290000000000001</x:v>
      </x:c>
      <x:c r="L354" s="30" t="n">
        <x:v>14.580000000000002</x:v>
      </x:c>
    </x:row>
    <x:row r="355">
      <x:c r="A355" s="61" t="n">
        <x:v>45157</x:v>
      </x:c>
      <x:c r="B355" s="59" t="str">
        <x:v>CAULFIELD</x:v>
      </x:c>
      <x:c r="C355" s="27" t="n">
        <x:v>3</x:v>
      </x:c>
      <x:c r="D355" s="27" t="n">
        <x:v>10</x:v>
      </x:c>
      <x:c r="E355" s="59" t="str">
        <x:v>VA VIA</x:v>
      </x:c>
      <x:c r="F355" s="59" t="str">
        <x:v>LSW / SYS</x:v>
      </x:c>
      <x:c r="G355" s="27" t="n">
        <x:v>2</x:v>
      </x:c>
      <x:c r="H355" s="27" t="str">
        <x:v>Won</x:v>
      </x:c>
      <x:c r="I355" s="30" t="n">
        <x:v>1.4</x:v>
      </x:c>
      <x:c r="J355" s="30" t="n">
        <x:v>1.4</x:v>
      </x:c>
      <x:c r="K355" s="30" t="n">
        <x:v>3.78</x:v>
      </x:c>
      <x:c r="L355" s="30" t="n">
        <x:v>7.56</x:v>
      </x:c>
    </x:row>
    <x:row r="356">
      <x:c r="A356" s="61" t="n">
        <x:v>45157</x:v>
      </x:c>
      <x:c r="B356" s="59" t="str">
        <x:v>CAULFIELD</x:v>
      </x:c>
      <x:c r="C356" s="27" t="n">
        <x:v>4</x:v>
      </x:c>
      <x:c r="D356" s="27" t="n">
        <x:v>3</x:v>
      </x:c>
      <x:c r="E356" s="59" t="str">
        <x:v>VIVIANE</x:v>
      </x:c>
      <x:c r="F356" s="59" t="str">
        <x:v>LSW / SYS</x:v>
      </x:c>
      <x:c r="G356" s="27" t="n">
        <x:v>2</x:v>
      </x:c>
      <x:c r="H356" s="27" t="str">
        <x:v>Won</x:v>
      </x:c>
      <x:c r="I356" s="30" t="n">
        <x:v>2.7</x:v>
      </x:c>
      <x:c r="J356" s="30" t="n">
        <x:v>2.7</x:v>
      </x:c>
      <x:c r="K356" s="30" t="n">
        <x:v>5.4</x:v>
      </x:c>
      <x:c r="L356" s="30" t="n">
        <x:v>8.64</x:v>
      </x:c>
    </x:row>
    <x:row r="357">
      <x:c r="A357" s="61" t="n">
        <x:v>45157</x:v>
      </x:c>
      <x:c r="B357" s="59" t="str">
        <x:v>CAULFIELD</x:v>
      </x:c>
      <x:c r="C357" s="27" t="n">
        <x:v>5</x:v>
      </x:c>
      <x:c r="D357" s="27" t="n">
        <x:v>4</x:v>
      </x:c>
      <x:c r="E357" s="59" t="str">
        <x:v>AMENABLE</x:v>
      </x:c>
      <x:c r="F357" s="59" t="str">
        <x:v>SYS</x:v>
      </x:c>
      <x:c r="G357" s="27" t="n">
        <x:v>1</x:v>
      </x:c>
      <x:c r="H357" s="27" t="str">
        <x:v>Won</x:v>
      </x:c>
      <x:c r="I357" s="30" t="n">
        <x:v>2</x:v>
      </x:c>
      <x:c r="J357" s="30" t="n">
        <x:v>2</x:v>
      </x:c>
      <x:c r="K357" s="30" t="n">
        <x:v>3.2</x:v>
      </x:c>
      <x:c r="L357" s="30" t="n">
        <x:v>4.16</x:v>
      </x:c>
    </x:row>
    <x:row r="358">
      <x:c r="A358" s="61" t="n">
        <x:v>45157</x:v>
      </x:c>
      <x:c r="B358" s="59" t="str">
        <x:v>CAULFIELD</x:v>
      </x:c>
      <x:c r="C358" s="27" t="n">
        <x:v>7</x:v>
      </x:c>
      <x:c r="D358" s="27" t="n">
        <x:v>3</x:v>
      </x:c>
      <x:c r="E358" s="59" t="str">
        <x:v>CHARM STONE</x:v>
      </x:c>
      <x:c r="F358" s="59" t="str">
        <x:v>SYS</x:v>
      </x:c>
      <x:c r="G358" s="27" t="n">
        <x:v>1</x:v>
      </x:c>
      <x:c r="H358" s="27" t="str">
        <x:v>Won</x:v>
      </x:c>
      <x:c r="I358" s="30" t="n">
        <x:v>1.6</x:v>
      </x:c>
      <x:c r="J358" s="30" t="n">
        <x:v>1.6</x:v>
      </x:c>
      <x:c r="K358" s="30" t="n">
        <x:v>2.08</x:v>
      </x:c>
      <x:c r="L358" s="30" t="n">
        <x:v>2.704</x:v>
      </x:c>
    </x:row>
    <x:row r="359">
      <x:c r="A359" s="61" t="n">
        <x:v>45157</x:v>
      </x:c>
      <x:c r="B359" s="59" t="str">
        <x:v>CAULFIELD</x:v>
      </x:c>
      <x:c r="C359" s="27" t="n">
        <x:v>7</x:v>
      </x:c>
      <x:c r="D359" s="27" t="n">
        <x:v>8</x:v>
      </x:c>
      <x:c r="E359" s="59" t="str">
        <x:v>SHESALLSHENANIGANS</x:v>
      </x:c>
      <x:c r="F359" s="59" t="str">
        <x:v>SYS</x:v>
      </x:c>
      <x:c r="G359" s="27" t="n">
        <x:v>1</x:v>
      </x:c>
      <x:c r="H359" s="27" t="str"/>
      <x:c r="I359" s="30"/>
      <x:c r="J359" s="30" t="n">
        <x:v>0</x:v>
      </x:c>
      <x:c r="K359" s="30" t="n">
        <x:v>0</x:v>
      </x:c>
      <x:c r="L359" s="30" t="n">
        <x:v>0</x:v>
      </x:c>
    </x:row>
    <x:row r="360">
      <x:c r="A360" s="61" t="n">
        <x:v>45157</x:v>
      </x:c>
      <x:c r="B360" s="59" t="str">
        <x:v>CAULFIELD</x:v>
      </x:c>
      <x:c r="C360" s="27" t="n">
        <x:v>8</x:v>
      </x:c>
      <x:c r="D360" s="27" t="n">
        <x:v>2</x:v>
      </x:c>
      <x:c r="E360" s="59" t="str">
        <x:v>CYLINDER</x:v>
      </x:c>
      <x:c r="F360" s="59" t="str">
        <x:v>SYS</x:v>
      </x:c>
      <x:c r="G360" s="27" t="n">
        <x:v>1</x:v>
      </x:c>
      <x:c r="H360" s="27" t="str">
        <x:v>Won</x:v>
      </x:c>
      <x:c r="I360" s="30" t="n">
        <x:v>1.3</x:v>
      </x:c>
      <x:c r="J360" s="30" t="n">
        <x:v>1.3</x:v>
      </x:c>
      <x:c r="K360" s="30" t="n">
        <x:v>1.6900000000000002</x:v>
      </x:c>
      <x:c r="L360" s="30" t="n">
        <x:v>3.5490000000000004</x:v>
      </x:c>
    </x:row>
    <x:row r="361">
      <x:c r="A361" s="61" t="n">
        <x:v>45157</x:v>
      </x:c>
      <x:c r="B361" s="59" t="str">
        <x:v>CAULFIELD</x:v>
      </x:c>
      <x:c r="C361" s="27" t="n">
        <x:v>9</x:v>
      </x:c>
      <x:c r="D361" s="27" t="n">
        <x:v>1</x:v>
      </x:c>
      <x:c r="E361" s="59" t="str">
        <x:v>MR BRIGHTSIDE</x:v>
      </x:c>
      <x:c r="F361" s="59" t="str">
        <x:v>SYS</x:v>
      </x:c>
      <x:c r="G361" s="27" t="n">
        <x:v>1</x:v>
      </x:c>
      <x:c r="H361" s="27" t="str">
        <x:v>Won</x:v>
      </x:c>
      <x:c r="I361" s="30" t="n">
        <x:v>1.3</x:v>
      </x:c>
      <x:c r="J361" s="30" t="n">
        <x:v>1.3</x:v>
      </x:c>
      <x:c r="K361" s="30" t="n">
        <x:v>2.7300000000000004</x:v>
      </x:c>
      <x:c r="L361" s="30"/>
    </x:row>
    <x:row r="362">
      <x:c r="A362" s="61" t="n">
        <x:v>45157</x:v>
      </x:c>
      <x:c r="B362" s="59" t="str">
        <x:v>CAULFIELD</x:v>
      </x:c>
      <x:c r="C362" s="27" t="n">
        <x:v>10</x:v>
      </x:c>
      <x:c r="D362" s="27" t="n">
        <x:v>12</x:v>
      </x:c>
      <x:c r="E362" s="59" t="str">
        <x:v>JIMMY THE BEAR</x:v>
      </x:c>
      <x:c r="F362" s="59" t="str">
        <x:v>SYS</x:v>
      </x:c>
      <x:c r="G362" s="27" t="n">
        <x:v>1</x:v>
      </x:c>
      <x:c r="H362" s="27" t="str">
        <x:v>Won</x:v>
      </x:c>
      <x:c r="I362" s="30" t="n">
        <x:v>2.1</x:v>
      </x:c>
      <x:c r="J362" s="30" t="n">
        <x:v>2.1</x:v>
      </x:c>
      <x:c r="K362" s="30"/>
      <x:c r="L362" s="30"/>
    </x:row>
    <x:row r="363">
      <x:c r="A363" s="61" t="n">
        <x:v>45164</x:v>
      </x:c>
      <x:c r="B363" s="59" t="str">
        <x:v>MOONEE VALLEY</x:v>
      </x:c>
      <x:c r="C363" s="27" t="n">
        <x:v>2</x:v>
      </x:c>
      <x:c r="D363" s="27" t="n">
        <x:v>14</x:v>
      </x:c>
      <x:c r="E363" s="59" t="str">
        <x:v>MAWALLOCK</x:v>
      </x:c>
      <x:c r="F363" s="59" t="str">
        <x:v>SYS</x:v>
      </x:c>
      <x:c r="G363" s="27" t="n">
        <x:v>1</x:v>
      </x:c>
      <x:c r="H363" s="27" t="str">
        <x:v>Won</x:v>
      </x:c>
      <x:c r="I363" s="30" t="n">
        <x:v>1.6</x:v>
      </x:c>
      <x:c r="J363" s="30" t="n">
        <x:v>1.6</x:v>
      </x:c>
      <x:c r="K363" s="30" t="n">
        <x:v>5.120000000000001</x:v>
      </x:c>
      <x:c r="L363" s="30" t="n">
        <x:v>11.264000000000003</x:v>
      </x:c>
    </x:row>
    <x:row r="364">
      <x:c r="A364" s="61" t="n">
        <x:v>45164</x:v>
      </x:c>
      <x:c r="B364" s="59" t="str">
        <x:v>MOONEE VALLEY</x:v>
      </x:c>
      <x:c r="C364" s="27" t="n">
        <x:v>3</x:v>
      </x:c>
      <x:c r="D364" s="27" t="n">
        <x:v>4</x:v>
      </x:c>
      <x:c r="E364" s="59" t="str">
        <x:v>AMBASSADORIAL</x:v>
      </x:c>
      <x:c r="F364" s="59" t="str">
        <x:v>LSW / SYS</x:v>
      </x:c>
      <x:c r="G364" s="27" t="n">
        <x:v>2</x:v>
      </x:c>
      <x:c r="H364" s="27" t="str">
        <x:v>Won</x:v>
      </x:c>
      <x:c r="I364" s="30" t="n">
        <x:v>3.2</x:v>
      </x:c>
      <x:c r="J364" s="30" t="n">
        <x:v>3.2</x:v>
      </x:c>
      <x:c r="K364" s="30" t="n">
        <x:v>7.040000000000001</x:v>
      </x:c>
      <x:c r="L364" s="30" t="n">
        <x:v>9.152000000000001</x:v>
      </x:c>
    </x:row>
    <x:row r="365">
      <x:c r="A365" s="61" t="n">
        <x:v>45164</x:v>
      </x:c>
      <x:c r="B365" s="59" t="str">
        <x:v>MOONEE VALLEY</x:v>
      </x:c>
      <x:c r="C365" s="27" t="n">
        <x:v>4</x:v>
      </x:c>
      <x:c r="D365" s="27" t="n">
        <x:v>1</x:v>
      </x:c>
      <x:c r="E365" s="59" t="str">
        <x:v>IMA SHELBY</x:v>
      </x:c>
      <x:c r="F365" s="59" t="str">
        <x:v>LSW</x:v>
      </x:c>
      <x:c r="G365" s="27" t="n">
        <x:v>1</x:v>
      </x:c>
      <x:c r="H365" s="27" t="str">
        <x:v>3rd</x:v>
      </x:c>
      <x:c r="I365" s="30" t="n">
        <x:v>2.2</x:v>
      </x:c>
      <x:c r="J365" s="30" t="n">
        <x:v>2.2</x:v>
      </x:c>
      <x:c r="K365" s="30" t="n">
        <x:v>2.8600000000000003</x:v>
      </x:c>
      <x:c r="L365" s="30" t="n">
        <x:v>0</x:v>
      </x:c>
    </x:row>
    <x:row r="366">
      <x:c r="A366" s="61" t="n">
        <x:v>45164</x:v>
      </x:c>
      <x:c r="B366" s="59" t="str">
        <x:v>MOONEE VALLEY</x:v>
      </x:c>
      <x:c r="C366" s="27" t="n">
        <x:v>4</x:v>
      </x:c>
      <x:c r="D366" s="27" t="n">
        <x:v>7</x:v>
      </x:c>
      <x:c r="E366" s="59" t="str">
        <x:v>HENNESSY LAD</x:v>
      </x:c>
      <x:c r="F366" s="59" t="str">
        <x:v>SYS</x:v>
      </x:c>
      <x:c r="G366" s="27" t="n">
        <x:v>1</x:v>
      </x:c>
      <x:c r="H366" s="27" t="str">
        <x:v>Won</x:v>
      </x:c>
      <x:c r="I366" s="30" t="n">
        <x:v>1.4</x:v>
      </x:c>
      <x:c r="J366" s="30" t="n">
        <x:v>1.4</x:v>
      </x:c>
      <x:c r="K366" s="30" t="n">
        <x:v>1.8199999999999998</x:v>
      </x:c>
      <x:c r="L366" s="30" t="n">
        <x:v>0</x:v>
      </x:c>
    </x:row>
    <x:row r="367">
      <x:c r="A367" s="61" t="n">
        <x:v>45164</x:v>
      </x:c>
      <x:c r="B367" s="59" t="str">
        <x:v>MOONEE VALLEY</x:v>
      </x:c>
      <x:c r="C367" s="27" t="n">
        <x:v>6</x:v>
      </x:c>
      <x:c r="D367" s="27" t="n">
        <x:v>3</x:v>
      </x:c>
      <x:c r="E367" s="59" t="str">
        <x:v>INHIBITIONS</x:v>
      </x:c>
      <x:c r="F367" s="59" t="str">
        <x:v>SYS</x:v>
      </x:c>
      <x:c r="G367" s="27" t="n">
        <x:v>1</x:v>
      </x:c>
      <x:c r="H367" s="27" t="str">
        <x:v>Won</x:v>
      </x:c>
      <x:c r="I367" s="30" t="n">
        <x:v>1.3</x:v>
      </x:c>
      <x:c r="J367" s="30" t="n">
        <x:v>1.3</x:v>
      </x:c>
      <x:c r="K367" s="30" t="n">
        <x:v>0</x:v>
      </x:c>
      <x:c r="L367" s="30" t="n">
        <x:v>0</x:v>
      </x:c>
    </x:row>
    <x:row r="368">
      <x:c r="A368" s="61" t="n">
        <x:v>45164</x:v>
      </x:c>
      <x:c r="B368" s="59" t="str">
        <x:v>MOONEE VALLEY</x:v>
      </x:c>
      <x:c r="C368" s="27" t="n">
        <x:v>7</x:v>
      </x:c>
      <x:c r="D368" s="27" t="n">
        <x:v>6</x:v>
      </x:c>
      <x:c r="E368" s="59" t="str">
        <x:v>BRAYDEN STAR</x:v>
      </x:c>
      <x:c r="F368" s="59" t="str">
        <x:v>LSW</x:v>
      </x:c>
      <x:c r="G368" s="27" t="n">
        <x:v>1</x:v>
      </x:c>
      <x:c r="H368" s="27" t="str">
        <x:v>3rd</x:v>
      </x:c>
      <x:c r="I368" s="30"/>
      <x:c r="J368" s="30" t="n">
        <x:v>0</x:v>
      </x:c>
      <x:c r="K368" s="30" t="n">
        <x:v>0</x:v>
      </x:c>
      <x:c r="L368" s="30" t="n">
        <x:v>0</x:v>
      </x:c>
    </x:row>
    <x:row r="369">
      <x:c r="A369" s="61" t="n">
        <x:v>45164</x:v>
      </x:c>
      <x:c r="B369" s="59" t="str">
        <x:v>MOONEE VALLEY</x:v>
      </x:c>
      <x:c r="C369" s="27" t="n">
        <x:v>8</x:v>
      </x:c>
      <x:c r="D369" s="27" t="n">
        <x:v>7</x:v>
      </x:c>
      <x:c r="E369" s="59" t="str">
        <x:v>ACROMANTULA</x:v>
      </x:c>
      <x:c r="F369" s="59" t="str">
        <x:v>SYS</x:v>
      </x:c>
      <x:c r="G369" s="27" t="n">
        <x:v>1</x:v>
      </x:c>
      <x:c r="H369" s="27" t="str">
        <x:v>Won</x:v>
      </x:c>
      <x:c r="I369" s="30" t="n">
        <x:v>1.2</x:v>
      </x:c>
      <x:c r="J369" s="30" t="n">
        <x:v>1.2</x:v>
      </x:c>
      <x:c r="K369" s="30" t="n">
        <x:v>1.92</x:v>
      </x:c>
      <x:c r="L369" s="30" t="n">
        <x:v>3.264</x:v>
      </x:c>
    </x:row>
    <x:row r="370">
      <x:c r="A370" s="61" t="n">
        <x:v>45164</x:v>
      </x:c>
      <x:c r="B370" s="59" t="str">
        <x:v>MOONEE VALLEY</x:v>
      </x:c>
      <x:c r="C370" s="27" t="n">
        <x:v>9</x:v>
      </x:c>
      <x:c r="D370" s="27" t="n">
        <x:v>6</x:v>
      </x:c>
      <x:c r="E370" s="59" t="str">
        <x:v>DENY KNOWLEDGE</x:v>
      </x:c>
      <x:c r="F370" s="59" t="str">
        <x:v>SYS</x:v>
      </x:c>
      <x:c r="G370" s="27" t="n">
        <x:v>1</x:v>
      </x:c>
      <x:c r="H370" s="27" t="str">
        <x:v>Won</x:v>
      </x:c>
      <x:c r="I370" s="30" t="n">
        <x:v>1.6</x:v>
      </x:c>
      <x:c r="J370" s="30" t="n">
        <x:v>1.6</x:v>
      </x:c>
      <x:c r="K370" s="30" t="n">
        <x:v>2.72</x:v>
      </x:c>
      <x:c r="L370" s="30"/>
    </x:row>
    <x:row r="371">
      <x:c r="A371" s="61" t="n">
        <x:v>45164</x:v>
      </x:c>
      <x:c r="B371" s="59" t="str">
        <x:v>MOONEE VALLEY</x:v>
      </x:c>
      <x:c r="C371" s="27" t="n">
        <x:v>9</x:v>
      </x:c>
      <x:c r="D371" s="27" t="n">
        <x:v>7</x:v>
      </x:c>
      <x:c r="E371" s="59" t="str">
        <x:v>ST LAWRENCE</x:v>
      </x:c>
      <x:c r="F371" s="59" t="str">
        <x:v>LSW / SYS</x:v>
      </x:c>
      <x:c r="G371" s="27" t="n">
        <x:v>2</x:v>
      </x:c>
      <x:c r="H371" s="27" t="str"/>
      <x:c r="I371" s="30"/>
      <x:c r="J371" s="30" t="n">
        <x:v>0</x:v>
      </x:c>
      <x:c r="K371" s="30" t="n">
        <x:v>0</x:v>
      </x:c>
      <x:c r="L371" s="30"/>
    </x:row>
    <x:row r="372">
      <x:c r="A372" s="61" t="n">
        <x:v>45164</x:v>
      </x:c>
      <x:c r="B372" s="59" t="str">
        <x:v>MOONEE VALLEY</x:v>
      </x:c>
      <x:c r="C372" s="27" t="n">
        <x:v>9</x:v>
      </x:c>
      <x:c r="D372" s="27" t="n">
        <x:v>9</x:v>
      </x:c>
      <x:c r="E372" s="59" t="str">
        <x:v>ARRAN BAY</x:v>
      </x:c>
      <x:c r="F372" s="59" t="str">
        <x:v>SYS</x:v>
      </x:c>
      <x:c r="G372" s="27" t="n">
        <x:v>1</x:v>
      </x:c>
      <x:c r="H372" s="27" t="str"/>
      <x:c r="I372" s="30"/>
      <x:c r="J372" s="30" t="n">
        <x:v>0</x:v>
      </x:c>
      <x:c r="K372" s="30" t="n">
        <x:v>0</x:v>
      </x:c>
      <x:c r="L372" s="30"/>
    </x:row>
    <x:row r="373">
      <x:c r="A373" s="61" t="n">
        <x:v>45164</x:v>
      </x:c>
      <x:c r="B373" s="59" t="str">
        <x:v>MOONEE VALLEY</x:v>
      </x:c>
      <x:c r="C373" s="27" t="n">
        <x:v>10</x:v>
      </x:c>
      <x:c r="D373" s="27" t="n">
        <x:v>4</x:v>
      </x:c>
      <x:c r="E373" s="59" t="str">
        <x:v>NAJEM SUHAIL</x:v>
      </x:c>
      <x:c r="F373" s="59" t="str">
        <x:v>LSW / SYS</x:v>
      </x:c>
      <x:c r="G373" s="27" t="n">
        <x:v>2</x:v>
      </x:c>
      <x:c r="H373" s="27" t="str">
        <x:v>Won</x:v>
      </x:c>
      <x:c r="I373" s="30" t="n">
        <x:v>1.7</x:v>
      </x:c>
      <x:c r="J373" s="30" t="n">
        <x:v>1.7</x:v>
      </x:c>
      <x:c r="K373" s="30"/>
      <x:c r="L373" s="30"/>
    </x:row>
    <x:row r="374">
      <x:c r="A374" s="61" t="n">
        <x:v>45171</x:v>
      </x:c>
      <x:c r="B374" s="59" t="str">
        <x:v>CAULFIELD</x:v>
      </x:c>
      <x:c r="C374" s="27" t="n">
        <x:v>2</x:v>
      </x:c>
      <x:c r="D374" s="27" t="n">
        <x:v>14</x:v>
      </x:c>
      <x:c r="E374" s="59" t="str">
        <x:v>RHEINBERG</x:v>
      </x:c>
      <x:c r="F374" s="59" t="str">
        <x:v>LSW / SYS</x:v>
      </x:c>
      <x:c r="G374" s="27" t="n">
        <x:v>2</x:v>
      </x:c>
      <x:c r="H374" s="27" t="str">
        <x:v>Won</x:v>
      </x:c>
      <x:c r="I374" s="30" t="n">
        <x:v>1.4</x:v>
      </x:c>
      <x:c r="J374" s="30" t="n">
        <x:v>1.4</x:v>
      </x:c>
      <x:c r="K374" s="30" t="n">
        <x:v>0</x:v>
      </x:c>
      <x:c r="L374" s="30" t="n">
        <x:v>0</x:v>
      </x:c>
    </x:row>
    <x:row r="375">
      <x:c r="A375" s="61" t="n">
        <x:v>45171</x:v>
      </x:c>
      <x:c r="B375" s="59" t="str">
        <x:v>CAULFIELD</x:v>
      </x:c>
      <x:c r="C375" s="27" t="n">
        <x:v>3</x:v>
      </x:c>
      <x:c r="D375" s="27" t="n">
        <x:v>2</x:v>
      </x:c>
      <x:c r="E375" s="59" t="str">
        <x:v>BELLE ET RICHE</x:v>
      </x:c>
      <x:c r="F375" s="59" t="str">
        <x:v>SYS</x:v>
      </x:c>
      <x:c r="G375" s="27" t="n">
        <x:v>1</x:v>
      </x:c>
      <x:c r="H375" s="27" t="str">
        <x:v>4th</x:v>
      </x:c>
      <x:c r="I375" s="30"/>
      <x:c r="J375" s="30" t="n">
        <x:v>0</x:v>
      </x:c>
      <x:c r="K375" s="30" t="n">
        <x:v>0</x:v>
      </x:c>
      <x:c r="L375" s="30" t="n">
        <x:v>0</x:v>
      </x:c>
    </x:row>
    <x:row r="376">
      <x:c r="A376" s="61" t="n">
        <x:v>45171</x:v>
      </x:c>
      <x:c r="B376" s="59" t="str">
        <x:v>CAULFIELD</x:v>
      </x:c>
      <x:c r="C376" s="27" t="n">
        <x:v>3</x:v>
      </x:c>
      <x:c r="D376" s="27" t="n">
        <x:v>8</x:v>
      </x:c>
      <x:c r="E376" s="59" t="str">
        <x:v>NUNTHORPE</x:v>
      </x:c>
      <x:c r="F376" s="59" t="str">
        <x:v>SYS</x:v>
      </x:c>
      <x:c r="G376" s="27" t="n">
        <x:v>1</x:v>
      </x:c>
      <x:c r="H376" s="27" t="str">
        <x:v>Won</x:v>
      </x:c>
      <x:c r="I376" s="30" t="n">
        <x:v>1.4</x:v>
      </x:c>
      <x:c r="J376" s="30" t="n">
        <x:v>1.4</x:v>
      </x:c>
      <x:c r="K376" s="30" t="n">
        <x:v>2.8</x:v>
      </x:c>
      <x:c r="L376" s="30" t="n">
        <x:v>4.199999999999999</x:v>
      </x:c>
    </x:row>
    <x:row r="377">
      <x:c r="A377" s="61" t="n">
        <x:v>45171</x:v>
      </x:c>
      <x:c r="B377" s="59" t="str">
        <x:v>CAULFIELD</x:v>
      </x:c>
      <x:c r="C377" s="27" t="n">
        <x:v>4</x:v>
      </x:c>
      <x:c r="D377" s="27" t="n">
        <x:v>14</x:v>
      </x:c>
      <x:c r="E377" s="59" t="str">
        <x:v>FRIGID</x:v>
      </x:c>
      <x:c r="F377" s="59" t="str">
        <x:v>LSW / SYS</x:v>
      </x:c>
      <x:c r="G377" s="27" t="n">
        <x:v>2</x:v>
      </x:c>
      <x:c r="H377" s="27" t="str">
        <x:v>Won</x:v>
      </x:c>
      <x:c r="I377" s="30" t="n">
        <x:v>2</x:v>
      </x:c>
      <x:c r="J377" s="30" t="n">
        <x:v>2</x:v>
      </x:c>
      <x:c r="K377" s="30" t="n">
        <x:v>3</x:v>
      </x:c>
      <x:c r="L377" s="30" t="n">
        <x:v>8.100000000000001</x:v>
      </x:c>
    </x:row>
    <x:row r="378">
      <x:c r="A378" s="61" t="n">
        <x:v>45171</x:v>
      </x:c>
      <x:c r="B378" s="59" t="str">
        <x:v>CAULFIELD</x:v>
      </x:c>
      <x:c r="C378" s="27" t="n">
        <x:v>5</x:v>
      </x:c>
      <x:c r="D378" s="27" t="n">
        <x:v>1</x:v>
      </x:c>
      <x:c r="E378" s="59" t="str">
        <x:v>LITTLE BROSE</x:v>
      </x:c>
      <x:c r="F378" s="59" t="str">
        <x:v>SYS</x:v>
      </x:c>
      <x:c r="G378" s="27" t="n">
        <x:v>1</x:v>
      </x:c>
      <x:c r="H378" s="27" t="str">
        <x:v>3rd</x:v>
      </x:c>
      <x:c r="I378" s="30" t="n">
        <x:v>1.5</x:v>
      </x:c>
      <x:c r="J378" s="30" t="n">
        <x:v>1.5</x:v>
      </x:c>
      <x:c r="K378" s="30" t="n">
        <x:v>4.050000000000001</x:v>
      </x:c>
      <x:c r="L378" s="30" t="n">
        <x:v>5.2650000000000015</x:v>
      </x:c>
    </x:row>
    <x:row r="379">
      <x:c r="A379" s="61" t="n">
        <x:v>45171</x:v>
      </x:c>
      <x:c r="B379" s="59" t="str">
        <x:v>CAULFIELD</x:v>
      </x:c>
      <x:c r="C379" s="27" t="n">
        <x:v>5</x:v>
      </x:c>
      <x:c r="D379" s="27" t="n">
        <x:v>3</x:v>
      </x:c>
      <x:c r="E379" s="59" t="str">
        <x:v>VEIGHT</x:v>
      </x:c>
      <x:c r="F379" s="59" t="str">
        <x:v>SYS</x:v>
      </x:c>
      <x:c r="G379" s="27" t="n">
        <x:v>1</x:v>
      </x:c>
      <x:c r="H379" s="27" t="str">
        <x:v>Won</x:v>
      </x:c>
      <x:c r="I379" s="30" t="n">
        <x:v>2</x:v>
      </x:c>
      <x:c r="J379" s="30" t="n">
        <x:v>2</x:v>
      </x:c>
      <x:c r="K379" s="30" t="n">
        <x:v>5.4</x:v>
      </x:c>
      <x:c r="L379" s="30" t="n">
        <x:v>7.0200000000000005</x:v>
      </x:c>
    </x:row>
    <x:row r="380">
      <x:c r="A380" s="61" t="n">
        <x:v>45171</x:v>
      </x:c>
      <x:c r="B380" s="59" t="str">
        <x:v>CAULFIELD</x:v>
      </x:c>
      <x:c r="C380" s="27" t="n">
        <x:v>6</x:v>
      </x:c>
      <x:c r="D380" s="27" t="n">
        <x:v>18</x:v>
      </x:c>
      <x:c r="E380" s="59" t="str">
        <x:v>FLASH FLOOD</x:v>
      </x:c>
      <x:c r="F380" s="59" t="str">
        <x:v>SYS</x:v>
      </x:c>
      <x:c r="G380" s="27" t="n">
        <x:v>1</x:v>
      </x:c>
      <x:c r="H380" s="27" t="str">
        <x:v>2nd</x:v>
      </x:c>
      <x:c r="I380" s="30" t="n">
        <x:v>2.7</x:v>
      </x:c>
      <x:c r="J380" s="30" t="n">
        <x:v>2.7</x:v>
      </x:c>
      <x:c r="K380" s="30" t="n">
        <x:v>3.5100000000000002</x:v>
      </x:c>
      <x:c r="L380" s="30" t="n">
        <x:v>4.914</x:v>
      </x:c>
    </x:row>
    <x:row r="381">
      <x:c r="A381" s="61" t="n">
        <x:v>45171</x:v>
      </x:c>
      <x:c r="B381" s="59" t="str">
        <x:v>CAULFIELD</x:v>
      </x:c>
      <x:c r="C381" s="27" t="n">
        <x:v>7</x:v>
      </x:c>
      <x:c r="D381" s="27" t="n">
        <x:v>2</x:v>
      </x:c>
      <x:c r="E381" s="59" t="str">
        <x:v>PARISAL</x:v>
      </x:c>
      <x:c r="F381" s="59" t="str">
        <x:v>LSW / SYS</x:v>
      </x:c>
      <x:c r="G381" s="27" t="n">
        <x:v>2</x:v>
      </x:c>
      <x:c r="H381" s="27" t="str">
        <x:v>2nd</x:v>
      </x:c>
      <x:c r="I381" s="30" t="n">
        <x:v>1.3</x:v>
      </x:c>
      <x:c r="J381" s="30" t="n">
        <x:v>1.3</x:v>
      </x:c>
      <x:c r="K381" s="30" t="n">
        <x:v>1.8199999999999998</x:v>
      </x:c>
      <x:c r="L381" s="30" t="n">
        <x:v>2.5479999999999996</x:v>
      </x:c>
    </x:row>
    <x:row r="382">
      <x:c r="A382" s="61" t="n">
        <x:v>45171</x:v>
      </x:c>
      <x:c r="B382" s="59" t="str">
        <x:v>CAULFIELD</x:v>
      </x:c>
      <x:c r="C382" s="27" t="n">
        <x:v>7</x:v>
      </x:c>
      <x:c r="D382" s="27" t="n">
        <x:v>7</x:v>
      </x:c>
      <x:c r="E382" s="59" t="str">
        <x:v>BENEDETTA</x:v>
      </x:c>
      <x:c r="F382" s="59" t="str">
        <x:v>LSW / SYS</x:v>
      </x:c>
      <x:c r="G382" s="27" t="n">
        <x:v>2</x:v>
      </x:c>
      <x:c r="H382" s="27" t="str">
        <x:v>Won</x:v>
      </x:c>
      <x:c r="I382" s="30" t="n">
        <x:v>1.4</x:v>
      </x:c>
      <x:c r="J382" s="30" t="n">
        <x:v>1.4</x:v>
      </x:c>
      <x:c r="K382" s="30" t="n">
        <x:v>1.9599999999999997</x:v>
      </x:c>
      <x:c r="L382" s="30" t="n">
        <x:v>2.7439999999999993</x:v>
      </x:c>
    </x:row>
    <x:row r="383">
      <x:c r="A383" s="61" t="n">
        <x:v>45171</x:v>
      </x:c>
      <x:c r="B383" s="59" t="str">
        <x:v>CAULFIELD</x:v>
      </x:c>
      <x:c r="C383" s="27" t="n">
        <x:v>8</x:v>
      </x:c>
      <x:c r="D383" s="27" t="n">
        <x:v>6</x:v>
      </x:c>
      <x:c r="E383" s="59" t="str">
        <x:v>ASFOORA</x:v>
      </x:c>
      <x:c r="F383" s="59" t="str">
        <x:v>SYS</x:v>
      </x:c>
      <x:c r="G383" s="27" t="n">
        <x:v>1</x:v>
      </x:c>
      <x:c r="H383" s="27" t="str">
        <x:v>Won</x:v>
      </x:c>
      <x:c r="I383" s="30" t="n">
        <x:v>1.4</x:v>
      </x:c>
      <x:c r="J383" s="30" t="n">
        <x:v>1.4</x:v>
      </x:c>
      <x:c r="K383" s="30" t="n">
        <x:v>1.9599999999999997</x:v>
      </x:c>
      <x:c r="L383" s="30" t="n">
        <x:v>2.7439999999999993</x:v>
      </x:c>
    </x:row>
    <x:row r="384">
      <x:c r="A384" s="61" t="n">
        <x:v>45171</x:v>
      </x:c>
      <x:c r="B384" s="59" t="str">
        <x:v>CAULFIELD</x:v>
      </x:c>
      <x:c r="C384" s="27" t="n">
        <x:v>9</x:v>
      </x:c>
      <x:c r="D384" s="27" t="n">
        <x:v>1</x:v>
      </x:c>
      <x:c r="E384" s="59" t="str">
        <x:v>MR BRIGHTSIDE</x:v>
      </x:c>
      <x:c r="F384" s="59" t="str">
        <x:v>LSW</x:v>
      </x:c>
      <x:c r="G384" s="27" t="n">
        <x:v>1</x:v>
      </x:c>
      <x:c r="H384" s="27" t="str">
        <x:v>Won</x:v>
      </x:c>
      <x:c r="I384" s="30" t="n">
        <x:v>1.4</x:v>
      </x:c>
      <x:c r="J384" s="30" t="n">
        <x:v>1.4</x:v>
      </x:c>
      <x:c r="K384" s="30" t="n">
        <x:v>1.9599999999999997</x:v>
      </x:c>
      <x:c r="L384" s="30"/>
    </x:row>
    <x:row r="385">
      <x:c r="A385" s="61" t="n">
        <x:v>45171</x:v>
      </x:c>
      <x:c r="B385" s="59" t="str">
        <x:v>CAULFIELD</x:v>
      </x:c>
      <x:c r="C385" s="27" t="n">
        <x:v>10</x:v>
      </x:c>
      <x:c r="D385" s="27" t="n">
        <x:v>14</x:v>
      </x:c>
      <x:c r="E385" s="59" t="str">
        <x:v>DEVOTED</x:v>
      </x:c>
      <x:c r="F385" s="59" t="str">
        <x:v>SYS</x:v>
      </x:c>
      <x:c r="G385" s="27" t="n">
        <x:v>1</x:v>
      </x:c>
      <x:c r="H385" s="27" t="str">
        <x:v>Won</x:v>
      </x:c>
      <x:c r="I385" s="30" t="n">
        <x:v>1.4</x:v>
      </x:c>
      <x:c r="J385" s="30" t="n">
        <x:v>1.4</x:v>
      </x:c>
      <x:c r="K385" s="30"/>
      <x:c r="L385" s="30"/>
    </x:row>
    <x:row r="386">
      <x:c r="A386" s="61" t="n">
        <x:v>45178</x:v>
      </x:c>
      <x:c r="B386" s="59" t="str">
        <x:v>MOONEE VALLEY</x:v>
      </x:c>
      <x:c r="C386" s="27" t="n">
        <x:v>1</x:v>
      </x:c>
      <x:c r="D386" s="27" t="n">
        <x:v>1</x:v>
      </x:c>
      <x:c r="E386" s="59" t="str">
        <x:v>APULIA</x:v>
      </x:c>
      <x:c r="F386" s="59" t="str">
        <x:v>LSW</x:v>
      </x:c>
      <x:c r="G386" s="27" t="n">
        <x:v>1</x:v>
      </x:c>
      <x:c r="H386" s="27" t="str">
        <x:v>2nd</x:v>
      </x:c>
      <x:c r="I386" s="30" t="n">
        <x:v>2.3</x:v>
      </x:c>
      <x:c r="J386" s="30" t="n">
        <x:v>2.3</x:v>
      </x:c>
      <x:c r="K386" s="30" t="n">
        <x:v>4.83</x:v>
      </x:c>
      <x:c r="L386" s="30" t="n">
        <x:v>0</x:v>
      </x:c>
    </x:row>
    <x:row r="387">
      <x:c r="A387" s="61" t="n">
        <x:v>45178</x:v>
      </x:c>
      <x:c r="B387" s="59" t="str">
        <x:v>MOONEE VALLEY</x:v>
      </x:c>
      <x:c r="C387" s="27" t="n">
        <x:v>2</x:v>
      </x:c>
      <x:c r="D387" s="27" t="n">
        <x:v>7</x:v>
      </x:c>
      <x:c r="E387" s="59" t="str">
        <x:v>PLACE OF GOLD</x:v>
      </x:c>
      <x:c r="F387" s="59" t="str">
        <x:v>SYS</x:v>
      </x:c>
      <x:c r="G387" s="27" t="n">
        <x:v>1</x:v>
      </x:c>
      <x:c r="H387" s="27" t="str">
        <x:v>Won</x:v>
      </x:c>
      <x:c r="I387" s="30" t="n">
        <x:v>2.1</x:v>
      </x:c>
      <x:c r="J387" s="30" t="n">
        <x:v>2.1</x:v>
      </x:c>
      <x:c r="K387" s="30" t="n">
        <x:v>0</x:v>
      </x:c>
      <x:c r="L387" s="30" t="n">
        <x:v>0</x:v>
      </x:c>
    </x:row>
    <x:row r="388">
      <x:c r="A388" s="61" t="n">
        <x:v>45178</x:v>
      </x:c>
      <x:c r="B388" s="59" t="str">
        <x:v>MOONEE VALLEY</x:v>
      </x:c>
      <x:c r="C388" s="27" t="n">
        <x:v>3</x:v>
      </x:c>
      <x:c r="D388" s="27" t="n">
        <x:v>4</x:v>
      </x:c>
      <x:c r="E388" s="59" t="str">
        <x:v>MAGNASPIN</x:v>
      </x:c>
      <x:c r="F388" s="59" t="str">
        <x:v>SYS</x:v>
      </x:c>
      <x:c r="G388" s="27" t="n">
        <x:v>1</x:v>
      </x:c>
      <x:c r="H388" s="27" t="str"/>
      <x:c r="I388" s="30"/>
      <x:c r="J388" s="30" t="n">
        <x:v>0</x:v>
      </x:c>
      <x:c r="K388" s="30" t="n">
        <x:v>0</x:v>
      </x:c>
      <x:c r="L388" s="30" t="n">
        <x:v>0</x:v>
      </x:c>
    </x:row>
    <x:row r="389">
      <x:c r="A389" s="61" t="n">
        <x:v>45178</x:v>
      </x:c>
      <x:c r="B389" s="59" t="str">
        <x:v>MOONEE VALLEY</x:v>
      </x:c>
      <x:c r="C389" s="27" t="n">
        <x:v>4</x:v>
      </x:c>
      <x:c r="D389" s="27" t="n">
        <x:v>5</x:v>
      </x:c>
      <x:c r="E389" s="59" t="str">
        <x:v>RECOMMENDATION</x:v>
      </x:c>
      <x:c r="F389" s="59" t="str">
        <x:v>SYS</x:v>
      </x:c>
      <x:c r="G389" s="27" t="n">
        <x:v>1</x:v>
      </x:c>
      <x:c r="H389" s="27" t="str">
        <x:v>Won</x:v>
      </x:c>
      <x:c r="I389" s="30" t="n">
        <x:v>1.2</x:v>
      </x:c>
      <x:c r="J389" s="30" t="n">
        <x:v>1.2</x:v>
      </x:c>
      <x:c r="K389" s="30" t="n">
        <x:v>1.7999999999999998</x:v>
      </x:c>
      <x:c r="L389" s="30" t="n">
        <x:v>2.5199999999999996</x:v>
      </x:c>
    </x:row>
    <x:row r="390">
      <x:c r="A390" s="61" t="n">
        <x:v>45178</x:v>
      </x:c>
      <x:c r="B390" s="59" t="str">
        <x:v>MOONEE VALLEY</x:v>
      </x:c>
      <x:c r="C390" s="27" t="n">
        <x:v>5</x:v>
      </x:c>
      <x:c r="D390" s="27" t="n">
        <x:v>4</x:v>
      </x:c>
      <x:c r="E390" s="59" t="str">
        <x:v>STEPARTY</x:v>
      </x:c>
      <x:c r="F390" s="59" t="str">
        <x:v>SYS</x:v>
      </x:c>
      <x:c r="G390" s="27" t="n">
        <x:v>1</x:v>
      </x:c>
      <x:c r="H390" s="27" t="str">
        <x:v>Won</x:v>
      </x:c>
      <x:c r="I390" s="30" t="n">
        <x:v>1.5</x:v>
      </x:c>
      <x:c r="J390" s="30" t="n">
        <x:v>1.5</x:v>
      </x:c>
      <x:c r="K390" s="30" t="n">
        <x:v>2.0999999999999996</x:v>
      </x:c>
      <x:c r="L390" s="30" t="n">
        <x:v>6.089999999999999</x:v>
      </x:c>
    </x:row>
    <x:row r="391">
      <x:c r="A391" s="61" t="n">
        <x:v>45178</x:v>
      </x:c>
      <x:c r="B391" s="59" t="str">
        <x:v>MOONEE VALLEY</x:v>
      </x:c>
      <x:c r="C391" s="27" t="n">
        <x:v>5</x:v>
      </x:c>
      <x:c r="D391" s="27" t="n">
        <x:v>5</x:v>
      </x:c>
      <x:c r="E391" s="59" t="str">
        <x:v>SCENTIFY</x:v>
      </x:c>
      <x:c r="F391" s="59" t="str">
        <x:v>LSW</x:v>
      </x:c>
      <x:c r="G391" s="27" t="n">
        <x:v>1</x:v>
      </x:c>
      <x:c r="H391" s="27" t="str">
        <x:v>2nd</x:v>
      </x:c>
      <x:c r="I391" s="30" t="n">
        <x:v>2.3</x:v>
      </x:c>
      <x:c r="J391" s="30" t="n">
        <x:v>2.3</x:v>
      </x:c>
      <x:c r="K391" s="30" t="n">
        <x:v>3.2199999999999998</x:v>
      </x:c>
      <x:c r="L391" s="30" t="n">
        <x:v>9.338</x:v>
      </x:c>
    </x:row>
    <x:row r="392">
      <x:c r="A392" s="61" t="n">
        <x:v>45178</x:v>
      </x:c>
      <x:c r="B392" s="59" t="str">
        <x:v>MOONEE VALLEY</x:v>
      </x:c>
      <x:c r="C392" s="27" t="n">
        <x:v>6</x:v>
      </x:c>
      <x:c r="D392" s="27" t="n">
        <x:v>1</x:v>
      </x:c>
      <x:c r="E392" s="59" t="str">
        <x:v>CHARM STONE</x:v>
      </x:c>
      <x:c r="F392" s="59" t="str">
        <x:v>LSW / SYS</x:v>
      </x:c>
      <x:c r="G392" s="27" t="n">
        <x:v>2</x:v>
      </x:c>
      <x:c r="H392" s="27" t="str">
        <x:v>Won</x:v>
      </x:c>
      <x:c r="I392" s="30" t="n">
        <x:v>1.4</x:v>
      </x:c>
      <x:c r="J392" s="30" t="n">
        <x:v>1.4</x:v>
      </x:c>
      <x:c r="K392" s="30" t="n">
        <x:v>4.06</x:v>
      </x:c>
      <x:c r="L392" s="30" t="n">
        <x:v>8.526</x:v>
      </x:c>
    </x:row>
    <x:row r="393">
      <x:c r="A393" s="61" t="n">
        <x:v>45178</x:v>
      </x:c>
      <x:c r="B393" s="59" t="str">
        <x:v>MOONEE VALLEY</x:v>
      </x:c>
      <x:c r="C393" s="27" t="n">
        <x:v>7</x:v>
      </x:c>
      <x:c r="D393" s="27" t="n">
        <x:v>3</x:v>
      </x:c>
      <x:c r="E393" s="59" t="str">
        <x:v>YOUNG WERTHER</x:v>
      </x:c>
      <x:c r="F393" s="59" t="str">
        <x:v>LSW / SYS</x:v>
      </x:c>
      <x:c r="G393" s="27" t="n">
        <x:v>2</x:v>
      </x:c>
      <x:c r="H393" s="27" t="str">
        <x:v>Won</x:v>
      </x:c>
      <x:c r="I393" s="30" t="n">
        <x:v>2.9</x:v>
      </x:c>
      <x:c r="J393" s="30" t="n">
        <x:v>2.9</x:v>
      </x:c>
      <x:c r="K393" s="30" t="n">
        <x:v>6.09</x:v>
      </x:c>
      <x:c r="L393" s="30" t="n">
        <x:v>10.353</x:v>
      </x:c>
    </x:row>
    <x:row r="394">
      <x:c r="A394" s="61" t="n">
        <x:v>45178</x:v>
      </x:c>
      <x:c r="B394" s="59" t="str">
        <x:v>MOONEE VALLEY</x:v>
      </x:c>
      <x:c r="C394" s="27" t="n">
        <x:v>8</x:v>
      </x:c>
      <x:c r="D394" s="27" t="n">
        <x:v>5</x:v>
      </x:c>
      <x:c r="E394" s="59" t="str">
        <x:v>IMPERATRIZ</x:v>
      </x:c>
      <x:c r="F394" s="59" t="str">
        <x:v>SYS</x:v>
      </x:c>
      <x:c r="G394" s="27" t="n">
        <x:v>1</x:v>
      </x:c>
      <x:c r="H394" s="27" t="str">
        <x:v>Won</x:v>
      </x:c>
      <x:c r="I394" s="30" t="n">
        <x:v>2.1</x:v>
      </x:c>
      <x:c r="J394" s="30" t="n">
        <x:v>2.1</x:v>
      </x:c>
      <x:c r="K394" s="30" t="n">
        <x:v>3.57</x:v>
      </x:c>
      <x:c r="L394" s="30"/>
    </x:row>
    <x:row r="395">
      <x:c r="A395" s="61" t="n">
        <x:v>45178</x:v>
      </x:c>
      <x:c r="B395" s="59" t="str">
        <x:v>MOONEE VALLEY</x:v>
      </x:c>
      <x:c r="C395" s="27" t="n">
        <x:v>9</x:v>
      </x:c>
      <x:c r="D395" s="27" t="n">
        <x:v>1</x:v>
      </x:c>
      <x:c r="E395" s="59" t="str">
        <x:v>TUVALU</x:v>
      </x:c>
      <x:c r="F395" s="59" t="str">
        <x:v>SYS</x:v>
      </x:c>
      <x:c r="G395" s="27" t="n">
        <x:v>1</x:v>
      </x:c>
      <x:c r="H395" s="27" t="str">
        <x:v>3rd</x:v>
      </x:c>
      <x:c r="I395" s="30" t="n">
        <x:v>1.7</x:v>
      </x:c>
      <x:c r="J395" s="30" t="n">
        <x:v>1.7</x:v>
      </x:c>
      <x:c r="K395" s="30"/>
      <x:c r="L395" s="30"/>
    </x:row>
    <x:row r="396">
      <x:c r="A396" s="61" t="n">
        <x:v>45178</x:v>
      </x:c>
      <x:c r="B396" s="59" t="str">
        <x:v>MOONEE VALLEY</x:v>
      </x:c>
      <x:c r="C396" s="27" t="n">
        <x:v>9</x:v>
      </x:c>
      <x:c r="D396" s="27" t="n">
        <x:v>7</x:v>
      </x:c>
      <x:c r="E396" s="59" t="str">
        <x:v>PINSTRIPED</x:v>
      </x:c>
      <x:c r="F396" s="59" t="str">
        <x:v>SYS</x:v>
      </x:c>
      <x:c r="G396" s="27" t="n">
        <x:v>1</x:v>
      </x:c>
      <x:c r="H396" s="27" t="str">
        <x:v>Won</x:v>
      </x:c>
      <x:c r="I396" s="30" t="n">
        <x:v>2.3</x:v>
      </x:c>
      <x:c r="J396" s="30" t="n">
        <x:v>2.3</x:v>
      </x:c>
      <x:c r="K396" s="30"/>
      <x:c r="L396" s="30"/>
    </x:row>
    <x:row r="397">
      <x:c r="A397" s="61" t="n">
        <x:v>45185</x:v>
      </x:c>
      <x:c r="B397" s="59" t="str">
        <x:v>FLEMINGTON</x:v>
      </x:c>
      <x:c r="C397" s="27" t="n">
        <x:v>1</x:v>
      </x:c>
      <x:c r="D397" s="27" t="n">
        <x:v>5</x:v>
      </x:c>
      <x:c r="E397" s="59" t="str">
        <x:v>OUR LAST CASH</x:v>
      </x:c>
      <x:c r="F397" s="59" t="str">
        <x:v>SYS</x:v>
      </x:c>
      <x:c r="G397" s="27" t="n">
        <x:v>1</x:v>
      </x:c>
      <x:c r="H397" s="27" t="str">
        <x:v>Won</x:v>
      </x:c>
      <x:c r="I397" s="30" t="n">
        <x:v>2.8</x:v>
      </x:c>
      <x:c r="J397" s="30" t="n">
        <x:v>2.8</x:v>
      </x:c>
      <x:c r="K397" s="30" t="n">
        <x:v>0</x:v>
      </x:c>
      <x:c r="L397" s="30" t="n">
        <x:v>0</x:v>
      </x:c>
    </x:row>
    <x:row r="398">
      <x:c r="A398" s="61" t="n">
        <x:v>45185</x:v>
      </x:c>
      <x:c r="B398" s="59" t="str">
        <x:v>FLEMINGTON</x:v>
      </x:c>
      <x:c r="C398" s="27" t="n">
        <x:v>1</x:v>
      </x:c>
      <x:c r="D398" s="27" t="n">
        <x:v>18</x:v>
      </x:c>
      <x:c r="E398" s="59" t="str">
        <x:v>SKIDAMARINK</x:v>
      </x:c>
      <x:c r="F398" s="59" t="str">
        <x:v>LSW</x:v>
      </x:c>
      <x:c r="G398" s="27" t="n">
        <x:v>1</x:v>
      </x:c>
      <x:c r="H398" s="27" t="str"/>
      <x:c r="I398" s="30"/>
      <x:c r="J398" s="30" t="n">
        <x:v>0</x:v>
      </x:c>
      <x:c r="K398" s="30" t="n">
        <x:v>0</x:v>
      </x:c>
      <x:c r="L398" s="30" t="n">
        <x:v>0</x:v>
      </x:c>
    </x:row>
    <x:row r="399">
      <x:c r="A399" s="61" t="n">
        <x:v>45185</x:v>
      </x:c>
      <x:c r="B399" s="59" t="str">
        <x:v>FLEMINGTON</x:v>
      </x:c>
      <x:c r="C399" s="27" t="n">
        <x:v>3</x:v>
      </x:c>
      <x:c r="D399" s="27" t="n">
        <x:v>2</x:v>
      </x:c>
      <x:c r="E399" s="59" t="str">
        <x:v>ANTINO</x:v>
      </x:c>
      <x:c r="F399" s="59" t="str">
        <x:v>SYS</x:v>
      </x:c>
      <x:c r="G399" s="27" t="n">
        <x:v>1</x:v>
      </x:c>
      <x:c r="H399" s="27" t="str">
        <x:v>4th</x:v>
      </x:c>
      <x:c r="I399" s="30"/>
      <x:c r="J399" s="30" t="n">
        <x:v>0</x:v>
      </x:c>
      <x:c r="K399" s="30" t="n">
        <x:v>0</x:v>
      </x:c>
      <x:c r="L399" s="30" t="n">
        <x:v>0</x:v>
      </x:c>
    </x:row>
    <x:row r="400">
      <x:c r="A400" s="61" t="n">
        <x:v>45185</x:v>
      </x:c>
      <x:c r="B400" s="59" t="str">
        <x:v>FLEMINGTON</x:v>
      </x:c>
      <x:c r="C400" s="27" t="n">
        <x:v>3</x:v>
      </x:c>
      <x:c r="D400" s="27" t="n">
        <x:v>3</x:v>
      </x:c>
      <x:c r="E400" s="59" t="str">
        <x:v>DETONATOR JACK</x:v>
      </x:c>
      <x:c r="F400" s="59" t="str">
        <x:v>SYS</x:v>
      </x:c>
      <x:c r="G400" s="27" t="n">
        <x:v>1</x:v>
      </x:c>
      <x:c r="H400" s="27" t="str">
        <x:v>3rd</x:v>
      </x:c>
      <x:c r="I400" s="30" t="n">
        <x:v>1.5</x:v>
      </x:c>
      <x:c r="J400" s="30" t="n">
        <x:v>1.5</x:v>
      </x:c>
      <x:c r="K400" s="30" t="n">
        <x:v>0</x:v>
      </x:c>
      <x:c r="L400" s="30" t="n">
        <x:v>0</x:v>
      </x:c>
    </x:row>
    <x:row r="401">
      <x:c r="A401" s="61" t="n">
        <x:v>45185</x:v>
      </x:c>
      <x:c r="B401" s="59" t="str">
        <x:v>FLEMINGTON</x:v>
      </x:c>
      <x:c r="C401" s="27" t="n">
        <x:v>3</x:v>
      </x:c>
      <x:c r="D401" s="27" t="n">
        <x:v>4</x:v>
      </x:c>
      <x:c r="E401" s="59" t="str">
        <x:v>KALINO</x:v>
      </x:c>
      <x:c r="F401" s="59" t="str">
        <x:v>SYS</x:v>
      </x:c>
      <x:c r="G401" s="27" t="n">
        <x:v>1</x:v>
      </x:c>
      <x:c r="H401" s="27" t="str">
        <x:v>Won</x:v>
      </x:c>
      <x:c r="I401" s="30" t="n">
        <x:v>1.9</x:v>
      </x:c>
      <x:c r="J401" s="30" t="n">
        <x:v>1.9</x:v>
      </x:c>
      <x:c r="K401" s="30" t="n">
        <x:v>0</x:v>
      </x:c>
      <x:c r="L401" s="30" t="n">
        <x:v>0</x:v>
      </x:c>
    </x:row>
    <x:row r="402">
      <x:c r="A402" s="61" t="n">
        <x:v>45185</x:v>
      </x:c>
      <x:c r="B402" s="59" t="str">
        <x:v>FLEMINGTON</x:v>
      </x:c>
      <x:c r="C402" s="27" t="n">
        <x:v>5</x:v>
      </x:c>
      <x:c r="D402" s="27" t="n">
        <x:v>3</x:v>
      </x:c>
      <x:c r="E402" s="59" t="str">
        <x:v>INTRODUCING</x:v>
      </x:c>
      <x:c r="F402" s="59" t="str">
        <x:v>SYS</x:v>
      </x:c>
      <x:c r="G402" s="27" t="n">
        <x:v>1</x:v>
      </x:c>
      <x:c r="H402" s="27" t="str"/>
      <x:c r="I402" s="30"/>
      <x:c r="J402" s="30" t="n">
        <x:v>0</x:v>
      </x:c>
      <x:c r="K402" s="30" t="n">
        <x:v>0</x:v>
      </x:c>
      <x:c r="L402" s="30" t="n">
        <x:v>0</x:v>
      </x:c>
    </x:row>
    <x:row r="403">
      <x:c r="A403" s="61" t="n">
        <x:v>45185</x:v>
      </x:c>
      <x:c r="B403" s="59" t="str">
        <x:v>FLEMINGTON</x:v>
      </x:c>
      <x:c r="C403" s="27" t="n">
        <x:v>5</x:v>
      </x:c>
      <x:c r="D403" s="27" t="n">
        <x:v>15</x:v>
      </x:c>
      <x:c r="E403" s="59" t="str">
        <x:v>LEGACIES</x:v>
      </x:c>
      <x:c r="F403" s="59" t="str">
        <x:v>SYS</x:v>
      </x:c>
      <x:c r="G403" s="27" t="n">
        <x:v>1</x:v>
      </x:c>
      <x:c r="H403" s="27" t="str"/>
      <x:c r="I403" s="30"/>
      <x:c r="J403" s="30" t="n">
        <x:v>0</x:v>
      </x:c>
      <x:c r="K403" s="30" t="n">
        <x:v>0</x:v>
      </x:c>
      <x:c r="L403" s="30" t="n">
        <x:v>0</x:v>
      </x:c>
    </x:row>
    <x:row r="404">
      <x:c r="A404" s="61" t="n">
        <x:v>45185</x:v>
      </x:c>
      <x:c r="B404" s="59" t="str">
        <x:v>FLEMINGTON</x:v>
      </x:c>
      <x:c r="C404" s="27" t="n">
        <x:v>6</x:v>
      </x:c>
      <x:c r="D404" s="27" t="n">
        <x:v>3</x:v>
      </x:c>
      <x:c r="E404" s="59" t="str">
        <x:v>SKIRT THE LAW</x:v>
      </x:c>
      <x:c r="F404" s="59" t="str">
        <x:v>SYS</x:v>
      </x:c>
      <x:c r="G404" s="27" t="n">
        <x:v>1</x:v>
      </x:c>
      <x:c r="H404" s="27" t="str">
        <x:v>3rd</x:v>
      </x:c>
      <x:c r="I404" s="30" t="n">
        <x:v>1.8</x:v>
      </x:c>
      <x:c r="J404" s="30" t="n">
        <x:v>1.8</x:v>
      </x:c>
      <x:c r="K404" s="30" t="n">
        <x:v>2.3400000000000003</x:v>
      </x:c>
      <x:c r="L404" s="30" t="n">
        <x:v>3.0420000000000007</x:v>
      </x:c>
    </x:row>
    <x:row r="405">
      <x:c r="A405" s="61" t="n">
        <x:v>45185</x:v>
      </x:c>
      <x:c r="B405" s="59" t="str">
        <x:v>FLEMINGTON</x:v>
      </x:c>
      <x:c r="C405" s="27" t="n">
        <x:v>7</x:v>
      </x:c>
      <x:c r="D405" s="27" t="n">
        <x:v>1</x:v>
      </x:c>
      <x:c r="E405" s="59" t="str">
        <x:v>MR BRIGHTSIDE</x:v>
      </x:c>
      <x:c r="F405" s="59" t="str">
        <x:v>LSW / SYS</x:v>
      </x:c>
      <x:c r="G405" s="27" t="n">
        <x:v>2</x:v>
      </x:c>
      <x:c r="H405" s="27" t="str">
        <x:v>Won</x:v>
      </x:c>
      <x:c r="I405" s="30" t="n">
        <x:v>1.3</x:v>
      </x:c>
      <x:c r="J405" s="30" t="n">
        <x:v>1.3</x:v>
      </x:c>
      <x:c r="K405" s="30" t="n">
        <x:v>1.6900000000000002</x:v>
      </x:c>
      <x:c r="L405" s="30" t="n">
        <x:v>3.2110000000000003</x:v>
      </x:c>
    </x:row>
    <x:row r="406">
      <x:c r="A406" s="61" t="n">
        <x:v>45185</x:v>
      </x:c>
      <x:c r="B406" s="59" t="str">
        <x:v>FLEMINGTON</x:v>
      </x:c>
      <x:c r="C406" s="27" t="n">
        <x:v>8</x:v>
      </x:c>
      <x:c r="D406" s="27" t="n">
        <x:v>1</x:v>
      </x:c>
      <x:c r="E406" s="59" t="str">
        <x:v>AMELIA'S JEWEL</x:v>
      </x:c>
      <x:c r="F406" s="59" t="str">
        <x:v>SYS</x:v>
      </x:c>
      <x:c r="G406" s="27" t="n">
        <x:v>1</x:v>
      </x:c>
      <x:c r="H406" s="27" t="str">
        <x:v>Won</x:v>
      </x:c>
      <x:c r="I406" s="30" t="n">
        <x:v>1.3</x:v>
      </x:c>
      <x:c r="J406" s="30" t="n">
        <x:v>1.3</x:v>
      </x:c>
      <x:c r="K406" s="30" t="n">
        <x:v>2.4699999999999998</x:v>
      </x:c>
      <x:c r="L406" s="30" t="n">
        <x:v>3.7049999999999996</x:v>
      </x:c>
    </x:row>
    <x:row r="407">
      <x:c r="A407" s="61" t="n">
        <x:v>45185</x:v>
      </x:c>
      <x:c r="B407" s="59" t="str">
        <x:v>FLEMINGTON</x:v>
      </x:c>
      <x:c r="C407" s="27" t="n">
        <x:v>9</x:v>
      </x:c>
      <x:c r="D407" s="27" t="n">
        <x:v>5</x:v>
      </x:c>
      <x:c r="E407" s="59" t="str">
        <x:v>STAR PATROL</x:v>
      </x:c>
      <x:c r="F407" s="59" t="str">
        <x:v>SYS</x:v>
      </x:c>
      <x:c r="G407" s="27" t="n">
        <x:v>1</x:v>
      </x:c>
      <x:c r="H407" s="27" t="str">
        <x:v>Won</x:v>
      </x:c>
      <x:c r="I407" s="30" t="n">
        <x:v>1.9</x:v>
      </x:c>
      <x:c r="J407" s="30" t="n">
        <x:v>1.9</x:v>
      </x:c>
      <x:c r="K407" s="30" t="n">
        <x:v>2.8499999999999996</x:v>
      </x:c>
      <x:c r="L407" s="30"/>
    </x:row>
    <x:row r="408">
      <x:c r="A408" s="61" t="n">
        <x:v>45185</x:v>
      </x:c>
      <x:c r="B408" s="59" t="str">
        <x:v>FLEMINGTON</x:v>
      </x:c>
      <x:c r="C408" s="27" t="n">
        <x:v>10</x:v>
      </x:c>
      <x:c r="D408" s="27" t="n">
        <x:v>16</x:v>
      </x:c>
      <x:c r="E408" s="59" t="str">
        <x:v>CARINI</x:v>
      </x:c>
      <x:c r="F408" s="59" t="str">
        <x:v>SYS</x:v>
      </x:c>
      <x:c r="G408" s="27" t="n">
        <x:v>1</x:v>
      </x:c>
      <x:c r="H408" s="27" t="str">
        <x:v>Won</x:v>
      </x:c>
      <x:c r="I408" s="30" t="n">
        <x:v>1.5</x:v>
      </x:c>
      <x:c r="J408" s="30" t="n">
        <x:v>1.5</x:v>
      </x:c>
      <x:c r="K408" s="30"/>
      <x:c r="L408" s="30"/>
    </x:row>
    <x:row r="409">
      <x:c r="A409" s="61" t="n">
        <x:v>45192</x:v>
      </x:c>
      <x:c r="B409" s="59" t="str">
        <x:v>CAULFIELD</x:v>
      </x:c>
      <x:c r="C409" s="27" t="n">
        <x:v>1</x:v>
      </x:c>
      <x:c r="D409" s="27" t="n">
        <x:v>3</x:v>
      </x:c>
      <x:c r="E409" s="59" t="str">
        <x:v>SHOCK 'EM OVA</x:v>
      </x:c>
      <x:c r="F409" s="59" t="str">
        <x:v>SYS</x:v>
      </x:c>
      <x:c r="G409" s="27" t="n">
        <x:v>1</x:v>
      </x:c>
      <x:c r="H409" s="27" t="str">
        <x:v>Won</x:v>
      </x:c>
      <x:c r="I409" s="30" t="n">
        <x:v>1.1</x:v>
      </x:c>
      <x:c r="J409" s="30" t="n">
        <x:v>1.1</x:v>
      </x:c>
      <x:c r="K409" s="30" t="n">
        <x:v>1.32</x:v>
      </x:c>
      <x:c r="L409" s="30" t="n">
        <x:v>1.98</x:v>
      </x:c>
    </x:row>
    <x:row r="410">
      <x:c r="A410" s="61" t="n">
        <x:v>45192</x:v>
      </x:c>
      <x:c r="B410" s="59" t="str">
        <x:v>CAULFIELD</x:v>
      </x:c>
      <x:c r="C410" s="27" t="n">
        <x:v>2</x:v>
      </x:c>
      <x:c r="D410" s="27" t="n">
        <x:v>2</x:v>
      </x:c>
      <x:c r="E410" s="59" t="str">
        <x:v>FIRST IMMORTAL</x:v>
      </x:c>
      <x:c r="F410" s="59" t="str">
        <x:v>SYS</x:v>
      </x:c>
      <x:c r="G410" s="27" t="n">
        <x:v>1</x:v>
      </x:c>
      <x:c r="H410" s="27" t="str">
        <x:v>Won</x:v>
      </x:c>
      <x:c r="I410" s="30" t="n">
        <x:v>1.2</x:v>
      </x:c>
      <x:c r="J410" s="30" t="n">
        <x:v>1.2</x:v>
      </x:c>
      <x:c r="K410" s="30" t="n">
        <x:v>1.7999999999999998</x:v>
      </x:c>
      <x:c r="L410" s="30" t="n">
        <x:v>0</x:v>
      </x:c>
    </x:row>
    <x:row r="411">
      <x:c r="A411" s="61" t="n">
        <x:v>45192</x:v>
      </x:c>
      <x:c r="B411" s="59" t="str">
        <x:v>CAULFIELD</x:v>
      </x:c>
      <x:c r="C411" s="27" t="n">
        <x:v>4</x:v>
      </x:c>
      <x:c r="D411" s="27" t="n">
        <x:v>4</x:v>
      </x:c>
      <x:c r="E411" s="59" t="str">
        <x:v>NUNTHORPE</x:v>
      </x:c>
      <x:c r="F411" s="59" t="str">
        <x:v>LSW / SYS</x:v>
      </x:c>
      <x:c r="G411" s="27" t="n">
        <x:v>2</x:v>
      </x:c>
      <x:c r="H411" s="27" t="str">
        <x:v>Won</x:v>
      </x:c>
      <x:c r="I411" s="30" t="n">
        <x:v>1.5</x:v>
      </x:c>
      <x:c r="J411" s="30" t="n">
        <x:v>1.5</x:v>
      </x:c>
      <x:c r="K411" s="30" t="n">
        <x:v>0</x:v>
      </x:c>
      <x:c r="L411" s="30" t="n">
        <x:v>0</x:v>
      </x:c>
    </x:row>
    <x:row r="412">
      <x:c r="A412" s="61" t="n">
        <x:v>45192</x:v>
      </x:c>
      <x:c r="B412" s="59" t="str">
        <x:v>CAULFIELD</x:v>
      </x:c>
      <x:c r="C412" s="27" t="n">
        <x:v>5</x:v>
      </x:c>
      <x:c r="D412" s="27" t="n">
        <x:v>4</x:v>
      </x:c>
      <x:c r="E412" s="59" t="str">
        <x:v>ZOUKERETTE</x:v>
      </x:c>
      <x:c r="F412" s="59" t="str">
        <x:v>SYS</x:v>
      </x:c>
      <x:c r="G412" s="27" t="n">
        <x:v>1</x:v>
      </x:c>
      <x:c r="H412" s="27" t="str"/>
      <x:c r="I412" s="30"/>
      <x:c r="J412" s="30" t="n">
        <x:v>0</x:v>
      </x:c>
      <x:c r="K412" s="30" t="n">
        <x:v>0</x:v>
      </x:c>
      <x:c r="L412" s="30" t="n">
        <x:v>0</x:v>
      </x:c>
    </x:row>
    <x:row r="413">
      <x:c r="A413" s="61" t="n">
        <x:v>45192</x:v>
      </x:c>
      <x:c r="B413" s="59" t="str">
        <x:v>CAULFIELD</x:v>
      </x:c>
      <x:c r="C413" s="27" t="n">
        <x:v>6</x:v>
      </x:c>
      <x:c r="D413" s="27" t="n">
        <x:v>10</x:v>
      </x:c>
      <x:c r="E413" s="59" t="str">
        <x:v>AMENABLE</x:v>
      </x:c>
      <x:c r="F413" s="59" t="str">
        <x:v>SYS</x:v>
      </x:c>
      <x:c r="G413" s="27" t="n">
        <x:v>1</x:v>
      </x:c>
      <x:c r="H413" s="27" t="str"/>
      <x:c r="I413" s="30"/>
      <x:c r="J413" s="30" t="n">
        <x:v>0</x:v>
      </x:c>
      <x:c r="K413" s="30" t="n">
        <x:v>0</x:v>
      </x:c>
      <x:c r="L413" s="30" t="n">
        <x:v>0</x:v>
      </x:c>
    </x:row>
    <x:row r="414">
      <x:c r="A414" s="61" t="n">
        <x:v>45192</x:v>
      </x:c>
      <x:c r="B414" s="59" t="str">
        <x:v>CAULFIELD</x:v>
      </x:c>
      <x:c r="C414" s="27" t="n">
        <x:v>7</x:v>
      </x:c>
      <x:c r="D414" s="27" t="n">
        <x:v>3</x:v>
      </x:c>
      <x:c r="E414" s="59" t="str">
        <x:v>STEPARTY</x:v>
      </x:c>
      <x:c r="F414" s="59" t="str">
        <x:v>LSW / SYS</x:v>
      </x:c>
      <x:c r="G414" s="27" t="n">
        <x:v>2</x:v>
      </x:c>
      <x:c r="H414" s="27" t="str">
        <x:v>Won</x:v>
      </x:c>
      <x:c r="I414" s="30" t="n">
        <x:v>1.5</x:v>
      </x:c>
      <x:c r="J414" s="30" t="n">
        <x:v>1.5</x:v>
      </x:c>
      <x:c r="K414" s="30" t="n">
        <x:v>2.4000000000000004</x:v>
      </x:c>
      <x:c r="L414" s="30" t="n">
        <x:v>3.8400000000000007</x:v>
      </x:c>
    </x:row>
    <x:row r="415">
      <x:c r="A415" s="61" t="n">
        <x:v>45192</x:v>
      </x:c>
      <x:c r="B415" s="59" t="str">
        <x:v>CAULFIELD</x:v>
      </x:c>
      <x:c r="C415" s="27" t="n">
        <x:v>9</x:v>
      </x:c>
      <x:c r="D415" s="27" t="n">
        <x:v>2</x:v>
      </x:c>
      <x:c r="E415" s="59" t="str">
        <x:v>ALLIGATOR BLOOD</x:v>
      </x:c>
      <x:c r="F415" s="59" t="str">
        <x:v>SYS</x:v>
      </x:c>
      <x:c r="G415" s="27" t="n">
        <x:v>1</x:v>
      </x:c>
      <x:c r="H415" s="27" t="str">
        <x:v>Won</x:v>
      </x:c>
      <x:c r="I415" s="30" t="n">
        <x:v>1.6</x:v>
      </x:c>
      <x:c r="J415" s="30" t="n">
        <x:v>1.6</x:v>
      </x:c>
      <x:c r="K415" s="30" t="n">
        <x:v>2.5600000000000005</x:v>
      </x:c>
      <x:c r="L415" s="30"/>
    </x:row>
    <x:row r="416">
      <x:c r="A416" s="61" t="n">
        <x:v>45192</x:v>
      </x:c>
      <x:c r="B416" s="59" t="str">
        <x:v>CAULFIELD</x:v>
      </x:c>
      <x:c r="C416" s="27" t="n">
        <x:v>10</x:v>
      </x:c>
      <x:c r="D416" s="27" t="n">
        <x:v>12</x:v>
      </x:c>
      <x:c r="E416" s="59" t="str">
        <x:v>VIVIANE</x:v>
      </x:c>
      <x:c r="F416" s="59" t="str">
        <x:v>LSW / SYS</x:v>
      </x:c>
      <x:c r="G416" s="27" t="n">
        <x:v>2</x:v>
      </x:c>
      <x:c r="H416" s="27" t="str">
        <x:v>Won</x:v>
      </x:c>
      <x:c r="I416" s="30" t="n">
        <x:v>1.6</x:v>
      </x:c>
      <x:c r="J416" s="30" t="n">
        <x:v>1.6</x:v>
      </x:c>
      <x:c r="K416" s="30"/>
      <x:c r="L416" s="30"/>
    </x:row>
    <x:row r="417">
      <x:c r="A417" s="61" t="n">
        <x:v>45198</x:v>
      </x:c>
      <x:c r="B417" s="59" t="str">
        <x:v>MOONEE VALLEY</x:v>
      </x:c>
      <x:c r="C417" s="27" t="n">
        <x:v>1</x:v>
      </x:c>
      <x:c r="D417" s="27" t="n">
        <x:v>8</x:v>
      </x:c>
      <x:c r="E417" s="59" t="str">
        <x:v>FARHH FLUNG</x:v>
      </x:c>
      <x:c r="F417" s="59" t="str">
        <x:v>SYS</x:v>
      </x:c>
      <x:c r="G417" s="27" t="n">
        <x:v>1</x:v>
      </x:c>
      <x:c r="H417" s="27" t="str">
        <x:v>Won</x:v>
      </x:c>
      <x:c r="I417" s="30" t="n">
        <x:v>2</x:v>
      </x:c>
      <x:c r="J417" s="30" t="n">
        <x:v>2</x:v>
      </x:c>
      <x:c r="K417" s="30" t="n">
        <x:v>5.8</x:v>
      </x:c>
      <x:c r="L417" s="30" t="n">
        <x:v>0</x:v>
      </x:c>
    </x:row>
    <x:row r="418">
      <x:c r="A418" s="61" t="n">
        <x:v>45198</x:v>
      </x:c>
      <x:c r="B418" s="59" t="str">
        <x:v>MOONEE VALLEY</x:v>
      </x:c>
      <x:c r="C418" s="27" t="n">
        <x:v>1</x:v>
      </x:c>
      <x:c r="D418" s="27" t="n">
        <x:v>10</x:v>
      </x:c>
      <x:c r="E418" s="59" t="str">
        <x:v>THE MARG FACTOR</x:v>
      </x:c>
      <x:c r="F418" s="59" t="str">
        <x:v>LSW</x:v>
      </x:c>
      <x:c r="G418" s="27" t="n">
        <x:v>1</x:v>
      </x:c>
      <x:c r="H418" s="27" t="str">
        <x:v>2nd</x:v>
      </x:c>
      <x:c r="I418" s="30" t="n">
        <x:v>1.7</x:v>
      </x:c>
      <x:c r="J418" s="30" t="n">
        <x:v>1.7</x:v>
      </x:c>
      <x:c r="K418" s="30" t="n">
        <x:v>4.93</x:v>
      </x:c>
      <x:c r="L418" s="30" t="n">
        <x:v>0</x:v>
      </x:c>
    </x:row>
    <x:row r="419">
      <x:c r="A419" s="61" t="n">
        <x:v>45198</x:v>
      </x:c>
      <x:c r="B419" s="59" t="str">
        <x:v>MOONEE VALLEY</x:v>
      </x:c>
      <x:c r="C419" s="27" t="n">
        <x:v>1</x:v>
      </x:c>
      <x:c r="D419" s="27" t="n">
        <x:v>11</x:v>
      </x:c>
      <x:c r="E419" s="59" t="str">
        <x:v>BOOGNISH</x:v>
      </x:c>
      <x:c r="F419" s="59" t="str">
        <x:v>SYS</x:v>
      </x:c>
      <x:c r="G419" s="27" t="n">
        <x:v>1</x:v>
      </x:c>
      <x:c r="H419" s="27" t="str">
        <x:v>3rd</x:v>
      </x:c>
      <x:c r="I419" s="30" t="n">
        <x:v>1.4</x:v>
      </x:c>
      <x:c r="J419" s="30" t="n">
        <x:v>1.4</x:v>
      </x:c>
      <x:c r="K419" s="30" t="n">
        <x:v>4.06</x:v>
      </x:c>
      <x:c r="L419" s="30" t="n">
        <x:v>0</x:v>
      </x:c>
    </x:row>
    <x:row r="420">
      <x:c r="A420" s="61" t="n">
        <x:v>45198</x:v>
      </x:c>
      <x:c r="B420" s="59" t="str">
        <x:v>MOONEE VALLEY</x:v>
      </x:c>
      <x:c r="C420" s="27" t="n">
        <x:v>2</x:v>
      </x:c>
      <x:c r="D420" s="27" t="n">
        <x:v>2</x:v>
      </x:c>
      <x:c r="E420" s="59" t="str">
        <x:v>MAHARBA</x:v>
      </x:c>
      <x:c r="F420" s="59" t="str">
        <x:v>SYS</x:v>
      </x:c>
      <x:c r="G420" s="27" t="n">
        <x:v>1</x:v>
      </x:c>
      <x:c r="H420" s="27" t="str">
        <x:v>Won</x:v>
      </x:c>
      <x:c r="I420" s="30" t="n">
        <x:v>2.9</x:v>
      </x:c>
      <x:c r="J420" s="30" t="n">
        <x:v>2.9</x:v>
      </x:c>
      <x:c r="K420" s="30" t="n">
        <x:v>0</x:v>
      </x:c>
      <x:c r="L420" s="30" t="n">
        <x:v>0</x:v>
      </x:c>
    </x:row>
    <x:row r="421">
      <x:c r="A421" s="61" t="n">
        <x:v>45198</x:v>
      </x:c>
      <x:c r="B421" s="59" t="str">
        <x:v>MOONEE VALLEY</x:v>
      </x:c>
      <x:c r="C421" s="27" t="n">
        <x:v>4</x:v>
      </x:c>
      <x:c r="D421" s="27" t="n">
        <x:v>1</x:v>
      </x:c>
      <x:c r="E421" s="59" t="str">
        <x:v>UNFLINCHING</x:v>
      </x:c>
      <x:c r="F421" s="59" t="str">
        <x:v>SYS</x:v>
      </x:c>
      <x:c r="G421" s="27" t="n">
        <x:v>1</x:v>
      </x:c>
      <x:c r="H421" s="27" t="str">
        <x:v>4th</x:v>
      </x:c>
      <x:c r="I421" s="30"/>
      <x:c r="J421" s="30" t="n">
        <x:v>0</x:v>
      </x:c>
      <x:c r="K421" s="30" t="n">
        <x:v>0</x:v>
      </x:c>
      <x:c r="L421" s="30" t="n">
        <x:v>0</x:v>
      </x:c>
    </x:row>
    <x:row r="422">
      <x:c r="A422" s="61" t="n">
        <x:v>45198</x:v>
      </x:c>
      <x:c r="B422" s="59" t="str">
        <x:v>MOONEE VALLEY</x:v>
      </x:c>
      <x:c r="C422" s="27" t="n">
        <x:v>5</x:v>
      </x:c>
      <x:c r="D422" s="27" t="n">
        <x:v>1</x:v>
      </x:c>
      <x:c r="E422" s="59" t="str">
        <x:v>GRIFF</x:v>
      </x:c>
      <x:c r="F422" s="59" t="str">
        <x:v>LSW / SYS</x:v>
      </x:c>
      <x:c r="G422" s="27" t="n">
        <x:v>2</x:v>
      </x:c>
      <x:c r="H422" s="27" t="str">
        <x:v>Won</x:v>
      </x:c>
      <x:c r="I422" s="30" t="n">
        <x:v>2</x:v>
      </x:c>
      <x:c r="J422" s="30" t="n">
        <x:v>2</x:v>
      </x:c>
      <x:c r="K422" s="30" t="n">
        <x:v>2.2</x:v>
      </x:c>
      <x:c r="L422" s="30" t="n">
        <x:v>0</x:v>
      </x:c>
    </x:row>
    <x:row r="423">
      <x:c r="A423" s="61" t="n">
        <x:v>45198</x:v>
      </x:c>
      <x:c r="B423" s="59" t="str">
        <x:v>MOONEE VALLEY</x:v>
      </x:c>
      <x:c r="C423" s="27" t="n">
        <x:v>5</x:v>
      </x:c>
      <x:c r="D423" s="27" t="n">
        <x:v>11</x:v>
      </x:c>
      <x:c r="E423" s="59" t="str">
        <x:v>AUTUMN ANGEL</x:v>
      </x:c>
      <x:c r="F423" s="59" t="str">
        <x:v>SYS</x:v>
      </x:c>
      <x:c r="G423" s="27" t="n">
        <x:v>1</x:v>
      </x:c>
      <x:c r="H423" s="27" t="str">
        <x:v>3rd</x:v>
      </x:c>
      <x:c r="I423" s="30" t="n">
        <x:v>1.8</x:v>
      </x:c>
      <x:c r="J423" s="30" t="n">
        <x:v>1.8</x:v>
      </x:c>
      <x:c r="K423" s="30" t="n">
        <x:v>1.9800000000000002</x:v>
      </x:c>
      <x:c r="L423" s="30" t="n">
        <x:v>0</x:v>
      </x:c>
    </x:row>
    <x:row r="424">
      <x:c r="A424" s="61" t="n">
        <x:v>45198</x:v>
      </x:c>
      <x:c r="B424" s="59" t="str">
        <x:v>MOONEE VALLEY</x:v>
      </x:c>
      <x:c r="C424" s="27" t="n">
        <x:v>6</x:v>
      </x:c>
      <x:c r="D424" s="27" t="n">
        <x:v>8</x:v>
      </x:c>
      <x:c r="E424" s="59" t="str">
        <x:v>AMELIA'S JEWEL</x:v>
      </x:c>
      <x:c r="F424" s="59" t="str">
        <x:v>LSW / SYS</x:v>
      </x:c>
      <x:c r="G424" s="27" t="n">
        <x:v>2</x:v>
      </x:c>
      <x:c r="H424" s="27" t="str">
        <x:v>Won</x:v>
      </x:c>
      <x:c r="I424" s="30" t="n">
        <x:v>1.1</x:v>
      </x:c>
      <x:c r="J424" s="30" t="n">
        <x:v>1.1</x:v>
      </x:c>
      <x:c r="K424" s="30" t="n">
        <x:v>0</x:v>
      </x:c>
      <x:c r="L424" s="30"/>
    </x:row>
    <x:row r="425">
      <x:c r="A425" s="61" t="n">
        <x:v>45198</x:v>
      </x:c>
      <x:c r="B425" s="59" t="str">
        <x:v>MOONEE VALLEY</x:v>
      </x:c>
      <x:c r="C425" s="27" t="n">
        <x:v>7</x:v>
      </x:c>
      <x:c r="D425" s="27" t="n">
        <x:v>1</x:v>
      </x:c>
      <x:c r="E425" s="59" t="str">
        <x:v>ROTHFIRE</x:v>
      </x:c>
      <x:c r="F425" s="59" t="str">
        <x:v>SYS</x:v>
      </x:c>
      <x:c r="G425" s="27" t="n">
        <x:v>1</x:v>
      </x:c>
      <x:c r="H425" s="27" t="str"/>
      <x:c r="I425" s="30"/>
      <x:c r="J425" s="30" t="n">
        <x:v>0</x:v>
      </x:c>
      <x:c r="K425" s="30"/>
      <x:c r="L425" s="30"/>
    </x:row>
    <x:row r="426">
      <x:c r="A426" s="61" t="n">
        <x:v>45198</x:v>
      </x:c>
      <x:c r="B426" s="59" t="str">
        <x:v>MOONEE VALLEY</x:v>
      </x:c>
      <x:c r="C426" s="27" t="n">
        <x:v>7</x:v>
      </x:c>
      <x:c r="D426" s="27" t="n">
        <x:v>7</x:v>
      </x:c>
      <x:c r="E426" s="59" t="str">
        <x:v>IMPERATRIZ</x:v>
      </x:c>
      <x:c r="F426" s="59" t="str">
        <x:v>LSW / SYS</x:v>
      </x:c>
      <x:c r="G426" s="27" t="n">
        <x:v>2</x:v>
      </x:c>
      <x:c r="H426" s="27" t="str">
        <x:v>Won</x:v>
      </x:c>
      <x:c r="I426" s="30" t="n">
        <x:v>1.1</x:v>
      </x:c>
      <x:c r="J426" s="30" t="n">
        <x:v>1.1</x:v>
      </x:c>
      <x:c r="K426" s="30"/>
      <x:c r="L426" s="30"/>
    </x:row>
    <x:row r="427">
      <x:c r="A427" s="61" t="n">
        <x:v>45206</x:v>
      </x:c>
      <x:c r="B427" s="59" t="str">
        <x:v>FLEMINGTON</x:v>
      </x:c>
      <x:c r="C427" s="27" t="n">
        <x:v>3</x:v>
      </x:c>
      <x:c r="D427" s="27" t="n">
        <x:v>6</x:v>
      </x:c>
      <x:c r="E427" s="59" t="str">
        <x:v>RIFF ROCKET</x:v>
      </x:c>
      <x:c r="F427" s="59" t="str">
        <x:v>SYS</x:v>
      </x:c>
      <x:c r="G427" s="27" t="n">
        <x:v>1</x:v>
      </x:c>
      <x:c r="H427" s="27" t="str">
        <x:v>Won</x:v>
      </x:c>
      <x:c r="I427" s="30" t="n">
        <x:v>7.2</x:v>
      </x:c>
      <x:c r="J427" s="30" t="n">
        <x:v>7.2</x:v>
      </x:c>
      <x:c r="K427" s="30" t="n">
        <x:v>0</x:v>
      </x:c>
      <x:c r="L427" s="30" t="n">
        <x:v>0</x:v>
      </x:c>
    </x:row>
    <x:row r="428">
      <x:c r="A428" s="61" t="n">
        <x:v>45206</x:v>
      </x:c>
      <x:c r="B428" s="59" t="str">
        <x:v>FLEMINGTON</x:v>
      </x:c>
      <x:c r="C428" s="27" t="n">
        <x:v>4</x:v>
      </x:c>
      <x:c r="D428" s="27" t="n">
        <x:v>2</x:v>
      </x:c>
      <x:c r="E428" s="59" t="str">
        <x:v>LEGACIES</x:v>
      </x:c>
      <x:c r="F428" s="59" t="str">
        <x:v>SYS</x:v>
      </x:c>
      <x:c r="G428" s="27" t="n">
        <x:v>1</x:v>
      </x:c>
      <x:c r="H428" s="27" t="str"/>
      <x:c r="I428" s="30"/>
      <x:c r="J428" s="30" t="n">
        <x:v>0</x:v>
      </x:c>
      <x:c r="K428" s="30" t="n">
        <x:v>0</x:v>
      </x:c>
      <x:c r="L428" s="30" t="n">
        <x:v>0</x:v>
      </x:c>
    </x:row>
    <x:row r="429">
      <x:c r="A429" s="61" t="n">
        <x:v>45206</x:v>
      </x:c>
      <x:c r="B429" s="59" t="str">
        <x:v>FLEMINGTON</x:v>
      </x:c>
      <x:c r="C429" s="27" t="n">
        <x:v>5</x:v>
      </x:c>
      <x:c r="D429" s="27" t="n">
        <x:v>9</x:v>
      </x:c>
      <x:c r="E429" s="59" t="str">
        <x:v>STRETAN ANGEL</x:v>
      </x:c>
      <x:c r="F429" s="59" t="str">
        <x:v>SYS</x:v>
      </x:c>
      <x:c r="G429" s="27" t="n">
        <x:v>1</x:v>
      </x:c>
      <x:c r="H429" s="27" t="str">
        <x:v>Won</x:v>
      </x:c>
      <x:c r="I429" s="30" t="n">
        <x:v>2.1</x:v>
      </x:c>
      <x:c r="J429" s="30" t="n">
        <x:v>2.1</x:v>
      </x:c>
      <x:c r="K429" s="30" t="n">
        <x:v>2.121</x:v>
      </x:c>
      <x:c r="L429" s="30" t="n">
        <x:v>3.3936</x:v>
      </x:c>
    </x:row>
    <x:row r="430">
      <x:c r="A430" s="61" t="n">
        <x:v>45206</x:v>
      </x:c>
      <x:c r="B430" s="59" t="str">
        <x:v>FLEMINGTON</x:v>
      </x:c>
      <x:c r="C430" s="27" t="n">
        <x:v>6</x:v>
      </x:c>
      <x:c r="D430" s="27" t="n">
        <x:v>3</x:v>
      </x:c>
      <x:c r="E430" s="59" t="str">
        <x:v>PRINCESS GRACE</x:v>
      </x:c>
      <x:c r="F430" s="59" t="str">
        <x:v>SYS</x:v>
      </x:c>
      <x:c r="G430" s="27" t="n">
        <x:v>1</x:v>
      </x:c>
      <x:c r="H430" s="27" t="str">
        <x:v>2nd</x:v>
      </x:c>
      <x:c r="I430" s="30" t="n">
        <x:v>1.01</x:v>
      </x:c>
      <x:c r="J430" s="30" t="n">
        <x:v>1.01</x:v>
      </x:c>
      <x:c r="K430" s="30" t="n">
        <x:v>1.616</x:v>
      </x:c>
      <x:c r="L430" s="30" t="n">
        <x:v>8.888</x:v>
      </x:c>
    </x:row>
    <x:row r="431">
      <x:c r="A431" s="61" t="n">
        <x:v>45206</x:v>
      </x:c>
      <x:c r="B431" s="59" t="str">
        <x:v>FLEMINGTON</x:v>
      </x:c>
      <x:c r="C431" s="27" t="n">
        <x:v>6</x:v>
      </x:c>
      <x:c r="D431" s="27" t="n">
        <x:v>10</x:v>
      </x:c>
      <x:c r="E431" s="59" t="str">
        <x:v>LIFE LESSONS</x:v>
      </x:c>
      <x:c r="F431" s="59" t="str">
        <x:v>SYS</x:v>
      </x:c>
      <x:c r="G431" s="27" t="n">
        <x:v>1</x:v>
      </x:c>
      <x:c r="H431" s="27" t="str">
        <x:v>Won</x:v>
      </x:c>
      <x:c r="I431" s="30" t="n">
        <x:v>1.5</x:v>
      </x:c>
      <x:c r="J431" s="30" t="n">
        <x:v>1.5</x:v>
      </x:c>
      <x:c r="K431" s="30" t="n">
        <x:v>2.4000000000000004</x:v>
      </x:c>
      <x:c r="L431" s="30" t="n">
        <x:v>13.200000000000003</x:v>
      </x:c>
    </x:row>
    <x:row r="432">
      <x:c r="A432" s="61" t="n">
        <x:v>45206</x:v>
      </x:c>
      <x:c r="B432" s="59" t="str">
        <x:v>FLEMINGTON</x:v>
      </x:c>
      <x:c r="C432" s="27" t="n">
        <x:v>7</x:v>
      </x:c>
      <x:c r="D432" s="27" t="n">
        <x:v>18</x:v>
      </x:c>
      <x:c r="E432" s="59" t="str">
        <x:v>FIRST IMMORTAL</x:v>
      </x:c>
      <x:c r="F432" s="59" t="str">
        <x:v>LSW</x:v>
      </x:c>
      <x:c r="G432" s="27" t="n">
        <x:v>1</x:v>
      </x:c>
      <x:c r="H432" s="27" t="str">
        <x:v>2nd</x:v>
      </x:c>
      <x:c r="I432" s="30" t="n">
        <x:v>1.6</x:v>
      </x:c>
      <x:c r="J432" s="30" t="n">
        <x:v>1.6</x:v>
      </x:c>
      <x:c r="K432" s="30" t="n">
        <x:v>8.8</x:v>
      </x:c>
      <x:c r="L432" s="30" t="n">
        <x:v>11.880000000000003</x:v>
      </x:c>
    </x:row>
    <x:row r="433">
      <x:c r="A433" s="61" t="n">
        <x:v>45206</x:v>
      </x:c>
      <x:c r="B433" s="59" t="str">
        <x:v>FLEMINGTON</x:v>
      </x:c>
      <x:c r="C433" s="27" t="n">
        <x:v>8</x:v>
      </x:c>
      <x:c r="D433" s="27" t="n">
        <x:v>2</x:v>
      </x:c>
      <x:c r="E433" s="59" t="str">
        <x:v>GOLD TRIP</x:v>
      </x:c>
      <x:c r="F433" s="59" t="str">
        <x:v>SYS</x:v>
      </x:c>
      <x:c r="G433" s="27" t="n">
        <x:v>1</x:v>
      </x:c>
      <x:c r="H433" s="27" t="str">
        <x:v>Won</x:v>
      </x:c>
      <x:c r="I433" s="30" t="n">
        <x:v>5.5</x:v>
      </x:c>
      <x:c r="J433" s="30" t="n">
        <x:v>5.5</x:v>
      </x:c>
      <x:c r="K433" s="30" t="n">
        <x:v>7.425000000000001</x:v>
      </x:c>
      <x:c r="L433" s="30" t="n">
        <x:v>10.023750000000001</x:v>
      </x:c>
    </x:row>
    <x:row r="434">
      <x:c r="A434" s="61" t="n">
        <x:v>45206</x:v>
      </x:c>
      <x:c r="B434" s="59" t="str">
        <x:v>FLEMINGTON</x:v>
      </x:c>
      <x:c r="C434" s="27" t="n">
        <x:v>9</x:v>
      </x:c>
      <x:c r="D434" s="27" t="n">
        <x:v>2</x:v>
      </x:c>
      <x:c r="E434" s="59" t="str">
        <x:v>STAR PATROL</x:v>
      </x:c>
      <x:c r="F434" s="59" t="str">
        <x:v>LSW / SYS</x:v>
      </x:c>
      <x:c r="G434" s="27" t="n">
        <x:v>2</x:v>
      </x:c>
      <x:c r="H434" s="27" t="str">
        <x:v>Won</x:v>
      </x:c>
      <x:c r="I434" s="30" t="n">
        <x:v>1.35</x:v>
      </x:c>
      <x:c r="J434" s="30" t="n">
        <x:v>1.35</x:v>
      </x:c>
      <x:c r="K434" s="30" t="n">
        <x:v>1.8225000000000002</x:v>
      </x:c>
      <x:c r="L434" s="30"/>
    </x:row>
    <x:row r="435">
      <x:c r="A435" s="61" t="n">
        <x:v>45206</x:v>
      </x:c>
      <x:c r="B435" s="59" t="str">
        <x:v>FLEMINGTON</x:v>
      </x:c>
      <x:c r="C435" s="27" t="n">
        <x:v>10</x:v>
      </x:c>
      <x:c r="D435" s="27" t="n">
        <x:v>5</x:v>
      </x:c>
      <x:c r="E435" s="59" t="str">
        <x:v>TAMERLANE</x:v>
      </x:c>
      <x:c r="F435" s="59" t="str">
        <x:v>SYS</x:v>
      </x:c>
      <x:c r="G435" s="27" t="n">
        <x:v>1</x:v>
      </x:c>
      <x:c r="H435" s="27" t="str">
        <x:v>Won</x:v>
      </x:c>
      <x:c r="I435" s="30" t="n">
        <x:v>1.35</x:v>
      </x:c>
      <x:c r="J435" s="30" t="n">
        <x:v>1.35</x:v>
      </x:c>
      <x:c r="K435" s="30"/>
      <x:c r="L435" s="30"/>
    </x:row>
    <x:row r="436">
      <x:c r="A436" s="61" t="n">
        <x:v>45213</x:v>
      </x:c>
      <x:c r="B436" s="59" t="str">
        <x:v>CAULFIELD</x:v>
      </x:c>
      <x:c r="C436" s="27" t="n">
        <x:v>2</x:v>
      </x:c>
      <x:c r="D436" s="27" t="n">
        <x:v>2</x:v>
      </x:c>
      <x:c r="E436" s="59" t="str">
        <x:v>APPIN GIRL</x:v>
      </x:c>
      <x:c r="F436" s="59" t="str">
        <x:v>SYS</x:v>
      </x:c>
      <x:c r="G436" s="27" t="n">
        <x:v>1</x:v>
      </x:c>
      <x:c r="H436" s="27" t="str"/>
      <x:c r="I436" s="30"/>
      <x:c r="J436" s="30" t="n">
        <x:v>0</x:v>
      </x:c>
      <x:c r="K436" s="30" t="n">
        <x:v>0</x:v>
      </x:c>
      <x:c r="L436" s="30" t="n">
        <x:v>0</x:v>
      </x:c>
    </x:row>
    <x:row r="437">
      <x:c r="A437" s="61" t="n">
        <x:v>45213</x:v>
      </x:c>
      <x:c r="B437" s="59" t="str">
        <x:v>CAULFIELD</x:v>
      </x:c>
      <x:c r="C437" s="27" t="n">
        <x:v>3</x:v>
      </x:c>
      <x:c r="D437" s="27" t="n">
        <x:v>4</x:v>
      </x:c>
      <x:c r="E437" s="59" t="str">
        <x:v>MILITARY MISSION</x:v>
      </x:c>
      <x:c r="F437" s="59" t="str">
        <x:v>SYS</x:v>
      </x:c>
      <x:c r="G437" s="27" t="n">
        <x:v>1</x:v>
      </x:c>
      <x:c r="H437" s="27" t="str">
        <x:v>Won</x:v>
      </x:c>
      <x:c r="I437" s="30" t="n">
        <x:v>2</x:v>
      </x:c>
      <x:c r="J437" s="30" t="n">
        <x:v>2</x:v>
      </x:c>
      <x:c r="K437" s="30" t="n">
        <x:v>5</x:v>
      </x:c>
      <x:c r="L437" s="30" t="n">
        <x:v>6</x:v>
      </x:c>
    </x:row>
    <x:row r="438">
      <x:c r="A438" s="61" t="n">
        <x:v>45213</x:v>
      </x:c>
      <x:c r="B438" s="59" t="str">
        <x:v>CAULFIELD</x:v>
      </x:c>
      <x:c r="C438" s="27" t="n">
        <x:v>4</x:v>
      </x:c>
      <x:c r="D438" s="27" t="n">
        <x:v>7</x:v>
      </x:c>
      <x:c r="E438" s="59" t="str">
        <x:v>SHE DANCES</x:v>
      </x:c>
      <x:c r="F438" s="59" t="str">
        <x:v>SYS</x:v>
      </x:c>
      <x:c r="G438" s="27" t="n">
        <x:v>1</x:v>
      </x:c>
      <x:c r="H438" s="27" t="str">
        <x:v>Won</x:v>
      </x:c>
      <x:c r="I438" s="30" t="n">
        <x:v>2.5</x:v>
      </x:c>
      <x:c r="J438" s="30" t="n">
        <x:v>2.5</x:v>
      </x:c>
      <x:c r="K438" s="30" t="n">
        <x:v>3</x:v>
      </x:c>
      <x:c r="L438" s="30" t="n">
        <x:v>6.6000000000000005</x:v>
      </x:c>
    </x:row>
    <x:row r="439">
      <x:c r="A439" s="61" t="n">
        <x:v>45213</x:v>
      </x:c>
      <x:c r="B439" s="59" t="str">
        <x:v>CAULFIELD</x:v>
      </x:c>
      <x:c r="C439" s="27" t="n">
        <x:v>5</x:v>
      </x:c>
      <x:c r="D439" s="27" t="n">
        <x:v>2</x:v>
      </x:c>
      <x:c r="E439" s="59" t="str">
        <x:v>UNCOMMON JAMES</x:v>
      </x:c>
      <x:c r="F439" s="59" t="str">
        <x:v>SYS</x:v>
      </x:c>
      <x:c r="G439" s="27" t="n">
        <x:v>1</x:v>
      </x:c>
      <x:c r="H439" s="27" t="str">
        <x:v>2nd</x:v>
      </x:c>
      <x:c r="I439" s="30" t="n">
        <x:v>1.2</x:v>
      </x:c>
      <x:c r="J439" s="30" t="n">
        <x:v>1.2</x:v>
      </x:c>
      <x:c r="K439" s="30" t="n">
        <x:v>2.64</x:v>
      </x:c>
      <x:c r="L439" s="30" t="n">
        <x:v>3.96</x:v>
      </x:c>
    </x:row>
    <x:row r="440">
      <x:c r="A440" s="61" t="n">
        <x:v>45213</x:v>
      </x:c>
      <x:c r="B440" s="59" t="str">
        <x:v>CAULFIELD</x:v>
      </x:c>
      <x:c r="C440" s="27" t="n">
        <x:v>6</x:v>
      </x:c>
      <x:c r="D440" s="27" t="n">
        <x:v>1</x:v>
      </x:c>
      <x:c r="E440" s="59" t="str">
        <x:v>AYRTON</x:v>
      </x:c>
      <x:c r="F440" s="59" t="str">
        <x:v>SYS</x:v>
      </x:c>
      <x:c r="G440" s="27" t="n">
        <x:v>1</x:v>
      </x:c>
      <x:c r="H440" s="27" t="str">
        <x:v>Won</x:v>
      </x:c>
      <x:c r="I440" s="30" t="n">
        <x:v>2.2</x:v>
      </x:c>
      <x:c r="J440" s="30" t="n">
        <x:v>2.2</x:v>
      </x:c>
      <x:c r="K440" s="30" t="n">
        <x:v>3.3000000000000003</x:v>
      </x:c>
      <x:c r="L440" s="30" t="n">
        <x:v>5.94</x:v>
      </x:c>
    </x:row>
    <x:row r="441">
      <x:c r="A441" s="61" t="n">
        <x:v>45213</x:v>
      </x:c>
      <x:c r="B441" s="59" t="str">
        <x:v>CAULFIELD</x:v>
      </x:c>
      <x:c r="C441" s="27" t="n">
        <x:v>7</x:v>
      </x:c>
      <x:c r="D441" s="27" t="n">
        <x:v>1</x:v>
      </x:c>
      <x:c r="E441" s="59" t="str">
        <x:v>ALLIGATOR BLOOD</x:v>
      </x:c>
      <x:c r="F441" s="59" t="str">
        <x:v>LSW / SYS</x:v>
      </x:c>
      <x:c r="G441" s="27" t="n">
        <x:v>2</x:v>
      </x:c>
      <x:c r="H441" s="27" t="str">
        <x:v>Won</x:v>
      </x:c>
      <x:c r="I441" s="30" t="n">
        <x:v>1.5</x:v>
      </x:c>
      <x:c r="J441" s="30" t="n">
        <x:v>1.5</x:v>
      </x:c>
      <x:c r="K441" s="30" t="n">
        <x:v>2.7</x:v>
      </x:c>
      <x:c r="L441" s="30"/>
    </x:row>
    <x:row r="442">
      <x:c r="A442" s="61" t="n">
        <x:v>45213</x:v>
      </x:c>
      <x:c r="B442" s="59" t="str">
        <x:v>CAULFIELD</x:v>
      </x:c>
      <x:c r="C442" s="27" t="n">
        <x:v>8</x:v>
      </x:c>
      <x:c r="D442" s="27" t="n">
        <x:v>10</x:v>
      </x:c>
      <x:c r="E442" s="59" t="str">
        <x:v>WISHLOR LASS</x:v>
      </x:c>
      <x:c r="F442" s="59" t="str">
        <x:v>LSW / SYS</x:v>
      </x:c>
      <x:c r="G442" s="27" t="n">
        <x:v>2</x:v>
      </x:c>
      <x:c r="H442" s="27" t="str">
        <x:v>Won</x:v>
      </x:c>
      <x:c r="I442" s="30" t="n">
        <x:v>1.8</x:v>
      </x:c>
      <x:c r="J442" s="30" t="n">
        <x:v>1.8</x:v>
      </x:c>
      <x:c r="K442" s="30"/>
      <x:c r="L442" s="30"/>
    </x:row>
    <x:row r="443">
      <x:c r="A443" s="61" t="n">
        <x:v>45220</x:v>
      </x:c>
      <x:c r="B443" s="59" t="str">
        <x:v>CAULFIELD</x:v>
      </x:c>
      <x:c r="C443" s="27" t="n">
        <x:v>1</x:v>
      </x:c>
      <x:c r="D443" s="27" t="n">
        <x:v>2</x:v>
      </x:c>
      <x:c r="E443" s="59" t="str">
        <x:v>BRAVE MEAD</x:v>
      </x:c>
      <x:c r="F443" s="59" t="str">
        <x:v>SYS</x:v>
      </x:c>
      <x:c r="G443" s="27" t="n">
        <x:v>1</x:v>
      </x:c>
      <x:c r="H443" s="27" t="str">
        <x:v>Won</x:v>
      </x:c>
      <x:c r="I443" s="30" t="n">
        <x:v>1.2</x:v>
      </x:c>
      <x:c r="J443" s="30" t="n">
        <x:v>1.2</x:v>
      </x:c>
      <x:c r="K443" s="30" t="n">
        <x:v>1.32</x:v>
      </x:c>
      <x:c r="L443" s="30" t="n">
        <x:v>2.3760000000000003</x:v>
      </x:c>
    </x:row>
    <x:row r="444">
      <x:c r="A444" s="61" t="n">
        <x:v>45220</x:v>
      </x:c>
      <x:c r="B444" s="59" t="str">
        <x:v>CAULFIELD</x:v>
      </x:c>
      <x:c r="C444" s="27" t="n">
        <x:v>1</x:v>
      </x:c>
      <x:c r="D444" s="27" t="n">
        <x:v>3</x:v>
      </x:c>
      <x:c r="E444" s="59" t="str">
        <x:v>KAIZAD</x:v>
      </x:c>
      <x:c r="F444" s="59" t="str">
        <x:v>LSW / SYS</x:v>
      </x:c>
      <x:c r="G444" s="27" t="n">
        <x:v>2</x:v>
      </x:c>
      <x:c r="H444" s="27" t="str">
        <x:v>3rd</x:v>
      </x:c>
      <x:c r="I444" s="30" t="n">
        <x:v>1.6</x:v>
      </x:c>
      <x:c r="J444" s="30" t="n">
        <x:v>1.6</x:v>
      </x:c>
      <x:c r="K444" s="30" t="n">
        <x:v>1.7600000000000002</x:v>
      </x:c>
      <x:c r="L444" s="30" t="n">
        <x:v>3.1680000000000006</x:v>
      </x:c>
    </x:row>
    <x:row r="445">
      <x:c r="A445" s="61" t="n">
        <x:v>45220</x:v>
      </x:c>
      <x:c r="B445" s="59" t="str">
        <x:v>CAULFIELD</x:v>
      </x:c>
      <x:c r="C445" s="27" t="n">
        <x:v>2</x:v>
      </x:c>
      <x:c r="D445" s="27" t="n">
        <x:v>2</x:v>
      </x:c>
      <x:c r="E445" s="59" t="str">
        <x:v>RIFF ROCKET</x:v>
      </x:c>
      <x:c r="F445" s="59" t="str">
        <x:v>LSW / SYS</x:v>
      </x:c>
      <x:c r="G445" s="27" t="n">
        <x:v>2</x:v>
      </x:c>
      <x:c r="H445" s="27" t="str">
        <x:v>2nd</x:v>
      </x:c>
      <x:c r="I445" s="30" t="n">
        <x:v>1.1</x:v>
      </x:c>
      <x:c r="J445" s="30" t="n">
        <x:v>1.1</x:v>
      </x:c>
      <x:c r="K445" s="30" t="n">
        <x:v>1.9800000000000002</x:v>
      </x:c>
      <x:c r="L445" s="30" t="n">
        <x:v>4.158</x:v>
      </x:c>
    </x:row>
    <x:row r="446">
      <x:c r="A446" s="61" t="n">
        <x:v>45220</x:v>
      </x:c>
      <x:c r="B446" s="59" t="str">
        <x:v>CAULFIELD</x:v>
      </x:c>
      <x:c r="C446" s="27" t="n">
        <x:v>2</x:v>
      </x:c>
      <x:c r="D446" s="27" t="n">
        <x:v>5</x:v>
      </x:c>
      <x:c r="E446" s="59" t="str">
        <x:v>SUNSETS</x:v>
      </x:c>
      <x:c r="F446" s="59" t="str">
        <x:v>SYS</x:v>
      </x:c>
      <x:c r="G446" s="27" t="n">
        <x:v>1</x:v>
      </x:c>
      <x:c r="H446" s="27" t="str">
        <x:v>Won</x:v>
      </x:c>
      <x:c r="I446" s="30" t="n">
        <x:v>3.5</x:v>
      </x:c>
      <x:c r="J446" s="30" t="n">
        <x:v>3.5</x:v>
      </x:c>
      <x:c r="K446" s="30" t="n">
        <x:v>6.3</x:v>
      </x:c>
      <x:c r="L446" s="30" t="n">
        <x:v>13.23</x:v>
      </x:c>
    </x:row>
    <x:row r="447">
      <x:c r="A447" s="61" t="n">
        <x:v>45220</x:v>
      </x:c>
      <x:c r="B447" s="59" t="str">
        <x:v>CAULFIELD</x:v>
      </x:c>
      <x:c r="C447" s="27" t="n">
        <x:v>3</x:v>
      </x:c>
      <x:c r="D447" s="27" t="n">
        <x:v>4</x:v>
      </x:c>
      <x:c r="E447" s="59" t="str">
        <x:v>AUTUMN ANGEL</x:v>
      </x:c>
      <x:c r="F447" s="59" t="str">
        <x:v>SYS</x:v>
      </x:c>
      <x:c r="G447" s="27" t="n">
        <x:v>1</x:v>
      </x:c>
      <x:c r="H447" s="27" t="str">
        <x:v>Won</x:v>
      </x:c>
      <x:c r="I447" s="30" t="n">
        <x:v>1.8</x:v>
      </x:c>
      <x:c r="J447" s="30" t="n">
        <x:v>1.8</x:v>
      </x:c>
      <x:c r="K447" s="30" t="n">
        <x:v>3.7800000000000002</x:v>
      </x:c>
      <x:c r="L447" s="30" t="n">
        <x:v>8.693999999999999</x:v>
      </x:c>
    </x:row>
    <x:row r="448">
      <x:c r="A448" s="61" t="n">
        <x:v>45220</x:v>
      </x:c>
      <x:c r="B448" s="59" t="str">
        <x:v>CAULFIELD</x:v>
      </x:c>
      <x:c r="C448" s="27" t="n">
        <x:v>4</x:v>
      </x:c>
      <x:c r="D448" s="27" t="n">
        <x:v>1</x:v>
      </x:c>
      <x:c r="E448" s="59" t="str">
        <x:v>ARKANSAW KID</x:v>
      </x:c>
      <x:c r="F448" s="59" t="str">
        <x:v>SYS</x:v>
      </x:c>
      <x:c r="G448" s="27" t="n">
        <x:v>1</x:v>
      </x:c>
      <x:c r="H448" s="27" t="str">
        <x:v>Won</x:v>
      </x:c>
      <x:c r="I448" s="30" t="n">
        <x:v>2.1</x:v>
      </x:c>
      <x:c r="J448" s="30" t="n">
        <x:v>2.1</x:v>
      </x:c>
      <x:c r="K448" s="30" t="n">
        <x:v>4.83</x:v>
      </x:c>
      <x:c r="L448" s="30" t="n">
        <x:v>0</x:v>
      </x:c>
    </x:row>
    <x:row r="449">
      <x:c r="A449" s="61" t="n">
        <x:v>45220</x:v>
      </x:c>
      <x:c r="B449" s="59" t="str">
        <x:v>CAULFIELD</x:v>
      </x:c>
      <x:c r="C449" s="27" t="n">
        <x:v>4</x:v>
      </x:c>
      <x:c r="D449" s="27" t="n">
        <x:v>8</x:v>
      </x:c>
      <x:c r="E449" s="59" t="str">
        <x:v>FACILE</x:v>
      </x:c>
      <x:c r="F449" s="59" t="str">
        <x:v>LSW / SYS</x:v>
      </x:c>
      <x:c r="G449" s="27" t="n">
        <x:v>2</x:v>
      </x:c>
      <x:c r="H449" s="27" t="str">
        <x:v>2nd</x:v>
      </x:c>
      <x:c r="I449" s="30" t="n">
        <x:v>1.3</x:v>
      </x:c>
      <x:c r="J449" s="30" t="n">
        <x:v>1.3</x:v>
      </x:c>
      <x:c r="K449" s="30" t="n">
        <x:v>2.9899999999999998</x:v>
      </x:c>
      <x:c r="L449" s="30" t="n">
        <x:v>0</x:v>
      </x:c>
    </x:row>
    <x:row r="450">
      <x:c r="A450" s="61" t="n">
        <x:v>45220</x:v>
      </x:c>
      <x:c r="B450" s="59" t="str">
        <x:v>CAULFIELD</x:v>
      </x:c>
      <x:c r="C450" s="27" t="n">
        <x:v>5</x:v>
      </x:c>
      <x:c r="D450" s="27" t="n">
        <x:v>3</x:v>
      </x:c>
      <x:c r="E450" s="59" t="str">
        <x:v>COEUR VOLANTE</x:v>
      </x:c>
      <x:c r="F450" s="59" t="str">
        <x:v>SYS</x:v>
      </x:c>
      <x:c r="G450" s="27" t="n">
        <x:v>1</x:v>
      </x:c>
      <x:c r="H450" s="27" t="str">
        <x:v>Won</x:v>
      </x:c>
      <x:c r="I450" s="30" t="n">
        <x:v>2.3</x:v>
      </x:c>
      <x:c r="J450" s="30" t="n">
        <x:v>2.3</x:v>
      </x:c>
      <x:c r="K450" s="30" t="n">
        <x:v>0</x:v>
      </x:c>
      <x:c r="L450" s="30" t="n">
        <x:v>0</x:v>
      </x:c>
    </x:row>
    <x:row r="451">
      <x:c r="A451" s="61" t="n">
        <x:v>45220</x:v>
      </x:c>
      <x:c r="B451" s="59" t="str">
        <x:v>CAULFIELD</x:v>
      </x:c>
      <x:c r="C451" s="27" t="n">
        <x:v>5</x:v>
      </x:c>
      <x:c r="D451" s="27" t="n">
        <x:v>8</x:v>
      </x:c>
      <x:c r="E451" s="59" t="str">
        <x:v>INHIBITIONS</x:v>
      </x:c>
      <x:c r="F451" s="59" t="str">
        <x:v>SYS</x:v>
      </x:c>
      <x:c r="G451" s="27" t="n">
        <x:v>1</x:v>
      </x:c>
      <x:c r="H451" s="27" t="str"/>
      <x:c r="I451" s="30"/>
      <x:c r="J451" s="30" t="n">
        <x:v>0</x:v>
      </x:c>
      <x:c r="K451" s="30" t="n">
        <x:v>0</x:v>
      </x:c>
      <x:c r="L451" s="30" t="n">
        <x:v>0</x:v>
      </x:c>
    </x:row>
    <x:row r="452">
      <x:c r="A452" s="61" t="n">
        <x:v>45220</x:v>
      </x:c>
      <x:c r="B452" s="59" t="str">
        <x:v>CAULFIELD</x:v>
      </x:c>
      <x:c r="C452" s="27" t="n">
        <x:v>6</x:v>
      </x:c>
      <x:c r="D452" s="27" t="n">
        <x:v>2</x:v>
      </x:c>
      <x:c r="E452" s="59" t="str">
        <x:v>GENERATION</x:v>
      </x:c>
      <x:c r="F452" s="59" t="str">
        <x:v>SYS</x:v>
      </x:c>
      <x:c r="G452" s="27" t="n">
        <x:v>1</x:v>
      </x:c>
      <x:c r="H452" s="27" t="str">
        <x:v>3rd</x:v>
      </x:c>
      <x:c r="I452" s="30"/>
      <x:c r="J452" s="30" t="n">
        <x:v>0</x:v>
      </x:c>
      <x:c r="K452" s="30" t="n">
        <x:v>0</x:v>
      </x:c>
      <x:c r="L452" s="30"/>
    </x:row>
    <x:row r="453">
      <x:c r="A453" s="61" t="n">
        <x:v>45220</x:v>
      </x:c>
      <x:c r="B453" s="59" t="str">
        <x:v>CAULFIELD</x:v>
      </x:c>
      <x:c r="C453" s="27" t="n">
        <x:v>6</x:v>
      </x:c>
      <x:c r="D453" s="27" t="n">
        <x:v>6</x:v>
      </x:c>
      <x:c r="E453" s="59" t="str">
        <x:v>SPACEWALK</x:v>
      </x:c>
      <x:c r="F453" s="59" t="str">
        <x:v>LSW</x:v>
      </x:c>
      <x:c r="G453" s="27" t="n">
        <x:v>1</x:v>
      </x:c>
      <x:c r="H453" s="27" t="str">
        <x:v>2nd</x:v>
      </x:c>
      <x:c r="I453" s="30" t="n">
        <x:v>1.6</x:v>
      </x:c>
      <x:c r="J453" s="30" t="n">
        <x:v>1.6</x:v>
      </x:c>
      <x:c r="K453" s="30" t="n">
        <x:v>2.4000000000000004</x:v>
      </x:c>
      <x:c r="L453" s="30"/>
    </x:row>
    <x:row r="454">
      <x:c r="A454" s="61" t="n">
        <x:v>45220</x:v>
      </x:c>
      <x:c r="B454" s="59" t="str">
        <x:v>CAULFIELD</x:v>
      </x:c>
      <x:c r="C454" s="27" t="n">
        <x:v>6</x:v>
      </x:c>
      <x:c r="D454" s="27" t="n">
        <x:v>7</x:v>
      </x:c>
      <x:c r="E454" s="59" t="str">
        <x:v>DOULL</x:v>
      </x:c>
      <x:c r="F454" s="59" t="str">
        <x:v>SYS</x:v>
      </x:c>
      <x:c r="G454" s="27" t="n">
        <x:v>1</x:v>
      </x:c>
      <x:c r="H454" s="27" t="str">
        <x:v>Won</x:v>
      </x:c>
      <x:c r="I454" s="30" t="n">
        <x:v>3.9</x:v>
      </x:c>
      <x:c r="J454" s="30" t="n">
        <x:v>3.9</x:v>
      </x:c>
      <x:c r="K454" s="30" t="n">
        <x:v>5.85</x:v>
      </x:c>
      <x:c r="L454" s="30"/>
    </x:row>
    <x:row r="455">
      <x:c r="A455" s="61" t="n">
        <x:v>45220</x:v>
      </x:c>
      <x:c r="B455" s="59" t="str">
        <x:v>CAULFIELD</x:v>
      </x:c>
      <x:c r="C455" s="27" t="n">
        <x:v>8</x:v>
      </x:c>
      <x:c r="D455" s="27" t="n">
        <x:v>3</x:v>
      </x:c>
      <x:c r="E455" s="59" t="str">
        <x:v>BUFFALO RIVER</x:v>
      </x:c>
      <x:c r="F455" s="59" t="str">
        <x:v>SYS</x:v>
      </x:c>
      <x:c r="G455" s="27" t="n">
        <x:v>1</x:v>
      </x:c>
      <x:c r="H455" s="27" t="str">
        <x:v>Won</x:v>
      </x:c>
      <x:c r="I455" s="30" t="n">
        <x:v>1.5</x:v>
      </x:c>
      <x:c r="J455" s="30" t="n">
        <x:v>1.5</x:v>
      </x:c>
      <x:c r="K455" s="30"/>
      <x:c r="L455" s="30"/>
    </x:row>
    <x:row r="456">
      <x:c r="A456" s="61" t="n">
        <x:v>45227</x:v>
      </x:c>
      <x:c r="B456" s="59" t="str">
        <x:v>MOONEE VALLEY</x:v>
      </x:c>
      <x:c r="C456" s="27" t="n">
        <x:v>1</x:v>
      </x:c>
      <x:c r="D456" s="27" t="n">
        <x:v>1</x:v>
      </x:c>
      <x:c r="E456" s="59" t="str">
        <x:v>ASHFORD STREET</x:v>
      </x:c>
      <x:c r="F456" s="59" t="str">
        <x:v>SYS</x:v>
      </x:c>
      <x:c r="G456" s="27" t="n">
        <x:v>1</x:v>
      </x:c>
      <x:c r="H456" s="27" t="str">
        <x:v>Won</x:v>
      </x:c>
      <x:c r="I456" s="30" t="n">
        <x:v>3</x:v>
      </x:c>
      <x:c r="J456" s="30" t="n">
        <x:v>3</x:v>
      </x:c>
      <x:c r="K456" s="30" t="n">
        <x:v>3.3000000000000003</x:v>
      </x:c>
      <x:c r="L456" s="30" t="n">
        <x:v>5.445</x:v>
      </x:c>
    </x:row>
    <x:row r="457">
      <x:c r="A457" s="61" t="n">
        <x:v>45227</x:v>
      </x:c>
      <x:c r="B457" s="59" t="str">
        <x:v>MOONEE VALLEY</x:v>
      </x:c>
      <x:c r="C457" s="27" t="n">
        <x:v>1</x:v>
      </x:c>
      <x:c r="D457" s="27" t="n">
        <x:v>3</x:v>
      </x:c>
      <x:c r="E457" s="59" t="str">
        <x:v>TAUNTING</x:v>
      </x:c>
      <x:c r="F457" s="59" t="str">
        <x:v>LSW</x:v>
      </x:c>
      <x:c r="G457" s="27" t="n">
        <x:v>1</x:v>
      </x:c>
      <x:c r="H457" s="27" t="str">
        <x:v>2nd</x:v>
      </x:c>
      <x:c r="I457" s="30" t="n">
        <x:v>1.8</x:v>
      </x:c>
      <x:c r="J457" s="30" t="n">
        <x:v>1.8</x:v>
      </x:c>
      <x:c r="K457" s="30" t="n">
        <x:v>1.9800000000000002</x:v>
      </x:c>
      <x:c r="L457" s="30" t="n">
        <x:v>3.2670000000000003</x:v>
      </x:c>
    </x:row>
    <x:row r="458">
      <x:c r="A458" s="61" t="n">
        <x:v>45227</x:v>
      </x:c>
      <x:c r="B458" s="59" t="str">
        <x:v>MOONEE VALLEY</x:v>
      </x:c>
      <x:c r="C458" s="27" t="n">
        <x:v>3</x:v>
      </x:c>
      <x:c r="D458" s="27" t="n">
        <x:v>2</x:v>
      </x:c>
      <x:c r="E458" s="59" t="str">
        <x:v>WISHLOR LASS</x:v>
      </x:c>
      <x:c r="F458" s="59" t="str">
        <x:v>LSW</x:v>
      </x:c>
      <x:c r="G458" s="27" t="n">
        <x:v>1</x:v>
      </x:c>
      <x:c r="H458" s="27" t="str">
        <x:v>Won</x:v>
      </x:c>
      <x:c r="I458" s="30" t="n">
        <x:v>1.1</x:v>
      </x:c>
      <x:c r="J458" s="30" t="n">
        <x:v>1.1</x:v>
      </x:c>
      <x:c r="K458" s="30" t="n">
        <x:v>1.815</x:v>
      </x:c>
      <x:c r="L458" s="30" t="n">
        <x:v>0</x:v>
      </x:c>
    </x:row>
    <x:row r="459">
      <x:c r="A459" s="61" t="n">
        <x:v>45227</x:v>
      </x:c>
      <x:c r="B459" s="59" t="str">
        <x:v>MOONEE VALLEY</x:v>
      </x:c>
      <x:c r="C459" s="27" t="n">
        <x:v>4</x:v>
      </x:c>
      <x:c r="D459" s="27" t="n">
        <x:v>14</x:v>
      </x:c>
      <x:c r="E459" s="59" t="str">
        <x:v>GUMDROPS</x:v>
      </x:c>
      <x:c r="F459" s="59" t="str">
        <x:v>LSW / SYS</x:v>
      </x:c>
      <x:c r="G459" s="27" t="n">
        <x:v>2</x:v>
      </x:c>
      <x:c r="H459" s="27" t="str">
        <x:v>Won</x:v>
      </x:c>
      <x:c r="I459" s="30" t="n">
        <x:v>1.65</x:v>
      </x:c>
      <x:c r="J459" s="30" t="n">
        <x:v>1.65</x:v>
      </x:c>
      <x:c r="K459" s="30" t="n">
        <x:v>0</x:v>
      </x:c>
      <x:c r="L459" s="30" t="n">
        <x:v>0</x:v>
      </x:c>
    </x:row>
    <x:row r="460">
      <x:c r="A460" s="61" t="n">
        <x:v>45227</x:v>
      </x:c>
      <x:c r="B460" s="59" t="str">
        <x:v>MOONEE VALLEY</x:v>
      </x:c>
      <x:c r="C460" s="27" t="n">
        <x:v>5</x:v>
      </x:c>
      <x:c r="D460" s="27" t="n">
        <x:v>4</x:v>
      </x:c>
      <x:c r="E460" s="59" t="str">
        <x:v>ANTINO</x:v>
      </x:c>
      <x:c r="F460" s="59" t="str">
        <x:v>SYS</x:v>
      </x:c>
      <x:c r="G460" s="27" t="n">
        <x:v>1</x:v>
      </x:c>
      <x:c r="H460" s="27" t="str">
        <x:v>3rd</x:v>
      </x:c>
      <x:c r="I460" s="30"/>
      <x:c r="J460" s="30" t="n">
        <x:v>0</x:v>
      </x:c>
      <x:c r="K460" s="30" t="n">
        <x:v>0</x:v>
      </x:c>
      <x:c r="L460" s="30" t="n">
        <x:v>0</x:v>
      </x:c>
    </x:row>
    <x:row r="461">
      <x:c r="A461" s="61" t="n">
        <x:v>45227</x:v>
      </x:c>
      <x:c r="B461" s="59" t="str">
        <x:v>MOONEE VALLEY</x:v>
      </x:c>
      <x:c r="C461" s="27" t="n">
        <x:v>5</x:v>
      </x:c>
      <x:c r="D461" s="27" t="n">
        <x:v>6</x:v>
      </x:c>
      <x:c r="E461" s="59" t="str">
        <x:v>PROWESS</x:v>
      </x:c>
      <x:c r="F461" s="59" t="str">
        <x:v>SYS</x:v>
      </x:c>
      <x:c r="G461" s="27" t="n">
        <x:v>1</x:v>
      </x:c>
      <x:c r="H461" s="27" t="str">
        <x:v>Won</x:v>
      </x:c>
      <x:c r="I461" s="30" t="n">
        <x:v>2.25</x:v>
      </x:c>
      <x:c r="J461" s="30" t="n">
        <x:v>2.25</x:v>
      </x:c>
      <x:c r="K461" s="30" t="n">
        <x:v>0</x:v>
      </x:c>
      <x:c r="L461" s="30" t="n">
        <x:v>0</x:v>
      </x:c>
    </x:row>
    <x:row r="462">
      <x:c r="A462" s="61" t="n">
        <x:v>45227</x:v>
      </x:c>
      <x:c r="B462" s="59" t="str">
        <x:v>MOONEE VALLEY</x:v>
      </x:c>
      <x:c r="C462" s="27" t="n">
        <x:v>6</x:v>
      </x:c>
      <x:c r="D462" s="27" t="n">
        <x:v>4</x:v>
      </x:c>
      <x:c r="E462" s="59" t="str">
        <x:v>CAPTAIN AMELIA</x:v>
      </x:c>
      <x:c r="F462" s="59" t="str">
        <x:v>SYS</x:v>
      </x:c>
      <x:c r="G462" s="27" t="n">
        <x:v>1</x:v>
      </x:c>
      <x:c r="H462" s="27" t="str"/>
      <x:c r="I462" s="30"/>
      <x:c r="J462" s="30" t="n">
        <x:v>0</x:v>
      </x:c>
      <x:c r="K462" s="30" t="n">
        <x:v>0</x:v>
      </x:c>
      <x:c r="L462" s="30" t="n">
        <x:v>0</x:v>
      </x:c>
    </x:row>
    <x:row r="463">
      <x:c r="A463" s="61" t="n">
        <x:v>45227</x:v>
      </x:c>
      <x:c r="B463" s="59" t="str">
        <x:v>MOONEE VALLEY</x:v>
      </x:c>
      <x:c r="C463" s="27" t="n">
        <x:v>6</x:v>
      </x:c>
      <x:c r="D463" s="27" t="n">
        <x:v>8</x:v>
      </x:c>
      <x:c r="E463" s="59" t="str">
        <x:v>SKYBIRD</x:v>
      </x:c>
      <x:c r="F463" s="59" t="str">
        <x:v>LSW / SYS</x:v>
      </x:c>
      <x:c r="G463" s="27" t="n">
        <x:v>2</x:v>
      </x:c>
      <x:c r="H463" s="27" t="str">
        <x:v>Won</x:v>
      </x:c>
      <x:c r="I463" s="30" t="n">
        <x:v>1.6</x:v>
      </x:c>
      <x:c r="J463" s="30" t="n">
        <x:v>1.6</x:v>
      </x:c>
      <x:c r="K463" s="30" t="n">
        <x:v>2.2399999999999998</x:v>
      </x:c>
      <x:c r="L463" s="30" t="n">
        <x:v>2.2624</x:v>
      </x:c>
    </x:row>
    <x:row r="464">
      <x:c r="A464" s="61" t="n">
        <x:v>45227</x:v>
      </x:c>
      <x:c r="B464" s="59" t="str">
        <x:v>MOONEE VALLEY</x:v>
      </x:c>
      <x:c r="C464" s="27" t="n">
        <x:v>7</x:v>
      </x:c>
      <x:c r="D464" s="27" t="n">
        <x:v>2</x:v>
      </x:c>
      <x:c r="E464" s="59" t="str">
        <x:v>AIR ASSAULT</x:v>
      </x:c>
      <x:c r="F464" s="59" t="str">
        <x:v>LSW</x:v>
      </x:c>
      <x:c r="G464" s="27" t="n">
        <x:v>1</x:v>
      </x:c>
      <x:c r="H464" s="27" t="str">
        <x:v>3rd</x:v>
      </x:c>
      <x:c r="I464" s="30" t="n">
        <x:v>1.4</x:v>
      </x:c>
      <x:c r="J464" s="30" t="n">
        <x:v>1.4</x:v>
      </x:c>
      <x:c r="K464" s="30" t="n">
        <x:v>1.414</x:v>
      </x:c>
      <x:c r="L464" s="30" t="n">
        <x:v>1.4847</x:v>
      </x:c>
    </x:row>
    <x:row r="465">
      <x:c r="A465" s="61" t="n">
        <x:v>45227</x:v>
      </x:c>
      <x:c r="B465" s="59" t="str">
        <x:v>MOONEE VALLEY</x:v>
      </x:c>
      <x:c r="C465" s="27" t="n">
        <x:v>8</x:v>
      </x:c>
      <x:c r="D465" s="27" t="n">
        <x:v>6</x:v>
      </x:c>
      <x:c r="E465" s="59" t="str">
        <x:v>IMPERATRIZ</x:v>
      </x:c>
      <x:c r="F465" s="59" t="str">
        <x:v>LSW</x:v>
      </x:c>
      <x:c r="G465" s="27" t="n">
        <x:v>1</x:v>
      </x:c>
      <x:c r="H465" s="27" t="str">
        <x:v>Won</x:v>
      </x:c>
      <x:c r="I465" s="30" t="n">
        <x:v>1.01</x:v>
      </x:c>
      <x:c r="J465" s="30" t="n">
        <x:v>1.01</x:v>
      </x:c>
      <x:c r="K465" s="30" t="n">
        <x:v>1.0605</x:v>
      </x:c>
      <x:c r="L465" s="30"/>
    </x:row>
    <x:row r="466">
      <x:c r="A466" s="61" t="n">
        <x:v>45227</x:v>
      </x:c>
      <x:c r="B466" s="59" t="str">
        <x:v>MOONEE VALLEY</x:v>
      </x:c>
      <x:c r="C466" s="27" t="n">
        <x:v>10</x:v>
      </x:c>
      <x:c r="D466" s="27" t="n">
        <x:v>3</x:v>
      </x:c>
      <x:c r="E466" s="59" t="str">
        <x:v>ARCHO NACHO</x:v>
      </x:c>
      <x:c r="F466" s="59" t="str">
        <x:v>SYS</x:v>
      </x:c>
      <x:c r="G466" s="27" t="n">
        <x:v>1</x:v>
      </x:c>
      <x:c r="H466" s="27" t="str">
        <x:v>Won</x:v>
      </x:c>
      <x:c r="I466" s="30" t="n">
        <x:v>1.05</x:v>
      </x:c>
      <x:c r="J466" s="30" t="n">
        <x:v>1.05</x:v>
      </x:c>
      <x:c r="K466" s="30"/>
      <x:c r="L466" s="30"/>
    </x:row>
    <x:row r="467">
      <x:c r="A467" s="61" t="n">
        <x:v>45234</x:v>
      </x:c>
      <x:c r="B467" s="59" t="str">
        <x:v>FLEMINGTON</x:v>
      </x:c>
      <x:c r="C467" s="27" t="n">
        <x:v>1</x:v>
      </x:c>
      <x:c r="D467" s="27" t="n">
        <x:v>1</x:v>
      </x:c>
      <x:c r="E467" s="59" t="str">
        <x:v>BRAVE MEAD</x:v>
      </x:c>
      <x:c r="F467" s="59" t="str">
        <x:v>LSW / SYS</x:v>
      </x:c>
      <x:c r="G467" s="27" t="n">
        <x:v>2</x:v>
      </x:c>
      <x:c r="H467" s="27" t="str">
        <x:v>3rd</x:v>
      </x:c>
      <x:c r="I467" s="30" t="n">
        <x:v>1.35</x:v>
      </x:c>
      <x:c r="J467" s="30" t="n">
        <x:v>1.35</x:v>
      </x:c>
      <x:c r="K467" s="30" t="n">
        <x:v>1.89</x:v>
      </x:c>
      <x:c r="L467" s="30" t="n">
        <x:v>0</x:v>
      </x:c>
    </x:row>
    <x:row r="468">
      <x:c r="A468" s="61" t="n">
        <x:v>45234</x:v>
      </x:c>
      <x:c r="B468" s="59" t="str">
        <x:v>FLEMINGTON</x:v>
      </x:c>
      <x:c r="C468" s="27" t="n">
        <x:v>1</x:v>
      </x:c>
      <x:c r="D468" s="27" t="n">
        <x:v>3</x:v>
      </x:c>
      <x:c r="E468" s="59" t="str">
        <x:v>KAIZAD</x:v>
      </x:c>
      <x:c r="F468" s="59" t="str">
        <x:v>SYS</x:v>
      </x:c>
      <x:c r="G468" s="27" t="n">
        <x:v>1</x:v>
      </x:c>
      <x:c r="H468" s="27" t="str">
        <x:v>Won</x:v>
      </x:c>
      <x:c r="I468" s="30" t="n">
        <x:v>3.4</x:v>
      </x:c>
      <x:c r="J468" s="30" t="n">
        <x:v>3.4</x:v>
      </x:c>
      <x:c r="K468" s="30" t="n">
        <x:v>4.76</x:v>
      </x:c>
      <x:c r="L468" s="30" t="n">
        <x:v>0</x:v>
      </x:c>
    </x:row>
    <x:row r="469">
      <x:c r="A469" s="61" t="n">
        <x:v>45234</x:v>
      </x:c>
      <x:c r="B469" s="59" t="str">
        <x:v>FLEMINGTON</x:v>
      </x:c>
      <x:c r="C469" s="27" t="n">
        <x:v>2</x:v>
      </x:c>
      <x:c r="D469" s="27" t="n">
        <x:v>2</x:v>
      </x:c>
      <x:c r="E469" s="59" t="str">
        <x:v>KALAPOUR</x:v>
      </x:c>
      <x:c r="F469" s="59" t="str">
        <x:v>LSW / SYS</x:v>
      </x:c>
      <x:c r="G469" s="27" t="n">
        <x:v>2</x:v>
      </x:c>
      <x:c r="H469" s="27" t="str">
        <x:v>Won</x:v>
      </x:c>
      <x:c r="I469" s="30" t="n">
        <x:v>1.4</x:v>
      </x:c>
      <x:c r="J469" s="30" t="n">
        <x:v>1.4</x:v>
      </x:c>
      <x:c r="K469" s="30" t="n">
        <x:v>0</x:v>
      </x:c>
      <x:c r="L469" s="30" t="n">
        <x:v>0</x:v>
      </x:c>
    </x:row>
    <x:row r="470">
      <x:c r="A470" s="61" t="n">
        <x:v>45234</x:v>
      </x:c>
      <x:c r="B470" s="59" t="str">
        <x:v>FLEMINGTON</x:v>
      </x:c>
      <x:c r="C470" s="27" t="n">
        <x:v>4</x:v>
      </x:c>
      <x:c r="D470" s="27" t="n">
        <x:v>5</x:v>
      </x:c>
      <x:c r="E470" s="59" t="str">
        <x:v>TRIPLE MISSILE</x:v>
      </x:c>
      <x:c r="F470" s="59" t="str">
        <x:v>SYS</x:v>
      </x:c>
      <x:c r="G470" s="27" t="n">
        <x:v>1</x:v>
      </x:c>
      <x:c r="H470" s="27" t="str"/>
      <x:c r="I470" s="30"/>
      <x:c r="J470" s="30" t="n">
        <x:v>0</x:v>
      </x:c>
      <x:c r="K470" s="30" t="n">
        <x:v>0</x:v>
      </x:c>
      <x:c r="L470" s="30" t="n">
        <x:v>0</x:v>
      </x:c>
    </x:row>
    <x:row r="471">
      <x:c r="A471" s="61" t="n">
        <x:v>45234</x:v>
      </x:c>
      <x:c r="B471" s="59" t="str">
        <x:v>FLEMINGTON</x:v>
      </x:c>
      <x:c r="C471" s="27" t="n">
        <x:v>4</x:v>
      </x:c>
      <x:c r="D471" s="27" t="n">
        <x:v>7</x:v>
      </x:c>
      <x:c r="E471" s="59" t="str">
        <x:v>SPACEWALK</x:v>
      </x:c>
      <x:c r="F471" s="59" t="str">
        <x:v>SYS</x:v>
      </x:c>
      <x:c r="G471" s="27" t="n">
        <x:v>1</x:v>
      </x:c>
      <x:c r="H471" s="27" t="str">
        <x:v>Won</x:v>
      </x:c>
      <x:c r="I471" s="30" t="n">
        <x:v>1.85</x:v>
      </x:c>
      <x:c r="J471" s="30" t="n">
        <x:v>1.85</x:v>
      </x:c>
      <x:c r="K471" s="30" t="n">
        <x:v>2.035</x:v>
      </x:c>
      <x:c r="L471" s="30" t="n">
        <x:v>0</x:v>
      </x:c>
    </x:row>
    <x:row r="472">
      <x:c r="A472" s="61" t="n">
        <x:v>45234</x:v>
      </x:c>
      <x:c r="B472" s="59" t="str">
        <x:v>FLEMINGTON</x:v>
      </x:c>
      <x:c r="C472" s="27" t="n">
        <x:v>7</x:v>
      </x:c>
      <x:c r="D472" s="27" t="n">
        <x:v>4</x:v>
      </x:c>
      <x:c r="E472" s="59" t="str">
        <x:v>RIFF ROCKET</x:v>
      </x:c>
      <x:c r="F472" s="59" t="str">
        <x:v>SYS</x:v>
      </x:c>
      <x:c r="G472" s="27" t="n">
        <x:v>1</x:v>
      </x:c>
      <x:c r="H472" s="27" t="str">
        <x:v>Won</x:v>
      </x:c>
      <x:c r="I472" s="30" t="n">
        <x:v>1.1</x:v>
      </x:c>
      <x:c r="J472" s="30" t="n">
        <x:v>1.1</x:v>
      </x:c>
      <x:c r="K472" s="30" t="n">
        <x:v>0</x:v>
      </x:c>
      <x:c r="L472" s="30"/>
    </x:row>
    <x:row r="473">
      <x:c r="A473" s="61" t="n">
        <x:v>45234</x:v>
      </x:c>
      <x:c r="B473" s="59" t="str">
        <x:v>FLEMINGTON</x:v>
      </x:c>
      <x:c r="C473" s="27" t="n">
        <x:v>8</x:v>
      </x:c>
      <x:c r="D473" s="27" t="n">
        <x:v>3</x:v>
      </x:c>
      <x:c r="E473" s="59" t="str">
        <x:v>HOPE IN YOUR HEART</x:v>
      </x:c>
      <x:c r="F473" s="59" t="str">
        <x:v>SYS</x:v>
      </x:c>
      <x:c r="G473" s="27" t="n">
        <x:v>1</x:v>
      </x:c>
      <x:c r="H473" s="27" t="str"/>
      <x:c r="I473" s="30"/>
      <x:c r="J473" s="30" t="n">
        <x:v>0</x:v>
      </x:c>
      <x:c r="K473" s="30"/>
      <x:c r="L473" s="30"/>
    </x:row>
    <x:row r="474">
      <x:c r="A474" s="61" t="n">
        <x:v>45237</x:v>
      </x:c>
      <x:c r="B474" s="59" t="str">
        <x:v>FLEMINGTON</x:v>
      </x:c>
      <x:c r="C474" s="27" t="n">
        <x:v>1</x:v>
      </x:c>
      <x:c r="D474" s="27" t="n">
        <x:v>1</x:v>
      </x:c>
      <x:c r="E474" s="59" t="str">
        <x:v>ADMITTED</x:v>
      </x:c>
      <x:c r="F474" s="59" t="str">
        <x:v>LSW / SYS</x:v>
      </x:c>
      <x:c r="G474" s="27" t="n">
        <x:v>2</x:v>
      </x:c>
      <x:c r="H474" s="27" t="str"/>
      <x:c r="I474" s="30"/>
      <x:c r="J474" s="30" t="n">
        <x:v>0</x:v>
      </x:c>
      <x:c r="K474" s="30" t="n">
        <x:v>0</x:v>
      </x:c>
      <x:c r="L474" s="30" t="n">
        <x:v>0</x:v>
      </x:c>
    </x:row>
    <x:row r="475">
      <x:c r="A475" s="61" t="n">
        <x:v>45237</x:v>
      </x:c>
      <x:c r="B475" s="59" t="str">
        <x:v>FLEMINGTON</x:v>
      </x:c>
      <x:c r="C475" s="27" t="n">
        <x:v>1</x:v>
      </x:c>
      <x:c r="D475" s="27" t="n">
        <x:v>2</x:v>
      </x:c>
      <x:c r="E475" s="59" t="str">
        <x:v>DUBLIN DOWN</x:v>
      </x:c>
      <x:c r="F475" s="59" t="str">
        <x:v>SYS</x:v>
      </x:c>
      <x:c r="G475" s="27" t="n">
        <x:v>1</x:v>
      </x:c>
      <x:c r="H475" s="27" t="str">
        <x:v>Won</x:v>
      </x:c>
      <x:c r="I475" s="30" t="n">
        <x:v>2.2</x:v>
      </x:c>
      <x:c r="J475" s="30" t="n">
        <x:v>2.2</x:v>
      </x:c>
      <x:c r="K475" s="30" t="n">
        <x:v>4.620000000000001</x:v>
      </x:c>
      <x:c r="L475" s="30" t="n">
        <x:v>13.398000000000003</x:v>
      </x:c>
    </x:row>
    <x:row r="476">
      <x:c r="A476" s="61" t="n">
        <x:v>45237</x:v>
      </x:c>
      <x:c r="B476" s="59" t="str">
        <x:v>FLEMINGTON</x:v>
      </x:c>
      <x:c r="C476" s="27" t="n">
        <x:v>1</x:v>
      </x:c>
      <x:c r="D476" s="27" t="n">
        <x:v>4</x:v>
      </x:c>
      <x:c r="E476" s="59" t="str">
        <x:v>BLUE STRATUM</x:v>
      </x:c>
      <x:c r="F476" s="59" t="str">
        <x:v>SYS</x:v>
      </x:c>
      <x:c r="G476" s="27" t="n">
        <x:v>1</x:v>
      </x:c>
      <x:c r="H476" s="27" t="str">
        <x:v>2nd</x:v>
      </x:c>
      <x:c r="I476" s="30" t="n">
        <x:v>1.7</x:v>
      </x:c>
      <x:c r="J476" s="30" t="n">
        <x:v>1.7</x:v>
      </x:c>
      <x:c r="K476" s="30" t="n">
        <x:v>3.57</x:v>
      </x:c>
      <x:c r="L476" s="30" t="n">
        <x:v>10.353</x:v>
      </x:c>
    </x:row>
    <x:row r="477">
      <x:c r="A477" s="61" t="n">
        <x:v>45237</x:v>
      </x:c>
      <x:c r="B477" s="59" t="str">
        <x:v>FLEMINGTON</x:v>
      </x:c>
      <x:c r="C477" s="27" t="n">
        <x:v>1</x:v>
      </x:c>
      <x:c r="D477" s="27" t="n">
        <x:v>7</x:v>
      </x:c>
      <x:c r="E477" s="59" t="str">
        <x:v>ODINSON</x:v>
      </x:c>
      <x:c r="F477" s="59" t="str">
        <x:v>SYS</x:v>
      </x:c>
      <x:c r="G477" s="27" t="n">
        <x:v>1</x:v>
      </x:c>
      <x:c r="H477" s="27" t="str">
        <x:v>3rd</x:v>
      </x:c>
      <x:c r="I477" s="30" t="n">
        <x:v>1.8</x:v>
      </x:c>
      <x:c r="J477" s="30" t="n">
        <x:v>1.8</x:v>
      </x:c>
      <x:c r="K477" s="30" t="n">
        <x:v>3.7800000000000002</x:v>
      </x:c>
      <x:c r="L477" s="30" t="n">
        <x:v>10.962</x:v>
      </x:c>
    </x:row>
    <x:row r="478">
      <x:c r="A478" s="61" t="n">
        <x:v>45237</x:v>
      </x:c>
      <x:c r="B478" s="59" t="str">
        <x:v>FLEMINGTON</x:v>
      </x:c>
      <x:c r="C478" s="27" t="n">
        <x:v>2</x:v>
      </x:c>
      <x:c r="D478" s="27" t="n">
        <x:v>3</x:v>
      </x:c>
      <x:c r="E478" s="59" t="str">
        <x:v>SIBAAQ</x:v>
      </x:c>
      <x:c r="F478" s="59" t="str">
        <x:v>SYS</x:v>
      </x:c>
      <x:c r="G478" s="27" t="n">
        <x:v>1</x:v>
      </x:c>
      <x:c r="H478" s="27" t="str">
        <x:v>3rd</x:v>
      </x:c>
      <x:c r="I478" s="30" t="n">
        <x:v>2.1</x:v>
      </x:c>
      <x:c r="J478" s="30" t="n">
        <x:v>2.1</x:v>
      </x:c>
      <x:c r="K478" s="30" t="n">
        <x:v>6.09</x:v>
      </x:c>
      <x:c r="L478" s="30" t="n">
        <x:v>12.789</x:v>
      </x:c>
    </x:row>
    <x:row r="479">
      <x:c r="A479" s="61" t="n">
        <x:v>45237</x:v>
      </x:c>
      <x:c r="B479" s="59" t="str">
        <x:v>FLEMINGTON</x:v>
      </x:c>
      <x:c r="C479" s="27" t="n">
        <x:v>2</x:v>
      </x:c>
      <x:c r="D479" s="27" t="n">
        <x:v>4</x:v>
      </x:c>
      <x:c r="E479" s="59" t="str">
        <x:v>FORGOT YOU</x:v>
      </x:c>
      <x:c r="F479" s="59" t="str">
        <x:v>SYS</x:v>
      </x:c>
      <x:c r="G479" s="27" t="n">
        <x:v>1</x:v>
      </x:c>
      <x:c r="H479" s="27" t="str">
        <x:v>Won</x:v>
      </x:c>
      <x:c r="I479" s="30" t="n">
        <x:v>1.5</x:v>
      </x:c>
      <x:c r="J479" s="30" t="n">
        <x:v>1.5</x:v>
      </x:c>
      <x:c r="K479" s="30" t="n">
        <x:v>4.35</x:v>
      </x:c>
      <x:c r="L479" s="30" t="n">
        <x:v>9.135</x:v>
      </x:c>
    </x:row>
    <x:row r="480">
      <x:c r="A480" s="61" t="n">
        <x:v>45237</x:v>
      </x:c>
      <x:c r="B480" s="59" t="str">
        <x:v>FLEMINGTON</x:v>
      </x:c>
      <x:c r="C480" s="27" t="n">
        <x:v>3</x:v>
      </x:c>
      <x:c r="D480" s="27" t="n">
        <x:v>7</x:v>
      </x:c>
      <x:c r="E480" s="59" t="str">
        <x:v>WARMONGER</x:v>
      </x:c>
      <x:c r="F480" s="59" t="str">
        <x:v>LSW / SYS</x:v>
      </x:c>
      <x:c r="G480" s="27" t="n">
        <x:v>2</x:v>
      </x:c>
      <x:c r="H480" s="27" t="str">
        <x:v>Won</x:v>
      </x:c>
      <x:c r="I480" s="30" t="n">
        <x:v>2.9</x:v>
      </x:c>
      <x:c r="J480" s="30" t="n">
        <x:v>2.9</x:v>
      </x:c>
      <x:c r="K480" s="30" t="n">
        <x:v>6.09</x:v>
      </x:c>
      <x:c r="L480" s="30" t="n">
        <x:v>12.789</x:v>
      </x:c>
    </x:row>
    <x:row r="481">
      <x:c r="A481" s="61" t="n">
        <x:v>45237</x:v>
      </x:c>
      <x:c r="B481" s="59" t="str">
        <x:v>FLEMINGTON</x:v>
      </x:c>
      <x:c r="C481" s="27" t="n">
        <x:v>4</x:v>
      </x:c>
      <x:c r="D481" s="27" t="n">
        <x:v>5</x:v>
      </x:c>
      <x:c r="E481" s="59" t="str">
        <x:v>WIGGUM</x:v>
      </x:c>
      <x:c r="F481" s="59" t="str">
        <x:v>SYS</x:v>
      </x:c>
      <x:c r="G481" s="27" t="n">
        <x:v>1</x:v>
      </x:c>
      <x:c r="H481" s="27" t="str">
        <x:v>Won</x:v>
      </x:c>
      <x:c r="I481" s="30" t="n">
        <x:v>2.1</x:v>
      </x:c>
      <x:c r="J481" s="30" t="n">
        <x:v>2.1</x:v>
      </x:c>
      <x:c r="K481" s="30" t="n">
        <x:v>4.41</x:v>
      </x:c>
      <x:c r="L481" s="30" t="n">
        <x:v>14.552999999999999</x:v>
      </x:c>
    </x:row>
    <x:row r="482">
      <x:c r="A482" s="61" t="n">
        <x:v>45237</x:v>
      </x:c>
      <x:c r="B482" s="59" t="str">
        <x:v>FLEMINGTON</x:v>
      </x:c>
      <x:c r="C482" s="27" t="n">
        <x:v>5</x:v>
      </x:c>
      <x:c r="D482" s="27" t="n">
        <x:v>9</x:v>
      </x:c>
      <x:c r="E482" s="59" t="str">
        <x:v>THE MAP</x:v>
      </x:c>
      <x:c r="F482" s="59" t="str">
        <x:v>LSW / SYS</x:v>
      </x:c>
      <x:c r="G482" s="27" t="n">
        <x:v>2</x:v>
      </x:c>
      <x:c r="H482" s="27" t="str">
        <x:v>Won</x:v>
      </x:c>
      <x:c r="I482" s="30" t="n">
        <x:v>2.1</x:v>
      </x:c>
      <x:c r="J482" s="30" t="n">
        <x:v>2.1</x:v>
      </x:c>
      <x:c r="K482" s="30" t="n">
        <x:v>6.93</x:v>
      </x:c>
      <x:c r="L482" s="30" t="n">
        <x:v>20.79</x:v>
      </x:c>
    </x:row>
    <x:row r="483">
      <x:c r="A483" s="61" t="n">
        <x:v>45237</x:v>
      </x:c>
      <x:c r="B483" s="59" t="str">
        <x:v>FLEMINGTON</x:v>
      </x:c>
      <x:c r="C483" s="27" t="n">
        <x:v>7</x:v>
      </x:c>
      <x:c r="D483" s="27" t="n">
        <x:v>3</x:v>
      </x:c>
      <x:c r="E483" s="59" t="str">
        <x:v>WITHOUT A FIGHT</x:v>
      </x:c>
      <x:c r="F483" s="59" t="str">
        <x:v>SYS</x:v>
      </x:c>
      <x:c r="G483" s="27" t="n">
        <x:v>1</x:v>
      </x:c>
      <x:c r="H483" s="27" t="str">
        <x:v>Won</x:v>
      </x:c>
      <x:c r="I483" s="30" t="n">
        <x:v>3.3</x:v>
      </x:c>
      <x:c r="J483" s="30" t="n">
        <x:v>3.3</x:v>
      </x:c>
      <x:c r="K483" s="30" t="n">
        <x:v>9.899999999999999</x:v>
      </x:c>
      <x:c r="L483" s="30" t="n">
        <x:v>21.779999999999998</x:v>
      </x:c>
    </x:row>
    <x:row r="484">
      <x:c r="A484" s="61" t="n">
        <x:v>45237</x:v>
      </x:c>
      <x:c r="B484" s="59" t="str">
        <x:v>FLEMINGTON</x:v>
      </x:c>
      <x:c r="C484" s="27" t="n">
        <x:v>8</x:v>
      </x:c>
      <x:c r="D484" s="27" t="n">
        <x:v>3</x:v>
      </x:c>
      <x:c r="E484" s="59" t="str">
        <x:v>KIMOCHI</x:v>
      </x:c>
      <x:c r="F484" s="59" t="str">
        <x:v>SYS</x:v>
      </x:c>
      <x:c r="G484" s="27" t="n">
        <x:v>1</x:v>
      </x:c>
      <x:c r="H484" s="27" t="str">
        <x:v>2nd</x:v>
      </x:c>
      <x:c r="I484" s="30" t="n">
        <x:v>3</x:v>
      </x:c>
      <x:c r="J484" s="30" t="n">
        <x:v>3</x:v>
      </x:c>
      <x:c r="K484" s="30" t="n">
        <x:v>6.6000000000000005</x:v>
      </x:c>
      <x:c r="L484" s="30"/>
    </x:row>
    <x:row r="485">
      <x:c r="A485" s="61" t="n">
        <x:v>45237</x:v>
      </x:c>
      <x:c r="B485" s="59" t="str">
        <x:v>FLEMINGTON</x:v>
      </x:c>
      <x:c r="C485" s="27" t="n">
        <x:v>9</x:v>
      </x:c>
      <x:c r="D485" s="27" t="n">
        <x:v>2</x:v>
      </x:c>
      <x:c r="E485" s="59" t="str">
        <x:v>SKEW WIFF</x:v>
      </x:c>
      <x:c r="F485" s="59" t="str">
        <x:v>SYS</x:v>
      </x:c>
      <x:c r="G485" s="27" t="n">
        <x:v>1</x:v>
      </x:c>
      <x:c r="H485" s="27" t="str">
        <x:v>Won</x:v>
      </x:c>
      <x:c r="I485" s="30" t="n">
        <x:v>2.2</x:v>
      </x:c>
      <x:c r="J485" s="30" t="n">
        <x:v>2.2</x:v>
      </x:c>
      <x:c r="K485" s="30"/>
      <x:c r="L485" s="30"/>
    </x:row>
    <x:row r="486">
      <x:c r="A486" s="61" t="n">
        <x:v>45239</x:v>
      </x:c>
      <x:c r="B486" s="59" t="str">
        <x:v>FLEMINGTON</x:v>
      </x:c>
      <x:c r="C486" s="27" t="n">
        <x:v>2</x:v>
      </x:c>
      <x:c r="D486" s="27" t="n">
        <x:v>1</x:v>
      </x:c>
      <x:c r="E486" s="59" t="str">
        <x:v>STARIANNE</x:v>
      </x:c>
      <x:c r="F486" s="59" t="str">
        <x:v>SYS</x:v>
      </x:c>
      <x:c r="G486" s="27" t="n">
        <x:v>1</x:v>
      </x:c>
      <x:c r="H486" s="27" t="str"/>
      <x:c r="I486" s="30"/>
      <x:c r="J486" s="30" t="n">
        <x:v>0</x:v>
      </x:c>
      <x:c r="K486" s="30" t="n">
        <x:v>0</x:v>
      </x:c>
      <x:c r="L486" s="30" t="n">
        <x:v>0</x:v>
      </x:c>
    </x:row>
    <x:row r="487">
      <x:c r="A487" s="61" t="n">
        <x:v>45239</x:v>
      </x:c>
      <x:c r="B487" s="59" t="str">
        <x:v>FLEMINGTON</x:v>
      </x:c>
      <x:c r="C487" s="27" t="n">
        <x:v>4</x:v>
      </x:c>
      <x:c r="D487" s="27" t="n">
        <x:v>2</x:v>
      </x:c>
      <x:c r="E487" s="59" t="str">
        <x:v>FOXY FRIDA</x:v>
      </x:c>
      <x:c r="F487" s="59" t="str">
        <x:v>SYS</x:v>
      </x:c>
      <x:c r="G487" s="27" t="n">
        <x:v>1</x:v>
      </x:c>
      <x:c r="H487" s="27" t="str">
        <x:v>Won</x:v>
      </x:c>
      <x:c r="I487" s="30" t="n">
        <x:v>1.3</x:v>
      </x:c>
      <x:c r="J487" s="30" t="n">
        <x:v>1.3</x:v>
      </x:c>
      <x:c r="K487" s="30" t="n">
        <x:v>1.9500000000000002</x:v>
      </x:c>
      <x:c r="L487" s="30" t="n">
        <x:v>3.705</x:v>
      </x:c>
    </x:row>
    <x:row r="488">
      <x:c r="A488" s="61" t="n">
        <x:v>45239</x:v>
      </x:c>
      <x:c r="B488" s="59" t="str">
        <x:v>FLEMINGTON</x:v>
      </x:c>
      <x:c r="C488" s="27" t="n">
        <x:v>4</x:v>
      </x:c>
      <x:c r="D488" s="27" t="n">
        <x:v>6</x:v>
      </x:c>
      <x:c r="E488" s="59" t="str">
        <x:v>CLIMBING STAR</x:v>
      </x:c>
      <x:c r="F488" s="59" t="str">
        <x:v>SYS</x:v>
      </x:c>
      <x:c r="G488" s="27" t="n">
        <x:v>1</x:v>
      </x:c>
      <x:c r="H488" s="27" t="str"/>
      <x:c r="I488" s="30"/>
      <x:c r="J488" s="30" t="n">
        <x:v>0</x:v>
      </x:c>
      <x:c r="K488" s="30" t="n">
        <x:v>0</x:v>
      </x:c>
      <x:c r="L488" s="30" t="n">
        <x:v>0</x:v>
      </x:c>
    </x:row>
    <x:row r="489">
      <x:c r="A489" s="61" t="n">
        <x:v>45239</x:v>
      </x:c>
      <x:c r="B489" s="59" t="str">
        <x:v>FLEMINGTON</x:v>
      </x:c>
      <x:c r="C489" s="27" t="n">
        <x:v>5</x:v>
      </x:c>
      <x:c r="D489" s="27" t="n">
        <x:v>1</x:v>
      </x:c>
      <x:c r="E489" s="59" t="str">
        <x:v>SPACEWALK</x:v>
      </x:c>
      <x:c r="F489" s="59" t="str">
        <x:v>SYS</x:v>
      </x:c>
      <x:c r="G489" s="27" t="n">
        <x:v>1</x:v>
      </x:c>
      <x:c r="H489" s="27" t="str">
        <x:v>2nd</x:v>
      </x:c>
      <x:c r="I489" s="30" t="n">
        <x:v>1.5</x:v>
      </x:c>
      <x:c r="J489" s="30" t="n">
        <x:v>1.5</x:v>
      </x:c>
      <x:c r="K489" s="30" t="n">
        <x:v>2.8499999999999996</x:v>
      </x:c>
      <x:c r="L489" s="30" t="n">
        <x:v>0</x:v>
      </x:c>
    </x:row>
    <x:row r="490">
      <x:c r="A490" s="61" t="n">
        <x:v>45239</x:v>
      </x:c>
      <x:c r="B490" s="59" t="str">
        <x:v>FLEMINGTON</x:v>
      </x:c>
      <x:c r="C490" s="27" t="n">
        <x:v>6</x:v>
      </x:c>
      <x:c r="D490" s="27" t="n">
        <x:v>2</x:v>
      </x:c>
      <x:c r="E490" s="59" t="str">
        <x:v>EUPHORIC</x:v>
      </x:c>
      <x:c r="F490" s="59" t="str">
        <x:v>SYS</x:v>
      </x:c>
      <x:c r="G490" s="27" t="n">
        <x:v>1</x:v>
      </x:c>
      <x:c r="H490" s="27" t="str">
        <x:v>2nd</x:v>
      </x:c>
      <x:c r="I490" s="30" t="n">
        <x:v>1.9</x:v>
      </x:c>
      <x:c r="J490" s="30" t="n">
        <x:v>1.9</x:v>
      </x:c>
      <x:c r="K490" s="30" t="n">
        <x:v>0</x:v>
      </x:c>
      <x:c r="L490" s="30" t="n">
        <x:v>0</x:v>
      </x:c>
    </x:row>
    <x:row r="491">
      <x:c r="A491" s="61" t="n">
        <x:v>45239</x:v>
      </x:c>
      <x:c r="B491" s="59" t="str">
        <x:v>FLEMINGTON</x:v>
      </x:c>
      <x:c r="C491" s="27" t="n">
        <x:v>8</x:v>
      </x:c>
      <x:c r="D491" s="27" t="n">
        <x:v>1</x:v>
      </x:c>
      <x:c r="E491" s="59" t="str">
        <x:v>TROPICAL SQUALL</x:v>
      </x:c>
      <x:c r="F491" s="59" t="str">
        <x:v>SYS</x:v>
      </x:c>
      <x:c r="G491" s="27" t="n">
        <x:v>1</x:v>
      </x:c>
      <x:c r="H491" s="27" t="str"/>
      <x:c r="I491" s="30"/>
      <x:c r="J491" s="30" t="n">
        <x:v>0</x:v>
      </x:c>
      <x:c r="K491" s="30" t="n">
        <x:v>0</x:v>
      </x:c>
      <x:c r="L491" s="30"/>
    </x:row>
    <x:row r="492">
      <x:c r="A492" s="61" t="n">
        <x:v>45239</x:v>
      </x:c>
      <x:c r="B492" s="59" t="str">
        <x:v>FLEMINGTON</x:v>
      </x:c>
      <x:c r="C492" s="27" t="n">
        <x:v>8</x:v>
      </x:c>
      <x:c r="D492" s="27" t="n">
        <x:v>2</x:v>
      </x:c>
      <x:c r="E492" s="59" t="str">
        <x:v>ZARDOZI</x:v>
      </x:c>
      <x:c r="F492" s="59" t="str">
        <x:v>SYS</x:v>
      </x:c>
      <x:c r="G492" s="27" t="n">
        <x:v>1</x:v>
      </x:c>
      <x:c r="H492" s="27" t="str">
        <x:v>Won</x:v>
      </x:c>
      <x:c r="I492" s="30" t="n">
        <x:v>1.4</x:v>
      </x:c>
      <x:c r="J492" s="30" t="n">
        <x:v>1.4</x:v>
      </x:c>
      <x:c r="K492" s="30" t="n">
        <x:v>1.68</x:v>
      </x:c>
      <x:c r="L492" s="30"/>
    </x:row>
    <x:row r="493">
      <x:c r="A493" s="61" t="n">
        <x:v>45239</x:v>
      </x:c>
      <x:c r="B493" s="59" t="str">
        <x:v>FLEMINGTON</x:v>
      </x:c>
      <x:c r="C493" s="27" t="n">
        <x:v>9</x:v>
      </x:c>
      <x:c r="D493" s="27" t="n">
        <x:v>4</x:v>
      </x:c>
      <x:c r="E493" s="59" t="str">
        <x:v>GREGOLIMO</x:v>
      </x:c>
      <x:c r="F493" s="59" t="str">
        <x:v>SYS</x:v>
      </x:c>
      <x:c r="G493" s="27" t="n">
        <x:v>1</x:v>
      </x:c>
      <x:c r="H493" s="27" t="str">
        <x:v>2nd</x:v>
      </x:c>
      <x:c r="I493" s="30" t="n">
        <x:v>1.2</x:v>
      </x:c>
      <x:c r="J493" s="30" t="n">
        <x:v>1.2</x:v>
      </x:c>
      <x:c r="K493" s="30"/>
      <x:c r="L493" s="30"/>
    </x:row>
    <x:row r="494">
      <x:c r="A494" s="61" t="n">
        <x:v>45239</x:v>
      </x:c>
      <x:c r="B494" s="59" t="str">
        <x:v>FLEMINGTON</x:v>
      </x:c>
      <x:c r="C494" s="27" t="n">
        <x:v>9</x:v>
      </x:c>
      <x:c r="D494" s="27" t="n">
        <x:v>8</x:v>
      </x:c>
      <x:c r="E494" s="59" t="str">
        <x:v>HOLYMANZ</x:v>
      </x:c>
      <x:c r="F494" s="59" t="str">
        <x:v>SYS</x:v>
      </x:c>
      <x:c r="G494" s="27" t="n">
        <x:v>1</x:v>
      </x:c>
      <x:c r="H494" s="27" t="str">
        <x:v>Won</x:v>
      </x:c>
      <x:c r="I494" s="30" t="n">
        <x:v>1.5</x:v>
      </x:c>
      <x:c r="J494" s="30" t="n">
        <x:v>1.5</x:v>
      </x:c>
      <x:c r="K494" s="30"/>
      <x:c r="L494" s="30"/>
    </x:row>
    <x:row r="495">
      <x:c r="A495" s="61" t="n">
        <x:v>45241</x:v>
      </x:c>
      <x:c r="B495" s="59" t="str">
        <x:v>FLEMINGTON</x:v>
      </x:c>
      <x:c r="C495" s="27" t="n">
        <x:v>1</x:v>
      </x:c>
      <x:c r="D495" s="27" t="n">
        <x:v>9</x:v>
      </x:c>
      <x:c r="E495" s="59" t="str">
        <x:v>WATADEEL</x:v>
      </x:c>
      <x:c r="F495" s="59" t="str">
        <x:v>SYS</x:v>
      </x:c>
      <x:c r="G495" s="27" t="n">
        <x:v>1</x:v>
      </x:c>
      <x:c r="H495" s="27" t="str">
        <x:v>Won</x:v>
      </x:c>
      <x:c r="I495" s="30" t="n">
        <x:v>1.8</x:v>
      </x:c>
      <x:c r="J495" s="30" t="n">
        <x:v>1.8</x:v>
      </x:c>
      <x:c r="K495" s="30" t="n">
        <x:v>3.42</x:v>
      </x:c>
      <x:c r="L495" s="30" t="n">
        <x:v>4.446</x:v>
      </x:c>
    </x:row>
    <x:row r="496">
      <x:c r="A496" s="61" t="n">
        <x:v>45241</x:v>
      </x:c>
      <x:c r="B496" s="59" t="str">
        <x:v>FLEMINGTON</x:v>
      </x:c>
      <x:c r="C496" s="27" t="n">
        <x:v>2</x:v>
      </x:c>
      <x:c r="D496" s="27" t="n">
        <x:v>4</x:v>
      </x:c>
      <x:c r="E496" s="59" t="str">
        <x:v>GENERAL BEAU</x:v>
      </x:c>
      <x:c r="F496" s="59" t="str">
        <x:v>SYS</x:v>
      </x:c>
      <x:c r="G496" s="27" t="n">
        <x:v>1</x:v>
      </x:c>
      <x:c r="H496" s="27" t="str">
        <x:v>Won</x:v>
      </x:c>
      <x:c r="I496" s="30" t="n">
        <x:v>1.9</x:v>
      </x:c>
      <x:c r="J496" s="30" t="n">
        <x:v>1.9</x:v>
      </x:c>
      <x:c r="K496" s="30" t="n">
        <x:v>2.4699999999999998</x:v>
      </x:c>
      <x:c r="L496" s="30" t="n">
        <x:v>0</x:v>
      </x:c>
    </x:row>
    <x:row r="497">
      <x:c r="A497" s="61" t="n">
        <x:v>45241</x:v>
      </x:c>
      <x:c r="B497" s="59" t="str">
        <x:v>FLEMINGTON</x:v>
      </x:c>
      <x:c r="C497" s="27" t="n">
        <x:v>3</x:v>
      </x:c>
      <x:c r="D497" s="27" t="n">
        <x:v>6</x:v>
      </x:c>
      <x:c r="E497" s="59" t="str">
        <x:v>SCHWARZ</x:v>
      </x:c>
      <x:c r="F497" s="59" t="str">
        <x:v>SYS</x:v>
      </x:c>
      <x:c r="G497" s="27" t="n">
        <x:v>1</x:v>
      </x:c>
      <x:c r="H497" s="27" t="str">
        <x:v>Won</x:v>
      </x:c>
      <x:c r="I497" s="30" t="n">
        <x:v>1.3</x:v>
      </x:c>
      <x:c r="J497" s="30" t="n">
        <x:v>1.3</x:v>
      </x:c>
      <x:c r="K497" s="30" t="n">
        <x:v>0</x:v>
      </x:c>
      <x:c r="L497" s="30" t="n">
        <x:v>0</x:v>
      </x:c>
    </x:row>
    <x:row r="498">
      <x:c r="A498" s="61" t="n">
        <x:v>45241</x:v>
      </x:c>
      <x:c r="B498" s="59" t="str">
        <x:v>FLEMINGTON</x:v>
      </x:c>
      <x:c r="C498" s="27" t="n">
        <x:v>4</x:v>
      </x:c>
      <x:c r="D498" s="27" t="n">
        <x:v>5</x:v>
      </x:c>
      <x:c r="E498" s="59" t="str">
        <x:v>AMADE</x:v>
      </x:c>
      <x:c r="F498" s="59" t="str">
        <x:v>LSW</x:v>
      </x:c>
      <x:c r="G498" s="27" t="n">
        <x:v>1</x:v>
      </x:c>
      <x:c r="H498" s="27" t="str"/>
      <x:c r="I498" s="30"/>
      <x:c r="J498" s="30" t="n">
        <x:v>0</x:v>
      </x:c>
      <x:c r="K498" s="30" t="n">
        <x:v>0</x:v>
      </x:c>
      <x:c r="L498" s="30" t="n">
        <x:v>0</x:v>
      </x:c>
    </x:row>
    <x:row r="499">
      <x:c r="A499" s="61" t="n">
        <x:v>45241</x:v>
      </x:c>
      <x:c r="B499" s="59" t="str">
        <x:v>FLEMINGTON</x:v>
      </x:c>
      <x:c r="C499" s="27" t="n">
        <x:v>4</x:v>
      </x:c>
      <x:c r="D499" s="27" t="n">
        <x:v>9</x:v>
      </x:c>
      <x:c r="E499" s="59" t="str">
        <x:v>MURAMASA</x:v>
      </x:c>
      <x:c r="F499" s="59" t="str">
        <x:v>LSW / SYS</x:v>
      </x:c>
      <x:c r="G499" s="27" t="n">
        <x:v>2</x:v>
      </x:c>
      <x:c r="H499" s="27" t="str">
        <x:v>Won</x:v>
      </x:c>
      <x:c r="I499" s="30" t="n">
        <x:v>2</x:v>
      </x:c>
      <x:c r="J499" s="30" t="n">
        <x:v>2</x:v>
      </x:c>
      <x:c r="K499" s="30" t="n">
        <x:v>2.4</x:v>
      </x:c>
      <x:c r="L499" s="30" t="n">
        <x:v>9.36</x:v>
      </x:c>
    </x:row>
    <x:row r="500">
      <x:c r="A500" s="61" t="n">
        <x:v>45241</x:v>
      </x:c>
      <x:c r="B500" s="59" t="str">
        <x:v>FLEMINGTON</x:v>
      </x:c>
      <x:c r="C500" s="27" t="n">
        <x:v>6</x:v>
      </x:c>
      <x:c r="D500" s="27" t="n">
        <x:v>8</x:v>
      </x:c>
      <x:c r="E500" s="59" t="str">
        <x:v>IMPERATRIZ</x:v>
      </x:c>
      <x:c r="F500" s="59" t="str">
        <x:v>LSW / SYS</x:v>
      </x:c>
      <x:c r="G500" s="27" t="n">
        <x:v>2</x:v>
      </x:c>
      <x:c r="H500" s="27" t="str">
        <x:v>Won</x:v>
      </x:c>
      <x:c r="I500" s="30" t="n">
        <x:v>1.2</x:v>
      </x:c>
      <x:c r="J500" s="30" t="n">
        <x:v>1.2</x:v>
      </x:c>
      <x:c r="K500" s="30" t="n">
        <x:v>4.68</x:v>
      </x:c>
      <x:c r="L500" s="30" t="n">
        <x:v>0</x:v>
      </x:c>
    </x:row>
    <x:row r="501">
      <x:c r="A501" s="61" t="n">
        <x:v>45241</x:v>
      </x:c>
      <x:c r="B501" s="59" t="str">
        <x:v>FLEMINGTON</x:v>
      </x:c>
      <x:c r="C501" s="27" t="n">
        <x:v>7</x:v>
      </x:c>
      <x:c r="D501" s="27" t="n">
        <x:v>7</x:v>
      </x:c>
      <x:c r="E501" s="59" t="str">
        <x:v>PRIDE OF JENNI</x:v>
      </x:c>
      <x:c r="F501" s="59" t="str">
        <x:v>LSW</x:v>
      </x:c>
      <x:c r="G501" s="27" t="n">
        <x:v>1</x:v>
      </x:c>
      <x:c r="H501" s="27" t="str">
        <x:v>Won</x:v>
      </x:c>
      <x:c r="I501" s="30" t="n">
        <x:v>3.9</x:v>
      </x:c>
      <x:c r="J501" s="30" t="n">
        <x:v>3.9</x:v>
      </x:c>
      <x:c r="K501" s="30" t="n">
        <x:v>0</x:v>
      </x:c>
      <x:c r="L501" s="30" t="n">
        <x:v>0</x:v>
      </x:c>
    </x:row>
    <x:row r="502">
      <x:c r="A502" s="61" t="n">
        <x:v>45241</x:v>
      </x:c>
      <x:c r="B502" s="59" t="str">
        <x:v>FLEMINGTON</x:v>
      </x:c>
      <x:c r="C502" s="27" t="n">
        <x:v>8</x:v>
      </x:c>
      <x:c r="D502" s="27" t="n">
        <x:v>1</x:v>
      </x:c>
      <x:c r="E502" s="59" t="str">
        <x:v>ZAAKI</x:v>
      </x:c>
      <x:c r="F502" s="59" t="str">
        <x:v>SYS</x:v>
      </x:c>
      <x:c r="G502" s="27" t="n">
        <x:v>1</x:v>
      </x:c>
      <x:c r="H502" s="27" t="str">
        <x:v>4th</x:v>
      </x:c>
      <x:c r="I502" s="30"/>
      <x:c r="J502" s="30" t="n">
        <x:v>0</x:v>
      </x:c>
      <x:c r="K502" s="30" t="n">
        <x:v>0</x:v>
      </x:c>
      <x:c r="L502" s="30"/>
    </x:row>
    <x:row r="503">
      <x:c r="A503" s="61" t="n">
        <x:v>45241</x:v>
      </x:c>
      <x:c r="B503" s="59" t="str">
        <x:v>FLEMINGTON</x:v>
      </x:c>
      <x:c r="C503" s="27" t="n">
        <x:v>9</x:v>
      </x:c>
      <x:c r="D503" s="27" t="n">
        <x:v>10</x:v>
      </x:c>
      <x:c r="E503" s="59" t="str">
        <x:v>REY MAGNERIO</x:v>
      </x:c>
      <x:c r="F503" s="59" t="str">
        <x:v>LSW / SYS</x:v>
      </x:c>
      <x:c r="G503" s="27" t="n">
        <x:v>2</x:v>
      </x:c>
      <x:c r="H503" s="27" t="str">
        <x:v>Won</x:v>
      </x:c>
      <x:c r="I503" s="30" t="n">
        <x:v>2.2</x:v>
      </x:c>
      <x:c r="J503" s="30" t="n">
        <x:v>2.2</x:v>
      </x:c>
      <x:c r="K503" s="30"/>
      <x:c r="L503" s="30"/>
    </x:row>
    <x:row r="504">
      <x:c r="A504" s="61" t="n">
        <x:v>45248</x:v>
      </x:c>
      <x:c r="B504" s="59" t="str">
        <x:v>CAULFIELD</x:v>
      </x:c>
      <x:c r="C504" s="27" t="n">
        <x:v>1</x:v>
      </x:c>
      <x:c r="D504" s="27" t="n">
        <x:v>2</x:v>
      </x:c>
      <x:c r="E504" s="59" t="str">
        <x:v>AIN'TNODEELDUN</x:v>
      </x:c>
      <x:c r="F504" s="59" t="str">
        <x:v>LSW</x:v>
      </x:c>
      <x:c r="G504" s="27" t="n">
        <x:v>1</x:v>
      </x:c>
      <x:c r="H504" s="27" t="str"/>
      <x:c r="I504" s="30"/>
      <x:c r="J504" s="30" t="n">
        <x:v>0</x:v>
      </x:c>
      <x:c r="K504" s="30" t="n">
        <x:v>0</x:v>
      </x:c>
      <x:c r="L504" s="30" t="n">
        <x:v>0</x:v>
      </x:c>
    </x:row>
    <x:row r="505">
      <x:c r="A505" s="61" t="n">
        <x:v>45248</x:v>
      </x:c>
      <x:c r="B505" s="59" t="str">
        <x:v>CAULFIELD</x:v>
      </x:c>
      <x:c r="C505" s="27" t="n">
        <x:v>1</x:v>
      </x:c>
      <x:c r="D505" s="27" t="n">
        <x:v>4</x:v>
      </x:c>
      <x:c r="E505" s="59" t="str">
        <x:v>LET'SROLLTHEDICE</x:v>
      </x:c>
      <x:c r="F505" s="59" t="str">
        <x:v>SYS</x:v>
      </x:c>
      <x:c r="G505" s="27" t="n">
        <x:v>1</x:v>
      </x:c>
      <x:c r="H505" s="27" t="str">
        <x:v>Won</x:v>
      </x:c>
      <x:c r="I505" s="30" t="n">
        <x:v>1.5</x:v>
      </x:c>
      <x:c r="J505" s="30" t="n">
        <x:v>1.5</x:v>
      </x:c>
      <x:c r="K505" s="30" t="n">
        <x:v>0</x:v>
      </x:c>
      <x:c r="L505" s="30" t="n">
        <x:v>0</x:v>
      </x:c>
    </x:row>
    <x:row r="506">
      <x:c r="A506" s="61" t="n">
        <x:v>45248</x:v>
      </x:c>
      <x:c r="B506" s="59" t="str">
        <x:v>CAULFIELD</x:v>
      </x:c>
      <x:c r="C506" s="27" t="n">
        <x:v>2</x:v>
      </x:c>
      <x:c r="D506" s="27" t="n">
        <x:v>10</x:v>
      </x:c>
      <x:c r="E506" s="59" t="str">
        <x:v>FORBIDDEN CITY</x:v>
      </x:c>
      <x:c r="F506" s="59" t="str">
        <x:v>SYS</x:v>
      </x:c>
      <x:c r="G506" s="27" t="n">
        <x:v>1</x:v>
      </x:c>
      <x:c r="H506" s="27" t="str"/>
      <x:c r="I506" s="30"/>
      <x:c r="J506" s="30" t="n">
        <x:v>0</x:v>
      </x:c>
      <x:c r="K506" s="30" t="n">
        <x:v>0</x:v>
      </x:c>
      <x:c r="L506" s="30" t="n">
        <x:v>0</x:v>
      </x:c>
    </x:row>
    <x:row r="507">
      <x:c r="A507" s="61" t="n">
        <x:v>45248</x:v>
      </x:c>
      <x:c r="B507" s="59" t="str">
        <x:v>CAULFIELD</x:v>
      </x:c>
      <x:c r="C507" s="27" t="n">
        <x:v>3</x:v>
      </x:c>
      <x:c r="D507" s="27" t="n">
        <x:v>7</x:v>
      </x:c>
      <x:c r="E507" s="59" t="str">
        <x:v>PLACE OF GOLD</x:v>
      </x:c>
      <x:c r="F507" s="59" t="str">
        <x:v>SYS</x:v>
      </x:c>
      <x:c r="G507" s="27" t="n">
        <x:v>1</x:v>
      </x:c>
      <x:c r="H507" s="27" t="str">
        <x:v>Won</x:v>
      </x:c>
      <x:c r="I507" s="30" t="n">
        <x:v>2.5</x:v>
      </x:c>
      <x:c r="J507" s="30" t="n">
        <x:v>2.5</x:v>
      </x:c>
      <x:c r="K507" s="30" t="n">
        <x:v>3.75</x:v>
      </x:c>
      <x:c r="L507" s="30" t="n">
        <x:v>5.625</x:v>
      </x:c>
    </x:row>
    <x:row r="508">
      <x:c r="A508" s="61" t="n">
        <x:v>45248</x:v>
      </x:c>
      <x:c r="B508" s="59" t="str">
        <x:v>CAULFIELD</x:v>
      </x:c>
      <x:c r="C508" s="27" t="n">
        <x:v>4</x:v>
      </x:c>
      <x:c r="D508" s="27" t="n">
        <x:v>2</x:v>
      </x:c>
      <x:c r="E508" s="59" t="str">
        <x:v>SALTAIRE</x:v>
      </x:c>
      <x:c r="F508" s="59" t="str">
        <x:v>SYS</x:v>
      </x:c>
      <x:c r="G508" s="27" t="n">
        <x:v>1</x:v>
      </x:c>
      <x:c r="H508" s="27" t="str">
        <x:v>3rd</x:v>
      </x:c>
      <x:c r="I508" s="30" t="n">
        <x:v>1.5</x:v>
      </x:c>
      <x:c r="J508" s="30" t="n">
        <x:v>1.5</x:v>
      </x:c>
      <x:c r="K508" s="30" t="n">
        <x:v>2.25</x:v>
      </x:c>
      <x:c r="L508" s="30" t="n">
        <x:v>0</x:v>
      </x:c>
    </x:row>
    <x:row r="509">
      <x:c r="A509" s="61" t="n">
        <x:v>45248</x:v>
      </x:c>
      <x:c r="B509" s="59" t="str">
        <x:v>CAULFIELD</x:v>
      </x:c>
      <x:c r="C509" s="27" t="n">
        <x:v>4</x:v>
      </x:c>
      <x:c r="D509" s="27" t="n">
        <x:v>12</x:v>
      </x:c>
      <x:c r="E509" s="59" t="str">
        <x:v>MIRAVAL ROSE</x:v>
      </x:c>
      <x:c r="F509" s="59" t="str">
        <x:v>LSW / SYS</x:v>
      </x:c>
      <x:c r="G509" s="27" t="n">
        <x:v>2</x:v>
      </x:c>
      <x:c r="H509" s="27" t="str">
        <x:v>2nd</x:v>
      </x:c>
      <x:c r="I509" s="30" t="n">
        <x:v>1.7</x:v>
      </x:c>
      <x:c r="J509" s="30" t="n">
        <x:v>1.7</x:v>
      </x:c>
      <x:c r="K509" s="30" t="n">
        <x:v>2.55</x:v>
      </x:c>
      <x:c r="L509" s="30" t="n">
        <x:v>0</x:v>
      </x:c>
    </x:row>
    <x:row r="510">
      <x:c r="A510" s="61" t="n">
        <x:v>45248</x:v>
      </x:c>
      <x:c r="B510" s="59" t="str">
        <x:v>CAULFIELD</x:v>
      </x:c>
      <x:c r="C510" s="27" t="n">
        <x:v>5</x:v>
      </x:c>
      <x:c r="D510" s="27" t="n">
        <x:v>4</x:v>
      </x:c>
      <x:c r="E510" s="59" t="str">
        <x:v>HYPOTHETICAL</x:v>
      </x:c>
      <x:c r="F510" s="59" t="str">
        <x:v>SYS</x:v>
      </x:c>
      <x:c r="G510" s="27" t="n">
        <x:v>1</x:v>
      </x:c>
      <x:c r="H510" s="27" t="str">
        <x:v>Won</x:v>
      </x:c>
      <x:c r="I510" s="30" t="n">
        <x:v>1.5</x:v>
      </x:c>
      <x:c r="J510" s="30" t="n">
        <x:v>1.5</x:v>
      </x:c>
      <x:c r="K510" s="30" t="n">
        <x:v>0</x:v>
      </x:c>
      <x:c r="L510" s="30" t="n">
        <x:v>0</x:v>
      </x:c>
    </x:row>
    <x:row r="511">
      <x:c r="A511" s="61" t="n">
        <x:v>45248</x:v>
      </x:c>
      <x:c r="B511" s="59" t="str">
        <x:v>CAULFIELD</x:v>
      </x:c>
      <x:c r="C511" s="27" t="n">
        <x:v>6</x:v>
      </x:c>
      <x:c r="D511" s="27" t="n">
        <x:v>1</x:v>
      </x:c>
      <x:c r="E511" s="59" t="str">
        <x:v>ARKANSAW KID</x:v>
      </x:c>
      <x:c r="F511" s="59" t="str">
        <x:v>SYS</x:v>
      </x:c>
      <x:c r="G511" s="27" t="n">
        <x:v>1</x:v>
      </x:c>
      <x:c r="H511" s="27" t="str"/>
      <x:c r="I511" s="30"/>
      <x:c r="J511" s="30" t="n">
        <x:v>0</x:v>
      </x:c>
      <x:c r="K511" s="30" t="n">
        <x:v>0</x:v>
      </x:c>
      <x:c r="L511" s="30" t="n">
        <x:v>0</x:v>
      </x:c>
    </x:row>
    <x:row r="512">
      <x:c r="A512" s="61" t="n">
        <x:v>45248</x:v>
      </x:c>
      <x:c r="B512" s="59" t="str">
        <x:v>CAULFIELD</x:v>
      </x:c>
      <x:c r="C512" s="27" t="n">
        <x:v>7</x:v>
      </x:c>
      <x:c r="D512" s="27" t="n">
        <x:v>1</x:v>
      </x:c>
      <x:c r="E512" s="59" t="str">
        <x:v>KIMOCHI</x:v>
      </x:c>
      <x:c r="F512" s="59" t="str">
        <x:v>SYS</x:v>
      </x:c>
      <x:c r="G512" s="27" t="n">
        <x:v>1</x:v>
      </x:c>
      <x:c r="H512" s="27" t="str">
        <x:v>2nd</x:v>
      </x:c>
      <x:c r="I512" s="30" t="n">
        <x:v>2.7</x:v>
      </x:c>
      <x:c r="J512" s="30" t="n">
        <x:v>2.7</x:v>
      </x:c>
      <x:c r="K512" s="30" t="n">
        <x:v>5.670000000000001</x:v>
      </x:c>
      <x:c r="L512" s="30" t="n">
        <x:v>0</x:v>
      </x:c>
    </x:row>
    <x:row r="513">
      <x:c r="A513" s="61" t="n">
        <x:v>45248</x:v>
      </x:c>
      <x:c r="B513" s="59" t="str">
        <x:v>CAULFIELD</x:v>
      </x:c>
      <x:c r="C513" s="27" t="n">
        <x:v>8</x:v>
      </x:c>
      <x:c r="D513" s="27" t="n">
        <x:v>11</x:v>
      </x:c>
      <x:c r="E513" s="59" t="str">
        <x:v>MAGIC TIME</x:v>
      </x:c>
      <x:c r="F513" s="59" t="str">
        <x:v>SYS</x:v>
      </x:c>
      <x:c r="G513" s="27" t="n">
        <x:v>1</x:v>
      </x:c>
      <x:c r="H513" s="27" t="str">
        <x:v>Won</x:v>
      </x:c>
      <x:c r="I513" s="30" t="n">
        <x:v>2.1</x:v>
      </x:c>
      <x:c r="J513" s="30" t="n">
        <x:v>2.1</x:v>
      </x:c>
      <x:c r="K513" s="30" t="n">
        <x:v>0</x:v>
      </x:c>
      <x:c r="L513" s="30" t="n">
        <x:v>0</x:v>
      </x:c>
    </x:row>
    <x:row r="514">
      <x:c r="A514" s="61" t="n">
        <x:v>45248</x:v>
      </x:c>
      <x:c r="B514" s="59" t="str">
        <x:v>CAULFIELD</x:v>
      </x:c>
      <x:c r="C514" s="27" t="n">
        <x:v>9</x:v>
      </x:c>
      <x:c r="D514" s="27" t="n">
        <x:v>5</x:v>
      </x:c>
      <x:c r="E514" s="59" t="str">
        <x:v>MAKTOOB</x:v>
      </x:c>
      <x:c r="F514" s="59" t="str">
        <x:v>LSW / SYS</x:v>
      </x:c>
      <x:c r="G514" s="27" t="n">
        <x:v>2</x:v>
      </x:c>
      <x:c r="H514" s="27" t="str"/>
      <x:c r="I514" s="30"/>
      <x:c r="J514" s="30" t="n">
        <x:v>0</x:v>
      </x:c>
      <x:c r="K514" s="30" t="n">
        <x:v>0</x:v>
      </x:c>
      <x:c r="L514" s="30"/>
    </x:row>
    <x:row r="515">
      <x:c r="A515" s="61" t="n">
        <x:v>45248</x:v>
      </x:c>
      <x:c r="B515" s="59" t="str">
        <x:v>CAULFIELD</x:v>
      </x:c>
      <x:c r="C515" s="27" t="n">
        <x:v>10</x:v>
      </x:c>
      <x:c r="D515" s="27" t="n">
        <x:v>1</x:v>
      </x:c>
      <x:c r="E515" s="59" t="str">
        <x:v>QUEEN OF THE BALL</x:v>
      </x:c>
      <x:c r="F515" s="59" t="str">
        <x:v>LSW / SYS</x:v>
      </x:c>
      <x:c r="G515" s="27" t="n">
        <x:v>2</x:v>
      </x:c>
      <x:c r="H515" s="27" t="str"/>
      <x:c r="I515" s="30"/>
      <x:c r="J515" s="30" t="n">
        <x:v>0</x:v>
      </x:c>
      <x:c r="K515" s="30"/>
      <x:c r="L515" s="30"/>
    </x:row>
    <x:row r="516">
      <x:c r="A516" s="61" t="n">
        <x:v>45248</x:v>
      </x:c>
      <x:c r="B516" s="59" t="str">
        <x:v>CAULFIELD</x:v>
      </x:c>
      <x:c r="C516" s="27" t="n">
        <x:v>10</x:v>
      </x:c>
      <x:c r="D516" s="27" t="n">
        <x:v>2</x:v>
      </x:c>
      <x:c r="E516" s="59" t="str">
        <x:v>SHE DANCES</x:v>
      </x:c>
      <x:c r="F516" s="59" t="str">
        <x:v>LSW</x:v>
      </x:c>
      <x:c r="G516" s="27" t="n">
        <x:v>1</x:v>
      </x:c>
      <x:c r="H516" s="27" t="str">
        <x:v>3rd</x:v>
      </x:c>
      <x:c r="I516" s="30" t="n">
        <x:v>1.3</x:v>
      </x:c>
      <x:c r="J516" s="30" t="n">
        <x:v>1.3</x:v>
      </x:c>
      <x:c r="K516" s="30"/>
      <x:c r="L516" s="30"/>
    </x:row>
    <x:row r="517">
      <x:c r="A517" s="61" t="n">
        <x:v>45248</x:v>
      </x:c>
      <x:c r="B517" s="59" t="str">
        <x:v>CAULFIELD</x:v>
      </x:c>
      <x:c r="C517" s="27" t="n">
        <x:v>10</x:v>
      </x:c>
      <x:c r="D517" s="27" t="n">
        <x:v>3</x:v>
      </x:c>
      <x:c r="E517" s="59" t="str">
        <x:v>ROSE QUARTZ</x:v>
      </x:c>
      <x:c r="F517" s="59" t="str">
        <x:v>SYS</x:v>
      </x:c>
      <x:c r="G517" s="27" t="n">
        <x:v>1</x:v>
      </x:c>
      <x:c r="H517" s="27" t="str">
        <x:v>Won</x:v>
      </x:c>
      <x:c r="I517" s="30" t="n">
        <x:v>1.5</x:v>
      </x:c>
      <x:c r="J517" s="30" t="n">
        <x:v>1.5</x:v>
      </x:c>
      <x:c r="K517" s="30"/>
      <x:c r="L517" s="30"/>
    </x:row>
    <x:row r="518">
      <x:c r="A518" s="61" t="n">
        <x:v>45255</x:v>
      </x:c>
      <x:c r="B518" s="59" t="str">
        <x:v>CRANBOURNE</x:v>
      </x:c>
      <x:c r="C518" s="27" t="n">
        <x:v>1</x:v>
      </x:c>
      <x:c r="D518" s="27" t="n">
        <x:v>5</x:v>
      </x:c>
      <x:c r="E518" s="59" t="str">
        <x:v>MOTORACE</x:v>
      </x:c>
      <x:c r="F518" s="59" t="str">
        <x:v>LSW / SYS</x:v>
      </x:c>
      <x:c r="G518" s="27" t="n">
        <x:v>2</x:v>
      </x:c>
      <x:c r="H518" s="27" t="str">
        <x:v>Won</x:v>
      </x:c>
      <x:c r="I518" s="30" t="n">
        <x:v>3.8</x:v>
      </x:c>
      <x:c r="J518" s="30" t="n">
        <x:v>3.8</x:v>
      </x:c>
      <x:c r="K518" s="30" t="n">
        <x:v>9.12</x:v>
      </x:c>
      <x:c r="L518" s="30" t="n">
        <x:v>18.24</x:v>
      </x:c>
    </x:row>
    <x:row r="519">
      <x:c r="A519" s="61" t="n">
        <x:v>45255</x:v>
      </x:c>
      <x:c r="B519" s="59" t="str">
        <x:v>CRANBOURNE</x:v>
      </x:c>
      <x:c r="C519" s="27" t="n">
        <x:v>2</x:v>
      </x:c>
      <x:c r="D519" s="27" t="n">
        <x:v>6</x:v>
      </x:c>
      <x:c r="E519" s="59" t="str">
        <x:v>EXTREMELY ROWDY</x:v>
      </x:c>
      <x:c r="F519" s="59" t="str">
        <x:v>LSW</x:v>
      </x:c>
      <x:c r="G519" s="27" t="n">
        <x:v>1</x:v>
      </x:c>
      <x:c r="H519" s="27" t="str">
        <x:v>Won</x:v>
      </x:c>
      <x:c r="I519" s="30" t="n">
        <x:v>2.4</x:v>
      </x:c>
      <x:c r="J519" s="30" t="n">
        <x:v>2.4</x:v>
      </x:c>
      <x:c r="K519" s="30" t="n">
        <x:v>4.8</x:v>
      </x:c>
      <x:c r="L519" s="30" t="n">
        <x:v>12</x:v>
      </x:c>
    </x:row>
    <x:row r="520">
      <x:c r="A520" s="61" t="n">
        <x:v>45255</x:v>
      </x:c>
      <x:c r="B520" s="59" t="str">
        <x:v>CRANBOURNE</x:v>
      </x:c>
      <x:c r="C520" s="27" t="n">
        <x:v>3</x:v>
      </x:c>
      <x:c r="D520" s="27" t="n">
        <x:v>1</x:v>
      </x:c>
      <x:c r="E520" s="59" t="str">
        <x:v>REVOLUTIONARY MISS</x:v>
      </x:c>
      <x:c r="F520" s="59" t="str">
        <x:v>SYS</x:v>
      </x:c>
      <x:c r="G520" s="27" t="n">
        <x:v>1</x:v>
      </x:c>
      <x:c r="H520" s="27" t="str">
        <x:v>Won</x:v>
      </x:c>
      <x:c r="I520" s="30" t="n">
        <x:v>2</x:v>
      </x:c>
      <x:c r="J520" s="30" t="n">
        <x:v>2</x:v>
      </x:c>
      <x:c r="K520" s="30" t="n">
        <x:v>5</x:v>
      </x:c>
      <x:c r="L520" s="30" t="n">
        <x:v>9.5</x:v>
      </x:c>
    </x:row>
    <x:row r="521">
      <x:c r="A521" s="61" t="n">
        <x:v>45255</x:v>
      </x:c>
      <x:c r="B521" s="59" t="str">
        <x:v>CRANBOURNE</x:v>
      </x:c>
      <x:c r="C521" s="27" t="n">
        <x:v>3</x:v>
      </x:c>
      <x:c r="D521" s="27" t="n">
        <x:v>4</x:v>
      </x:c>
      <x:c r="E521" s="59" t="str">
        <x:v>KAZOU</x:v>
      </x:c>
      <x:c r="F521" s="59" t="str">
        <x:v>LSW</x:v>
      </x:c>
      <x:c r="G521" s="27" t="n">
        <x:v>1</x:v>
      </x:c>
      <x:c r="H521" s="27" t="str">
        <x:v>2nd</x:v>
      </x:c>
      <x:c r="I521" s="30" t="n">
        <x:v>1.3</x:v>
      </x:c>
      <x:c r="J521" s="30" t="n">
        <x:v>1.3</x:v>
      </x:c>
      <x:c r="K521" s="30" t="n">
        <x:v>3.25</x:v>
      </x:c>
      <x:c r="L521" s="30" t="n">
        <x:v>6.175</x:v>
      </x:c>
    </x:row>
    <x:row r="522">
      <x:c r="A522" s="61" t="n">
        <x:v>45255</x:v>
      </x:c>
      <x:c r="B522" s="59" t="str">
        <x:v>CRANBOURNE</x:v>
      </x:c>
      <x:c r="C522" s="27" t="n">
        <x:v>4</x:v>
      </x:c>
      <x:c r="D522" s="27" t="n">
        <x:v>6</x:v>
      </x:c>
      <x:c r="E522" s="59" t="str">
        <x:v>HAARACAINE</x:v>
      </x:c>
      <x:c r="F522" s="59" t="str">
        <x:v>LSW / SYS</x:v>
      </x:c>
      <x:c r="G522" s="27" t="n">
        <x:v>2</x:v>
      </x:c>
      <x:c r="H522" s="27" t="str">
        <x:v>Won</x:v>
      </x:c>
      <x:c r="I522" s="30" t="n">
        <x:v>2.5</x:v>
      </x:c>
      <x:c r="J522" s="30" t="n">
        <x:v>2.5</x:v>
      </x:c>
      <x:c r="K522" s="30" t="n">
        <x:v>4.75</x:v>
      </x:c>
      <x:c r="L522" s="30" t="n">
        <x:v>0</x:v>
      </x:c>
    </x:row>
    <x:row r="523">
      <x:c r="A523" s="61" t="n">
        <x:v>45255</x:v>
      </x:c>
      <x:c r="B523" s="59" t="str">
        <x:v>CRANBOURNE</x:v>
      </x:c>
      <x:c r="C523" s="27" t="n">
        <x:v>6</x:v>
      </x:c>
      <x:c r="D523" s="27" t="n">
        <x:v>6</x:v>
      </x:c>
      <x:c r="E523" s="59" t="str">
        <x:v>IS IT ME</x:v>
      </x:c>
      <x:c r="F523" s="59" t="str">
        <x:v>LSW / SYS</x:v>
      </x:c>
      <x:c r="G523" s="27" t="n">
        <x:v>2</x:v>
      </x:c>
      <x:c r="H523" s="27" t="str">
        <x:v>Won</x:v>
      </x:c>
      <x:c r="I523" s="30" t="n">
        <x:v>1.9</x:v>
      </x:c>
      <x:c r="J523" s="30" t="n">
        <x:v>1.9</x:v>
      </x:c>
      <x:c r="K523" s="30" t="n">
        <x:v>0</x:v>
      </x:c>
      <x:c r="L523" s="30" t="n">
        <x:v>0</x:v>
      </x:c>
    </x:row>
    <x:row r="524">
      <x:c r="A524" s="61" t="n">
        <x:v>45255</x:v>
      </x:c>
      <x:c r="B524" s="59" t="str">
        <x:v>CRANBOURNE</x:v>
      </x:c>
      <x:c r="C524" s="27" t="n">
        <x:v>7</x:v>
      </x:c>
      <x:c r="D524" s="27" t="n">
        <x:v>3</x:v>
      </x:c>
      <x:c r="E524" s="59" t="str">
        <x:v>HOLYMANZ</x:v>
      </x:c>
      <x:c r="F524" s="59" t="str">
        <x:v>LSW</x:v>
      </x:c>
      <x:c r="G524" s="27" t="n">
        <x:v>1</x:v>
      </x:c>
      <x:c r="H524" s="27" t="str"/>
      <x:c r="I524" s="30"/>
      <x:c r="J524" s="30" t="n">
        <x:v>0</x:v>
      </x:c>
      <x:c r="K524" s="30" t="n">
        <x:v>0</x:v>
      </x:c>
      <x:c r="L524" s="30" t="n">
        <x:v>0</x:v>
      </x:c>
    </x:row>
    <x:row r="525">
      <x:c r="A525" s="61" t="n">
        <x:v>45255</x:v>
      </x:c>
      <x:c r="B525" s="59" t="str">
        <x:v>CRANBOURNE</x:v>
      </x:c>
      <x:c r="C525" s="27" t="n">
        <x:v>8</x:v>
      </x:c>
      <x:c r="D525" s="27" t="n">
        <x:v>1</x:v>
      </x:c>
      <x:c r="E525" s="59" t="str">
        <x:v>JIGSAW</x:v>
      </x:c>
      <x:c r="F525" s="59" t="str">
        <x:v>SYS</x:v>
      </x:c>
      <x:c r="G525" s="27" t="n">
        <x:v>1</x:v>
      </x:c>
      <x:c r="H525" s="27" t="str"/>
      <x:c r="I525" s="30"/>
      <x:c r="J525" s="30" t="n">
        <x:v>0</x:v>
      </x:c>
      <x:c r="K525" s="30" t="n">
        <x:v>0</x:v>
      </x:c>
      <x:c r="L525" s="30"/>
    </x:row>
    <x:row r="526">
      <x:c r="A526" s="61" t="n">
        <x:v>45255</x:v>
      </x:c>
      <x:c r="B526" s="59" t="str">
        <x:v>CRANBOURNE</x:v>
      </x:c>
      <x:c r="C526" s="27" t="n">
        <x:v>8</x:v>
      </x:c>
      <x:c r="D526" s="27" t="n">
        <x:v>9</x:v>
      </x:c>
      <x:c r="E526" s="59" t="str">
        <x:v>TAUNTING</x:v>
      </x:c>
      <x:c r="F526" s="59" t="str">
        <x:v>SYS</x:v>
      </x:c>
      <x:c r="G526" s="27" t="n">
        <x:v>1</x:v>
      </x:c>
      <x:c r="H526" s="27" t="str">
        <x:v>Won</x:v>
      </x:c>
      <x:c r="I526" s="30" t="n">
        <x:v>2.1</x:v>
      </x:c>
      <x:c r="J526" s="30" t="n">
        <x:v>2.1</x:v>
      </x:c>
      <x:c r="K526" s="30" t="n">
        <x:v>2.7300000000000004</x:v>
      </x:c>
      <x:c r="L526" s="30"/>
    </x:row>
    <x:row r="527">
      <x:c r="A527" s="61" t="n">
        <x:v>45255</x:v>
      </x:c>
      <x:c r="B527" s="59" t="str">
        <x:v>CRANBOURNE</x:v>
      </x:c>
      <x:c r="C527" s="27" t="n">
        <x:v>10</x:v>
      </x:c>
      <x:c r="D527" s="27" t="n">
        <x:v>5</x:v>
      </x:c>
      <x:c r="E527" s="59" t="str">
        <x:v>JIMMYSSTAR</x:v>
      </x:c>
      <x:c r="F527" s="59" t="str">
        <x:v>LSW / SYS</x:v>
      </x:c>
      <x:c r="G527" s="27" t="n">
        <x:v>2</x:v>
      </x:c>
      <x:c r="H527" s="27" t="str">
        <x:v>Won</x:v>
      </x:c>
      <x:c r="I527" s="30" t="n">
        <x:v>1.3</x:v>
      </x:c>
      <x:c r="J527" s="30" t="n">
        <x:v>1.3</x:v>
      </x:c>
      <x:c r="K527" s="30"/>
      <x:c r="L527" s="30"/>
    </x:row>
    <x:row r="528">
      <x:c r="A528" s="61" t="n">
        <x:v>45262</x:v>
      </x:c>
      <x:c r="B528" s="59" t="str">
        <x:v>CAULFIELD</x:v>
      </x:c>
      <x:c r="C528" s="27" t="n">
        <x:v>1</x:v>
      </x:c>
      <x:c r="D528" s="27" t="n">
        <x:v>4</x:v>
      </x:c>
      <x:c r="E528" s="59" t="str">
        <x:v>ENEEZA</x:v>
      </x:c>
      <x:c r="F528" s="59" t="str">
        <x:v>SYS</x:v>
      </x:c>
      <x:c r="G528" s="27" t="n">
        <x:v>1</x:v>
      </x:c>
      <x:c r="H528" s="27" t="str">
        <x:v>Won</x:v>
      </x:c>
      <x:c r="I528" s="30" t="n">
        <x:v>1.3</x:v>
      </x:c>
      <x:c r="J528" s="30" t="n">
        <x:v>1.3</x:v>
      </x:c>
      <x:c r="K528" s="30" t="n">
        <x:v>1.6900000000000002</x:v>
      </x:c>
      <x:c r="L528" s="30" t="n">
        <x:v>2.366</x:v>
      </x:c>
    </x:row>
    <x:row r="529">
      <x:c r="A529" s="61" t="n">
        <x:v>45262</x:v>
      </x:c>
      <x:c r="B529" s="59" t="str">
        <x:v>CAULFIELD</x:v>
      </x:c>
      <x:c r="C529" s="27" t="n">
        <x:v>4</x:v>
      </x:c>
      <x:c r="D529" s="27" t="n">
        <x:v>3</x:v>
      </x:c>
      <x:c r="E529" s="59" t="str">
        <x:v>MIRAVAL ROSE</x:v>
      </x:c>
      <x:c r="F529" s="59" t="str">
        <x:v>SYS</x:v>
      </x:c>
      <x:c r="G529" s="27" t="n">
        <x:v>1</x:v>
      </x:c>
      <x:c r="H529" s="27" t="str">
        <x:v>Won</x:v>
      </x:c>
      <x:c r="I529" s="30" t="n">
        <x:v>1.3</x:v>
      </x:c>
      <x:c r="J529" s="30" t="n">
        <x:v>1.3</x:v>
      </x:c>
      <x:c r="K529" s="30" t="n">
        <x:v>1.8199999999999998</x:v>
      </x:c>
      <x:c r="L529" s="30" t="n">
        <x:v>2.002</x:v>
      </x:c>
    </x:row>
    <x:row r="530">
      <x:c r="A530" s="61" t="n">
        <x:v>45262</x:v>
      </x:c>
      <x:c r="B530" s="59" t="str">
        <x:v>CAULFIELD</x:v>
      </x:c>
      <x:c r="C530" s="27" t="n">
        <x:v>5</x:v>
      </x:c>
      <x:c r="D530" s="27" t="n">
        <x:v>1</x:v>
      </x:c>
      <x:c r="E530" s="59" t="str">
        <x:v>JUST FOLK</x:v>
      </x:c>
      <x:c r="F530" s="59" t="str">
        <x:v>LSW / SYS</x:v>
      </x:c>
      <x:c r="G530" s="27" t="n">
        <x:v>2</x:v>
      </x:c>
      <x:c r="H530" s="27" t="str">
        <x:v>Won</x:v>
      </x:c>
      <x:c r="I530" s="30" t="n">
        <x:v>1.4</x:v>
      </x:c>
      <x:c r="J530" s="30" t="n">
        <x:v>1.4</x:v>
      </x:c>
      <x:c r="K530" s="30" t="n">
        <x:v>1.54</x:v>
      </x:c>
      <x:c r="L530" s="30" t="n">
        <x:v>2.31</x:v>
      </x:c>
    </x:row>
    <x:row r="531">
      <x:c r="A531" s="61" t="n">
        <x:v>45262</x:v>
      </x:c>
      <x:c r="B531" s="59" t="str">
        <x:v>CAULFIELD</x:v>
      </x:c>
      <x:c r="C531" s="27" t="n">
        <x:v>6</x:v>
      </x:c>
      <x:c r="D531" s="27" t="n">
        <x:v>2</x:v>
      </x:c>
      <x:c r="E531" s="59" t="str">
        <x:v>VILANA</x:v>
      </x:c>
      <x:c r="F531" s="59" t="str">
        <x:v>SYS</x:v>
      </x:c>
      <x:c r="G531" s="27" t="n">
        <x:v>1</x:v>
      </x:c>
      <x:c r="H531" s="27" t="str">
        <x:v>3rd</x:v>
      </x:c>
      <x:c r="I531" s="30" t="n">
        <x:v>1.1</x:v>
      </x:c>
      <x:c r="J531" s="30" t="n">
        <x:v>1.1</x:v>
      </x:c>
      <x:c r="K531" s="30" t="n">
        <x:v>1.6500000000000001</x:v>
      </x:c>
      <x:c r="L531" s="30" t="n">
        <x:v>0</x:v>
      </x:c>
    </x:row>
    <x:row r="532">
      <x:c r="A532" s="61" t="n">
        <x:v>45262</x:v>
      </x:c>
      <x:c r="B532" s="59" t="str">
        <x:v>CAULFIELD</x:v>
      </x:c>
      <x:c r="C532" s="27" t="n">
        <x:v>6</x:v>
      </x:c>
      <x:c r="D532" s="27" t="n">
        <x:v>3</x:v>
      </x:c>
      <x:c r="E532" s="59" t="str">
        <x:v>KING MAGNUS</x:v>
      </x:c>
      <x:c r="F532" s="59" t="str">
        <x:v>SYS</x:v>
      </x:c>
      <x:c r="G532" s="27" t="n">
        <x:v>1</x:v>
      </x:c>
      <x:c r="H532" s="27" t="str">
        <x:v>Won</x:v>
      </x:c>
      <x:c r="I532" s="30" t="n">
        <x:v>1.6</x:v>
      </x:c>
      <x:c r="J532" s="30" t="n">
        <x:v>1.6</x:v>
      </x:c>
      <x:c r="K532" s="30" t="n">
        <x:v>2.4000000000000004</x:v>
      </x:c>
      <x:c r="L532" s="30" t="n">
        <x:v>0</x:v>
      </x:c>
    </x:row>
    <x:row r="533">
      <x:c r="A533" s="61" t="n">
        <x:v>45262</x:v>
      </x:c>
      <x:c r="B533" s="59" t="str">
        <x:v>CAULFIELD</x:v>
      </x:c>
      <x:c r="C533" s="27" t="n">
        <x:v>7</x:v>
      </x:c>
      <x:c r="D533" s="27" t="n">
        <x:v>1</x:v>
      </x:c>
      <x:c r="E533" s="59" t="str">
        <x:v>ARKANSAW KID</x:v>
      </x:c>
      <x:c r="F533" s="59" t="str">
        <x:v>SYS</x:v>
      </x:c>
      <x:c r="G533" s="27" t="n">
        <x:v>1</x:v>
      </x:c>
      <x:c r="H533" s="27" t="str">
        <x:v>2nd</x:v>
      </x:c>
      <x:c r="I533" s="30" t="n">
        <x:v>1.5</x:v>
      </x:c>
      <x:c r="J533" s="30" t="n">
        <x:v>1.5</x:v>
      </x:c>
      <x:c r="K533" s="30" t="n">
        <x:v>0</x:v>
      </x:c>
      <x:c r="L533" s="30" t="n">
        <x:v>0</x:v>
      </x:c>
    </x:row>
    <x:row r="534">
      <x:c r="A534" s="61" t="n">
        <x:v>45262</x:v>
      </x:c>
      <x:c r="B534" s="59" t="str">
        <x:v>CAULFIELD</x:v>
      </x:c>
      <x:c r="C534" s="27" t="n">
        <x:v>8</x:v>
      </x:c>
      <x:c r="D534" s="27" t="n">
        <x:v>10</x:v>
      </x:c>
      <x:c r="E534" s="59" t="str">
        <x:v>MURAMASA</x:v>
      </x:c>
      <x:c r="F534" s="59" t="str">
        <x:v>LSW / SYS</x:v>
      </x:c>
      <x:c r="G534" s="27" t="n">
        <x:v>2</x:v>
      </x:c>
      <x:c r="H534" s="27" t="str"/>
      <x:c r="I534" s="30"/>
      <x:c r="J534" s="30" t="n">
        <x:v>0</x:v>
      </x:c>
      <x:c r="K534" s="30" t="n">
        <x:v>0</x:v>
      </x:c>
      <x:c r="L534" s="30" t="n">
        <x:v>0</x:v>
      </x:c>
    </x:row>
    <x:row r="535">
      <x:c r="A535" s="61" t="n">
        <x:v>45262</x:v>
      </x:c>
      <x:c r="B535" s="59" t="str">
        <x:v>CAULFIELD</x:v>
      </x:c>
      <x:c r="C535" s="27" t="n">
        <x:v>9</x:v>
      </x:c>
      <x:c r="D535" s="27" t="n">
        <x:v>1</x:v>
      </x:c>
      <x:c r="E535" s="59" t="str">
        <x:v>REVOLUTIONARY MISS</x:v>
      </x:c>
      <x:c r="F535" s="59" t="str">
        <x:v>LSW / SYS</x:v>
      </x:c>
      <x:c r="G535" s="27" t="n">
        <x:v>2</x:v>
      </x:c>
      <x:c r="H535" s="27" t="str">
        <x:v>Won</x:v>
      </x:c>
      <x:c r="I535" s="30" t="n">
        <x:v>1.7</x:v>
      </x:c>
      <x:c r="J535" s="30" t="n">
        <x:v>1.7</x:v>
      </x:c>
      <x:c r="K535" s="30" t="n">
        <x:v>2.55</x:v>
      </x:c>
      <x:c r="L535" s="30"/>
    </x:row>
    <x:row r="536">
      <x:c r="A536" s="61" t="n">
        <x:v>45262</x:v>
      </x:c>
      <x:c r="B536" s="59" t="str">
        <x:v>CAULFIELD</x:v>
      </x:c>
      <x:c r="C536" s="27" t="n">
        <x:v>10</x:v>
      </x:c>
      <x:c r="D536" s="27" t="n">
        <x:v>8</x:v>
      </x:c>
      <x:c r="E536" s="59" t="str">
        <x:v>GHAANATI</x:v>
      </x:c>
      <x:c r="F536" s="59" t="str">
        <x:v>SYS</x:v>
      </x:c>
      <x:c r="G536" s="27" t="n">
        <x:v>1</x:v>
      </x:c>
      <x:c r="H536" s="27" t="str">
        <x:v>Won</x:v>
      </x:c>
      <x:c r="I536" s="30" t="n">
        <x:v>1.5</x:v>
      </x:c>
      <x:c r="J536" s="30" t="n">
        <x:v>1.5</x:v>
      </x:c>
      <x:c r="K536" s="30"/>
      <x:c r="L536" s="30"/>
    </x:row>
    <x:row r="537">
      <x:c r="A537" s="61" t="n">
        <x:v>45269</x:v>
      </x:c>
      <x:c r="B537" s="59" t="str">
        <x:v>BALLARAT</x:v>
      </x:c>
      <x:c r="C537" s="27" t="n">
        <x:v>1</x:v>
      </x:c>
      <x:c r="D537" s="27" t="n">
        <x:v>5</x:v>
      </x:c>
      <x:c r="E537" s="59" t="str">
        <x:v>SUNSET DREAMING</x:v>
      </x:c>
      <x:c r="F537" s="59" t="str">
        <x:v>SYS</x:v>
      </x:c>
      <x:c r="G537" s="27" t="n">
        <x:v>1</x:v>
      </x:c>
      <x:c r="H537" s="27" t="str">
        <x:v>Won</x:v>
      </x:c>
      <x:c r="I537" s="30" t="n">
        <x:v>1.2</x:v>
      </x:c>
      <x:c r="J537" s="30" t="n">
        <x:v>1.2</x:v>
      </x:c>
      <x:c r="K537" s="30" t="n">
        <x:v>1.7999999999999998</x:v>
      </x:c>
      <x:c r="L537" s="30" t="n">
        <x:v>0</x:v>
      </x:c>
    </x:row>
    <x:row r="538">
      <x:c r="A538" s="61" t="n">
        <x:v>45269</x:v>
      </x:c>
      <x:c r="B538" s="59" t="str">
        <x:v>BALLARAT</x:v>
      </x:c>
      <x:c r="C538" s="27" t="n">
        <x:v>2</x:v>
      </x:c>
      <x:c r="D538" s="27" t="n">
        <x:v>7</x:v>
      </x:c>
      <x:c r="E538" s="59" t="str">
        <x:v>ARABIAN SUMMER</x:v>
      </x:c>
      <x:c r="F538" s="59" t="str">
        <x:v>SYS</x:v>
      </x:c>
      <x:c r="G538" s="27" t="n">
        <x:v>1</x:v>
      </x:c>
      <x:c r="H538" s="27" t="str">
        <x:v>Won</x:v>
      </x:c>
      <x:c r="I538" s="30" t="n">
        <x:v>1.5</x:v>
      </x:c>
      <x:c r="J538" s="30" t="n">
        <x:v>1.5</x:v>
      </x:c>
      <x:c r="K538" s="30" t="n">
        <x:v>0</x:v>
      </x:c>
      <x:c r="L538" s="30" t="n">
        <x:v>0</x:v>
      </x:c>
    </x:row>
    <x:row r="539">
      <x:c r="A539" s="61" t="n">
        <x:v>45269</x:v>
      </x:c>
      <x:c r="B539" s="59" t="str">
        <x:v>BALLARAT</x:v>
      </x:c>
      <x:c r="C539" s="27" t="n">
        <x:v>3</x:v>
      </x:c>
      <x:c r="D539" s="27" t="n">
        <x:v>1</x:v>
      </x:c>
      <x:c r="E539" s="59" t="str">
        <x:v>SCREWED DOWN</x:v>
      </x:c>
      <x:c r="F539" s="59" t="str">
        <x:v>SYS</x:v>
      </x:c>
      <x:c r="G539" s="27" t="n">
        <x:v>1</x:v>
      </x:c>
      <x:c r="H539" s="27" t="str"/>
      <x:c r="I539" s="30"/>
      <x:c r="J539" s="30" t="n">
        <x:v>0</x:v>
      </x:c>
      <x:c r="K539" s="30" t="n">
        <x:v>0</x:v>
      </x:c>
      <x:c r="L539" s="30" t="n">
        <x:v>0</x:v>
      </x:c>
    </x:row>
    <x:row r="540">
      <x:c r="A540" s="61" t="n">
        <x:v>45269</x:v>
      </x:c>
      <x:c r="B540" s="59" t="str">
        <x:v>BALLARAT</x:v>
      </x:c>
      <x:c r="C540" s="27" t="n">
        <x:v>3</x:v>
      </x:c>
      <x:c r="D540" s="27" t="n">
        <x:v>12</x:v>
      </x:c>
      <x:c r="E540" s="59" t="str">
        <x:v>GIVE GIGGLES</x:v>
      </x:c>
      <x:c r="F540" s="59" t="str">
        <x:v>SYS</x:v>
      </x:c>
      <x:c r="G540" s="27" t="n">
        <x:v>1</x:v>
      </x:c>
      <x:c r="H540" s="27" t="str">
        <x:v>Won</x:v>
      </x:c>
      <x:c r="I540" s="30" t="n">
        <x:v>1.5</x:v>
      </x:c>
      <x:c r="J540" s="30" t="n">
        <x:v>1.5</x:v>
      </x:c>
      <x:c r="K540" s="30" t="n">
        <x:v>0</x:v>
      </x:c>
      <x:c r="L540" s="30" t="n">
        <x:v>0</x:v>
      </x:c>
    </x:row>
    <x:row r="541">
      <x:c r="A541" s="61" t="n">
        <x:v>45269</x:v>
      </x:c>
      <x:c r="B541" s="59" t="str">
        <x:v>BALLARAT</x:v>
      </x:c>
      <x:c r="C541" s="27" t="n">
        <x:v>4</x:v>
      </x:c>
      <x:c r="D541" s="27" t="n">
        <x:v>3</x:v>
      </x:c>
      <x:c r="E541" s="59" t="str">
        <x:v>JENNY JEROME</x:v>
      </x:c>
      <x:c r="F541" s="59" t="str">
        <x:v>SYS</x:v>
      </x:c>
      <x:c r="G541" s="27" t="n">
        <x:v>1</x:v>
      </x:c>
      <x:c r="H541" s="27" t="str"/>
      <x:c r="I541" s="30"/>
      <x:c r="J541" s="30" t="n">
        <x:v>0</x:v>
      </x:c>
      <x:c r="K541" s="30" t="n">
        <x:v>0</x:v>
      </x:c>
      <x:c r="L541" s="30" t="n">
        <x:v>0</x:v>
      </x:c>
    </x:row>
    <x:row r="542">
      <x:c r="A542" s="61" t="n">
        <x:v>45269</x:v>
      </x:c>
      <x:c r="B542" s="59" t="str">
        <x:v>BALLARAT</x:v>
      </x:c>
      <x:c r="C542" s="27" t="n">
        <x:v>4</x:v>
      </x:c>
      <x:c r="D542" s="27" t="n">
        <x:v>4</x:v>
      </x:c>
      <x:c r="E542" s="59" t="str">
        <x:v>MY YANKEE GIRL</x:v>
      </x:c>
      <x:c r="F542" s="59" t="str">
        <x:v>SYS</x:v>
      </x:c>
      <x:c r="G542" s="27" t="n">
        <x:v>1</x:v>
      </x:c>
      <x:c r="H542" s="27" t="str">
        <x:v>Won</x:v>
      </x:c>
      <x:c r="I542" s="30" t="n">
        <x:v>1.4</x:v>
      </x:c>
      <x:c r="J542" s="30" t="n">
        <x:v>1.4</x:v>
      </x:c>
      <x:c r="K542" s="30" t="n">
        <x:v>3.78</x:v>
      </x:c>
      <x:c r="L542" s="30" t="n">
        <x:v>0</x:v>
      </x:c>
    </x:row>
    <x:row r="543">
      <x:c r="A543" s="61" t="n">
        <x:v>45269</x:v>
      </x:c>
      <x:c r="B543" s="59" t="str">
        <x:v>BALLARAT</x:v>
      </x:c>
      <x:c r="C543" s="27" t="n">
        <x:v>5</x:v>
      </x:c>
      <x:c r="D543" s="27" t="n">
        <x:v>6</x:v>
      </x:c>
      <x:c r="E543" s="59" t="str">
        <x:v>INDEPENDENT ROAD</x:v>
      </x:c>
      <x:c r="F543" s="59" t="str">
        <x:v>LSW / SYS</x:v>
      </x:c>
      <x:c r="G543" s="27" t="n">
        <x:v>2</x:v>
      </x:c>
      <x:c r="H543" s="27" t="str">
        <x:v>Won</x:v>
      </x:c>
      <x:c r="I543" s="30" t="n">
        <x:v>2.7</x:v>
      </x:c>
      <x:c r="J543" s="30" t="n">
        <x:v>2.7</x:v>
      </x:c>
      <x:c r="K543" s="30" t="n">
        <x:v>0</x:v>
      </x:c>
      <x:c r="L543" s="30" t="n">
        <x:v>0</x:v>
      </x:c>
    </x:row>
    <x:row r="544">
      <x:c r="A544" s="61" t="n">
        <x:v>45269</x:v>
      </x:c>
      <x:c r="B544" s="59" t="str">
        <x:v>BALLARAT</x:v>
      </x:c>
      <x:c r="C544" s="27" t="n">
        <x:v>6</x:v>
      </x:c>
      <x:c r="D544" s="27" t="n">
        <x:v>16</x:v>
      </x:c>
      <x:c r="E544" s="59" t="str">
        <x:v>DIVINE PURPOSE</x:v>
      </x:c>
      <x:c r="F544" s="59" t="str">
        <x:v>SYS</x:v>
      </x:c>
      <x:c r="G544" s="27" t="n">
        <x:v>1</x:v>
      </x:c>
      <x:c r="H544" s="27" t="str"/>
      <x:c r="I544" s="30"/>
      <x:c r="J544" s="30" t="n">
        <x:v>0</x:v>
      </x:c>
      <x:c r="K544" s="30" t="n">
        <x:v>0</x:v>
      </x:c>
      <x:c r="L544" s="30" t="n">
        <x:v>0</x:v>
      </x:c>
    </x:row>
    <x:row r="545">
      <x:c r="A545" s="61" t="n">
        <x:v>45269</x:v>
      </x:c>
      <x:c r="B545" s="59" t="str">
        <x:v>BALLARAT</x:v>
      </x:c>
      <x:c r="C545" s="27" t="n">
        <x:v>7</x:v>
      </x:c>
      <x:c r="D545" s="27" t="n">
        <x:v>3</x:v>
      </x:c>
      <x:c r="E545" s="59" t="str">
        <x:v>BAROQUE ROAD</x:v>
      </x:c>
      <x:c r="F545" s="59" t="str">
        <x:v>SYS</x:v>
      </x:c>
      <x:c r="G545" s="27" t="n">
        <x:v>1</x:v>
      </x:c>
      <x:c r="H545" s="27" t="str">
        <x:v>Won</x:v>
      </x:c>
      <x:c r="I545" s="30" t="n">
        <x:v>1.5</x:v>
      </x:c>
      <x:c r="J545" s="30" t="n">
        <x:v>1.5</x:v>
      </x:c>
      <x:c r="K545" s="30" t="n">
        <x:v>1.6500000000000001</x:v>
      </x:c>
      <x:c r="L545" s="30" t="n">
        <x:v>2.6400000000000006</x:v>
      </x:c>
    </x:row>
    <x:row r="546">
      <x:c r="A546" s="61" t="n">
        <x:v>45269</x:v>
      </x:c>
      <x:c r="B546" s="59" t="str">
        <x:v>BALLARAT</x:v>
      </x:c>
      <x:c r="C546" s="27" t="n">
        <x:v>9</x:v>
      </x:c>
      <x:c r="D546" s="27" t="n">
        <x:v>3</x:v>
      </x:c>
      <x:c r="E546" s="59" t="str">
        <x:v>TAUNTING</x:v>
      </x:c>
      <x:c r="F546" s="59" t="str">
        <x:v>LSW / SYS</x:v>
      </x:c>
      <x:c r="G546" s="27" t="n">
        <x:v>2</x:v>
      </x:c>
      <x:c r="H546" s="27" t="str">
        <x:v>Won</x:v>
      </x:c>
      <x:c r="I546" s="30" t="n">
        <x:v>1.1</x:v>
      </x:c>
      <x:c r="J546" s="30" t="n">
        <x:v>1.1</x:v>
      </x:c>
      <x:c r="K546" s="30" t="n">
        <x:v>1.7600000000000002</x:v>
      </x:c>
      <x:c r="L546" s="30"/>
    </x:row>
    <x:row r="547">
      <x:c r="A547" s="61" t="n">
        <x:v>45269</x:v>
      </x:c>
      <x:c r="B547" s="59" t="str">
        <x:v>BALLARAT</x:v>
      </x:c>
      <x:c r="C547" s="27" t="n">
        <x:v>10</x:v>
      </x:c>
      <x:c r="D547" s="27" t="n">
        <x:v>19</x:v>
      </x:c>
      <x:c r="E547" s="59" t="str">
        <x:v>BRUNG KING</x:v>
      </x:c>
      <x:c r="F547" s="59" t="str">
        <x:v>SYS</x:v>
      </x:c>
      <x:c r="G547" s="27" t="n">
        <x:v>1</x:v>
      </x:c>
      <x:c r="H547" s="27" t="str">
        <x:v>Won</x:v>
      </x:c>
      <x:c r="I547" s="30" t="n">
        <x:v>1.6</x:v>
      </x:c>
      <x:c r="J547" s="30" t="n">
        <x:v>1.6</x:v>
      </x:c>
      <x:c r="K547" s="30"/>
      <x:c r="L547" s="30"/>
    </x:row>
    <x:row r="548">
      <x:c r="A548" s="61" t="n">
        <x:v>45276</x:v>
      </x:c>
      <x:c r="B548" s="59" t="str">
        <x:v>CAULFIELD</x:v>
      </x:c>
      <x:c r="C548" s="27" t="n">
        <x:v>1</x:v>
      </x:c>
      <x:c r="D548" s="27" t="n">
        <x:v>1</x:v>
      </x:c>
      <x:c r="E548" s="59" t="str">
        <x:v>TRAFFIC WARDEN</x:v>
      </x:c>
      <x:c r="F548" s="59" t="str">
        <x:v>SYS</x:v>
      </x:c>
      <x:c r="G548" s="27" t="n">
        <x:v>1</x:v>
      </x:c>
      <x:c r="H548" s="27" t="str">
        <x:v>Won</x:v>
      </x:c>
      <x:c r="I548" s="30" t="n">
        <x:v>1.1</x:v>
      </x:c>
      <x:c r="J548" s="30" t="n">
        <x:v>1.1</x:v>
      </x:c>
      <x:c r="K548" s="30" t="n">
        <x:v>2.9700000000000006</x:v>
      </x:c>
      <x:c r="L548" s="30" t="n">
        <x:v>5.940000000000001</x:v>
      </x:c>
    </x:row>
    <x:row r="549">
      <x:c r="A549" s="61" t="n">
        <x:v>45276</x:v>
      </x:c>
      <x:c r="B549" s="59" t="str">
        <x:v>CAULFIELD</x:v>
      </x:c>
      <x:c r="C549" s="27" t="n">
        <x:v>1</x:v>
      </x:c>
      <x:c r="D549" s="27" t="n">
        <x:v>5</x:v>
      </x:c>
      <x:c r="E549" s="59" t="str">
        <x:v>EXPRESS YO'SELF</x:v>
      </x:c>
      <x:c r="F549" s="59" t="str">
        <x:v>SYS</x:v>
      </x:c>
      <x:c r="G549" s="27" t="n">
        <x:v>1</x:v>
      </x:c>
      <x:c r="H549" s="27" t="str">
        <x:v>2nd</x:v>
      </x:c>
      <x:c r="I549" s="30" t="n">
        <x:v>1.8</x:v>
      </x:c>
      <x:c r="J549" s="30" t="n">
        <x:v>1.8</x:v>
      </x:c>
      <x:c r="K549" s="30" t="n">
        <x:v>4.86</x:v>
      </x:c>
      <x:c r="L549" s="30" t="n">
        <x:v>9.72</x:v>
      </x:c>
    </x:row>
    <x:row r="550">
      <x:c r="A550" s="61" t="n">
        <x:v>45276</x:v>
      </x:c>
      <x:c r="B550" s="59" t="str">
        <x:v>CAULFIELD</x:v>
      </x:c>
      <x:c r="C550" s="27" t="n">
        <x:v>2</x:v>
      </x:c>
      <x:c r="D550" s="27" t="n">
        <x:v>1</x:v>
      </x:c>
      <x:c r="E550" s="59" t="str">
        <x:v>REGAL POWER</x:v>
      </x:c>
      <x:c r="F550" s="59" t="str">
        <x:v>SYS</x:v>
      </x:c>
      <x:c r="G550" s="27" t="n">
        <x:v>1</x:v>
      </x:c>
      <x:c r="H550" s="27" t="str">
        <x:v>Won</x:v>
      </x:c>
      <x:c r="I550" s="30" t="n">
        <x:v>2.7</x:v>
      </x:c>
      <x:c r="J550" s="30" t="n">
        <x:v>2.7</x:v>
      </x:c>
      <x:c r="K550" s="30" t="n">
        <x:v>5.4</x:v>
      </x:c>
      <x:c r="L550" s="30" t="n">
        <x:v>11.880000000000003</x:v>
      </x:c>
    </x:row>
    <x:row r="551">
      <x:c r="A551" s="61" t="n">
        <x:v>45276</x:v>
      </x:c>
      <x:c r="B551" s="59" t="str">
        <x:v>CAULFIELD</x:v>
      </x:c>
      <x:c r="C551" s="27" t="n">
        <x:v>3</x:v>
      </x:c>
      <x:c r="D551" s="27" t="n">
        <x:v>3</x:v>
      </x:c>
      <x:c r="E551" s="59" t="str">
        <x:v>PIAGGIO</x:v>
      </x:c>
      <x:c r="F551" s="59" t="str">
        <x:v>SYS</x:v>
      </x:c>
      <x:c r="G551" s="27" t="n">
        <x:v>1</x:v>
      </x:c>
      <x:c r="H551" s="27" t="str">
        <x:v>Won</x:v>
      </x:c>
      <x:c r="I551" s="30" t="n">
        <x:v>2</x:v>
      </x:c>
      <x:c r="J551" s="30" t="n">
        <x:v>2</x:v>
      </x:c>
      <x:c r="K551" s="30" t="n">
        <x:v>4.4</x:v>
      </x:c>
      <x:c r="L551" s="30" t="n">
        <x:v>6.16</x:v>
      </x:c>
    </x:row>
    <x:row r="552">
      <x:c r="A552" s="61" t="n">
        <x:v>45276</x:v>
      </x:c>
      <x:c r="B552" s="59" t="str">
        <x:v>CAULFIELD</x:v>
      </x:c>
      <x:c r="C552" s="27" t="n">
        <x:v>3</x:v>
      </x:c>
      <x:c r="D552" s="27" t="n">
        <x:v>5</x:v>
      </x:c>
      <x:c r="E552" s="59" t="str">
        <x:v>FULLPROOF</x:v>
      </x:c>
      <x:c r="F552" s="59" t="str">
        <x:v>LSW / SYS</x:v>
      </x:c>
      <x:c r="G552" s="27" t="n">
        <x:v>2</x:v>
      </x:c>
      <x:c r="H552" s="27" t="str"/>
      <x:c r="I552" s="30"/>
      <x:c r="J552" s="30" t="n">
        <x:v>0</x:v>
      </x:c>
      <x:c r="K552" s="30" t="n">
        <x:v>0</x:v>
      </x:c>
      <x:c r="L552" s="30" t="n">
        <x:v>0</x:v>
      </x:c>
    </x:row>
    <x:row r="553">
      <x:c r="A553" s="61" t="n">
        <x:v>45276</x:v>
      </x:c>
      <x:c r="B553" s="59" t="str">
        <x:v>CAULFIELD</x:v>
      </x:c>
      <x:c r="C553" s="27" t="n">
        <x:v>3</x:v>
      </x:c>
      <x:c r="D553" s="27" t="n">
        <x:v>9</x:v>
      </x:c>
      <x:c r="E553" s="59" t="str">
        <x:v>EISHAA</x:v>
      </x:c>
      <x:c r="F553" s="59" t="str">
        <x:v>LSW</x:v>
      </x:c>
      <x:c r="G553" s="27" t="n">
        <x:v>1</x:v>
      </x:c>
      <x:c r="H553" s="27" t="str">
        <x:v>3rd</x:v>
      </x:c>
      <x:c r="I553" s="30"/>
      <x:c r="J553" s="30" t="n">
        <x:v>0</x:v>
      </x:c>
      <x:c r="K553" s="30" t="n">
        <x:v>0</x:v>
      </x:c>
      <x:c r="L553" s="30" t="n">
        <x:v>0</x:v>
      </x:c>
    </x:row>
    <x:row r="554">
      <x:c r="A554" s="61" t="n">
        <x:v>45276</x:v>
      </x:c>
      <x:c r="B554" s="59" t="str">
        <x:v>CAULFIELD</x:v>
      </x:c>
      <x:c r="C554" s="27" t="n">
        <x:v>4</x:v>
      </x:c>
      <x:c r="D554" s="27" t="n">
        <x:v>6</x:v>
      </x:c>
      <x:c r="E554" s="59" t="str">
        <x:v>RUMBLED AGAIN</x:v>
      </x:c>
      <x:c r="F554" s="59" t="str">
        <x:v>LSW / SYS</x:v>
      </x:c>
      <x:c r="G554" s="27" t="n">
        <x:v>2</x:v>
      </x:c>
      <x:c r="H554" s="27" t="str">
        <x:v>3rd</x:v>
      </x:c>
      <x:c r="I554" s="30" t="n">
        <x:v>2.2</x:v>
      </x:c>
      <x:c r="J554" s="30" t="n">
        <x:v>2.2</x:v>
      </x:c>
      <x:c r="K554" s="30" t="n">
        <x:v>3.08</x:v>
      </x:c>
      <x:c r="L554" s="30" t="n">
        <x:v>0</x:v>
      </x:c>
    </x:row>
    <x:row r="555">
      <x:c r="A555" s="61" t="n">
        <x:v>45276</x:v>
      </x:c>
      <x:c r="B555" s="59" t="str">
        <x:v>CAULFIELD</x:v>
      </x:c>
      <x:c r="C555" s="27" t="n">
        <x:v>4</x:v>
      </x:c>
      <x:c r="D555" s="27" t="n">
        <x:v>8</x:v>
      </x:c>
      <x:c r="E555" s="59" t="str">
        <x:v>RUNNING BY</x:v>
      </x:c>
      <x:c r="F555" s="59" t="str">
        <x:v>SYS</x:v>
      </x:c>
      <x:c r="G555" s="27" t="n">
        <x:v>1</x:v>
      </x:c>
      <x:c r="H555" s="27" t="str">
        <x:v>Won</x:v>
      </x:c>
      <x:c r="I555" s="30" t="n">
        <x:v>1.2</x:v>
      </x:c>
      <x:c r="J555" s="30" t="n">
        <x:v>1.2</x:v>
      </x:c>
      <x:c r="K555" s="30" t="n">
        <x:v>1.68</x:v>
      </x:c>
      <x:c r="L555" s="30" t="n">
        <x:v>0</x:v>
      </x:c>
    </x:row>
    <x:row r="556">
      <x:c r="A556" s="61" t="n">
        <x:v>45276</x:v>
      </x:c>
      <x:c r="B556" s="59" t="str">
        <x:v>CAULFIELD</x:v>
      </x:c>
      <x:c r="C556" s="27" t="n">
        <x:v>5</x:v>
      </x:c>
      <x:c r="D556" s="27" t="n">
        <x:v>1</x:v>
      </x:c>
      <x:c r="E556" s="59" t="str">
        <x:v>IS IT ME</x:v>
      </x:c>
      <x:c r="F556" s="59" t="str">
        <x:v>LSW / SYS</x:v>
      </x:c>
      <x:c r="G556" s="27" t="n">
        <x:v>2</x:v>
      </x:c>
      <x:c r="H556" s="27" t="str">
        <x:v>Won</x:v>
      </x:c>
      <x:c r="I556" s="30" t="n">
        <x:v>1.4</x:v>
      </x:c>
      <x:c r="J556" s="30" t="n">
        <x:v>1.4</x:v>
      </x:c>
      <x:c r="K556" s="30" t="n">
        <x:v>0</x:v>
      </x:c>
      <x:c r="L556" s="30" t="n">
        <x:v>0</x:v>
      </x:c>
    </x:row>
    <x:row r="557">
      <x:c r="A557" s="61" t="n">
        <x:v>45276</x:v>
      </x:c>
      <x:c r="B557" s="59" t="str">
        <x:v>CAULFIELD</x:v>
      </x:c>
      <x:c r="C557" s="27" t="n">
        <x:v>6</x:v>
      </x:c>
      <x:c r="D557" s="27" t="n">
        <x:v>1</x:v>
      </x:c>
      <x:c r="E557" s="59" t="str">
        <x:v>BLAZING REBEL</x:v>
      </x:c>
      <x:c r="F557" s="59" t="str">
        <x:v>LSW</x:v>
      </x:c>
      <x:c r="G557" s="27" t="n">
        <x:v>1</x:v>
      </x:c>
      <x:c r="H557" s="27" t="str"/>
      <x:c r="I557" s="30"/>
      <x:c r="J557" s="30" t="n">
        <x:v>0</x:v>
      </x:c>
      <x:c r="K557" s="30" t="n">
        <x:v>0</x:v>
      </x:c>
      <x:c r="L557" s="30" t="n">
        <x:v>0</x:v>
      </x:c>
    </x:row>
    <x:row r="558">
      <x:c r="A558" s="61" t="n">
        <x:v>45276</x:v>
      </x:c>
      <x:c r="B558" s="59" t="str">
        <x:v>CAULFIELD</x:v>
      </x:c>
      <x:c r="C558" s="27" t="n">
        <x:v>7</x:v>
      </x:c>
      <x:c r="D558" s="27" t="n">
        <x:v>2</x:v>
      </x:c>
      <x:c r="E558" s="59" t="str">
        <x:v>NATION STATE</x:v>
      </x:c>
      <x:c r="F558" s="59" t="str">
        <x:v>LSW / SYS</x:v>
      </x:c>
      <x:c r="G558" s="27" t="n">
        <x:v>2</x:v>
      </x:c>
      <x:c r="H558" s="27" t="str"/>
      <x:c r="I558" s="30"/>
      <x:c r="J558" s="30" t="n">
        <x:v>0</x:v>
      </x:c>
      <x:c r="K558" s="30" t="n">
        <x:v>0</x:v>
      </x:c>
      <x:c r="L558" s="30" t="n">
        <x:v>0</x:v>
      </x:c>
    </x:row>
    <x:row r="559">
      <x:c r="A559" s="61" t="n">
        <x:v>45276</x:v>
      </x:c>
      <x:c r="B559" s="59" t="str">
        <x:v>CAULFIELD</x:v>
      </x:c>
      <x:c r="C559" s="27" t="n">
        <x:v>7</x:v>
      </x:c>
      <x:c r="D559" s="27" t="n">
        <x:v>3</x:v>
      </x:c>
      <x:c r="E559" s="59" t="str">
        <x:v>JAMBALAYA</x:v>
      </x:c>
      <x:c r="F559" s="59" t="str">
        <x:v>LSW / SYS</x:v>
      </x:c>
      <x:c r="G559" s="27" t="n">
        <x:v>2</x:v>
      </x:c>
      <x:c r="H559" s="27" t="str">
        <x:v>4th</x:v>
      </x:c>
      <x:c r="I559" s="30"/>
      <x:c r="J559" s="30" t="n">
        <x:v>0</x:v>
      </x:c>
      <x:c r="K559" s="30" t="n">
        <x:v>0</x:v>
      </x:c>
      <x:c r="L559" s="30" t="n">
        <x:v>0</x:v>
      </x:c>
    </x:row>
    <x:row r="560">
      <x:c r="A560" s="61" t="n">
        <x:v>45276</x:v>
      </x:c>
      <x:c r="B560" s="59" t="str">
        <x:v>CAULFIELD</x:v>
      </x:c>
      <x:c r="C560" s="27" t="n">
        <x:v>7</x:v>
      </x:c>
      <x:c r="D560" s="27" t="n">
        <x:v>12</x:v>
      </x:c>
      <x:c r="E560" s="59" t="str">
        <x:v>GINGER 'N' PINK</x:v>
      </x:c>
      <x:c r="F560" s="59" t="str">
        <x:v>LSW / SYS</x:v>
      </x:c>
      <x:c r="G560" s="27" t="n">
        <x:v>2</x:v>
      </x:c>
      <x:c r="H560" s="27" t="str">
        <x:v>Won</x:v>
      </x:c>
      <x:c r="I560" s="30" t="n">
        <x:v>1.5</x:v>
      </x:c>
      <x:c r="J560" s="30" t="n">
        <x:v>1.5</x:v>
      </x:c>
      <x:c r="K560" s="30" t="n">
        <x:v>2.7</x:v>
      </x:c>
      <x:c r="L560" s="30" t="n">
        <x:v>7.83</x:v>
      </x:c>
    </x:row>
    <x:row r="561">
      <x:c r="A561" s="61" t="n">
        <x:v>45276</x:v>
      </x:c>
      <x:c r="B561" s="59" t="str">
        <x:v>CAULFIELD</x:v>
      </x:c>
      <x:c r="C561" s="27" t="n">
        <x:v>8</x:v>
      </x:c>
      <x:c r="D561" s="27" t="n">
        <x:v>3</x:v>
      </x:c>
      <x:c r="E561" s="59" t="str">
        <x:v>BEL AIR</x:v>
      </x:c>
      <x:c r="F561" s="59" t="str">
        <x:v>SYS</x:v>
      </x:c>
      <x:c r="G561" s="27" t="n">
        <x:v>1</x:v>
      </x:c>
      <x:c r="H561" s="27" t="str">
        <x:v>2nd</x:v>
      </x:c>
      <x:c r="I561" s="30" t="n">
        <x:v>1.8</x:v>
      </x:c>
      <x:c r="J561" s="30" t="n">
        <x:v>1.8</x:v>
      </x:c>
      <x:c r="K561" s="30" t="n">
        <x:v>5.22</x:v>
      </x:c>
      <x:c r="L561" s="30"/>
    </x:row>
    <x:row r="562">
      <x:c r="A562" s="61" t="n">
        <x:v>45276</x:v>
      </x:c>
      <x:c r="B562" s="59" t="str">
        <x:v>CAULFIELD</x:v>
      </x:c>
      <x:c r="C562" s="27" t="n">
        <x:v>9</x:v>
      </x:c>
      <x:c r="D562" s="27" t="n">
        <x:v>7</x:v>
      </x:c>
      <x:c r="E562" s="59" t="str">
        <x:v>PASCERO</x:v>
      </x:c>
      <x:c r="F562" s="59" t="str">
        <x:v>SYS</x:v>
      </x:c>
      <x:c r="G562" s="27" t="n">
        <x:v>1</x:v>
      </x:c>
      <x:c r="H562" s="27" t="str">
        <x:v>Won</x:v>
      </x:c>
      <x:c r="I562" s="30" t="n">
        <x:v>2.9</x:v>
      </x:c>
      <x:c r="J562" s="30" t="n">
        <x:v>2.9</x:v>
      </x:c>
      <x:c r="K562" s="30"/>
      <x:c r="L562" s="30"/>
    </x:row>
    <x:row r="563">
      <x:c r="A563" s="61" t="n">
        <x:v>45283</x:v>
      </x:c>
      <x:c r="B563" s="59" t="str">
        <x:v>MOONEE VALLEY</x:v>
      </x:c>
      <x:c r="C563" s="27" t="n">
        <x:v>1</x:v>
      </x:c>
      <x:c r="D563" s="27" t="n">
        <x:v>1</x:v>
      </x:c>
      <x:c r="E563" s="59" t="str">
        <x:v>GITALONG</x:v>
      </x:c>
      <x:c r="F563" s="59" t="str">
        <x:v>LSW / SYS</x:v>
      </x:c>
      <x:c r="G563" s="27" t="n">
        <x:v>2</x:v>
      </x:c>
      <x:c r="H563" s="27" t="str">
        <x:v>Won</x:v>
      </x:c>
      <x:c r="I563" s="30"/>
      <x:c r="J563" s="30" t="n">
        <x:v>0</x:v>
      </x:c>
      <x:c r="K563" s="30" t="n">
        <x:v>0</x:v>
      </x:c>
      <x:c r="L563" s="30" t="n">
        <x:v>0</x:v>
      </x:c>
    </x:row>
    <x:row r="564">
      <x:c r="A564" s="61" t="n">
        <x:v>45283</x:v>
      </x:c>
      <x:c r="B564" s="59" t="str">
        <x:v>MOONEE VALLEY</x:v>
      </x:c>
      <x:c r="C564" s="27" t="n">
        <x:v>3</x:v>
      </x:c>
      <x:c r="D564" s="27" t="n">
        <x:v>8</x:v>
      </x:c>
      <x:c r="E564" s="59" t="str">
        <x:v>RAETIHI</x:v>
      </x:c>
      <x:c r="F564" s="59" t="str">
        <x:v>LSW</x:v>
      </x:c>
      <x:c r="G564" s="27" t="n">
        <x:v>1</x:v>
      </x:c>
      <x:c r="H564" s="27" t="str">
        <x:v>Won</x:v>
      </x:c>
      <x:c r="I564" s="30" t="n">
        <x:v>1.7</x:v>
      </x:c>
      <x:c r="J564" s="30" t="n">
        <x:v>1.7</x:v>
      </x:c>
      <x:c r="K564" s="30" t="n">
        <x:v>2.72</x:v>
      </x:c>
      <x:c r="L564" s="30" t="n">
        <x:v>4.08</x:v>
      </x:c>
    </x:row>
    <x:row r="565">
      <x:c r="A565" s="61" t="n">
        <x:v>45283</x:v>
      </x:c>
      <x:c r="B565" s="59" t="str">
        <x:v>MOONEE VALLEY</x:v>
      </x:c>
      <x:c r="C565" s="27" t="n">
        <x:v>4</x:v>
      </x:c>
      <x:c r="D565" s="27" t="n">
        <x:v>10</x:v>
      </x:c>
      <x:c r="E565" s="59" t="str">
        <x:v>CALL THE UNION</x:v>
      </x:c>
      <x:c r="F565" s="59" t="str">
        <x:v>SYS</x:v>
      </x:c>
      <x:c r="G565" s="27" t="n">
        <x:v>1</x:v>
      </x:c>
      <x:c r="H565" s="27" t="str">
        <x:v>Won</x:v>
      </x:c>
      <x:c r="I565" s="30" t="n">
        <x:v>1.6</x:v>
      </x:c>
      <x:c r="J565" s="30" t="n">
        <x:v>1.6</x:v>
      </x:c>
      <x:c r="K565" s="30" t="n">
        <x:v>2.4000000000000004</x:v>
      </x:c>
      <x:c r="L565" s="30" t="n">
        <x:v>0</x:v>
      </x:c>
    </x:row>
    <x:row r="566">
      <x:c r="A566" s="61" t="n">
        <x:v>45283</x:v>
      </x:c>
      <x:c r="B566" s="59" t="str">
        <x:v>MOONEE VALLEY</x:v>
      </x:c>
      <x:c r="C566" s="27" t="n">
        <x:v>5</x:v>
      </x:c>
      <x:c r="D566" s="27" t="n">
        <x:v>6</x:v>
      </x:c>
      <x:c r="E566" s="59" t="str">
        <x:v>PHILOSOPHER</x:v>
      </x:c>
      <x:c r="F566" s="59" t="str">
        <x:v>LSW / SYS</x:v>
      </x:c>
      <x:c r="G566" s="27" t="n">
        <x:v>2</x:v>
      </x:c>
      <x:c r="H566" s="27" t="str">
        <x:v>Won</x:v>
      </x:c>
      <x:c r="I566" s="30" t="n">
        <x:v>1.5</x:v>
      </x:c>
      <x:c r="J566" s="30" t="n">
        <x:v>1.5</x:v>
      </x:c>
      <x:c r="K566" s="30" t="n">
        <x:v>0</x:v>
      </x:c>
      <x:c r="L566" s="30" t="n">
        <x:v>0</x:v>
      </x:c>
    </x:row>
    <x:row r="567">
      <x:c r="A567" s="61" t="n">
        <x:v>45283</x:v>
      </x:c>
      <x:c r="B567" s="59" t="str">
        <x:v>MOONEE VALLEY</x:v>
      </x:c>
      <x:c r="C567" s="27" t="n">
        <x:v>6</x:v>
      </x:c>
      <x:c r="D567" s="27" t="n">
        <x:v>6</x:v>
      </x:c>
      <x:c r="E567" s="59" t="str">
        <x:v>SOUTH OF HOUSTON</x:v>
      </x:c>
      <x:c r="F567" s="59" t="str">
        <x:v>LSW / SYS</x:v>
      </x:c>
      <x:c r="G567" s="27" t="n">
        <x:v>2</x:v>
      </x:c>
      <x:c r="H567" s="27" t="str"/>
      <x:c r="I567" s="30"/>
      <x:c r="J567" s="30" t="n">
        <x:v>0</x:v>
      </x:c>
      <x:c r="K567" s="30" t="n">
        <x:v>0</x:v>
      </x:c>
      <x:c r="L567" s="30" t="n">
        <x:v>0</x:v>
      </x:c>
    </x:row>
    <x:row r="568">
      <x:c r="A568" s="61" t="n">
        <x:v>45283</x:v>
      </x:c>
      <x:c r="B568" s="59" t="str">
        <x:v>MOONEE VALLEY</x:v>
      </x:c>
      <x:c r="C568" s="27" t="n">
        <x:v>7</x:v>
      </x:c>
      <x:c r="D568" s="27" t="n">
        <x:v>2</x:v>
      </x:c>
      <x:c r="E568" s="59" t="str">
        <x:v>KETTLE HILL</x:v>
      </x:c>
      <x:c r="F568" s="59" t="str">
        <x:v>SYS</x:v>
      </x:c>
      <x:c r="G568" s="27" t="n">
        <x:v>1</x:v>
      </x:c>
      <x:c r="H568" s="27" t="str">
        <x:v>Won</x:v>
      </x:c>
      <x:c r="I568" s="30" t="n">
        <x:v>1.7</x:v>
      </x:c>
      <x:c r="J568" s="30" t="n">
        <x:v>1.7</x:v>
      </x:c>
      <x:c r="K568" s="30" t="n">
        <x:v>2.55</x:v>
      </x:c>
      <x:c r="L568" s="30"/>
    </x:row>
    <x:row r="569">
      <x:c r="A569" s="61" t="n">
        <x:v>45283</x:v>
      </x:c>
      <x:c r="B569" s="59" t="str">
        <x:v>MOONEE VALLEY</x:v>
      </x:c>
      <x:c r="C569" s="27" t="n">
        <x:v>8</x:v>
      </x:c>
      <x:c r="D569" s="27" t="n">
        <x:v>1</x:v>
      </x:c>
      <x:c r="E569" s="59" t="str">
        <x:v>GLENTANEOUS</x:v>
      </x:c>
      <x:c r="F569" s="59" t="str">
        <x:v>LSW / SYS</x:v>
      </x:c>
      <x:c r="G569" s="27" t="n">
        <x:v>2</x:v>
      </x:c>
      <x:c r="H569" s="27" t="str">
        <x:v>Won</x:v>
      </x:c>
      <x:c r="I569" s="30" t="n">
        <x:v>1.5</x:v>
      </x:c>
      <x:c r="J569" s="30" t="n">
        <x:v>1.5</x:v>
      </x:c>
      <x:c r="K569" s="30"/>
      <x:c r="L569" s="30"/>
    </x:row>
    <x:row r="570">
      <x:c r="A570" s="61" t="n">
        <x:v>45283</x:v>
      </x:c>
      <x:c r="B570" s="59" t="str">
        <x:v>MOONEE VALLEY</x:v>
      </x:c>
      <x:c r="C570" s="27" t="n">
        <x:v>8</x:v>
      </x:c>
      <x:c r="D570" s="27" t="n">
        <x:v>8</x:v>
      </x:c>
      <x:c r="E570" s="59" t="str">
        <x:v>THE GENIUS</x:v>
      </x:c>
      <x:c r="F570" s="59" t="str">
        <x:v>LSW</x:v>
      </x:c>
      <x:c r="G570" s="27" t="n">
        <x:v>1</x:v>
      </x:c>
      <x:c r="H570" s="27" t="str"/>
      <x:c r="I570" s="30"/>
      <x:c r="J570" s="30" t="n">
        <x:v>0</x:v>
      </x:c>
      <x:c r="K570" s="30"/>
      <x:c r="L570" s="30"/>
    </x:row>
    <x:row r="571">
      <x:c r="A571" s="61" t="n">
        <x:v>45286</x:v>
      </x:c>
      <x:c r="B571" s="59" t="str">
        <x:v>CAULFIELD</x:v>
      </x:c>
      <x:c r="C571" s="27" t="n">
        <x:v>1</x:v>
      </x:c>
      <x:c r="D571" s="27" t="n">
        <x:v>1</x:v>
      </x:c>
      <x:c r="E571" s="59" t="str">
        <x:v>BOLD SOUL</x:v>
      </x:c>
      <x:c r="F571" s="59" t="str">
        <x:v>SYS</x:v>
      </x:c>
      <x:c r="G571" s="27" t="n">
        <x:v>1</x:v>
      </x:c>
      <x:c r="H571" s="27" t="str">
        <x:v>3rd</x:v>
      </x:c>
      <x:c r="I571" s="30" t="n">
        <x:v>1.5</x:v>
      </x:c>
      <x:c r="J571" s="30" t="n">
        <x:v>1.5</x:v>
      </x:c>
      <x:c r="K571" s="30" t="n">
        <x:v>3.1500000000000004</x:v>
      </x:c>
      <x:c r="L571" s="30" t="n">
        <x:v>8.190000000000001</x:v>
      </x:c>
    </x:row>
    <x:row r="572">
      <x:c r="A572" s="61" t="n">
        <x:v>45286</x:v>
      </x:c>
      <x:c r="B572" s="59" t="str">
        <x:v>CAULFIELD</x:v>
      </x:c>
      <x:c r="C572" s="27" t="n">
        <x:v>1</x:v>
      </x:c>
      <x:c r="D572" s="27" t="n">
        <x:v>6</x:v>
      </x:c>
      <x:c r="E572" s="59" t="str">
        <x:v>ANGEL DOWN</x:v>
      </x:c>
      <x:c r="F572" s="59" t="str">
        <x:v>SYS</x:v>
      </x:c>
      <x:c r="G572" s="27" t="n">
        <x:v>1</x:v>
      </x:c>
      <x:c r="H572" s="27" t="str">
        <x:v>Won</x:v>
      </x:c>
      <x:c r="I572" s="30" t="n">
        <x:v>1.6</x:v>
      </x:c>
      <x:c r="J572" s="30" t="n">
        <x:v>1.6</x:v>
      </x:c>
      <x:c r="K572" s="30" t="n">
        <x:v>3.3600000000000003</x:v>
      </x:c>
      <x:c r="L572" s="30" t="n">
        <x:v>8.736</x:v>
      </x:c>
    </x:row>
    <x:row r="573">
      <x:c r="A573" s="61" t="n">
        <x:v>45286</x:v>
      </x:c>
      <x:c r="B573" s="59" t="str">
        <x:v>CAULFIELD</x:v>
      </x:c>
      <x:c r="C573" s="27" t="n">
        <x:v>2</x:v>
      </x:c>
      <x:c r="D573" s="27" t="n">
        <x:v>10</x:v>
      </x:c>
      <x:c r="E573" s="59" t="str">
        <x:v>VAGRANT</x:v>
      </x:c>
      <x:c r="F573" s="59" t="str">
        <x:v>SYS</x:v>
      </x:c>
      <x:c r="G573" s="27" t="n">
        <x:v>1</x:v>
      </x:c>
      <x:c r="H573" s="27" t="str">
        <x:v>Won</x:v>
      </x:c>
      <x:c r="I573" s="30" t="n">
        <x:v>2.1</x:v>
      </x:c>
      <x:c r="J573" s="30" t="n">
        <x:v>2.1</x:v>
      </x:c>
      <x:c r="K573" s="30" t="n">
        <x:v>5.460000000000001</x:v>
      </x:c>
      <x:c r="L573" s="30" t="n">
        <x:v>6.5520000000000005</x:v>
      </x:c>
    </x:row>
    <x:row r="574">
      <x:c r="A574" s="61" t="n">
        <x:v>45286</x:v>
      </x:c>
      <x:c r="B574" s="59" t="str">
        <x:v>CAULFIELD</x:v>
      </x:c>
      <x:c r="C574" s="27" t="n">
        <x:v>3</x:v>
      </x:c>
      <x:c r="D574" s="27" t="n">
        <x:v>10</x:v>
      </x:c>
      <x:c r="E574" s="59" t="str">
        <x:v>BUBBLY LASS</x:v>
      </x:c>
      <x:c r="F574" s="59" t="str">
        <x:v>SYS</x:v>
      </x:c>
      <x:c r="G574" s="27" t="n">
        <x:v>1</x:v>
      </x:c>
      <x:c r="H574" s="27" t="str">
        <x:v>Won</x:v>
      </x:c>
      <x:c r="I574" s="30" t="n">
        <x:v>2.6</x:v>
      </x:c>
      <x:c r="J574" s="30" t="n">
        <x:v>2.6</x:v>
      </x:c>
      <x:c r="K574" s="30" t="n">
        <x:v>3.12</x:v>
      </x:c>
      <x:c r="L574" s="30" t="n">
        <x:v>4.992000000000001</x:v>
      </x:c>
    </x:row>
    <x:row r="575">
      <x:c r="A575" s="61" t="n">
        <x:v>45286</x:v>
      </x:c>
      <x:c r="B575" s="59" t="str">
        <x:v>CAULFIELD</x:v>
      </x:c>
      <x:c r="C575" s="27" t="n">
        <x:v>4</x:v>
      </x:c>
      <x:c r="D575" s="27" t="n">
        <x:v>6</x:v>
      </x:c>
      <x:c r="E575" s="59" t="str">
        <x:v>PLENTY OF AMMO</x:v>
      </x:c>
      <x:c r="F575" s="59" t="str">
        <x:v>LSW / SYS</x:v>
      </x:c>
      <x:c r="G575" s="27" t="n">
        <x:v>2</x:v>
      </x:c>
      <x:c r="H575" s="27" t="str">
        <x:v>Won</x:v>
      </x:c>
      <x:c r="I575" s="30" t="n">
        <x:v>1.2</x:v>
      </x:c>
      <x:c r="J575" s="30" t="n">
        <x:v>1.2</x:v>
      </x:c>
      <x:c r="K575" s="30" t="n">
        <x:v>1.92</x:v>
      </x:c>
      <x:c r="L575" s="30" t="n">
        <x:v>2.496</x:v>
      </x:c>
    </x:row>
    <x:row r="576">
      <x:c r="A576" s="61" t="n">
        <x:v>45286</x:v>
      </x:c>
      <x:c r="B576" s="59" t="str">
        <x:v>CAULFIELD</x:v>
      </x:c>
      <x:c r="C576" s="27" t="n">
        <x:v>5</x:v>
      </x:c>
      <x:c r="D576" s="27" t="n">
        <x:v>13</x:v>
      </x:c>
      <x:c r="E576" s="59" t="str">
        <x:v>MRS CHRISSIE</x:v>
      </x:c>
      <x:c r="F576" s="59" t="str">
        <x:v>SYS</x:v>
      </x:c>
      <x:c r="G576" s="27" t="n">
        <x:v>1</x:v>
      </x:c>
      <x:c r="H576" s="27" t="str">
        <x:v>Won</x:v>
      </x:c>
      <x:c r="I576" s="30" t="n">
        <x:v>1.6</x:v>
      </x:c>
      <x:c r="J576" s="30" t="n">
        <x:v>1.6</x:v>
      </x:c>
      <x:c r="K576" s="30" t="n">
        <x:v>2.08</x:v>
      </x:c>
      <x:c r="L576" s="30" t="n">
        <x:v>0</x:v>
      </x:c>
    </x:row>
    <x:row r="577">
      <x:c r="A577" s="61" t="n">
        <x:v>45286</x:v>
      </x:c>
      <x:c r="B577" s="59" t="str">
        <x:v>CAULFIELD</x:v>
      </x:c>
      <x:c r="C577" s="27" t="n">
        <x:v>6</x:v>
      </x:c>
      <x:c r="D577" s="27" t="n">
        <x:v>6</x:v>
      </x:c>
      <x:c r="E577" s="59" t="str">
        <x:v>ZENNZELLA</x:v>
      </x:c>
      <x:c r="F577" s="59" t="str">
        <x:v>SYS</x:v>
      </x:c>
      <x:c r="G577" s="27" t="n">
        <x:v>1</x:v>
      </x:c>
      <x:c r="H577" s="27" t="str">
        <x:v>Won</x:v>
      </x:c>
      <x:c r="I577" s="30" t="n">
        <x:v>1.3</x:v>
      </x:c>
      <x:c r="J577" s="30" t="n">
        <x:v>1.3</x:v>
      </x:c>
      <x:c r="K577" s="30" t="n">
        <x:v>0</x:v>
      </x:c>
      <x:c r="L577" s="30" t="n">
        <x:v>0</x:v>
      </x:c>
    </x:row>
    <x:row r="578">
      <x:c r="A578" s="61" t="n">
        <x:v>45286</x:v>
      </x:c>
      <x:c r="B578" s="59" t="str">
        <x:v>CAULFIELD</x:v>
      </x:c>
      <x:c r="C578" s="27" t="n">
        <x:v>7</x:v>
      </x:c>
      <x:c r="D578" s="27" t="n">
        <x:v>4</x:v>
      </x:c>
      <x:c r="E578" s="59" t="str">
        <x:v>ROSE QUARTZ</x:v>
      </x:c>
      <x:c r="F578" s="59" t="str">
        <x:v>LSW / SYS</x:v>
      </x:c>
      <x:c r="G578" s="27" t="n">
        <x:v>2</x:v>
      </x:c>
      <x:c r="H578" s="27" t="str"/>
      <x:c r="I578" s="30"/>
      <x:c r="J578" s="30" t="n">
        <x:v>0</x:v>
      </x:c>
      <x:c r="K578" s="30" t="n">
        <x:v>0</x:v>
      </x:c>
      <x:c r="L578" s="30"/>
    </x:row>
    <x:row r="579">
      <x:c r="A579" s="61" t="n">
        <x:v>45286</x:v>
      </x:c>
      <x:c r="B579" s="59" t="str">
        <x:v>CAULFIELD</x:v>
      </x:c>
      <x:c r="C579" s="27" t="n">
        <x:v>7</x:v>
      </x:c>
      <x:c r="D579" s="27" t="n">
        <x:v>12</x:v>
      </x:c>
      <x:c r="E579" s="59" t="str">
        <x:v>SGHIRRIPA</x:v>
      </x:c>
      <x:c r="F579" s="59" t="str">
        <x:v>SYS</x:v>
      </x:c>
      <x:c r="G579" s="27" t="n">
        <x:v>1</x:v>
      </x:c>
      <x:c r="H579" s="27" t="str">
        <x:v>Won</x:v>
      </x:c>
      <x:c r="I579" s="30" t="n">
        <x:v>2</x:v>
      </x:c>
      <x:c r="J579" s="30" t="n">
        <x:v>2</x:v>
      </x:c>
      <x:c r="K579" s="30" t="n">
        <x:v>4.8</x:v>
      </x:c>
      <x:c r="L579" s="30"/>
    </x:row>
    <x:row r="580">
      <x:c r="A580" s="61" t="n">
        <x:v>45286</x:v>
      </x:c>
      <x:c r="B580" s="59" t="str">
        <x:v>CAULFIELD</x:v>
      </x:c>
      <x:c r="C580" s="27" t="n">
        <x:v>8</x:v>
      </x:c>
      <x:c r="D580" s="27" t="n">
        <x:v>7</x:v>
      </x:c>
      <x:c r="E580" s="59" t="str">
        <x:v>LOUNGE BAR RUBI</x:v>
      </x:c>
      <x:c r="F580" s="59" t="str">
        <x:v>SYS</x:v>
      </x:c>
      <x:c r="G580" s="27" t="n">
        <x:v>1</x:v>
      </x:c>
      <x:c r="H580" s="27" t="str">
        <x:v>Won</x:v>
      </x:c>
      <x:c r="I580" s="30" t="n">
        <x:v>2.4</x:v>
      </x:c>
      <x:c r="J580" s="30" t="n">
        <x:v>2.4</x:v>
      </x:c>
      <x:c r="K580" s="30"/>
      <x:c r="L580" s="30"/>
    </x:row>
    <x:row r="581">
      <x:c r="A581" s="61" t="n">
        <x:v>45290</x:v>
      </x:c>
      <x:c r="B581" s="59" t="str">
        <x:v>MOONEE VALLEY</x:v>
      </x:c>
      <x:c r="C581" s="27" t="n">
        <x:v>1</x:v>
      </x:c>
      <x:c r="D581" s="27" t="n">
        <x:v>7</x:v>
      </x:c>
      <x:c r="E581" s="59" t="str">
        <x:v>JENNI'S MEADOW</x:v>
      </x:c>
      <x:c r="F581" s="59" t="str">
        <x:v>SYS</x:v>
      </x:c>
      <x:c r="G581" s="27" t="n">
        <x:v>1</x:v>
      </x:c>
      <x:c r="H581" s="27" t="str">
        <x:v>Won</x:v>
      </x:c>
      <x:c r="I581" s="30" t="n">
        <x:v>2.1</x:v>
      </x:c>
      <x:c r="J581" s="30" t="n">
        <x:v>2.1</x:v>
      </x:c>
      <x:c r="K581" s="30" t="n">
        <x:v>0</x:v>
      </x:c>
      <x:c r="L581" s="30" t="n">
        <x:v>0</x:v>
      </x:c>
    </x:row>
    <x:row r="582">
      <x:c r="A582" s="61" t="n">
        <x:v>45290</x:v>
      </x:c>
      <x:c r="B582" s="59" t="str">
        <x:v>MOONEE VALLEY</x:v>
      </x:c>
      <x:c r="C582" s="27" t="n">
        <x:v>3</x:v>
      </x:c>
      <x:c r="D582" s="27" t="n">
        <x:v>3</x:v>
      </x:c>
      <x:c r="E582" s="59" t="str">
        <x:v>AFTER THE IMPACT</x:v>
      </x:c>
      <x:c r="F582" s="59" t="str">
        <x:v>LSW / SYS</x:v>
      </x:c>
      <x:c r="G582" s="27" t="n">
        <x:v>2</x:v>
      </x:c>
      <x:c r="H582" s="27" t="str"/>
      <x:c r="I582" s="30"/>
      <x:c r="J582" s="30" t="n">
        <x:v>0</x:v>
      </x:c>
      <x:c r="K582" s="30" t="n">
        <x:v>0</x:v>
      </x:c>
      <x:c r="L582" s="30" t="n">
        <x:v>0</x:v>
      </x:c>
    </x:row>
    <x:row r="583">
      <x:c r="A583" s="61" t="n">
        <x:v>45290</x:v>
      </x:c>
      <x:c r="B583" s="59" t="str">
        <x:v>MOONEE VALLEY</x:v>
      </x:c>
      <x:c r="C583" s="27" t="n">
        <x:v>3</x:v>
      </x:c>
      <x:c r="D583" s="27" t="n">
        <x:v>5</x:v>
      </x:c>
      <x:c r="E583" s="59" t="str">
        <x:v>FEARENTLESS</x:v>
      </x:c>
      <x:c r="F583" s="59" t="str">
        <x:v>SYS</x:v>
      </x:c>
      <x:c r="G583" s="27" t="n">
        <x:v>1</x:v>
      </x:c>
      <x:c r="H583" s="27" t="str">
        <x:v>Won</x:v>
      </x:c>
      <x:c r="I583" s="30" t="n">
        <x:v>1.4</x:v>
      </x:c>
      <x:c r="J583" s="30" t="n">
        <x:v>1.4</x:v>
      </x:c>
      <x:c r="K583" s="30" t="n">
        <x:v>3.36</x:v>
      </x:c>
      <x:c r="L583" s="30" t="n">
        <x:v>6.72</x:v>
      </x:c>
    </x:row>
    <x:row r="584">
      <x:c r="A584" s="61" t="n">
        <x:v>45290</x:v>
      </x:c>
      <x:c r="B584" s="59" t="str">
        <x:v>MOONEE VALLEY</x:v>
      </x:c>
      <x:c r="C584" s="27" t="n">
        <x:v>4</x:v>
      </x:c>
      <x:c r="D584" s="27" t="n">
        <x:v>4</x:v>
      </x:c>
      <x:c r="E584" s="59" t="str">
        <x:v>INTREPID EAGLE</x:v>
      </x:c>
      <x:c r="F584" s="59" t="str">
        <x:v>SYS</x:v>
      </x:c>
      <x:c r="G584" s="27" t="n">
        <x:v>1</x:v>
      </x:c>
      <x:c r="H584" s="27" t="str">
        <x:v>Won</x:v>
      </x:c>
      <x:c r="I584" s="30" t="n">
        <x:v>2.4</x:v>
      </x:c>
      <x:c r="J584" s="30" t="n">
        <x:v>2.4</x:v>
      </x:c>
      <x:c r="K584" s="30" t="n">
        <x:v>4.8</x:v>
      </x:c>
      <x:c r="L584" s="30" t="n">
        <x:v>0</x:v>
      </x:c>
    </x:row>
    <x:row r="585">
      <x:c r="A585" s="61" t="n">
        <x:v>45290</x:v>
      </x:c>
      <x:c r="B585" s="59" t="str">
        <x:v>MOONEE VALLEY</x:v>
      </x:c>
      <x:c r="C585" s="27" t="n">
        <x:v>4</x:v>
      </x:c>
      <x:c r="D585" s="27" t="n">
        <x:v>13</x:v>
      </x:c>
      <x:c r="E585" s="59" t="str">
        <x:v>EXCEED THE DREAM</x:v>
      </x:c>
      <x:c r="F585" s="59" t="str">
        <x:v>LSW / SYS</x:v>
      </x:c>
      <x:c r="G585" s="27" t="n">
        <x:v>2</x:v>
      </x:c>
      <x:c r="H585" s="27" t="str">
        <x:v>2nd</x:v>
      </x:c>
      <x:c r="I585" s="30" t="n">
        <x:v>1.5</x:v>
      </x:c>
      <x:c r="J585" s="30" t="n">
        <x:v>1.5</x:v>
      </x:c>
      <x:c r="K585" s="30" t="n">
        <x:v>3</x:v>
      </x:c>
      <x:c r="L585" s="30" t="n">
        <x:v>0</x:v>
      </x:c>
    </x:row>
    <x:row r="586">
      <x:c r="A586" s="61" t="n">
        <x:v>45290</x:v>
      </x:c>
      <x:c r="B586" s="59" t="str">
        <x:v>MOONEE VALLEY</x:v>
      </x:c>
      <x:c r="C586" s="27" t="n">
        <x:v>5</x:v>
      </x:c>
      <x:c r="D586" s="27" t="n">
        <x:v>1</x:v>
      </x:c>
      <x:c r="E586" s="59" t="str">
        <x:v>DUNKEL</x:v>
      </x:c>
      <x:c r="F586" s="59" t="str">
        <x:v>SYS</x:v>
      </x:c>
      <x:c r="G586" s="27" t="n">
        <x:v>1</x:v>
      </x:c>
      <x:c r="H586" s="27" t="str">
        <x:v>Won</x:v>
      </x:c>
      <x:c r="I586" s="30" t="n">
        <x:v>2</x:v>
      </x:c>
      <x:c r="J586" s="30" t="n">
        <x:v>2</x:v>
      </x:c>
      <x:c r="K586" s="30" t="n">
        <x:v>0</x:v>
      </x:c>
      <x:c r="L586" s="30" t="n">
        <x:v>0</x:v>
      </x:c>
    </x:row>
    <x:row r="587">
      <x:c r="A587" s="61" t="n">
        <x:v>45290</x:v>
      </x:c>
      <x:c r="B587" s="59" t="str">
        <x:v>MOONEE VALLEY</x:v>
      </x:c>
      <x:c r="C587" s="27" t="n">
        <x:v>5</x:v>
      </x:c>
      <x:c r="D587" s="27" t="n">
        <x:v>5</x:v>
      </x:c>
      <x:c r="E587" s="59" t="str">
        <x:v>INDEPENDENT ROAD</x:v>
      </x:c>
      <x:c r="F587" s="59" t="str">
        <x:v>LSW</x:v>
      </x:c>
      <x:c r="G587" s="27" t="n">
        <x:v>1</x:v>
      </x:c>
      <x:c r="H587" s="27" t="str">
        <x:v>2nd</x:v>
      </x:c>
      <x:c r="I587" s="30" t="n">
        <x:v>1.5</x:v>
      </x:c>
      <x:c r="J587" s="30" t="n">
        <x:v>1.5</x:v>
      </x:c>
      <x:c r="K587" s="30" t="n">
        <x:v>0</x:v>
      </x:c>
      <x:c r="L587" s="30" t="n">
        <x:v>0</x:v>
      </x:c>
    </x:row>
    <x:row r="588">
      <x:c r="A588" s="61" t="n">
        <x:v>45290</x:v>
      </x:c>
      <x:c r="B588" s="59" t="str">
        <x:v>MOONEE VALLEY</x:v>
      </x:c>
      <x:c r="C588" s="27" t="n">
        <x:v>6</x:v>
      </x:c>
      <x:c r="D588" s="27" t="n">
        <x:v>1</x:v>
      </x:c>
      <x:c r="E588" s="59" t="str">
        <x:v>IMPERIAL LAD</x:v>
      </x:c>
      <x:c r="F588" s="59" t="str">
        <x:v>SYS</x:v>
      </x:c>
      <x:c r="G588" s="27" t="n">
        <x:v>1</x:v>
      </x:c>
      <x:c r="H588" s="27" t="str"/>
      <x:c r="I588" s="30"/>
      <x:c r="J588" s="30" t="n">
        <x:v>0</x:v>
      </x:c>
      <x:c r="K588" s="30" t="n">
        <x:v>0</x:v>
      </x:c>
      <x:c r="L588" s="30" t="n">
        <x:v>0</x:v>
      </x:c>
    </x:row>
    <x:row r="589">
      <x:c r="A589" s="61" t="n">
        <x:v>45290</x:v>
      </x:c>
      <x:c r="B589" s="59" t="str">
        <x:v>MOONEE VALLEY</x:v>
      </x:c>
      <x:c r="C589" s="27" t="n">
        <x:v>6</x:v>
      </x:c>
      <x:c r="D589" s="27" t="n">
        <x:v>9</x:v>
      </x:c>
      <x:c r="E589" s="59" t="str">
        <x:v>REAL SENSATION</x:v>
      </x:c>
      <x:c r="F589" s="59" t="str">
        <x:v>SYS</x:v>
      </x:c>
      <x:c r="G589" s="27" t="n">
        <x:v>1</x:v>
      </x:c>
      <x:c r="H589" s="27" t="str">
        <x:v>Won</x:v>
      </x:c>
      <x:c r="I589" s="30" t="n">
        <x:v>2.5</x:v>
      </x:c>
      <x:c r="J589" s="30" t="n">
        <x:v>2.5</x:v>
      </x:c>
      <x:c r="K589" s="30" t="n">
        <x:v>3.5</x:v>
      </x:c>
      <x:c r="L589" s="30" t="n">
        <x:v>5.6000000000000005</x:v>
      </x:c>
    </x:row>
    <x:row r="590">
      <x:c r="A590" s="61" t="n">
        <x:v>45290</x:v>
      </x:c>
      <x:c r="B590" s="59" t="str">
        <x:v>MOONEE VALLEY</x:v>
      </x:c>
      <x:c r="C590" s="27" t="n">
        <x:v>7</x:v>
      </x:c>
      <x:c r="D590" s="27" t="n">
        <x:v>1</x:v>
      </x:c>
      <x:c r="E590" s="59" t="str">
        <x:v>ZAMBORGHINI</x:v>
      </x:c>
      <x:c r="F590" s="59" t="str">
        <x:v>LSW</x:v>
      </x:c>
      <x:c r="G590" s="27" t="n">
        <x:v>1</x:v>
      </x:c>
      <x:c r="H590" s="27" t="str">
        <x:v>3rd</x:v>
      </x:c>
      <x:c r="I590" s="30" t="n">
        <x:v>1.4</x:v>
      </x:c>
      <x:c r="J590" s="30" t="n">
        <x:v>1.4</x:v>
      </x:c>
      <x:c r="K590" s="30" t="n">
        <x:v>2.2399999999999998</x:v>
      </x:c>
      <x:c r="L590" s="30" t="n">
        <x:v>2.912</x:v>
      </x:c>
    </x:row>
    <x:row r="591">
      <x:c r="A591" s="61" t="n">
        <x:v>45290</x:v>
      </x:c>
      <x:c r="B591" s="59" t="str">
        <x:v>MOONEE VALLEY</x:v>
      </x:c>
      <x:c r="C591" s="27" t="n">
        <x:v>7</x:v>
      </x:c>
      <x:c r="D591" s="27" t="n">
        <x:v>3</x:v>
      </x:c>
      <x:c r="E591" s="59" t="str">
        <x:v>MONTATHER</x:v>
      </x:c>
      <x:c r="F591" s="59" t="str">
        <x:v>SYS</x:v>
      </x:c>
      <x:c r="G591" s="27" t="n">
        <x:v>1</x:v>
      </x:c>
      <x:c r="H591" s="27" t="str">
        <x:v>Won</x:v>
      </x:c>
      <x:c r="I591" s="30" t="n">
        <x:v>1.6</x:v>
      </x:c>
      <x:c r="J591" s="30" t="n">
        <x:v>1.6</x:v>
      </x:c>
      <x:c r="K591" s="30" t="n">
        <x:v>2.5600000000000005</x:v>
      </x:c>
      <x:c r="L591" s="30" t="n">
        <x:v>3.3280000000000007</x:v>
      </x:c>
    </x:row>
    <x:row r="592">
      <x:c r="A592" s="61" t="n">
        <x:v>45290</x:v>
      </x:c>
      <x:c r="B592" s="59" t="str">
        <x:v>MOONEE VALLEY</x:v>
      </x:c>
      <x:c r="C592" s="27" t="n">
        <x:v>8</x:v>
      </x:c>
      <x:c r="D592" s="27" t="n">
        <x:v>12</x:v>
      </x:c>
      <x:c r="E592" s="59" t="str">
        <x:v>MISS TARZY</x:v>
      </x:c>
      <x:c r="F592" s="59" t="str">
        <x:v>LSW / SYS</x:v>
      </x:c>
      <x:c r="G592" s="27" t="n">
        <x:v>2</x:v>
      </x:c>
      <x:c r="H592" s="27" t="str">
        <x:v>Won</x:v>
      </x:c>
      <x:c r="I592" s="30" t="n">
        <x:v>1.6</x:v>
      </x:c>
      <x:c r="J592" s="30" t="n">
        <x:v>1.6</x:v>
      </x:c>
      <x:c r="K592" s="30" t="n">
        <x:v>2.08</x:v>
      </x:c>
      <x:c r="L592" s="30" t="n">
        <x:v>2.912</x:v>
      </x:c>
    </x:row>
    <x:row r="593">
      <x:c r="A593" s="61" t="n">
        <x:v>45290</x:v>
      </x:c>
      <x:c r="B593" s="59" t="str">
        <x:v>MOONEE VALLEY</x:v>
      </x:c>
      <x:c r="C593" s="27" t="n">
        <x:v>9</x:v>
      </x:c>
      <x:c r="D593" s="27" t="n">
        <x:v>6</x:v>
      </x:c>
      <x:c r="E593" s="59" t="str">
        <x:v>PEACE TREATY</x:v>
      </x:c>
      <x:c r="F593" s="59" t="str">
        <x:v>LSW / SYS</x:v>
      </x:c>
      <x:c r="G593" s="27" t="n">
        <x:v>2</x:v>
      </x:c>
      <x:c r="H593" s="27" t="str">
        <x:v>Won</x:v>
      </x:c>
      <x:c r="I593" s="30" t="n">
        <x:v>1.3</x:v>
      </x:c>
      <x:c r="J593" s="30" t="n">
        <x:v>1.3</x:v>
      </x:c>
      <x:c r="K593" s="30" t="n">
        <x:v>1.8199999999999998</x:v>
      </x:c>
      <x:c r="L593" s="30"/>
    </x:row>
    <x:row r="594">
      <x:c r="A594" s="61" t="n">
        <x:v>45290</x:v>
      </x:c>
      <x:c r="B594" s="59" t="str">
        <x:v>MOONEE VALLEY</x:v>
      </x:c>
      <x:c r="C594" s="27" t="n">
        <x:v>10</x:v>
      </x:c>
      <x:c r="D594" s="27" t="n">
        <x:v>6</x:v>
      </x:c>
      <x:c r="E594" s="59" t="str">
        <x:v>KIN</x:v>
      </x:c>
      <x:c r="F594" s="59" t="str">
        <x:v>SYS</x:v>
      </x:c>
      <x:c r="G594" s="27" t="n">
        <x:v>1</x:v>
      </x:c>
      <x:c r="H594" s="27" t="str">
        <x:v>3rd</x:v>
      </x:c>
      <x:c r="I594" s="30" t="n">
        <x:v>1.4</x:v>
      </x:c>
      <x:c r="J594" s="30" t="n">
        <x:v>1.4</x:v>
      </x:c>
      <x:c r="K594" s="30"/>
      <x:c r="L594" s="30"/>
    </x:row>
    <x:row r="595">
      <x:c r="A595" s="61" t="n">
        <x:v>45290</x:v>
      </x:c>
      <x:c r="B595" s="59" t="str">
        <x:v>MOONEE VALLEY</x:v>
      </x:c>
      <x:c r="C595" s="27" t="n">
        <x:v>10</x:v>
      </x:c>
      <x:c r="D595" s="27" t="n">
        <x:v>12</x:v>
      </x:c>
      <x:c r="E595" s="59" t="str">
        <x:v>PINK BEAU TY</x:v>
      </x:c>
      <x:c r="F595" s="59" t="str">
        <x:v>SYS</x:v>
      </x:c>
      <x:c r="G595" s="27" t="n">
        <x:v>1</x:v>
      </x:c>
      <x:c r="H595" s="27" t="str">
        <x:v>Won</x:v>
      </x:c>
      <x:c r="I595" s="30" t="n">
        <x:v>2.7</x:v>
      </x:c>
      <x:c r="J595" s="30" t="n">
        <x:v>2.7</x:v>
      </x:c>
      <x:c r="K595" s="30"/>
      <x:c r="L595" s="30"/>
    </x:row>
    <x:row r="596">
      <x:c r="A596" s="61" t="n">
        <x:v>45292</x:v>
      </x:c>
      <x:c r="B596" s="59" t="str">
        <x:v>FLEMINGTON</x:v>
      </x:c>
      <x:c r="C596" s="27" t="n">
        <x:v>1</x:v>
      </x:c>
      <x:c r="D596" s="27" t="n">
        <x:v>1</x:v>
      </x:c>
      <x:c r="E596" s="59" t="str">
        <x:v>MIDTOWN BOSS</x:v>
      </x:c>
      <x:c r="F596" s="59" t="str">
        <x:v>SYS</x:v>
      </x:c>
      <x:c r="G596" s="27" t="n">
        <x:v>1</x:v>
      </x:c>
      <x:c r="H596" s="27" t="str">
        <x:v>Won</x:v>
      </x:c>
      <x:c r="I596" s="30" t="n">
        <x:v>1.3</x:v>
      </x:c>
      <x:c r="J596" s="30" t="n">
        <x:v>1.3</x:v>
      </x:c>
      <x:c r="K596" s="30" t="n">
        <x:v>1.6900000000000002</x:v>
      </x:c>
      <x:c r="L596" s="30" t="n">
        <x:v>3.5490000000000004</x:v>
      </x:c>
    </x:row>
    <x:row r="597">
      <x:c r="A597" s="61" t="n">
        <x:v>45292</x:v>
      </x:c>
      <x:c r="B597" s="59" t="str">
        <x:v>FLEMINGTON</x:v>
      </x:c>
      <x:c r="C597" s="27" t="n">
        <x:v>2</x:v>
      </x:c>
      <x:c r="D597" s="27" t="n">
        <x:v>3</x:v>
      </x:c>
      <x:c r="E597" s="59" t="str">
        <x:v>GINGER 'N' PINK</x:v>
      </x:c>
      <x:c r="F597" s="59" t="str">
        <x:v>LSW</x:v>
      </x:c>
      <x:c r="G597" s="27" t="n">
        <x:v>1</x:v>
      </x:c>
      <x:c r="H597" s="27" t="str">
        <x:v>2nd</x:v>
      </x:c>
      <x:c r="I597" s="30" t="n">
        <x:v>1.3</x:v>
      </x:c>
      <x:c r="J597" s="30" t="n">
        <x:v>1.3</x:v>
      </x:c>
      <x:c r="K597" s="30" t="n">
        <x:v>2.7300000000000004</x:v>
      </x:c>
      <x:c r="L597" s="30" t="n">
        <x:v>5.187</x:v>
      </x:c>
    </x:row>
    <x:row r="598">
      <x:c r="A598" s="61" t="n">
        <x:v>45292</x:v>
      </x:c>
      <x:c r="B598" s="59" t="str">
        <x:v>FLEMINGTON</x:v>
      </x:c>
      <x:c r="C598" s="27" t="n">
        <x:v>2</x:v>
      </x:c>
      <x:c r="D598" s="27" t="n">
        <x:v>9</x:v>
      </x:c>
      <x:c r="E598" s="59" t="str">
        <x:v>KREMENTZ</x:v>
      </x:c>
      <x:c r="F598" s="59" t="str">
        <x:v>LSW / SYS</x:v>
      </x:c>
      <x:c r="G598" s="27" t="n">
        <x:v>2</x:v>
      </x:c>
      <x:c r="H598" s="27" t="str">
        <x:v>Won</x:v>
      </x:c>
      <x:c r="I598" s="30" t="n">
        <x:v>2</x:v>
      </x:c>
      <x:c r="J598" s="30" t="n">
        <x:v>2</x:v>
      </x:c>
      <x:c r="K598" s="30" t="n">
        <x:v>4.2</x:v>
      </x:c>
      <x:c r="L598" s="30" t="n">
        <x:v>7.9799999999999995</x:v>
      </x:c>
    </x:row>
    <x:row r="599">
      <x:c r="A599" s="61" t="n">
        <x:v>45292</x:v>
      </x:c>
      <x:c r="B599" s="59" t="str">
        <x:v>FLEMINGTON</x:v>
      </x:c>
      <x:c r="C599" s="27" t="n">
        <x:v>3</x:v>
      </x:c>
      <x:c r="D599" s="27" t="n">
        <x:v>1</x:v>
      </x:c>
      <x:c r="E599" s="59" t="str">
        <x:v>MAGNUPUR</x:v>
      </x:c>
      <x:c r="F599" s="59" t="str">
        <x:v>LSW / SYS</x:v>
      </x:c>
      <x:c r="G599" s="27" t="n">
        <x:v>2</x:v>
      </x:c>
      <x:c r="H599" s="27" t="str">
        <x:v>Won</x:v>
      </x:c>
      <x:c r="I599" s="30" t="n">
        <x:v>2.1</x:v>
      </x:c>
      <x:c r="J599" s="30" t="n">
        <x:v>2.1</x:v>
      </x:c>
      <x:c r="K599" s="30" t="n">
        <x:v>3.9899999999999998</x:v>
      </x:c>
      <x:c r="L599" s="30" t="n">
        <x:v>5.187</x:v>
      </x:c>
    </x:row>
    <x:row r="600">
      <x:c r="A600" s="61" t="n">
        <x:v>45292</x:v>
      </x:c>
      <x:c r="B600" s="59" t="str">
        <x:v>FLEMINGTON</x:v>
      </x:c>
      <x:c r="C600" s="27" t="n">
        <x:v>4</x:v>
      </x:c>
      <x:c r="D600" s="27" t="n">
        <x:v>8</x:v>
      </x:c>
      <x:c r="E600" s="59" t="str">
        <x:v>GRETA MOON</x:v>
      </x:c>
      <x:c r="F600" s="59" t="str">
        <x:v>LSW / SYS</x:v>
      </x:c>
      <x:c r="G600" s="27" t="n">
        <x:v>2</x:v>
      </x:c>
      <x:c r="H600" s="27" t="str">
        <x:v>Won</x:v>
      </x:c>
      <x:c r="I600" s="30" t="n">
        <x:v>1.9</x:v>
      </x:c>
      <x:c r="J600" s="30" t="n">
        <x:v>1.9</x:v>
      </x:c>
      <x:c r="K600" s="30" t="n">
        <x:v>2.4699999999999998</x:v>
      </x:c>
      <x:c r="L600" s="30" t="n">
        <x:v>7.904</x:v>
      </x:c>
    </x:row>
    <x:row r="601">
      <x:c r="A601" s="61" t="n">
        <x:v>45292</x:v>
      </x:c>
      <x:c r="B601" s="59" t="str">
        <x:v>FLEMINGTON</x:v>
      </x:c>
      <x:c r="C601" s="27" t="n">
        <x:v>6</x:v>
      </x:c>
      <x:c r="D601" s="27" t="n">
        <x:v>8</x:v>
      </x:c>
      <x:c r="E601" s="59" t="str">
        <x:v>GLENTANEOUS</x:v>
      </x:c>
      <x:c r="F601" s="59" t="str">
        <x:v>LSW / SYS</x:v>
      </x:c>
      <x:c r="G601" s="27" t="n">
        <x:v>2</x:v>
      </x:c>
      <x:c r="H601" s="27" t="str">
        <x:v>Won</x:v>
      </x:c>
      <x:c r="I601" s="30" t="n">
        <x:v>1.3</x:v>
      </x:c>
      <x:c r="J601" s="30" t="n">
        <x:v>1.3</x:v>
      </x:c>
      <x:c r="K601" s="30" t="n">
        <x:v>4.16</x:v>
      </x:c>
      <x:c r="L601" s="30"/>
    </x:row>
    <x:row r="602">
      <x:c r="A602" s="61" t="n">
        <x:v>45292</x:v>
      </x:c>
      <x:c r="B602" s="59" t="str">
        <x:v>FLEMINGTON</x:v>
      </x:c>
      <x:c r="C602" s="27" t="n">
        <x:v>6</x:v>
      </x:c>
      <x:c r="D602" s="27" t="n">
        <x:v>9</x:v>
      </x:c>
      <x:c r="E602" s="59" t="str">
        <x:v>I'M A DIRTY RASCAL</x:v>
      </x:c>
      <x:c r="F602" s="59" t="str">
        <x:v>SYS</x:v>
      </x:c>
      <x:c r="G602" s="27" t="n">
        <x:v>1</x:v>
      </x:c>
      <x:c r="H602" s="27" t="str"/>
      <x:c r="I602" s="30"/>
      <x:c r="J602" s="30" t="n">
        <x:v>0</x:v>
      </x:c>
      <x:c r="K602" s="30" t="n">
        <x:v>0</x:v>
      </x:c>
      <x:c r="L602" s="30"/>
    </x:row>
    <x:row r="603">
      <x:c r="A603" s="61" t="n">
        <x:v>45292</x:v>
      </x:c>
      <x:c r="B603" s="59" t="str">
        <x:v>FLEMINGTON</x:v>
      </x:c>
      <x:c r="C603" s="27" t="n">
        <x:v>7</x:v>
      </x:c>
      <x:c r="D603" s="27" t="n">
        <x:v>1</x:v>
      </x:c>
      <x:c r="E603" s="59" t="str">
        <x:v>NOT AN OPTION</x:v>
      </x:c>
      <x:c r="F603" s="59" t="str">
        <x:v>SYS</x:v>
      </x:c>
      <x:c r="G603" s="27" t="n">
        <x:v>1</x:v>
      </x:c>
      <x:c r="H603" s="27" t="str">
        <x:v>Won</x:v>
      </x:c>
      <x:c r="I603" s="30" t="n">
        <x:v>3.2</x:v>
      </x:c>
      <x:c r="J603" s="30" t="n">
        <x:v>3.2</x:v>
      </x:c>
      <x:c r="K603" s="30"/>
      <x:c r="L603" s="30"/>
    </x:row>
    <x:row r="604">
      <x:c r="A604" s="61" t="n">
        <x:v>45292</x:v>
      </x:c>
      <x:c r="B604" s="59" t="str">
        <x:v>FLEMINGTON</x:v>
      </x:c>
      <x:c r="C604" s="27" t="n">
        <x:v>7</x:v>
      </x:c>
      <x:c r="D604" s="27" t="n">
        <x:v>3</x:v>
      </x:c>
      <x:c r="E604" s="59" t="str">
        <x:v>UNUSUAL CULTURE</x:v>
      </x:c>
      <x:c r="F604" s="59" t="str">
        <x:v>SYS</x:v>
      </x:c>
      <x:c r="G604" s="27" t="n">
        <x:v>1</x:v>
      </x:c>
      <x:c r="H604" s="27" t="str"/>
      <x:c r="I604" s="30"/>
      <x:c r="J604" s="30" t="n">
        <x:v>0</x:v>
      </x:c>
      <x:c r="K604" s="30"/>
      <x:c r="L604" s="30"/>
    </x:row>
    <x:row r="605">
      <x:c r="A605" s="61" t="n">
        <x:v>45297</x:v>
      </x:c>
      <x:c r="B605" s="59" t="str">
        <x:v>GEELONG</x:v>
      </x:c>
      <x:c r="C605" s="27" t="n">
        <x:v>1</x:v>
      </x:c>
      <x:c r="D605" s="27" t="n">
        <x:v>9</x:v>
      </x:c>
      <x:c r="E605" s="59" t="str">
        <x:v>REGAL ZEUS</x:v>
      </x:c>
      <x:c r="F605" s="59" t="str">
        <x:v>SYS</x:v>
      </x:c>
      <x:c r="G605" s="27" t="n">
        <x:v>1</x:v>
      </x:c>
      <x:c r="H605" s="27" t="str">
        <x:v>Won</x:v>
      </x:c>
      <x:c r="I605" s="30" t="n">
        <x:v>3.9</x:v>
      </x:c>
      <x:c r="J605" s="30" t="n">
        <x:v>3.9</x:v>
      </x:c>
      <x:c r="K605" s="30" t="n">
        <x:v>9.75</x:v>
      </x:c>
      <x:c r="L605" s="30" t="n">
        <x:v>18.525</x:v>
      </x:c>
    </x:row>
    <x:row r="606">
      <x:c r="A606" s="61" t="n">
        <x:v>45297</x:v>
      </x:c>
      <x:c r="B606" s="59" t="str">
        <x:v>GEELONG</x:v>
      </x:c>
      <x:c r="C606" s="27" t="n">
        <x:v>3</x:v>
      </x:c>
      <x:c r="D606" s="27" t="n">
        <x:v>2</x:v>
      </x:c>
      <x:c r="E606" s="59" t="str">
        <x:v>ZOU SENSATION</x:v>
      </x:c>
      <x:c r="F606" s="59" t="str">
        <x:v>LSW</x:v>
      </x:c>
      <x:c r="G606" s="27" t="n">
        <x:v>1</x:v>
      </x:c>
      <x:c r="H606" s="27" t="str">
        <x:v>2nd</x:v>
      </x:c>
      <x:c r="I606" s="30" t="n">
        <x:v>2.5</x:v>
      </x:c>
      <x:c r="J606" s="30" t="n">
        <x:v>2.5</x:v>
      </x:c>
      <x:c r="K606" s="30" t="n">
        <x:v>4.75</x:v>
      </x:c>
      <x:c r="L606" s="30" t="n">
        <x:v>5.7</x:v>
      </x:c>
    </x:row>
    <x:row r="607">
      <x:c r="A607" s="61" t="n">
        <x:v>45297</x:v>
      </x:c>
      <x:c r="B607" s="59" t="str">
        <x:v>GEELONG</x:v>
      </x:c>
      <x:c r="C607" s="27" t="n">
        <x:v>3</x:v>
      </x:c>
      <x:c r="D607" s="27" t="n">
        <x:v>19</x:v>
      </x:c>
      <x:c r="E607" s="59" t="str">
        <x:v>ELOUYOU</x:v>
      </x:c>
      <x:c r="F607" s="59" t="str">
        <x:v>LSW / SYS</x:v>
      </x:c>
      <x:c r="G607" s="27" t="n">
        <x:v>2</x:v>
      </x:c>
      <x:c r="H607" s="27" t="str">
        <x:v>Won</x:v>
      </x:c>
      <x:c r="I607" s="30" t="n">
        <x:v>2</x:v>
      </x:c>
      <x:c r="J607" s="30" t="n">
        <x:v>2</x:v>
      </x:c>
      <x:c r="K607" s="30" t="n">
        <x:v>3.8</x:v>
      </x:c>
      <x:c r="L607" s="30" t="n">
        <x:v>4.56</x:v>
      </x:c>
    </x:row>
    <x:row r="608">
      <x:c r="A608" s="61" t="n">
        <x:v>45297</x:v>
      </x:c>
      <x:c r="B608" s="59" t="str">
        <x:v>GEELONG</x:v>
      </x:c>
      <x:c r="C608" s="27" t="n">
        <x:v>5</x:v>
      </x:c>
      <x:c r="D608" s="27" t="n">
        <x:v>7</x:v>
      </x:c>
      <x:c r="E608" s="59" t="str">
        <x:v>CARBONADOS</x:v>
      </x:c>
      <x:c r="F608" s="59" t="str">
        <x:v>SYS</x:v>
      </x:c>
      <x:c r="G608" s="27" t="n">
        <x:v>1</x:v>
      </x:c>
      <x:c r="H608" s="27" t="str">
        <x:v>Won</x:v>
      </x:c>
      <x:c r="I608" s="30" t="n">
        <x:v>1.9</x:v>
      </x:c>
      <x:c r="J608" s="30" t="n">
        <x:v>1.9</x:v>
      </x:c>
      <x:c r="K608" s="30" t="n">
        <x:v>2.28</x:v>
      </x:c>
      <x:c r="L608" s="30" t="n">
        <x:v>0</x:v>
      </x:c>
    </x:row>
    <x:row r="609">
      <x:c r="A609" s="61" t="n">
        <x:v>45297</x:v>
      </x:c>
      <x:c r="B609" s="59" t="str">
        <x:v>GEELONG</x:v>
      </x:c>
      <x:c r="C609" s="27" t="n">
        <x:v>6</x:v>
      </x:c>
      <x:c r="D609" s="27" t="n">
        <x:v>9</x:v>
      </x:c>
      <x:c r="E609" s="59" t="str">
        <x:v>REY MAGNERIO</x:v>
      </x:c>
      <x:c r="F609" s="59" t="str">
        <x:v>LSW / SYS</x:v>
      </x:c>
      <x:c r="G609" s="27" t="n">
        <x:v>2</x:v>
      </x:c>
      <x:c r="H609" s="27" t="str">
        <x:v>Won</x:v>
      </x:c>
      <x:c r="I609" s="30" t="n">
        <x:v>1.2</x:v>
      </x:c>
      <x:c r="J609" s="30" t="n">
        <x:v>1.2</x:v>
      </x:c>
      <x:c r="K609" s="30" t="n">
        <x:v>0</x:v>
      </x:c>
      <x:c r="L609" s="30" t="n">
        <x:v>0</x:v>
      </x:c>
    </x:row>
    <x:row r="610">
      <x:c r="A610" s="61" t="n">
        <x:v>45297</x:v>
      </x:c>
      <x:c r="B610" s="59" t="str">
        <x:v>GEELONG</x:v>
      </x:c>
      <x:c r="C610" s="27" t="n">
        <x:v>7</x:v>
      </x:c>
      <x:c r="D610" s="27" t="n">
        <x:v>9</x:v>
      </x:c>
      <x:c r="E610" s="59" t="str">
        <x:v>TORONTO TERRIER</x:v>
      </x:c>
      <x:c r="F610" s="59" t="str">
        <x:v>SYS</x:v>
      </x:c>
      <x:c r="G610" s="27" t="n">
        <x:v>1</x:v>
      </x:c>
      <x:c r="H610" s="27" t="str">
        <x:v>2nd</x:v>
      </x:c>
      <x:c r="I610" s="30"/>
      <x:c r="J610" s="30" t="n">
        <x:v>0</x:v>
      </x:c>
      <x:c r="K610" s="30" t="n">
        <x:v>0</x:v>
      </x:c>
      <x:c r="L610" s="30" t="n">
        <x:v>0</x:v>
      </x:c>
    </x:row>
    <x:row r="611">
      <x:c r="A611" s="61" t="n">
        <x:v>45297</x:v>
      </x:c>
      <x:c r="B611" s="59" t="str">
        <x:v>GEELONG</x:v>
      </x:c>
      <x:c r="C611" s="27" t="n">
        <x:v>8</x:v>
      </x:c>
      <x:c r="D611" s="27" t="n">
        <x:v>2</x:v>
      </x:c>
      <x:c r="E611" s="59" t="str">
        <x:v>KEATS</x:v>
      </x:c>
      <x:c r="F611" s="59" t="str">
        <x:v>SYS</x:v>
      </x:c>
      <x:c r="G611" s="27" t="n">
        <x:v>1</x:v>
      </x:c>
      <x:c r="H611" s="27" t="str"/>
      <x:c r="I611" s="30"/>
      <x:c r="J611" s="30" t="n">
        <x:v>0</x:v>
      </x:c>
      <x:c r="K611" s="30" t="n">
        <x:v>0</x:v>
      </x:c>
      <x:c r="L611" s="30" t="n">
        <x:v>0</x:v>
      </x:c>
    </x:row>
    <x:row r="612">
      <x:c r="A612" s="61" t="n">
        <x:v>45297</x:v>
      </x:c>
      <x:c r="B612" s="59" t="str">
        <x:v>GEELONG</x:v>
      </x:c>
      <x:c r="C612" s="27" t="n">
        <x:v>9</x:v>
      </x:c>
      <x:c r="D612" s="27" t="n">
        <x:v>2</x:v>
      </x:c>
      <x:c r="E612" s="59" t="str">
        <x:v>VA VIA</x:v>
      </x:c>
      <x:c r="F612" s="59" t="str">
        <x:v>SYS</x:v>
      </x:c>
      <x:c r="G612" s="27" t="n">
        <x:v>1</x:v>
      </x:c>
      <x:c r="H612" s="27" t="str">
        <x:v>Won</x:v>
      </x:c>
      <x:c r="I612" s="30" t="n">
        <x:v>1.4</x:v>
      </x:c>
      <x:c r="J612" s="30" t="n">
        <x:v>1.4</x:v>
      </x:c>
      <x:c r="K612" s="30" t="n">
        <x:v>1.9599999999999997</x:v>
      </x:c>
      <x:c r="L612" s="30"/>
    </x:row>
    <x:row r="613">
      <x:c r="A613" s="61" t="n">
        <x:v>45297</x:v>
      </x:c>
      <x:c r="B613" s="59" t="str">
        <x:v>GEELONG</x:v>
      </x:c>
      <x:c r="C613" s="27" t="n">
        <x:v>10</x:v>
      </x:c>
      <x:c r="D613" s="27" t="n">
        <x:v>4</x:v>
      </x:c>
      <x:c r="E613" s="59" t="str">
        <x:v>YELLOW SAM</x:v>
      </x:c>
      <x:c r="F613" s="59" t="str">
        <x:v>SYS</x:v>
      </x:c>
      <x:c r="G613" s="27" t="n">
        <x:v>1</x:v>
      </x:c>
      <x:c r="H613" s="27" t="str">
        <x:v>Won</x:v>
      </x:c>
      <x:c r="I613" s="30" t="n">
        <x:v>1.4</x:v>
      </x:c>
      <x:c r="J613" s="30" t="n">
        <x:v>1.4</x:v>
      </x:c>
      <x:c r="K613" s="30"/>
      <x:c r="L613" s="30"/>
    </x:row>
    <x:row r="614">
      <x:c r="A614" s="61" t="n">
        <x:v>45304</x:v>
      </x:c>
      <x:c r="B614" s="59" t="str">
        <x:v>FLEMINGTON</x:v>
      </x:c>
      <x:c r="C614" s="27" t="n">
        <x:v>2</x:v>
      </x:c>
      <x:c r="D614" s="27" t="n">
        <x:v>7</x:v>
      </x:c>
      <x:c r="E614" s="59" t="str">
        <x:v>ARUGAMAMA</x:v>
      </x:c>
      <x:c r="F614" s="59" t="str">
        <x:v>SYS</x:v>
      </x:c>
      <x:c r="G614" s="27" t="n">
        <x:v>1</x:v>
      </x:c>
      <x:c r="H614" s="27" t="str">
        <x:v>3rd</x:v>
      </x:c>
      <x:c r="I614" s="30" t="n">
        <x:v>1.2</x:v>
      </x:c>
      <x:c r="J614" s="30" t="n">
        <x:v>1.2</x:v>
      </x:c>
      <x:c r="K614" s="30" t="n">
        <x:v>1.32</x:v>
      </x:c>
      <x:c r="L614" s="30" t="n">
        <x:v>3.3000000000000003</x:v>
      </x:c>
    </x:row>
    <x:row r="615">
      <x:c r="A615" s="61" t="n">
        <x:v>45304</x:v>
      </x:c>
      <x:c r="B615" s="59" t="str">
        <x:v>FLEMINGTON</x:v>
      </x:c>
      <x:c r="C615" s="27" t="n">
        <x:v>3</x:v>
      </x:c>
      <x:c r="D615" s="27" t="n">
        <x:v>3</x:v>
      </x:c>
      <x:c r="E615" s="59" t="str">
        <x:v>OTAGO</x:v>
      </x:c>
      <x:c r="F615" s="59" t="str">
        <x:v>SYS</x:v>
      </x:c>
      <x:c r="G615" s="27" t="n">
        <x:v>1</x:v>
      </x:c>
      <x:c r="H615" s="27" t="str">
        <x:v>Won</x:v>
      </x:c>
      <x:c r="I615" s="30" t="n">
        <x:v>1.1</x:v>
      </x:c>
      <x:c r="J615" s="30" t="n">
        <x:v>1.1</x:v>
      </x:c>
      <x:c r="K615" s="30" t="n">
        <x:v>2.75</x:v>
      </x:c>
      <x:c r="L615" s="30" t="n">
        <x:v>4.125</x:v>
      </x:c>
    </x:row>
    <x:row r="616">
      <x:c r="A616" s="61" t="n">
        <x:v>45304</x:v>
      </x:c>
      <x:c r="B616" s="59" t="str">
        <x:v>FLEMINGTON</x:v>
      </x:c>
      <x:c r="C616" s="27" t="n">
        <x:v>3</x:v>
      </x:c>
      <x:c r="D616" s="27" t="n">
        <x:v>8</x:v>
      </x:c>
      <x:c r="E616" s="59" t="str">
        <x:v>VERY SEWREEL</x:v>
      </x:c>
      <x:c r="F616" s="59" t="str">
        <x:v>SYS</x:v>
      </x:c>
      <x:c r="G616" s="27" t="n">
        <x:v>1</x:v>
      </x:c>
      <x:c r="H616" s="27" t="str">
        <x:v>3rd</x:v>
      </x:c>
      <x:c r="I616" s="30" t="n">
        <x:v>1.6</x:v>
      </x:c>
      <x:c r="J616" s="30" t="n">
        <x:v>1.6</x:v>
      </x:c>
      <x:c r="K616" s="30" t="n">
        <x:v>4</x:v>
      </x:c>
      <x:c r="L616" s="30" t="n">
        <x:v>6</x:v>
      </x:c>
    </x:row>
    <x:row r="617">
      <x:c r="A617" s="61" t="n">
        <x:v>45304</x:v>
      </x:c>
      <x:c r="B617" s="59" t="str">
        <x:v>FLEMINGTON</x:v>
      </x:c>
      <x:c r="C617" s="27" t="n">
        <x:v>4</x:v>
      </x:c>
      <x:c r="D617" s="27" t="n">
        <x:v>4</x:v>
      </x:c>
      <x:c r="E617" s="59" t="str">
        <x:v>CHESTER WARRIOR</x:v>
      </x:c>
      <x:c r="F617" s="59" t="str">
        <x:v>SYS</x:v>
      </x:c>
      <x:c r="G617" s="27" t="n">
        <x:v>1</x:v>
      </x:c>
      <x:c r="H617" s="27" t="str">
        <x:v>Won</x:v>
      </x:c>
      <x:c r="I617" s="30" t="n">
        <x:v>2.5</x:v>
      </x:c>
      <x:c r="J617" s="30" t="n">
        <x:v>2.5</x:v>
      </x:c>
      <x:c r="K617" s="30" t="n">
        <x:v>3.75</x:v>
      </x:c>
      <x:c r="L617" s="30" t="n">
        <x:v>9</x:v>
      </x:c>
    </x:row>
    <x:row r="618">
      <x:c r="A618" s="61" t="n">
        <x:v>45304</x:v>
      </x:c>
      <x:c r="B618" s="59" t="str">
        <x:v>FLEMINGTON</x:v>
      </x:c>
      <x:c r="C618" s="27" t="n">
        <x:v>5</x:v>
      </x:c>
      <x:c r="D618" s="27" t="n">
        <x:v>2</x:v>
      </x:c>
      <x:c r="E618" s="59" t="str">
        <x:v>BOLD SOUL</x:v>
      </x:c>
      <x:c r="F618" s="59" t="str">
        <x:v>SYS</x:v>
      </x:c>
      <x:c r="G618" s="27" t="n">
        <x:v>1</x:v>
      </x:c>
      <x:c r="H618" s="27" t="str">
        <x:v>Won</x:v>
      </x:c>
      <x:c r="I618" s="30" t="n">
        <x:v>1.5</x:v>
      </x:c>
      <x:c r="J618" s="30" t="n">
        <x:v>1.5</x:v>
      </x:c>
      <x:c r="K618" s="30" t="n">
        <x:v>3.5999999999999996</x:v>
      </x:c>
      <x:c r="L618" s="30" t="n">
        <x:v>6.119999999999999</x:v>
      </x:c>
    </x:row>
    <x:row r="619">
      <x:c r="A619" s="61" t="n">
        <x:v>45304</x:v>
      </x:c>
      <x:c r="B619" s="59" t="str">
        <x:v>FLEMINGTON</x:v>
      </x:c>
      <x:c r="C619" s="27" t="n">
        <x:v>6</x:v>
      </x:c>
      <x:c r="D619" s="27" t="n">
        <x:v>4</x:v>
      </x:c>
      <x:c r="E619" s="59" t="str">
        <x:v>REGAL VOW</x:v>
      </x:c>
      <x:c r="F619" s="59" t="str">
        <x:v>LSW / SYS</x:v>
      </x:c>
      <x:c r="G619" s="27" t="n">
        <x:v>2</x:v>
      </x:c>
      <x:c r="H619" s="27" t="str">
        <x:v>Won</x:v>
      </x:c>
      <x:c r="I619" s="30" t="n">
        <x:v>2.4</x:v>
      </x:c>
      <x:c r="J619" s="30" t="n">
        <x:v>2.4</x:v>
      </x:c>
      <x:c r="K619" s="30" t="n">
        <x:v>4.08</x:v>
      </x:c>
      <x:c r="L619" s="30" t="n">
        <x:v>5.712</x:v>
      </x:c>
    </x:row>
    <x:row r="620">
      <x:c r="A620" s="61" t="n">
        <x:v>45304</x:v>
      </x:c>
      <x:c r="B620" s="59" t="str">
        <x:v>FLEMINGTON</x:v>
      </x:c>
      <x:c r="C620" s="27" t="n">
        <x:v>6</x:v>
      </x:c>
      <x:c r="D620" s="27" t="n">
        <x:v>9</x:v>
      </x:c>
      <x:c r="E620" s="59" t="str">
        <x:v>FIRE OF ETNA</x:v>
      </x:c>
      <x:c r="F620" s="59" t="str">
        <x:v>LSW</x:v>
      </x:c>
      <x:c r="G620" s="27" t="n">
        <x:v>1</x:v>
      </x:c>
      <x:c r="H620" s="27" t="str"/>
      <x:c r="I620" s="30"/>
      <x:c r="J620" s="30" t="n">
        <x:v>0</x:v>
      </x:c>
      <x:c r="K620" s="30" t="n">
        <x:v>0</x:v>
      </x:c>
      <x:c r="L620" s="30" t="n">
        <x:v>0</x:v>
      </x:c>
    </x:row>
    <x:row r="621">
      <x:c r="A621" s="61" t="n">
        <x:v>45304</x:v>
      </x:c>
      <x:c r="B621" s="59" t="str">
        <x:v>FLEMINGTON</x:v>
      </x:c>
      <x:c r="C621" s="27" t="n">
        <x:v>7</x:v>
      </x:c>
      <x:c r="D621" s="27" t="n">
        <x:v>12</x:v>
      </x:c>
      <x:c r="E621" s="59" t="str">
        <x:v>VAGRANT</x:v>
      </x:c>
      <x:c r="F621" s="59" t="str">
        <x:v>LSW / SYS</x:v>
      </x:c>
      <x:c r="G621" s="27" t="n">
        <x:v>2</x:v>
      </x:c>
      <x:c r="H621" s="27" t="str">
        <x:v>Won</x:v>
      </x:c>
      <x:c r="I621" s="30" t="n">
        <x:v>1.7</x:v>
      </x:c>
      <x:c r="J621" s="30" t="n">
        <x:v>1.7</x:v>
      </x:c>
      <x:c r="K621" s="30" t="n">
        <x:v>2.38</x:v>
      </x:c>
      <x:c r="L621" s="30" t="n">
        <x:v>6.901999999999999</x:v>
      </x:c>
    </x:row>
    <x:row r="622">
      <x:c r="A622" s="61" t="n">
        <x:v>45304</x:v>
      </x:c>
      <x:c r="B622" s="59" t="str">
        <x:v>FLEMINGTON</x:v>
      </x:c>
      <x:c r="C622" s="27" t="n">
        <x:v>8</x:v>
      </x:c>
      <x:c r="D622" s="27" t="n">
        <x:v>2</x:v>
      </x:c>
      <x:c r="E622" s="59" t="str">
        <x:v>SGHIRRIPA</x:v>
      </x:c>
      <x:c r="F622" s="59" t="str">
        <x:v>SYS</x:v>
      </x:c>
      <x:c r="G622" s="27" t="n">
        <x:v>1</x:v>
      </x:c>
      <x:c r="H622" s="27" t="str">
        <x:v>Won</x:v>
      </x:c>
      <x:c r="I622" s="30" t="n">
        <x:v>1.4</x:v>
      </x:c>
      <x:c r="J622" s="30" t="n">
        <x:v>1.4</x:v>
      </x:c>
      <x:c r="K622" s="30" t="n">
        <x:v>4.06</x:v>
      </x:c>
      <x:c r="L622" s="30" t="n">
        <x:v>5.683999999999999</x:v>
      </x:c>
    </x:row>
    <x:row r="623">
      <x:c r="A623" s="61" t="n">
        <x:v>45304</x:v>
      </x:c>
      <x:c r="B623" s="59" t="str">
        <x:v>FLEMINGTON</x:v>
      </x:c>
      <x:c r="C623" s="27" t="n">
        <x:v>9</x:v>
      </x:c>
      <x:c r="D623" s="27" t="n">
        <x:v>2</x:v>
      </x:c>
      <x:c r="E623" s="59" t="str">
        <x:v>SUPARAZI</x:v>
      </x:c>
      <x:c r="F623" s="59" t="str">
        <x:v>SYS</x:v>
      </x:c>
      <x:c r="G623" s="27" t="n">
        <x:v>1</x:v>
      </x:c>
      <x:c r="H623" s="27" t="str">
        <x:v>Won</x:v>
      </x:c>
      <x:c r="I623" s="30" t="n">
        <x:v>2.9</x:v>
      </x:c>
      <x:c r="J623" s="30" t="n">
        <x:v>2.9</x:v>
      </x:c>
      <x:c r="K623" s="30" t="n">
        <x:v>4.06</x:v>
      </x:c>
      <x:c r="L623" s="30"/>
    </x:row>
    <x:row r="624">
      <x:c r="A624" s="61" t="n">
        <x:v>45304</x:v>
      </x:c>
      <x:c r="B624" s="59" t="str">
        <x:v>FLEMINGTON</x:v>
      </x:c>
      <x:c r="C624" s="27" t="n">
        <x:v>10</x:v>
      </x:c>
      <x:c r="D624" s="27" t="n">
        <x:v>1</x:v>
      </x:c>
      <x:c r="E624" s="59" t="str">
        <x:v>JUNGLE JIM</x:v>
      </x:c>
      <x:c r="F624" s="59" t="str">
        <x:v>SYS</x:v>
      </x:c>
      <x:c r="G624" s="27" t="n">
        <x:v>1</x:v>
      </x:c>
      <x:c r="H624" s="27" t="str">
        <x:v>Won</x:v>
      </x:c>
      <x:c r="I624" s="30" t="n">
        <x:v>1.4</x:v>
      </x:c>
      <x:c r="J624" s="30" t="n">
        <x:v>1.4</x:v>
      </x:c>
      <x:c r="K624" s="30"/>
      <x:c r="L624" s="30"/>
    </x:row>
    <x:row r="625">
      <x:c r="A625" s="61" t="n">
        <x:v>45311</x:v>
      </x:c>
      <x:c r="B625" s="59" t="str">
        <x:v>FLEMINGTON</x:v>
      </x:c>
      <x:c r="C625" s="27" t="n">
        <x:v>1</x:v>
      </x:c>
      <x:c r="D625" s="27" t="n">
        <x:v>2</x:v>
      </x:c>
      <x:c r="E625" s="59" t="str">
        <x:v>BERMADEZ</x:v>
      </x:c>
      <x:c r="F625" s="59" t="str">
        <x:v>SYS</x:v>
      </x:c>
      <x:c r="G625" s="27" t="n">
        <x:v>1</x:v>
      </x:c>
      <x:c r="H625" s="27" t="str">
        <x:v>Won</x:v>
      </x:c>
      <x:c r="I625" s="30" t="n">
        <x:v>1.3</x:v>
      </x:c>
      <x:c r="J625" s="30" t="n">
        <x:v>1.3</x:v>
      </x:c>
      <x:c r="K625" s="30" t="n">
        <x:v>0</x:v>
      </x:c>
      <x:c r="L625" s="30" t="n">
        <x:v>0</x:v>
      </x:c>
    </x:row>
    <x:row r="626">
      <x:c r="A626" s="61" t="n">
        <x:v>45311</x:v>
      </x:c>
      <x:c r="B626" s="59" t="str">
        <x:v>FLEMINGTON</x:v>
      </x:c>
      <x:c r="C626" s="27" t="n">
        <x:v>2</x:v>
      </x:c>
      <x:c r="D626" s="27" t="n">
        <x:v>5</x:v>
      </x:c>
      <x:c r="E626" s="59" t="str">
        <x:v>WERTHEIMER</x:v>
      </x:c>
      <x:c r="F626" s="59" t="str">
        <x:v>LSW / SYS</x:v>
      </x:c>
      <x:c r="G626" s="27" t="n">
        <x:v>2</x:v>
      </x:c>
      <x:c r="H626" s="27" t="str">
        <x:v>4th</x:v>
      </x:c>
      <x:c r="I626" s="30"/>
      <x:c r="J626" s="30" t="n">
        <x:v>0</x:v>
      </x:c>
      <x:c r="K626" s="30" t="n">
        <x:v>0</x:v>
      </x:c>
      <x:c r="L626" s="30" t="n">
        <x:v>0</x:v>
      </x:c>
    </x:row>
    <x:row r="627">
      <x:c r="A627" s="61" t="n">
        <x:v>45311</x:v>
      </x:c>
      <x:c r="B627" s="59" t="str">
        <x:v>FLEMINGTON</x:v>
      </x:c>
      <x:c r="C627" s="27" t="n">
        <x:v>5</x:v>
      </x:c>
      <x:c r="D627" s="27" t="n">
        <x:v>2</x:v>
      </x:c>
      <x:c r="E627" s="59" t="str">
        <x:v>SANS DOUTE</x:v>
      </x:c>
      <x:c r="F627" s="59" t="str">
        <x:v>LSW / SYS</x:v>
      </x:c>
      <x:c r="G627" s="27" t="n">
        <x:v>2</x:v>
      </x:c>
      <x:c r="H627" s="27" t="str">
        <x:v>Won</x:v>
      </x:c>
      <x:c r="I627" s="30" t="n">
        <x:v>1.7</x:v>
      </x:c>
      <x:c r="J627" s="30" t="n">
        <x:v>1.7</x:v>
      </x:c>
      <x:c r="K627" s="30" t="n">
        <x:v>2.55</x:v>
      </x:c>
      <x:c r="L627" s="30" t="n">
        <x:v>7.904999999999999</x:v>
      </x:c>
    </x:row>
    <x:row r="628">
      <x:c r="A628" s="61" t="n">
        <x:v>45311</x:v>
      </x:c>
      <x:c r="B628" s="59" t="str">
        <x:v>FLEMINGTON</x:v>
      </x:c>
      <x:c r="C628" s="27" t="n">
        <x:v>7</x:v>
      </x:c>
      <x:c r="D628" s="27" t="n">
        <x:v>1</x:v>
      </x:c>
      <x:c r="E628" s="59" t="str">
        <x:v>JUNGLE JIM</x:v>
      </x:c>
      <x:c r="F628" s="59" t="str">
        <x:v>LSW / SYS</x:v>
      </x:c>
      <x:c r="G628" s="27" t="n">
        <x:v>2</x:v>
      </x:c>
      <x:c r="H628" s="27" t="str">
        <x:v>Won</x:v>
      </x:c>
      <x:c r="I628" s="30" t="n">
        <x:v>1.5</x:v>
      </x:c>
      <x:c r="J628" s="30" t="n">
        <x:v>1.5</x:v>
      </x:c>
      <x:c r="K628" s="30" t="n">
        <x:v>4.65</x:v>
      </x:c>
      <x:c r="L628" s="30" t="n">
        <x:v>17.67</x:v>
      </x:c>
    </x:row>
    <x:row r="629">
      <x:c r="A629" s="61" t="n">
        <x:v>45311</x:v>
      </x:c>
      <x:c r="B629" s="59" t="str">
        <x:v>FLEMINGTON</x:v>
      </x:c>
      <x:c r="C629" s="27" t="n">
        <x:v>7</x:v>
      </x:c>
      <x:c r="D629" s="27" t="n">
        <x:v>3</x:v>
      </x:c>
      <x:c r="E629" s="59" t="str">
        <x:v>REY MAGNERIO</x:v>
      </x:c>
      <x:c r="F629" s="59" t="str">
        <x:v>LSW / SYS</x:v>
      </x:c>
      <x:c r="G629" s="27" t="n">
        <x:v>2</x:v>
      </x:c>
      <x:c r="H629" s="27" t="str">
        <x:v>2nd</x:v>
      </x:c>
      <x:c r="I629" s="30" t="n">
        <x:v>1.5</x:v>
      </x:c>
      <x:c r="J629" s="30" t="n">
        <x:v>1.5</x:v>
      </x:c>
      <x:c r="K629" s="30" t="n">
        <x:v>4.65</x:v>
      </x:c>
      <x:c r="L629" s="30" t="n">
        <x:v>17.67</x:v>
      </x:c>
    </x:row>
    <x:row r="630">
      <x:c r="A630" s="61" t="n">
        <x:v>45311</x:v>
      </x:c>
      <x:c r="B630" s="59" t="str">
        <x:v>FLEMINGTON</x:v>
      </x:c>
      <x:c r="C630" s="27" t="n">
        <x:v>8</x:v>
      </x:c>
      <x:c r="D630" s="27" t="n">
        <x:v>11</x:v>
      </x:c>
      <x:c r="E630" s="59" t="str">
        <x:v>ARAMCO</x:v>
      </x:c>
      <x:c r="F630" s="59" t="str">
        <x:v>LSW</x:v>
      </x:c>
      <x:c r="G630" s="27" t="n">
        <x:v>1</x:v>
      </x:c>
      <x:c r="H630" s="27" t="str">
        <x:v>Won</x:v>
      </x:c>
      <x:c r="I630" s="30" t="n">
        <x:v>3.1</x:v>
      </x:c>
      <x:c r="J630" s="30" t="n">
        <x:v>3.1</x:v>
      </x:c>
      <x:c r="K630" s="30" t="n">
        <x:v>11.78</x:v>
      </x:c>
      <x:c r="L630" s="30" t="n">
        <x:v>0</x:v>
      </x:c>
    </x:row>
    <x:row r="631">
      <x:c r="A631" s="61" t="n">
        <x:v>45311</x:v>
      </x:c>
      <x:c r="B631" s="59" t="str">
        <x:v>FLEMINGTON</x:v>
      </x:c>
      <x:c r="C631" s="27" t="n">
        <x:v>9</x:v>
      </x:c>
      <x:c r="D631" s="27" t="n">
        <x:v>6</x:v>
      </x:c>
      <x:c r="E631" s="59" t="str">
        <x:v>SO RISQUE</x:v>
      </x:c>
      <x:c r="F631" s="59" t="str">
        <x:v>SYS</x:v>
      </x:c>
      <x:c r="G631" s="27" t="n">
        <x:v>1</x:v>
      </x:c>
      <x:c r="H631" s="27" t="str">
        <x:v>Won</x:v>
      </x:c>
      <x:c r="I631" s="30" t="n">
        <x:v>3.8</x:v>
      </x:c>
      <x:c r="J631" s="30" t="n">
        <x:v>3.8</x:v>
      </x:c>
      <x:c r="K631" s="30" t="n">
        <x:v>0</x:v>
      </x:c>
      <x:c r="L631" s="30"/>
    </x:row>
    <x:row r="632">
      <x:c r="A632" s="61" t="n">
        <x:v>45311</x:v>
      </x:c>
      <x:c r="B632" s="59" t="str">
        <x:v>FLEMINGTON</x:v>
      </x:c>
      <x:c r="C632" s="27" t="n">
        <x:v>10</x:v>
      </x:c>
      <x:c r="D632" s="27" t="n">
        <x:v>2</x:v>
      </x:c>
      <x:c r="E632" s="59" t="str">
        <x:v>WIGGUM</x:v>
      </x:c>
      <x:c r="F632" s="59" t="str">
        <x:v>SYS</x:v>
      </x:c>
      <x:c r="G632" s="27" t="n">
        <x:v>1</x:v>
      </x:c>
      <x:c r="H632" s="27" t="str"/>
      <x:c r="I632" s="30"/>
      <x:c r="J632" s="30" t="n">
        <x:v>0</x:v>
      </x:c>
      <x:c r="K632" s="30"/>
      <x:c r="L632" s="30"/>
    </x:row>
    <x:row r="633">
      <x:c r="A633" s="61" t="n">
        <x:v>45311</x:v>
      </x:c>
      <x:c r="B633" s="59" t="str">
        <x:v>FLEMINGTON</x:v>
      </x:c>
      <x:c r="C633" s="27" t="n">
        <x:v>10</x:v>
      </x:c>
      <x:c r="D633" s="27" t="n">
        <x:v>6</x:v>
      </x:c>
      <x:c r="E633" s="59" t="str">
        <x:v>MORNINGTON GLORY</x:v>
      </x:c>
      <x:c r="F633" s="59" t="str">
        <x:v>SYS</x:v>
      </x:c>
      <x:c r="G633" s="27" t="n">
        <x:v>1</x:v>
      </x:c>
      <x:c r="H633" s="27" t="str">
        <x:v>Won</x:v>
      </x:c>
      <x:c r="I633" s="30" t="n">
        <x:v>2.1</x:v>
      </x:c>
      <x:c r="J633" s="30" t="n">
        <x:v>2.1</x:v>
      </x:c>
      <x:c r="K633" s="30"/>
      <x:c r="L633" s="30"/>
    </x:row>
    <x:row r="634">
      <x:c r="A634" s="61" t="n">
        <x:v>45317</x:v>
      </x:c>
      <x:c r="B634" s="59" t="str">
        <x:v>CAULFIELD</x:v>
      </x:c>
      <x:c r="C634" s="27" t="n">
        <x:v>1</x:v>
      </x:c>
      <x:c r="D634" s="27" t="n">
        <x:v>2</x:v>
      </x:c>
      <x:c r="E634" s="59" t="str">
        <x:v>SPERANZOSO</x:v>
      </x:c>
      <x:c r="F634" s="59" t="str">
        <x:v>SYS</x:v>
      </x:c>
      <x:c r="G634" s="27" t="n">
        <x:v>1</x:v>
      </x:c>
      <x:c r="H634" s="27" t="str">
        <x:v>Won</x:v>
      </x:c>
      <x:c r="I634" s="30" t="n">
        <x:v>1.5</x:v>
      </x:c>
      <x:c r="J634" s="30" t="n">
        <x:v>1.5</x:v>
      </x:c>
      <x:c r="K634" s="30" t="n">
        <x:v>1.9500000000000002</x:v>
      </x:c>
      <x:c r="L634" s="30" t="n">
        <x:v>2.9250000000000003</x:v>
      </x:c>
    </x:row>
    <x:row r="635">
      <x:c r="A635" s="61" t="n">
        <x:v>45317</x:v>
      </x:c>
      <x:c r="B635" s="59" t="str">
        <x:v>CAULFIELD</x:v>
      </x:c>
      <x:c r="C635" s="27" t="n">
        <x:v>2</x:v>
      </x:c>
      <x:c r="D635" s="27" t="n">
        <x:v>3</x:v>
      </x:c>
      <x:c r="E635" s="59" t="str">
        <x:v>ETERNAL FLAME</x:v>
      </x:c>
      <x:c r="F635" s="59" t="str">
        <x:v>SYS</x:v>
      </x:c>
      <x:c r="G635" s="27" t="n">
        <x:v>1</x:v>
      </x:c>
      <x:c r="H635" s="27" t="str">
        <x:v>Won</x:v>
      </x:c>
      <x:c r="I635" s="30" t="n">
        <x:v>1.3</x:v>
      </x:c>
      <x:c r="J635" s="30" t="n">
        <x:v>1.3</x:v>
      </x:c>
      <x:c r="K635" s="30" t="n">
        <x:v>1.9500000000000002</x:v>
      </x:c>
      <x:c r="L635" s="30" t="n">
        <x:v>3.1200000000000006</x:v>
      </x:c>
    </x:row>
    <x:row r="636">
      <x:c r="A636" s="61" t="n">
        <x:v>45317</x:v>
      </x:c>
      <x:c r="B636" s="59" t="str">
        <x:v>CAULFIELD</x:v>
      </x:c>
      <x:c r="C636" s="27" t="n">
        <x:v>3</x:v>
      </x:c>
      <x:c r="D636" s="27" t="n">
        <x:v>1</x:v>
      </x:c>
      <x:c r="E636" s="59" t="str">
        <x:v>HAYASUGI</x:v>
      </x:c>
      <x:c r="F636" s="59" t="str">
        <x:v>SYS</x:v>
      </x:c>
      <x:c r="G636" s="27" t="n">
        <x:v>1</x:v>
      </x:c>
      <x:c r="H636" s="27" t="str">
        <x:v>Won</x:v>
      </x:c>
      <x:c r="I636" s="30" t="n">
        <x:v>1.5</x:v>
      </x:c>
      <x:c r="J636" s="30" t="n">
        <x:v>1.5</x:v>
      </x:c>
      <x:c r="K636" s="30" t="n">
        <x:v>2.4000000000000004</x:v>
      </x:c>
      <x:c r="L636" s="30" t="n">
        <x:v>0</x:v>
      </x:c>
    </x:row>
    <x:row r="637">
      <x:c r="A637" s="61" t="n">
        <x:v>45317</x:v>
      </x:c>
      <x:c r="B637" s="59" t="str">
        <x:v>CAULFIELD</x:v>
      </x:c>
      <x:c r="C637" s="27" t="n">
        <x:v>4</x:v>
      </x:c>
      <x:c r="D637" s="27" t="n">
        <x:v>4</x:v>
      </x:c>
      <x:c r="E637" s="59" t="str">
        <x:v>HIGH OCTANE</x:v>
      </x:c>
      <x:c r="F637" s="59" t="str">
        <x:v>SYS</x:v>
      </x:c>
      <x:c r="G637" s="27" t="n">
        <x:v>1</x:v>
      </x:c>
      <x:c r="H637" s="27" t="str">
        <x:v>Won</x:v>
      </x:c>
      <x:c r="I637" s="30" t="n">
        <x:v>1.6</x:v>
      </x:c>
      <x:c r="J637" s="30" t="n">
        <x:v>1.6</x:v>
      </x:c>
      <x:c r="K637" s="30" t="n">
        <x:v>0</x:v>
      </x:c>
      <x:c r="L637" s="30" t="n">
        <x:v>0</x:v>
      </x:c>
    </x:row>
    <x:row r="638">
      <x:c r="A638" s="61" t="n">
        <x:v>45317</x:v>
      </x:c>
      <x:c r="B638" s="59" t="str">
        <x:v>CAULFIELD</x:v>
      </x:c>
      <x:c r="C638" s="27" t="n">
        <x:v>6</x:v>
      </x:c>
      <x:c r="D638" s="27" t="n">
        <x:v>2</x:v>
      </x:c>
      <x:c r="E638" s="59" t="str">
        <x:v>STEPARTY</x:v>
      </x:c>
      <x:c r="F638" s="59" t="str">
        <x:v>SYS</x:v>
      </x:c>
      <x:c r="G638" s="27" t="n">
        <x:v>1</x:v>
      </x:c>
      <x:c r="H638" s="27" t="str">
        <x:v>3rd</x:v>
      </x:c>
      <x:c r="I638" s="30"/>
      <x:c r="J638" s="30" t="n">
        <x:v>0</x:v>
      </x:c>
      <x:c r="K638" s="30" t="n">
        <x:v>0</x:v>
      </x:c>
      <x:c r="L638" s="30" t="n">
        <x:v>0</x:v>
      </x:c>
    </x:row>
    <x:row r="639">
      <x:c r="A639" s="61" t="n">
        <x:v>45317</x:v>
      </x:c>
      <x:c r="B639" s="59" t="str">
        <x:v>CAULFIELD</x:v>
      </x:c>
      <x:c r="C639" s="27" t="n">
        <x:v>6</x:v>
      </x:c>
      <x:c r="D639" s="27" t="n">
        <x:v>3</x:v>
      </x:c>
      <x:c r="E639" s="59" t="str">
        <x:v>BRAVE MEAD</x:v>
      </x:c>
      <x:c r="F639" s="59" t="str">
        <x:v>SYS</x:v>
      </x:c>
      <x:c r="G639" s="27" t="n">
        <x:v>1</x:v>
      </x:c>
      <x:c r="H639" s="27" t="str">
        <x:v>Won</x:v>
      </x:c>
      <x:c r="I639" s="30" t="n">
        <x:v>2.2</x:v>
      </x:c>
      <x:c r="J639" s="30" t="n">
        <x:v>2.2</x:v>
      </x:c>
      <x:c r="K639" s="30" t="n">
        <x:v>3.74</x:v>
      </x:c>
      <x:c r="L639" s="30" t="n">
        <x:v>6.732</x:v>
      </x:c>
    </x:row>
    <x:row r="640">
      <x:c r="A640" s="61" t="n">
        <x:v>45317</x:v>
      </x:c>
      <x:c r="B640" s="59" t="str">
        <x:v>CAULFIELD</x:v>
      </x:c>
      <x:c r="C640" s="27" t="n">
        <x:v>7</x:v>
      </x:c>
      <x:c r="D640" s="27" t="n">
        <x:v>1</x:v>
      </x:c>
      <x:c r="E640" s="59" t="str">
        <x:v>AYRTON</x:v>
      </x:c>
      <x:c r="F640" s="59" t="str">
        <x:v>SYS</x:v>
      </x:c>
      <x:c r="G640" s="27" t="n">
        <x:v>1</x:v>
      </x:c>
      <x:c r="H640" s="27" t="str">
        <x:v>Won</x:v>
      </x:c>
      <x:c r="I640" s="30" t="n">
        <x:v>1.7</x:v>
      </x:c>
      <x:c r="J640" s="30" t="n">
        <x:v>1.7</x:v>
      </x:c>
      <x:c r="K640" s="30" t="n">
        <x:v>3.06</x:v>
      </x:c>
      <x:c r="L640" s="30"/>
    </x:row>
    <x:row r="641">
      <x:c r="A641" s="61" t="n">
        <x:v>45317</x:v>
      </x:c>
      <x:c r="B641" s="59" t="str">
        <x:v>CAULFIELD</x:v>
      </x:c>
      <x:c r="C641" s="27" t="n">
        <x:v>8</x:v>
      </x:c>
      <x:c r="D641" s="27" t="n">
        <x:v>11</x:v>
      </x:c>
      <x:c r="E641" s="59" t="str">
        <x:v>JENNY JEROME</x:v>
      </x:c>
      <x:c r="F641" s="59" t="str">
        <x:v>SYS</x:v>
      </x:c>
      <x:c r="G641" s="27" t="n">
        <x:v>1</x:v>
      </x:c>
      <x:c r="H641" s="27" t="str">
        <x:v>3rd</x:v>
      </x:c>
      <x:c r="I641" s="30" t="n">
        <x:v>1.8</x:v>
      </x:c>
      <x:c r="J641" s="30" t="n">
        <x:v>1.8</x:v>
      </x:c>
      <x:c r="K641" s="30"/>
      <x:c r="L641" s="30"/>
    </x:row>
    <x:row r="642">
      <x:c r="A642" s="61" t="n">
        <x:v>45317</x:v>
      </x:c>
      <x:c r="B642" s="59" t="str">
        <x:v>CAULFIELD</x:v>
      </x:c>
      <x:c r="C642" s="27" t="n">
        <x:v>8</x:v>
      </x:c>
      <x:c r="D642" s="27" t="n">
        <x:v>15</x:v>
      </x:c>
      <x:c r="E642" s="59" t="str">
        <x:v>TASMAN PARK</x:v>
      </x:c>
      <x:c r="F642" s="59" t="str">
        <x:v>SYS</x:v>
      </x:c>
      <x:c r="G642" s="27" t="n">
        <x:v>1</x:v>
      </x:c>
      <x:c r="H642" s="27" t="str">
        <x:v>4th</x:v>
      </x:c>
      <x:c r="I642" s="30"/>
      <x:c r="J642" s="30" t="n">
        <x:v>0</x:v>
      </x:c>
      <x:c r="K642" s="30"/>
      <x:c r="L642" s="30"/>
    </x:row>
    <x:row r="643">
      <x:c r="A643" s="61" t="n">
        <x:v>45318</x:v>
      </x:c>
      <x:c r="B643" s="59" t="str">
        <x:v>MOONEE VALLEY</x:v>
      </x:c>
      <x:c r="C643" s="27" t="n">
        <x:v>1</x:v>
      </x:c>
      <x:c r="D643" s="27" t="n">
        <x:v>5</x:v>
      </x:c>
      <x:c r="E643" s="59" t="str">
        <x:v>MAWHERA</x:v>
      </x:c>
      <x:c r="F643" s="59" t="str">
        <x:v>LSW</x:v>
      </x:c>
      <x:c r="G643" s="27" t="n">
        <x:v>1</x:v>
      </x:c>
      <x:c r="H643" s="27" t="str">
        <x:v>3rd</x:v>
      </x:c>
      <x:c r="I643" s="30"/>
      <x:c r="J643" s="30" t="n">
        <x:v>0</x:v>
      </x:c>
      <x:c r="K643" s="30" t="n">
        <x:v>0</x:v>
      </x:c>
      <x:c r="L643" s="30" t="n">
        <x:v>0</x:v>
      </x:c>
    </x:row>
    <x:row r="644">
      <x:c r="A644" s="61" t="n">
        <x:v>45318</x:v>
      </x:c>
      <x:c r="B644" s="59" t="str">
        <x:v>MOONEE VALLEY</x:v>
      </x:c>
      <x:c r="C644" s="27" t="n">
        <x:v>2</x:v>
      </x:c>
      <x:c r="D644" s="27" t="n">
        <x:v>3</x:v>
      </x:c>
      <x:c r="E644" s="59" t="str">
        <x:v>BROOKLYN BOSS</x:v>
      </x:c>
      <x:c r="F644" s="59" t="str">
        <x:v>LSW / SYS</x:v>
      </x:c>
      <x:c r="G644" s="27" t="n">
        <x:v>2</x:v>
      </x:c>
      <x:c r="H644" s="27" t="str">
        <x:v>2nd</x:v>
      </x:c>
      <x:c r="I644" s="30" t="n">
        <x:v>1.4</x:v>
      </x:c>
      <x:c r="J644" s="30" t="n">
        <x:v>1.4</x:v>
      </x:c>
      <x:c r="K644" s="30" t="n">
        <x:v>1.8199999999999998</x:v>
      </x:c>
      <x:c r="L644" s="30" t="n">
        <x:v>0</x:v>
      </x:c>
    </x:row>
    <x:row r="645">
      <x:c r="A645" s="61" t="n">
        <x:v>45318</x:v>
      </x:c>
      <x:c r="B645" s="59" t="str">
        <x:v>MOONEE VALLEY</x:v>
      </x:c>
      <x:c r="C645" s="27" t="n">
        <x:v>2</x:v>
      </x:c>
      <x:c r="D645" s="27" t="n">
        <x:v>4</x:v>
      </x:c>
      <x:c r="E645" s="59" t="str">
        <x:v>CEERSEVEN</x:v>
      </x:c>
      <x:c r="F645" s="59" t="str">
        <x:v>SYS</x:v>
      </x:c>
      <x:c r="G645" s="27" t="n">
        <x:v>1</x:v>
      </x:c>
      <x:c r="H645" s="27" t="str">
        <x:v>Won</x:v>
      </x:c>
      <x:c r="I645" s="30" t="n">
        <x:v>1.4</x:v>
      </x:c>
      <x:c r="J645" s="30" t="n">
        <x:v>1.4</x:v>
      </x:c>
      <x:c r="K645" s="30" t="n">
        <x:v>1.8199999999999998</x:v>
      </x:c>
      <x:c r="L645" s="30" t="n">
        <x:v>0</x:v>
      </x:c>
    </x:row>
    <x:row r="646">
      <x:c r="A646" s="61" t="n">
        <x:v>45318</x:v>
      </x:c>
      <x:c r="B646" s="59" t="str">
        <x:v>MOONEE VALLEY</x:v>
      </x:c>
      <x:c r="C646" s="27" t="n">
        <x:v>3</x:v>
      </x:c>
      <x:c r="D646" s="27" t="n">
        <x:v>9</x:v>
      </x:c>
      <x:c r="E646" s="59" t="str">
        <x:v>VERY SEWREEL</x:v>
      </x:c>
      <x:c r="F646" s="59" t="str">
        <x:v>SYS</x:v>
      </x:c>
      <x:c r="G646" s="27" t="n">
        <x:v>1</x:v>
      </x:c>
      <x:c r="H646" s="27" t="str">
        <x:v>Won</x:v>
      </x:c>
      <x:c r="I646" s="30" t="n">
        <x:v>1.3</x:v>
      </x:c>
      <x:c r="J646" s="30" t="n">
        <x:v>1.3</x:v>
      </x:c>
      <x:c r="K646" s="30" t="n">
        <x:v>0</x:v>
      </x:c>
      <x:c r="L646" s="30" t="n">
        <x:v>0</x:v>
      </x:c>
    </x:row>
    <x:row r="647">
      <x:c r="A647" s="61" t="n">
        <x:v>45318</x:v>
      </x:c>
      <x:c r="B647" s="59" t="str">
        <x:v>MOONEE VALLEY</x:v>
      </x:c>
      <x:c r="C647" s="27" t="n">
        <x:v>4</x:v>
      </x:c>
      <x:c r="D647" s="27" t="n">
        <x:v>2</x:v>
      </x:c>
      <x:c r="E647" s="59" t="str">
        <x:v>RUNNING BY</x:v>
      </x:c>
      <x:c r="F647" s="59" t="str">
        <x:v>SYS</x:v>
      </x:c>
      <x:c r="G647" s="27" t="n">
        <x:v>1</x:v>
      </x:c>
      <x:c r="H647" s="27" t="str">
        <x:v>4th</x:v>
      </x:c>
      <x:c r="I647" s="30"/>
      <x:c r="J647" s="30" t="n">
        <x:v>0</x:v>
      </x:c>
      <x:c r="K647" s="30" t="n">
        <x:v>0</x:v>
      </x:c>
      <x:c r="L647" s="30" t="n">
        <x:v>0</x:v>
      </x:c>
    </x:row>
    <x:row r="648">
      <x:c r="A648" s="61" t="n">
        <x:v>45318</x:v>
      </x:c>
      <x:c r="B648" s="59" t="str">
        <x:v>MOONEE VALLEY</x:v>
      </x:c>
      <x:c r="C648" s="27" t="n">
        <x:v>5</x:v>
      </x:c>
      <x:c r="D648" s="27" t="n">
        <x:v>2</x:v>
      </x:c>
      <x:c r="E648" s="59" t="str">
        <x:v>EXTRATWO</x:v>
      </x:c>
      <x:c r="F648" s="59" t="str">
        <x:v>SYS</x:v>
      </x:c>
      <x:c r="G648" s="27" t="n">
        <x:v>1</x:v>
      </x:c>
      <x:c r="H648" s="27" t="str"/>
      <x:c r="I648" s="30"/>
      <x:c r="J648" s="30" t="n">
        <x:v>0</x:v>
      </x:c>
      <x:c r="K648" s="30" t="n">
        <x:v>0</x:v>
      </x:c>
      <x:c r="L648" s="30" t="n">
        <x:v>0</x:v>
      </x:c>
    </x:row>
    <x:row r="649">
      <x:c r="A649" s="61" t="n">
        <x:v>45318</x:v>
      </x:c>
      <x:c r="B649" s="59" t="str">
        <x:v>MOONEE VALLEY</x:v>
      </x:c>
      <x:c r="C649" s="27" t="n">
        <x:v>5</x:v>
      </x:c>
      <x:c r="D649" s="27" t="n">
        <x:v>5</x:v>
      </x:c>
      <x:c r="E649" s="59" t="str">
        <x:v>LAZY SUSAN</x:v>
      </x:c>
      <x:c r="F649" s="59" t="str">
        <x:v>LSW / SYS</x:v>
      </x:c>
      <x:c r="G649" s="27" t="n">
        <x:v>2</x:v>
      </x:c>
      <x:c r="H649" s="27" t="str">
        <x:v>2nd</x:v>
      </x:c>
      <x:c r="I649" s="30" t="n">
        <x:v>1.4</x:v>
      </x:c>
      <x:c r="J649" s="30" t="n">
        <x:v>1.4</x:v>
      </x:c>
      <x:c r="K649" s="30" t="n">
        <x:v>3.36</x:v>
      </x:c>
      <x:c r="L649" s="30" t="n">
        <x:v>4.704</x:v>
      </x:c>
    </x:row>
    <x:row r="650">
      <x:c r="A650" s="61" t="n">
        <x:v>45318</x:v>
      </x:c>
      <x:c r="B650" s="59" t="str">
        <x:v>MOONEE VALLEY</x:v>
      </x:c>
      <x:c r="C650" s="27" t="n">
        <x:v>6</x:v>
      </x:c>
      <x:c r="D650" s="27" t="n">
        <x:v>3</x:v>
      </x:c>
      <x:c r="E650" s="59" t="str">
        <x:v>INDEPENDENT ROAD</x:v>
      </x:c>
      <x:c r="F650" s="59" t="str">
        <x:v>SYS</x:v>
      </x:c>
      <x:c r="G650" s="27" t="n">
        <x:v>1</x:v>
      </x:c>
      <x:c r="H650" s="27" t="str">
        <x:v>Won</x:v>
      </x:c>
      <x:c r="I650" s="30" t="n">
        <x:v>2.4</x:v>
      </x:c>
      <x:c r="J650" s="30" t="n">
        <x:v>2.4</x:v>
      </x:c>
      <x:c r="K650" s="30" t="n">
        <x:v>3.36</x:v>
      </x:c>
      <x:c r="L650" s="30" t="n">
        <x:v>4.032</x:v>
      </x:c>
    </x:row>
    <x:row r="651">
      <x:c r="A651" s="61" t="n">
        <x:v>45318</x:v>
      </x:c>
      <x:c r="B651" s="59" t="str">
        <x:v>MOONEE VALLEY</x:v>
      </x:c>
      <x:c r="C651" s="27" t="n">
        <x:v>6</x:v>
      </x:c>
      <x:c r="D651" s="27" t="n">
        <x:v>7</x:v>
      </x:c>
      <x:c r="E651" s="59" t="str">
        <x:v>MYSTERY ISLAND</x:v>
      </x:c>
      <x:c r="F651" s="59" t="str">
        <x:v>SYS</x:v>
      </x:c>
      <x:c r="G651" s="27" t="n">
        <x:v>1</x:v>
      </x:c>
      <x:c r="H651" s="27" t="str">
        <x:v>3rd</x:v>
      </x:c>
      <x:c r="I651" s="30"/>
      <x:c r="J651" s="30" t="n">
        <x:v>0</x:v>
      </x:c>
      <x:c r="K651" s="30" t="n">
        <x:v>0</x:v>
      </x:c>
      <x:c r="L651" s="30" t="n">
        <x:v>0</x:v>
      </x:c>
    </x:row>
    <x:row r="652">
      <x:c r="A652" s="61" t="n">
        <x:v>45318</x:v>
      </x:c>
      <x:c r="B652" s="59" t="str">
        <x:v>MOONEE VALLEY</x:v>
      </x:c>
      <x:c r="C652" s="27" t="n">
        <x:v>8</x:v>
      </x:c>
      <x:c r="D652" s="27" t="n">
        <x:v>1</x:v>
      </x:c>
      <x:c r="E652" s="59" t="str">
        <x:v>PHILOSOPHER</x:v>
      </x:c>
      <x:c r="F652" s="59" t="str">
        <x:v>LSW / SYS</x:v>
      </x:c>
      <x:c r="G652" s="27" t="n">
        <x:v>2</x:v>
      </x:c>
      <x:c r="H652" s="27" t="str">
        <x:v>2nd</x:v>
      </x:c>
      <x:c r="I652" s="30" t="n">
        <x:v>1.4</x:v>
      </x:c>
      <x:c r="J652" s="30" t="n">
        <x:v>1.4</x:v>
      </x:c>
      <x:c r="K652" s="30" t="n">
        <x:v>1.68</x:v>
      </x:c>
      <x:c r="L652" s="30" t="n">
        <x:v>2.184</x:v>
      </x:c>
    </x:row>
    <x:row r="653">
      <x:c r="A653" s="61" t="n">
        <x:v>45318</x:v>
      </x:c>
      <x:c r="B653" s="59" t="str">
        <x:v>MOONEE VALLEY</x:v>
      </x:c>
      <x:c r="C653" s="27" t="n">
        <x:v>8</x:v>
      </x:c>
      <x:c r="D653" s="27" t="n">
        <x:v>2</x:v>
      </x:c>
      <x:c r="E653" s="59" t="str">
        <x:v>SHIRSHOV</x:v>
      </x:c>
      <x:c r="F653" s="59" t="str">
        <x:v>SYS</x:v>
      </x:c>
      <x:c r="G653" s="27" t="n">
        <x:v>1</x:v>
      </x:c>
      <x:c r="H653" s="27" t="str"/>
      <x:c r="I653" s="30"/>
      <x:c r="J653" s="30" t="n">
        <x:v>0</x:v>
      </x:c>
      <x:c r="K653" s="30" t="n">
        <x:v>0</x:v>
      </x:c>
      <x:c r="L653" s="30" t="n">
        <x:v>0</x:v>
      </x:c>
    </x:row>
    <x:row r="654">
      <x:c r="A654" s="61" t="n">
        <x:v>45318</x:v>
      </x:c>
      <x:c r="B654" s="59" t="str">
        <x:v>MOONEE VALLEY</x:v>
      </x:c>
      <x:c r="C654" s="27" t="n">
        <x:v>8</x:v>
      </x:c>
      <x:c r="D654" s="27" t="n">
        <x:v>5</x:v>
      </x:c>
      <x:c r="E654" s="59" t="str">
        <x:v>MORNINGTON GLORY</x:v>
      </x:c>
      <x:c r="F654" s="59" t="str">
        <x:v>LSW / SYS</x:v>
      </x:c>
      <x:c r="G654" s="27" t="n">
        <x:v>2</x:v>
      </x:c>
      <x:c r="H654" s="27" t="str">
        <x:v>Won</x:v>
      </x:c>
      <x:c r="I654" s="30" t="n">
        <x:v>1.4</x:v>
      </x:c>
      <x:c r="J654" s="30" t="n">
        <x:v>1.4</x:v>
      </x:c>
      <x:c r="K654" s="30" t="n">
        <x:v>1.68</x:v>
      </x:c>
      <x:c r="L654" s="30" t="n">
        <x:v>2.184</x:v>
      </x:c>
    </x:row>
    <x:row r="655">
      <x:c r="A655" s="61" t="n">
        <x:v>45318</x:v>
      </x:c>
      <x:c r="B655" s="59" t="str">
        <x:v>MOONEE VALLEY</x:v>
      </x:c>
      <x:c r="C655" s="27" t="n">
        <x:v>9</x:v>
      </x:c>
      <x:c r="D655" s="27" t="n">
        <x:v>3</x:v>
      </x:c>
      <x:c r="E655" s="59" t="str">
        <x:v>RECOMMENDATION</x:v>
      </x:c>
      <x:c r="F655" s="59" t="str">
        <x:v>SYS</x:v>
      </x:c>
      <x:c r="G655" s="27" t="n">
        <x:v>1</x:v>
      </x:c>
      <x:c r="H655" s="27" t="str">
        <x:v>3rd</x:v>
      </x:c>
      <x:c r="I655" s="30" t="n">
        <x:v>1.2</x:v>
      </x:c>
      <x:c r="J655" s="30" t="n">
        <x:v>1.2</x:v>
      </x:c>
      <x:c r="K655" s="30" t="n">
        <x:v>1.56</x:v>
      </x:c>
      <x:c r="L655" s="30"/>
    </x:row>
    <x:row r="656">
      <x:c r="A656" s="61" t="n">
        <x:v>45318</x:v>
      </x:c>
      <x:c r="B656" s="59" t="str">
        <x:v>MOONEE VALLEY</x:v>
      </x:c>
      <x:c r="C656" s="27" t="n">
        <x:v>9</x:v>
      </x:c>
      <x:c r="D656" s="27" t="n">
        <x:v>8</x:v>
      </x:c>
      <x:c r="E656" s="59" t="str">
        <x:v>VEIGHT</x:v>
      </x:c>
      <x:c r="F656" s="59" t="str">
        <x:v>SYS</x:v>
      </x:c>
      <x:c r="G656" s="27" t="n">
        <x:v>1</x:v>
      </x:c>
      <x:c r="H656" s="27" t="str">
        <x:v>Won</x:v>
      </x:c>
      <x:c r="I656" s="30" t="n">
        <x:v>1.2</x:v>
      </x:c>
      <x:c r="J656" s="30" t="n">
        <x:v>1.2</x:v>
      </x:c>
      <x:c r="K656" s="30" t="n">
        <x:v>1.56</x:v>
      </x:c>
      <x:c r="L656" s="30"/>
    </x:row>
    <x:row r="657">
      <x:c r="A657" s="61" t="n">
        <x:v>45318</x:v>
      </x:c>
      <x:c r="B657" s="59" t="str">
        <x:v>MOONEE VALLEY</x:v>
      </x:c>
      <x:c r="C657" s="27" t="n">
        <x:v>10</x:v>
      </x:c>
      <x:c r="D657" s="27" t="n">
        <x:v>6</x:v>
      </x:c>
      <x:c r="E657" s="59" t="str">
        <x:v>PEREILLE</x:v>
      </x:c>
      <x:c r="F657" s="59" t="str">
        <x:v>SYS</x:v>
      </x:c>
      <x:c r="G657" s="27" t="n">
        <x:v>1</x:v>
      </x:c>
      <x:c r="H657" s="27" t="str">
        <x:v>Won</x:v>
      </x:c>
      <x:c r="I657" s="30" t="n">
        <x:v>1.3</x:v>
      </x:c>
      <x:c r="J657" s="30" t="n">
        <x:v>1.3</x:v>
      </x:c>
      <x:c r="K657" s="30"/>
      <x:c r="L657" s="30"/>
    </x:row>
    <x:row r="658">
      <x:c r="A658" s="61" t="n">
        <x:v>45318</x:v>
      </x:c>
      <x:c r="B658" s="59" t="str">
        <x:v>MOONEE VALLEY</x:v>
      </x:c>
      <x:c r="C658" s="27" t="n">
        <x:v>10</x:v>
      </x:c>
      <x:c r="D658" s="27" t="n">
        <x:v>10</x:v>
      </x:c>
      <x:c r="E658" s="59" t="str">
        <x:v>SHOVE OVER</x:v>
      </x:c>
      <x:c r="F658" s="59" t="str">
        <x:v>SYS</x:v>
      </x:c>
      <x:c r="G658" s="27" t="n">
        <x:v>1</x:v>
      </x:c>
      <x:c r="H658" s="27" t="str"/>
      <x:c r="I658" s="30"/>
      <x:c r="J658" s="30" t="n">
        <x:v>0</x:v>
      </x:c>
      <x:c r="K658" s="30"/>
      <x:c r="L658" s="30"/>
    </x:row>
    <x:row r="659">
      <x:c r="A659" s="61" t="n">
        <x:v>45325</x:v>
      </x:c>
      <x:c r="B659" s="59" t="str">
        <x:v>CAULFIELD</x:v>
      </x:c>
      <x:c r="C659" s="27" t="n">
        <x:v>1</x:v>
      </x:c>
      <x:c r="D659" s="27" t="n">
        <x:v>1</x:v>
      </x:c>
      <x:c r="E659" s="59" t="str">
        <x:v>LOST</x:v>
      </x:c>
      <x:c r="F659" s="59" t="str">
        <x:v>SYS</x:v>
      </x:c>
      <x:c r="G659" s="27" t="n">
        <x:v>1</x:v>
      </x:c>
      <x:c r="H659" s="27" t="str">
        <x:v>2nd</x:v>
      </x:c>
      <x:c r="I659" s="30" t="n">
        <x:v>2</x:v>
      </x:c>
      <x:c r="J659" s="30" t="n">
        <x:v>2</x:v>
      </x:c>
      <x:c r="K659" s="30" t="n">
        <x:v>0</x:v>
      </x:c>
      <x:c r="L659" s="30" t="n">
        <x:v>0</x:v>
      </x:c>
    </x:row>
    <x:row r="660">
      <x:c r="A660" s="61" t="n">
        <x:v>45325</x:v>
      </x:c>
      <x:c r="B660" s="59" t="str">
        <x:v>CAULFIELD</x:v>
      </x:c>
      <x:c r="C660" s="27" t="n">
        <x:v>1</x:v>
      </x:c>
      <x:c r="D660" s="27" t="n">
        <x:v>2</x:v>
      </x:c>
      <x:c r="E660" s="59" t="str">
        <x:v>DON'TDOUBTLAYLA</x:v>
      </x:c>
      <x:c r="F660" s="59" t="str">
        <x:v>LSW</x:v>
      </x:c>
      <x:c r="G660" s="27" t="n">
        <x:v>1</x:v>
      </x:c>
      <x:c r="H660" s="27" t="str"/>
      <x:c r="I660" s="30"/>
      <x:c r="J660" s="30" t="n">
        <x:v>0</x:v>
      </x:c>
      <x:c r="K660" s="30" t="n">
        <x:v>0</x:v>
      </x:c>
      <x:c r="L660" s="30" t="n">
        <x:v>0</x:v>
      </x:c>
    </x:row>
    <x:row r="661">
      <x:c r="A661" s="61" t="n">
        <x:v>45325</x:v>
      </x:c>
      <x:c r="B661" s="59" t="str">
        <x:v>CAULFIELD</x:v>
      </x:c>
      <x:c r="C661" s="27" t="n">
        <x:v>1</x:v>
      </x:c>
      <x:c r="D661" s="27" t="n">
        <x:v>7</x:v>
      </x:c>
      <x:c r="E661" s="59" t="str">
        <x:v>DIAMOND DECORATOR</x:v>
      </x:c>
      <x:c r="F661" s="59" t="str">
        <x:v>SYS</x:v>
      </x:c>
      <x:c r="G661" s="27" t="n">
        <x:v>1</x:v>
      </x:c>
      <x:c r="H661" s="27" t="str">
        <x:v>Won</x:v>
      </x:c>
      <x:c r="I661" s="30" t="n">
        <x:v>6.1</x:v>
      </x:c>
      <x:c r="J661" s="30" t="n">
        <x:v>6.1</x:v>
      </x:c>
      <x:c r="K661" s="30" t="n">
        <x:v>0</x:v>
      </x:c>
      <x:c r="L661" s="30" t="n">
        <x:v>0</x:v>
      </x:c>
    </x:row>
    <x:row r="662">
      <x:c r="A662" s="61" t="n">
        <x:v>45325</x:v>
      </x:c>
      <x:c r="B662" s="59" t="str">
        <x:v>CAULFIELD</x:v>
      </x:c>
      <x:c r="C662" s="27" t="n">
        <x:v>2</x:v>
      </x:c>
      <x:c r="D662" s="27" t="n">
        <x:v>2</x:v>
      </x:c>
      <x:c r="E662" s="59" t="str">
        <x:v>CROSSOVERKID</x:v>
      </x:c>
      <x:c r="F662" s="59" t="str">
        <x:v>SYS</x:v>
      </x:c>
      <x:c r="G662" s="27" t="n">
        <x:v>1</x:v>
      </x:c>
      <x:c r="H662" s="27" t="str"/>
      <x:c r="I662" s="30"/>
      <x:c r="J662" s="30" t="n">
        <x:v>0</x:v>
      </x:c>
      <x:c r="K662" s="30" t="n">
        <x:v>0</x:v>
      </x:c>
      <x:c r="L662" s="30" t="n">
        <x:v>0</x:v>
      </x:c>
    </x:row>
    <x:row r="663">
      <x:c r="A663" s="61" t="n">
        <x:v>45325</x:v>
      </x:c>
      <x:c r="B663" s="59" t="str">
        <x:v>CAULFIELD</x:v>
      </x:c>
      <x:c r="C663" s="27" t="n">
        <x:v>2</x:v>
      </x:c>
      <x:c r="D663" s="27" t="n">
        <x:v>9</x:v>
      </x:c>
      <x:c r="E663" s="59" t="str">
        <x:v>JUSTABOOM</x:v>
      </x:c>
      <x:c r="F663" s="59" t="str">
        <x:v>LSW / SYS</x:v>
      </x:c>
      <x:c r="G663" s="27" t="n">
        <x:v>2</x:v>
      </x:c>
      <x:c r="H663" s="27" t="str">
        <x:v>Won</x:v>
      </x:c>
      <x:c r="I663" s="30" t="n">
        <x:v>2.3</x:v>
      </x:c>
      <x:c r="J663" s="30" t="n">
        <x:v>2.3</x:v>
      </x:c>
      <x:c r="K663" s="30" t="n">
        <x:v>3.4499999999999997</x:v>
      </x:c>
      <x:c r="L663" s="30" t="n">
        <x:v>4.829999999999999</x:v>
      </x:c>
    </x:row>
    <x:row r="664">
      <x:c r="A664" s="61" t="n">
        <x:v>45325</x:v>
      </x:c>
      <x:c r="B664" s="59" t="str">
        <x:v>CAULFIELD</x:v>
      </x:c>
      <x:c r="C664" s="27" t="n">
        <x:v>3</x:v>
      </x:c>
      <x:c r="D664" s="27" t="n">
        <x:v>4</x:v>
      </x:c>
      <x:c r="E664" s="59" t="str">
        <x:v>MISS ICELANDIC</x:v>
      </x:c>
      <x:c r="F664" s="59" t="str">
        <x:v>LSW / SYS</x:v>
      </x:c>
      <x:c r="G664" s="27" t="n">
        <x:v>2</x:v>
      </x:c>
      <x:c r="H664" s="27" t="str">
        <x:v>Won</x:v>
      </x:c>
      <x:c r="I664" s="30" t="n">
        <x:v>1.5</x:v>
      </x:c>
      <x:c r="J664" s="30" t="n">
        <x:v>1.5</x:v>
      </x:c>
      <x:c r="K664" s="30" t="n">
        <x:v>2.0999999999999996</x:v>
      </x:c>
      <x:c r="L664" s="30" t="n">
        <x:v>2.5199999999999996</x:v>
      </x:c>
    </x:row>
    <x:row r="665">
      <x:c r="A665" s="61" t="n">
        <x:v>45325</x:v>
      </x:c>
      <x:c r="B665" s="59" t="str">
        <x:v>CAULFIELD</x:v>
      </x:c>
      <x:c r="C665" s="27" t="n">
        <x:v>4</x:v>
      </x:c>
      <x:c r="D665" s="27" t="n">
        <x:v>1</x:v>
      </x:c>
      <x:c r="E665" s="59" t="str">
        <x:v>COLEMAN</x:v>
      </x:c>
      <x:c r="F665" s="59" t="str">
        <x:v>SYS</x:v>
      </x:c>
      <x:c r="G665" s="27" t="n">
        <x:v>1</x:v>
      </x:c>
      <x:c r="H665" s="27" t="str">
        <x:v>Won</x:v>
      </x:c>
      <x:c r="I665" s="30" t="n">
        <x:v>1.4</x:v>
      </x:c>
      <x:c r="J665" s="30" t="n">
        <x:v>1.4</x:v>
      </x:c>
      <x:c r="K665" s="30" t="n">
        <x:v>1.68</x:v>
      </x:c>
      <x:c r="L665" s="30" t="n">
        <x:v>2.352</x:v>
      </x:c>
    </x:row>
    <x:row r="666">
      <x:c r="A666" s="61" t="n">
        <x:v>45325</x:v>
      </x:c>
      <x:c r="B666" s="59" t="str">
        <x:v>CAULFIELD</x:v>
      </x:c>
      <x:c r="C666" s="27" t="n">
        <x:v>5</x:v>
      </x:c>
      <x:c r="D666" s="27" t="n">
        <x:v>7</x:v>
      </x:c>
      <x:c r="E666" s="59" t="str">
        <x:v>PUNCH LANE</x:v>
      </x:c>
      <x:c r="F666" s="59" t="str">
        <x:v>SYS</x:v>
      </x:c>
      <x:c r="G666" s="27" t="n">
        <x:v>1</x:v>
      </x:c>
      <x:c r="H666" s="27" t="str">
        <x:v>Won</x:v>
      </x:c>
      <x:c r="I666" s="30" t="n">
        <x:v>1.2</x:v>
      </x:c>
      <x:c r="J666" s="30" t="n">
        <x:v>1.2</x:v>
      </x:c>
      <x:c r="K666" s="30" t="n">
        <x:v>1.68</x:v>
      </x:c>
      <x:c r="L666" s="30" t="n">
        <x:v>5.544</x:v>
      </x:c>
    </x:row>
    <x:row r="667">
      <x:c r="A667" s="61" t="n">
        <x:v>45325</x:v>
      </x:c>
      <x:c r="B667" s="59" t="str">
        <x:v>CAULFIELD</x:v>
      </x:c>
      <x:c r="C667" s="27" t="n">
        <x:v>6</x:v>
      </x:c>
      <x:c r="D667" s="27" t="n">
        <x:v>5</x:v>
      </x:c>
      <x:c r="E667" s="59" t="str">
        <x:v>HERMAN HESSE</x:v>
      </x:c>
      <x:c r="F667" s="59" t="str">
        <x:v>SYS</x:v>
      </x:c>
      <x:c r="G667" s="27" t="n">
        <x:v>1</x:v>
      </x:c>
      <x:c r="H667" s="27" t="str">
        <x:v>Won</x:v>
      </x:c>
      <x:c r="I667" s="30" t="n">
        <x:v>1.4</x:v>
      </x:c>
      <x:c r="J667" s="30" t="n">
        <x:v>1.4</x:v>
      </x:c>
      <x:c r="K667" s="30" t="n">
        <x:v>4.619999999999999</x:v>
      </x:c>
      <x:c r="L667" s="30" t="n">
        <x:v>9.239999999999998</x:v>
      </x:c>
    </x:row>
    <x:row r="668">
      <x:c r="A668" s="61" t="n">
        <x:v>45325</x:v>
      </x:c>
      <x:c r="B668" s="59" t="str">
        <x:v>CAULFIELD</x:v>
      </x:c>
      <x:c r="C668" s="27" t="n">
        <x:v>7</x:v>
      </x:c>
      <x:c r="D668" s="27" t="n">
        <x:v>6</x:v>
      </x:c>
      <x:c r="E668" s="59" t="str">
        <x:v>EL SOLEADO</x:v>
      </x:c>
      <x:c r="F668" s="59" t="str">
        <x:v>LSW / SYS</x:v>
      </x:c>
      <x:c r="G668" s="27" t="n">
        <x:v>2</x:v>
      </x:c>
      <x:c r="H668" s="27" t="str">
        <x:v>Won</x:v>
      </x:c>
      <x:c r="I668" s="30" t="n">
        <x:v>3.3</x:v>
      </x:c>
      <x:c r="J668" s="30" t="n">
        <x:v>3.3</x:v>
      </x:c>
      <x:c r="K668" s="30" t="n">
        <x:v>6.6</x:v>
      </x:c>
      <x:c r="L668" s="30" t="n">
        <x:v>11.879999999999999</x:v>
      </x:c>
    </x:row>
    <x:row r="669">
      <x:c r="A669" s="61" t="n">
        <x:v>45325</x:v>
      </x:c>
      <x:c r="B669" s="59" t="str">
        <x:v>CAULFIELD</x:v>
      </x:c>
      <x:c r="C669" s="27" t="n">
        <x:v>7</x:v>
      </x:c>
      <x:c r="D669" s="27" t="n">
        <x:v>10</x:v>
      </x:c>
      <x:c r="E669" s="59" t="str">
        <x:v>MOVEFORLEX</x:v>
      </x:c>
      <x:c r="F669" s="59" t="str">
        <x:v>SYS</x:v>
      </x:c>
      <x:c r="G669" s="27" t="n">
        <x:v>1</x:v>
      </x:c>
      <x:c r="H669" s="27" t="str">
        <x:v>4th</x:v>
      </x:c>
      <x:c r="I669" s="30"/>
      <x:c r="J669" s="30" t="n">
        <x:v>0</x:v>
      </x:c>
      <x:c r="K669" s="30" t="n">
        <x:v>0</x:v>
      </x:c>
      <x:c r="L669" s="30" t="n">
        <x:v>0</x:v>
      </x:c>
    </x:row>
    <x:row r="670">
      <x:c r="A670" s="61" t="n">
        <x:v>45325</x:v>
      </x:c>
      <x:c r="B670" s="59" t="str">
        <x:v>CAULFIELD</x:v>
      </x:c>
      <x:c r="C670" s="27" t="n">
        <x:v>8</x:v>
      </x:c>
      <x:c r="D670" s="27" t="n">
        <x:v>6</x:v>
      </x:c>
      <x:c r="E670" s="59" t="str">
        <x:v>VAGRANT</x:v>
      </x:c>
      <x:c r="F670" s="59" t="str">
        <x:v>LSW / SYS</x:v>
      </x:c>
      <x:c r="G670" s="27" t="n">
        <x:v>2</x:v>
      </x:c>
      <x:c r="H670" s="27" t="str">
        <x:v>Won</x:v>
      </x:c>
      <x:c r="I670" s="30" t="n">
        <x:v>2</x:v>
      </x:c>
      <x:c r="J670" s="30" t="n">
        <x:v>2</x:v>
      </x:c>
      <x:c r="K670" s="30" t="n">
        <x:v>3.6</x:v>
      </x:c>
      <x:c r="L670" s="30" t="n">
        <x:v>4.32</x:v>
      </x:c>
    </x:row>
    <x:row r="671">
      <x:c r="A671" s="61" t="n">
        <x:v>45325</x:v>
      </x:c>
      <x:c r="B671" s="59" t="str">
        <x:v>CAULFIELD</x:v>
      </x:c>
      <x:c r="C671" s="27" t="n">
        <x:v>9</x:v>
      </x:c>
      <x:c r="D671" s="27" t="n">
        <x:v>3</x:v>
      </x:c>
      <x:c r="E671" s="59" t="str">
        <x:v>REY MAGNERIO</x:v>
      </x:c>
      <x:c r="F671" s="59" t="str">
        <x:v>SYS</x:v>
      </x:c>
      <x:c r="G671" s="27" t="n">
        <x:v>1</x:v>
      </x:c>
      <x:c r="H671" s="27" t="str">
        <x:v>Won</x:v>
      </x:c>
      <x:c r="I671" s="30" t="n">
        <x:v>1.8</x:v>
      </x:c>
      <x:c r="J671" s="30" t="n">
        <x:v>1.8</x:v>
      </x:c>
      <x:c r="K671" s="30" t="n">
        <x:v>2.16</x:v>
      </x:c>
      <x:c r="L671" s="30"/>
    </x:row>
    <x:row r="672">
      <x:c r="A672" s="61" t="n">
        <x:v>45325</x:v>
      </x:c>
      <x:c r="B672" s="59" t="str">
        <x:v>CAULFIELD</x:v>
      </x:c>
      <x:c r="C672" s="27" t="n">
        <x:v>10</x:v>
      </x:c>
      <x:c r="D672" s="27" t="n">
        <x:v>13</x:v>
      </x:c>
      <x:c r="E672" s="59" t="str">
        <x:v>JIMMYSSTAR</x:v>
      </x:c>
      <x:c r="F672" s="59" t="str">
        <x:v>SYS</x:v>
      </x:c>
      <x:c r="G672" s="27" t="n">
        <x:v>1</x:v>
      </x:c>
      <x:c r="H672" s="27" t="str">
        <x:v>Won</x:v>
      </x:c>
      <x:c r="I672" s="30" t="n">
        <x:v>1.2</x:v>
      </x:c>
      <x:c r="J672" s="30" t="n">
        <x:v>1.2</x:v>
      </x:c>
      <x:c r="K672" s="30"/>
      <x:c r="L672" s="30"/>
    </x:row>
    <x:row r="673">
      <x:c r="A673" s="61" t="n">
        <x:v>45332</x:v>
      </x:c>
      <x:c r="B673" s="59" t="str">
        <x:v>CAULFIELD</x:v>
      </x:c>
      <x:c r="C673" s="27" t="n">
        <x:v>1</x:v>
      </x:c>
      <x:c r="D673" s="27" t="n">
        <x:v>5</x:v>
      </x:c>
      <x:c r="E673" s="59" t="str">
        <x:v>DON'T DOUBT DORY</x:v>
      </x:c>
      <x:c r="F673" s="59" t="str">
        <x:v>SYS</x:v>
      </x:c>
      <x:c r="G673" s="27" t="n">
        <x:v>1</x:v>
      </x:c>
      <x:c r="H673" s="27" t="str">
        <x:v>Won</x:v>
      </x:c>
      <x:c r="I673" s="30" t="n">
        <x:v>2.4</x:v>
      </x:c>
      <x:c r="J673" s="30" t="n">
        <x:v>2.4</x:v>
      </x:c>
      <x:c r="K673" s="30" t="n">
        <x:v>0</x:v>
      </x:c>
      <x:c r="L673" s="30" t="n">
        <x:v>0</x:v>
      </x:c>
    </x:row>
    <x:row r="674">
      <x:c r="A674" s="61" t="n">
        <x:v>45332</x:v>
      </x:c>
      <x:c r="B674" s="59" t="str">
        <x:v>CAULFIELD</x:v>
      </x:c>
      <x:c r="C674" s="27" t="n">
        <x:v>2</x:v>
      </x:c>
      <x:c r="D674" s="27" t="n">
        <x:v>9</x:v>
      </x:c>
      <x:c r="E674" s="59" t="str">
        <x:v>DIVINE PURPOSE</x:v>
      </x:c>
      <x:c r="F674" s="59" t="str">
        <x:v>SYS</x:v>
      </x:c>
      <x:c r="G674" s="27" t="n">
        <x:v>1</x:v>
      </x:c>
      <x:c r="H674" s="27" t="str">
        <x:v>3rd</x:v>
      </x:c>
      <x:c r="I674" s="30"/>
      <x:c r="J674" s="30" t="n">
        <x:v>0</x:v>
      </x:c>
      <x:c r="K674" s="30" t="n">
        <x:v>0</x:v>
      </x:c>
      <x:c r="L674" s="30" t="n">
        <x:v>0</x:v>
      </x:c>
    </x:row>
    <x:row r="675">
      <x:c r="A675" s="61" t="n">
        <x:v>45332</x:v>
      </x:c>
      <x:c r="B675" s="59" t="str">
        <x:v>CAULFIELD</x:v>
      </x:c>
      <x:c r="C675" s="27" t="n">
        <x:v>3</x:v>
      </x:c>
      <x:c r="D675" s="27" t="n">
        <x:v>9</x:v>
      </x:c>
      <x:c r="E675" s="59" t="str">
        <x:v>ANOTHER WIL</x:v>
      </x:c>
      <x:c r="F675" s="59" t="str">
        <x:v>LSW / SYS</x:v>
      </x:c>
      <x:c r="G675" s="27" t="n">
        <x:v>2</x:v>
      </x:c>
      <x:c r="H675" s="27" t="str">
        <x:v>Won</x:v>
      </x:c>
      <x:c r="I675" s="30" t="n">
        <x:v>1.2</x:v>
      </x:c>
      <x:c r="J675" s="30" t="n">
        <x:v>1.2</x:v>
      </x:c>
      <x:c r="K675" s="30" t="n">
        <x:v>1.32</x:v>
      </x:c>
      <x:c r="L675" s="30" t="n">
        <x:v>2.7720000000000002</x:v>
      </x:c>
    </x:row>
    <x:row r="676">
      <x:c r="A676" s="61" t="n">
        <x:v>45332</x:v>
      </x:c>
      <x:c r="B676" s="59" t="str">
        <x:v>CAULFIELD</x:v>
      </x:c>
      <x:c r="C676" s="27" t="n">
        <x:v>4</x:v>
      </x:c>
      <x:c r="D676" s="27" t="n">
        <x:v>4</x:v>
      </x:c>
      <x:c r="E676" s="59" t="str">
        <x:v>SOUTHPORT TYCOON</x:v>
      </x:c>
      <x:c r="F676" s="59" t="str">
        <x:v>SYS</x:v>
      </x:c>
      <x:c r="G676" s="27" t="n">
        <x:v>1</x:v>
      </x:c>
      <x:c r="H676" s="27" t="str">
        <x:v>2nd</x:v>
      </x:c>
      <x:c r="I676" s="30" t="n">
        <x:v>1.1</x:v>
      </x:c>
      <x:c r="J676" s="30" t="n">
        <x:v>1.1</x:v>
      </x:c>
      <x:c r="K676" s="30" t="n">
        <x:v>2.3100000000000005</x:v>
      </x:c>
      <x:c r="L676" s="30" t="n">
        <x:v>3.4650000000000007</x:v>
      </x:c>
    </x:row>
    <x:row r="677">
      <x:c r="A677" s="61" t="n">
        <x:v>45332</x:v>
      </x:c>
      <x:c r="B677" s="59" t="str">
        <x:v>CAULFIELD</x:v>
      </x:c>
      <x:c r="C677" s="27" t="n">
        <x:v>5</x:v>
      </x:c>
      <x:c r="D677" s="27" t="n">
        <x:v>4</x:v>
      </x:c>
      <x:c r="E677" s="59" t="str">
        <x:v>YONCE</x:v>
      </x:c>
      <x:c r="F677" s="59" t="str">
        <x:v>SYS</x:v>
      </x:c>
      <x:c r="G677" s="27" t="n">
        <x:v>1</x:v>
      </x:c>
      <x:c r="H677" s="27" t="str">
        <x:v>Won</x:v>
      </x:c>
      <x:c r="I677" s="30" t="n">
        <x:v>2.1</x:v>
      </x:c>
      <x:c r="J677" s="30" t="n">
        <x:v>2.1</x:v>
      </x:c>
      <x:c r="K677" s="30" t="n">
        <x:v>3.1500000000000004</x:v>
      </x:c>
      <x:c r="L677" s="30" t="n">
        <x:v>7.875000000000001</x:v>
      </x:c>
    </x:row>
    <x:row r="678">
      <x:c r="A678" s="61" t="n">
        <x:v>45332</x:v>
      </x:c>
      <x:c r="B678" s="59" t="str">
        <x:v>CAULFIELD</x:v>
      </x:c>
      <x:c r="C678" s="27" t="n">
        <x:v>5</x:v>
      </x:c>
      <x:c r="D678" s="27" t="n">
        <x:v>5</x:v>
      </x:c>
      <x:c r="E678" s="59" t="str">
        <x:v>UNUSUAL CULTURE</x:v>
      </x:c>
      <x:c r="F678" s="59" t="str">
        <x:v>SYS</x:v>
      </x:c>
      <x:c r="G678" s="27" t="n">
        <x:v>1</x:v>
      </x:c>
      <x:c r="H678" s="27" t="str">
        <x:v>4th</x:v>
      </x:c>
      <x:c r="I678" s="30"/>
      <x:c r="J678" s="30" t="n">
        <x:v>0</x:v>
      </x:c>
      <x:c r="K678" s="30" t="n">
        <x:v>0</x:v>
      </x:c>
      <x:c r="L678" s="30" t="n">
        <x:v>0</x:v>
      </x:c>
    </x:row>
    <x:row r="679">
      <x:c r="A679" s="61" t="n">
        <x:v>45332</x:v>
      </x:c>
      <x:c r="B679" s="59" t="str">
        <x:v>CAULFIELD</x:v>
      </x:c>
      <x:c r="C679" s="27" t="n">
        <x:v>6</x:v>
      </x:c>
      <x:c r="D679" s="27" t="n">
        <x:v>3</x:v>
      </x:c>
      <x:c r="E679" s="59" t="str">
        <x:v>BODYGUARD</x:v>
      </x:c>
      <x:c r="F679" s="59" t="str">
        <x:v>SYS</x:v>
      </x:c>
      <x:c r="G679" s="27" t="n">
        <x:v>1</x:v>
      </x:c>
      <x:c r="H679" s="27" t="str">
        <x:v>Won</x:v>
      </x:c>
      <x:c r="I679" s="30" t="n">
        <x:v>1.5</x:v>
      </x:c>
      <x:c r="J679" s="30" t="n">
        <x:v>1.5</x:v>
      </x:c>
      <x:c r="K679" s="30" t="n">
        <x:v>3.75</x:v>
      </x:c>
      <x:c r="L679" s="30" t="n">
        <x:v>0</x:v>
      </x:c>
    </x:row>
    <x:row r="680">
      <x:c r="A680" s="61" t="n">
        <x:v>45332</x:v>
      </x:c>
      <x:c r="B680" s="59" t="str">
        <x:v>CAULFIELD</x:v>
      </x:c>
      <x:c r="C680" s="27" t="n">
        <x:v>7</x:v>
      </x:c>
      <x:c r="D680" s="27" t="n">
        <x:v>2</x:v>
      </x:c>
      <x:c r="E680" s="59" t="str">
        <x:v>HAYASUGI</x:v>
      </x:c>
      <x:c r="F680" s="59" t="str">
        <x:v>SYS</x:v>
      </x:c>
      <x:c r="G680" s="27" t="n">
        <x:v>1</x:v>
      </x:c>
      <x:c r="H680" s="27" t="str">
        <x:v>Won</x:v>
      </x:c>
      <x:c r="I680" s="30" t="n">
        <x:v>2.5</x:v>
      </x:c>
      <x:c r="J680" s="30" t="n">
        <x:v>2.5</x:v>
      </x:c>
      <x:c r="K680" s="30" t="n">
        <x:v>0</x:v>
      </x:c>
      <x:c r="L680" s="30" t="n">
        <x:v>0</x:v>
      </x:c>
    </x:row>
    <x:row r="681">
      <x:c r="A681" s="61" t="n">
        <x:v>45332</x:v>
      </x:c>
      <x:c r="B681" s="59" t="str">
        <x:v>CAULFIELD</x:v>
      </x:c>
      <x:c r="C681" s="27" t="n">
        <x:v>8</x:v>
      </x:c>
      <x:c r="D681" s="27" t="n">
        <x:v>4</x:v>
      </x:c>
      <x:c r="E681" s="59" t="str">
        <x:v>ASFOORA</x:v>
      </x:c>
      <x:c r="F681" s="59" t="str">
        <x:v>SYS</x:v>
      </x:c>
      <x:c r="G681" s="27" t="n">
        <x:v>1</x:v>
      </x:c>
      <x:c r="H681" s="27" t="str">
        <x:v>2nd</x:v>
      </x:c>
      <x:c r="I681" s="30"/>
      <x:c r="J681" s="30" t="n">
        <x:v>0</x:v>
      </x:c>
      <x:c r="K681" s="30" t="n">
        <x:v>0</x:v>
      </x:c>
      <x:c r="L681" s="30" t="n">
        <x:v>0</x:v>
      </x:c>
    </x:row>
    <x:row r="682">
      <x:c r="A682" s="61" t="n">
        <x:v>45332</x:v>
      </x:c>
      <x:c r="B682" s="59" t="str">
        <x:v>CAULFIELD</x:v>
      </x:c>
      <x:c r="C682" s="27" t="n">
        <x:v>8</x:v>
      </x:c>
      <x:c r="D682" s="27" t="n">
        <x:v>15</x:v>
      </x:c>
      <x:c r="E682" s="59" t="str">
        <x:v>VIVIANE</x:v>
      </x:c>
      <x:c r="F682" s="59" t="str">
        <x:v>SYS</x:v>
      </x:c>
      <x:c r="G682" s="27" t="n">
        <x:v>1</x:v>
      </x:c>
      <x:c r="H682" s="27" t="str"/>
      <x:c r="I682" s="30"/>
      <x:c r="J682" s="30" t="n">
        <x:v>0</x:v>
      </x:c>
      <x:c r="K682" s="30" t="n">
        <x:v>0</x:v>
      </x:c>
      <x:c r="L682" s="30" t="n">
        <x:v>0</x:v>
      </x:c>
    </x:row>
    <x:row r="683">
      <x:c r="A683" s="61" t="n">
        <x:v>45332</x:v>
      </x:c>
      <x:c r="B683" s="59" t="str">
        <x:v>CAULFIELD</x:v>
      </x:c>
      <x:c r="C683" s="27" t="n">
        <x:v>9</x:v>
      </x:c>
      <x:c r="D683" s="27" t="n">
        <x:v>1</x:v>
      </x:c>
      <x:c r="E683" s="59" t="str">
        <x:v>MR BRIGHTSIDE</x:v>
      </x:c>
      <x:c r="F683" s="59" t="str">
        <x:v>SYS</x:v>
      </x:c>
      <x:c r="G683" s="27" t="n">
        <x:v>1</x:v>
      </x:c>
      <x:c r="H683" s="27" t="str">
        <x:v>Won</x:v>
      </x:c>
      <x:c r="I683" s="30" t="n">
        <x:v>1.2</x:v>
      </x:c>
      <x:c r="J683" s="30" t="n">
        <x:v>1.2</x:v>
      </x:c>
      <x:c r="K683" s="30" t="n">
        <x:v>0</x:v>
      </x:c>
      <x:c r="L683" s="30"/>
    </x:row>
    <x:row r="684">
      <x:c r="A684" s="61" t="n">
        <x:v>45332</x:v>
      </x:c>
      <x:c r="B684" s="59" t="str">
        <x:v>CAULFIELD</x:v>
      </x:c>
      <x:c r="C684" s="27" t="n">
        <x:v>9</x:v>
      </x:c>
      <x:c r="D684" s="27" t="n">
        <x:v>8</x:v>
      </x:c>
      <x:c r="E684" s="59" t="str">
        <x:v>PRIDE OF JENNI</x:v>
      </x:c>
      <x:c r="F684" s="59" t="str">
        <x:v>SYS</x:v>
      </x:c>
      <x:c r="G684" s="27" t="n">
        <x:v>1</x:v>
      </x:c>
      <x:c r="H684" s="27" t="str">
        <x:v>2nd</x:v>
      </x:c>
      <x:c r="I684" s="30" t="n">
        <x:v>2.3</x:v>
      </x:c>
      <x:c r="J684" s="30" t="n">
        <x:v>2.3</x:v>
      </x:c>
      <x:c r="K684" s="30" t="n">
        <x:v>0</x:v>
      </x:c>
      <x:c r="L684" s="30"/>
    </x:row>
    <x:row r="685">
      <x:c r="A685" s="61" t="n">
        <x:v>45332</x:v>
      </x:c>
      <x:c r="B685" s="59" t="str">
        <x:v>CAULFIELD</x:v>
      </x:c>
      <x:c r="C685" s="27" t="n">
        <x:v>10</x:v>
      </x:c>
      <x:c r="D685" s="27" t="n">
        <x:v>7</x:v>
      </x:c>
      <x:c r="E685" s="59" t="str">
        <x:v>BLANC DE BLANC</x:v>
      </x:c>
      <x:c r="F685" s="59" t="str">
        <x:v>SYS</x:v>
      </x:c>
      <x:c r="G685" s="27" t="n">
        <x:v>1</x:v>
      </x:c>
      <x:c r="H685" s="27" t="str"/>
      <x:c r="I685" s="30"/>
      <x:c r="J685" s="30" t="n">
        <x:v>0</x:v>
      </x:c>
      <x:c r="K685" s="30"/>
      <x:c r="L685" s="30"/>
    </x:row>
    <x:row r="686">
      <x:c r="A686" s="61" t="n">
        <x:v>45332</x:v>
      </x:c>
      <x:c r="B686" s="59" t="str">
        <x:v>CAULFIELD</x:v>
      </x:c>
      <x:c r="C686" s="27" t="n">
        <x:v>10</x:v>
      </x:c>
      <x:c r="D686" s="27" t="n">
        <x:v>8</x:v>
      </x:c>
      <x:c r="E686" s="59" t="str">
        <x:v>ESTRIELLA</x:v>
      </x:c>
      <x:c r="F686" s="59" t="str">
        <x:v>SYS</x:v>
      </x:c>
      <x:c r="G686" s="27" t="n">
        <x:v>1</x:v>
      </x:c>
      <x:c r="H686" s="27" t="str">
        <x:v>Won</x:v>
      </x:c>
      <x:c r="I686" s="30" t="n">
        <x:v>1.7</x:v>
      </x:c>
      <x:c r="J686" s="30" t="n">
        <x:v>1.7</x:v>
      </x:c>
      <x:c r="K686" s="30"/>
      <x:c r="L686" s="30"/>
    </x:row>
    <x:row r="687">
      <x:c r="A687" s="61" t="n">
        <x:v>45339</x:v>
      </x:c>
      <x:c r="B687" s="59" t="str">
        <x:v>FLEMINGTON</x:v>
      </x:c>
      <x:c r="C687" s="27" t="n">
        <x:v>1</x:v>
      </x:c>
      <x:c r="D687" s="27" t="n">
        <x:v>2</x:v>
      </x:c>
      <x:c r="E687" s="59" t="str">
        <x:v>EL SOLEADO</x:v>
      </x:c>
      <x:c r="F687" s="59" t="str">
        <x:v>LSW / SYS</x:v>
      </x:c>
      <x:c r="G687" s="27" t="n">
        <x:v>2</x:v>
      </x:c>
      <x:c r="H687" s="27" t="str">
        <x:v>Won</x:v>
      </x:c>
      <x:c r="I687" s="30" t="n">
        <x:v>1.8</x:v>
      </x:c>
      <x:c r="J687" s="30" t="n">
        <x:v>1.8</x:v>
      </x:c>
      <x:c r="K687" s="30" t="n">
        <x:v>4.32</x:v>
      </x:c>
      <x:c r="L687" s="30" t="n">
        <x:v>7.776000000000001</x:v>
      </x:c>
    </x:row>
    <x:row r="688">
      <x:c r="A688" s="61" t="n">
        <x:v>45339</x:v>
      </x:c>
      <x:c r="B688" s="59" t="str">
        <x:v>FLEMINGTON</x:v>
      </x:c>
      <x:c r="C688" s="27" t="n">
        <x:v>1</x:v>
      </x:c>
      <x:c r="D688" s="27" t="n">
        <x:v>3</x:v>
      </x:c>
      <x:c r="E688" s="59" t="str">
        <x:v>ARAMCO</x:v>
      </x:c>
      <x:c r="F688" s="59" t="str">
        <x:v>LSW</x:v>
      </x:c>
      <x:c r="G688" s="27" t="n">
        <x:v>1</x:v>
      </x:c>
      <x:c r="H688" s="27" t="str">
        <x:v>2nd</x:v>
      </x:c>
      <x:c r="I688" s="30" t="n">
        <x:v>1.3</x:v>
      </x:c>
      <x:c r="J688" s="30" t="n">
        <x:v>1.3</x:v>
      </x:c>
      <x:c r="K688" s="30" t="n">
        <x:v>3.12</x:v>
      </x:c>
      <x:c r="L688" s="30" t="n">
        <x:v>5.6160000000000005</x:v>
      </x:c>
    </x:row>
    <x:row r="689">
      <x:c r="A689" s="61" t="n">
        <x:v>45339</x:v>
      </x:c>
      <x:c r="B689" s="59" t="str">
        <x:v>FLEMINGTON</x:v>
      </x:c>
      <x:c r="C689" s="27" t="n">
        <x:v>2</x:v>
      </x:c>
      <x:c r="D689" s="27" t="n">
        <x:v>1</x:v>
      </x:c>
      <x:c r="E689" s="59" t="str">
        <x:v>OUROBOROS</x:v>
      </x:c>
      <x:c r="F689" s="59" t="str">
        <x:v>SYS</x:v>
      </x:c>
      <x:c r="G689" s="27" t="n">
        <x:v>1</x:v>
      </x:c>
      <x:c r="H689" s="27" t="str">
        <x:v>2nd</x:v>
      </x:c>
      <x:c r="I689" s="30" t="n">
        <x:v>2.4</x:v>
      </x:c>
      <x:c r="J689" s="30" t="n">
        <x:v>2.4</x:v>
      </x:c>
      <x:c r="K689" s="30" t="n">
        <x:v>4.32</x:v>
      </x:c>
      <x:c r="L689" s="30" t="n">
        <x:v>0</x:v>
      </x:c>
    </x:row>
    <x:row r="690">
      <x:c r="A690" s="61" t="n">
        <x:v>45339</x:v>
      </x:c>
      <x:c r="B690" s="59" t="str">
        <x:v>FLEMINGTON</x:v>
      </x:c>
      <x:c r="C690" s="27" t="n">
        <x:v>2</x:v>
      </x:c>
      <x:c r="D690" s="27" t="n">
        <x:v>3</x:v>
      </x:c>
      <x:c r="E690" s="59" t="str">
        <x:v>WIGGUM</x:v>
      </x:c>
      <x:c r="F690" s="59" t="str">
        <x:v>SYS</x:v>
      </x:c>
      <x:c r="G690" s="27" t="n">
        <x:v>1</x:v>
      </x:c>
      <x:c r="H690" s="27" t="str"/>
      <x:c r="I690" s="30"/>
      <x:c r="J690" s="30" t="n">
        <x:v>0</x:v>
      </x:c>
      <x:c r="K690" s="30" t="n">
        <x:v>0</x:v>
      </x:c>
      <x:c r="L690" s="30" t="n">
        <x:v>0</x:v>
      </x:c>
    </x:row>
    <x:row r="691">
      <x:c r="A691" s="61" t="n">
        <x:v>45339</x:v>
      </x:c>
      <x:c r="B691" s="59" t="str">
        <x:v>FLEMINGTON</x:v>
      </x:c>
      <x:c r="C691" s="27" t="n">
        <x:v>2</x:v>
      </x:c>
      <x:c r="D691" s="27" t="n">
        <x:v>9</x:v>
      </x:c>
      <x:c r="E691" s="59" t="str">
        <x:v>BIG WATCH</x:v>
      </x:c>
      <x:c r="F691" s="59" t="str">
        <x:v>SYS</x:v>
      </x:c>
      <x:c r="G691" s="27" t="n">
        <x:v>1</x:v>
      </x:c>
      <x:c r="H691" s="27" t="str">
        <x:v>Won</x:v>
      </x:c>
      <x:c r="I691" s="30" t="n">
        <x:v>2.5</x:v>
      </x:c>
      <x:c r="J691" s="30" t="n">
        <x:v>2.5</x:v>
      </x:c>
      <x:c r="K691" s="30" t="n">
        <x:v>4.5</x:v>
      </x:c>
      <x:c r="L691" s="30" t="n">
        <x:v>0</x:v>
      </x:c>
    </x:row>
    <x:row r="692">
      <x:c r="A692" s="61" t="n">
        <x:v>45339</x:v>
      </x:c>
      <x:c r="B692" s="59" t="str">
        <x:v>FLEMINGTON</x:v>
      </x:c>
      <x:c r="C692" s="27" t="n">
        <x:v>3</x:v>
      </x:c>
      <x:c r="D692" s="27" t="n">
        <x:v>3</x:v>
      </x:c>
      <x:c r="E692" s="59" t="str">
        <x:v>AARDVARK</x:v>
      </x:c>
      <x:c r="F692" s="59" t="str">
        <x:v>SYS</x:v>
      </x:c>
      <x:c r="G692" s="27" t="n">
        <x:v>1</x:v>
      </x:c>
      <x:c r="H692" s="27" t="str">
        <x:v>Won</x:v>
      </x:c>
      <x:c r="I692" s="30" t="n">
        <x:v>1.8</x:v>
      </x:c>
      <x:c r="J692" s="30" t="n">
        <x:v>1.8</x:v>
      </x:c>
      <x:c r="K692" s="30" t="n">
        <x:v>0</x:v>
      </x:c>
      <x:c r="L692" s="30" t="n">
        <x:v>0</x:v>
      </x:c>
    </x:row>
    <x:row r="693">
      <x:c r="A693" s="61" t="n">
        <x:v>45339</x:v>
      </x:c>
      <x:c r="B693" s="59" t="str">
        <x:v>FLEMINGTON</x:v>
      </x:c>
      <x:c r="C693" s="27" t="n">
        <x:v>4</x:v>
      </x:c>
      <x:c r="D693" s="27" t="n">
        <x:v>5</x:v>
      </x:c>
      <x:c r="E693" s="59" t="str">
        <x:v>CIRCLE OF FIRE</x:v>
      </x:c>
      <x:c r="F693" s="59" t="str">
        <x:v>SYS</x:v>
      </x:c>
      <x:c r="G693" s="27" t="n">
        <x:v>1</x:v>
      </x:c>
      <x:c r="H693" s="27" t="str">
        <x:v>4th</x:v>
      </x:c>
      <x:c r="I693" s="30"/>
      <x:c r="J693" s="30" t="n">
        <x:v>0</x:v>
      </x:c>
      <x:c r="K693" s="30" t="n">
        <x:v>0</x:v>
      </x:c>
      <x:c r="L693" s="30" t="n">
        <x:v>0</x:v>
      </x:c>
    </x:row>
    <x:row r="694">
      <x:c r="A694" s="61" t="n">
        <x:v>45339</x:v>
      </x:c>
      <x:c r="B694" s="59" t="str">
        <x:v>FLEMINGTON</x:v>
      </x:c>
      <x:c r="C694" s="27" t="n">
        <x:v>4</x:v>
      </x:c>
      <x:c r="D694" s="27" t="n">
        <x:v>6</x:v>
      </x:c>
      <x:c r="E694" s="59" t="str">
        <x:v>UP AND UNDER</x:v>
      </x:c>
      <x:c r="F694" s="59" t="str">
        <x:v>SYS</x:v>
      </x:c>
      <x:c r="G694" s="27" t="n">
        <x:v>1</x:v>
      </x:c>
      <x:c r="H694" s="27" t="str"/>
      <x:c r="I694" s="30"/>
      <x:c r="J694" s="30" t="n">
        <x:v>0</x:v>
      </x:c>
      <x:c r="K694" s="30" t="n">
        <x:v>0</x:v>
      </x:c>
      <x:c r="L694" s="30" t="n">
        <x:v>0</x:v>
      </x:c>
    </x:row>
    <x:row r="695">
      <x:c r="A695" s="61" t="n">
        <x:v>45339</x:v>
      </x:c>
      <x:c r="B695" s="59" t="str">
        <x:v>FLEMINGTON</x:v>
      </x:c>
      <x:c r="C695" s="27" t="n">
        <x:v>5</x:v>
      </x:c>
      <x:c r="D695" s="27" t="n">
        <x:v>1</x:v>
      </x:c>
      <x:c r="E695" s="59" t="str">
        <x:v>REVOLUTIONARY MISS</x:v>
      </x:c>
      <x:c r="F695" s="59" t="str">
        <x:v>SYS</x:v>
      </x:c>
      <x:c r="G695" s="27" t="n">
        <x:v>1</x:v>
      </x:c>
      <x:c r="H695" s="27" t="str">
        <x:v>Won</x:v>
      </x:c>
      <x:c r="I695" s="30" t="n">
        <x:v>1.8</x:v>
      </x:c>
      <x:c r="J695" s="30" t="n">
        <x:v>1.8</x:v>
      </x:c>
      <x:c r="K695" s="30" t="n">
        <x:v>3.6</x:v>
      </x:c>
      <x:c r="L695" s="30" t="n">
        <x:v>6.84</x:v>
      </x:c>
    </x:row>
    <x:row r="696">
      <x:c r="A696" s="61" t="n">
        <x:v>45339</x:v>
      </x:c>
      <x:c r="B696" s="59" t="str">
        <x:v>FLEMINGTON</x:v>
      </x:c>
      <x:c r="C696" s="27" t="n">
        <x:v>6</x:v>
      </x:c>
      <x:c r="D696" s="27" t="n">
        <x:v>2</x:v>
      </x:c>
      <x:c r="E696" s="59" t="str">
        <x:v>MOLLYNICKERS</x:v>
      </x:c>
      <x:c r="F696" s="59" t="str">
        <x:v>SYS</x:v>
      </x:c>
      <x:c r="G696" s="27" t="n">
        <x:v>1</x:v>
      </x:c>
      <x:c r="H696" s="27" t="str">
        <x:v>3rd</x:v>
      </x:c>
      <x:c r="I696" s="30" t="n">
        <x:v>2</x:v>
      </x:c>
      <x:c r="J696" s="30" t="n">
        <x:v>2</x:v>
      </x:c>
      <x:c r="K696" s="30" t="n">
        <x:v>3.8</x:v>
      </x:c>
      <x:c r="L696" s="30" t="n">
        <x:v>4.18</x:v>
      </x:c>
    </x:row>
    <x:row r="697">
      <x:c r="A697" s="61" t="n">
        <x:v>45339</x:v>
      </x:c>
      <x:c r="B697" s="59" t="str">
        <x:v>FLEMINGTON</x:v>
      </x:c>
      <x:c r="C697" s="27" t="n">
        <x:v>7</x:v>
      </x:c>
      <x:c r="D697" s="27" t="n">
        <x:v>2</x:v>
      </x:c>
      <x:c r="E697" s="59" t="str">
        <x:v>KING COLORADO</x:v>
      </x:c>
      <x:c r="F697" s="59" t="str">
        <x:v>SYS</x:v>
      </x:c>
      <x:c r="G697" s="27" t="n">
        <x:v>1</x:v>
      </x:c>
      <x:c r="H697" s="27" t="str">
        <x:v>2nd</x:v>
      </x:c>
      <x:c r="I697" s="30" t="n">
        <x:v>1.9</x:v>
      </x:c>
      <x:c r="J697" s="30" t="n">
        <x:v>1.9</x:v>
      </x:c>
      <x:c r="K697" s="30" t="n">
        <x:v>2.09</x:v>
      </x:c>
      <x:c r="L697" s="30" t="n">
        <x:v>2.1736</x:v>
      </x:c>
    </x:row>
    <x:row r="698">
      <x:c r="A698" s="61" t="n">
        <x:v>45339</x:v>
      </x:c>
      <x:c r="B698" s="59" t="str">
        <x:v>FLEMINGTON</x:v>
      </x:c>
      <x:c r="C698" s="27" t="n">
        <x:v>8</x:v>
      </x:c>
      <x:c r="D698" s="27" t="n">
        <x:v>4</x:v>
      </x:c>
      <x:c r="E698" s="59" t="str">
        <x:v>IMPERATRIZ</x:v>
      </x:c>
      <x:c r="F698" s="59" t="str">
        <x:v>SYS</x:v>
      </x:c>
      <x:c r="G698" s="27" t="n">
        <x:v>1</x:v>
      </x:c>
      <x:c r="H698" s="27" t="str">
        <x:v>Won</x:v>
      </x:c>
      <x:c r="I698" s="30" t="n">
        <x:v>1.1</x:v>
      </x:c>
      <x:c r="J698" s="30" t="n">
        <x:v>1.1</x:v>
      </x:c>
      <x:c r="K698" s="30" t="n">
        <x:v>1.1440000000000001</x:v>
      </x:c>
      <x:c r="L698" s="30"/>
    </x:row>
    <x:row r="699">
      <x:c r="A699" s="61" t="n">
        <x:v>45339</x:v>
      </x:c>
      <x:c r="B699" s="59" t="str">
        <x:v>FLEMINGTON</x:v>
      </x:c>
      <x:c r="C699" s="27" t="n">
        <x:v>9</x:v>
      </x:c>
      <x:c r="D699" s="27" t="n">
        <x:v>12</x:v>
      </x:c>
      <x:c r="E699" s="59" t="str">
        <x:v>JIMMYSSTAR</x:v>
      </x:c>
      <x:c r="F699" s="59" t="str">
        <x:v>LSW / SYS</x:v>
      </x:c>
      <x:c r="G699" s="27" t="n">
        <x:v>2</x:v>
      </x:c>
      <x:c r="H699" s="27" t="str">
        <x:v>2nd</x:v>
      </x:c>
      <x:c r="I699" s="30" t="n">
        <x:v>1.04</x:v>
      </x:c>
      <x:c r="J699" s="30" t="n">
        <x:v>1.04</x:v>
      </x:c>
      <x:c r="K699" s="30"/>
      <x:c r="L699" s="30"/>
    </x:row>
    <x:row r="700">
      <x:c r="A700" s="61" t="n">
        <x:v>45346</x:v>
      </x:c>
      <x:c r="B700" s="59" t="str">
        <x:v>CAULFIELD</x:v>
      </x:c>
      <x:c r="C700" s="27" t="n">
        <x:v>1</x:v>
      </x:c>
      <x:c r="D700" s="27" t="n">
        <x:v>1</x:v>
      </x:c>
      <x:c r="E700" s="59" t="str">
        <x:v>DUNKEL</x:v>
      </x:c>
      <x:c r="F700" s="59" t="str">
        <x:v>LSW / SYS</x:v>
      </x:c>
      <x:c r="G700" s="27" t="n">
        <x:v>2</x:v>
      </x:c>
      <x:c r="H700" s="27" t="str">
        <x:v>Won</x:v>
      </x:c>
      <x:c r="I700" s="30" t="n">
        <x:v>1.4</x:v>
      </x:c>
      <x:c r="J700" s="30" t="n">
        <x:v>1.4</x:v>
      </x:c>
      <x:c r="K700" s="30" t="n">
        <x:v>2.52</x:v>
      </x:c>
      <x:c r="L700" s="30" t="n">
        <x:v>3.2760000000000002</x:v>
      </x:c>
    </x:row>
    <x:row r="701">
      <x:c r="A701" s="61" t="n">
        <x:v>45346</x:v>
      </x:c>
      <x:c r="B701" s="59" t="str">
        <x:v>CAULFIELD</x:v>
      </x:c>
      <x:c r="C701" s="27" t="n">
        <x:v>3</x:v>
      </x:c>
      <x:c r="D701" s="27" t="n">
        <x:v>1</x:v>
      </x:c>
      <x:c r="E701" s="59" t="str">
        <x:v>SERASANA</x:v>
      </x:c>
      <x:c r="F701" s="59" t="str">
        <x:v>SYS</x:v>
      </x:c>
      <x:c r="G701" s="27" t="n">
        <x:v>1</x:v>
      </x:c>
      <x:c r="H701" s="27" t="str">
        <x:v>3rd</x:v>
      </x:c>
      <x:c r="I701" s="30" t="n">
        <x:v>1.8</x:v>
      </x:c>
      <x:c r="J701" s="30" t="n">
        <x:v>1.8</x:v>
      </x:c>
      <x:c r="K701" s="30" t="n">
        <x:v>2.3400000000000003</x:v>
      </x:c>
      <x:c r="L701" s="30" t="n">
        <x:v>4.446000000000001</x:v>
      </x:c>
    </x:row>
    <x:row r="702">
      <x:c r="A702" s="61" t="n">
        <x:v>45346</x:v>
      </x:c>
      <x:c r="B702" s="59" t="str">
        <x:v>CAULFIELD</x:v>
      </x:c>
      <x:c r="C702" s="27" t="n">
        <x:v>3</x:v>
      </x:c>
      <x:c r="D702" s="27" t="n">
        <x:v>5</x:v>
      </x:c>
      <x:c r="E702" s="59" t="str">
        <x:v>SASSY BOOM</x:v>
      </x:c>
      <x:c r="F702" s="59" t="str">
        <x:v>LSW / SYS</x:v>
      </x:c>
      <x:c r="G702" s="27" t="n">
        <x:v>2</x:v>
      </x:c>
      <x:c r="H702" s="27" t="str">
        <x:v>Won</x:v>
      </x:c>
      <x:c r="I702" s="30" t="n">
        <x:v>2.7</x:v>
      </x:c>
      <x:c r="J702" s="30" t="n">
        <x:v>2.7</x:v>
      </x:c>
      <x:c r="K702" s="30" t="n">
        <x:v>3.5100000000000002</x:v>
      </x:c>
      <x:c r="L702" s="30" t="n">
        <x:v>6.6690000000000005</x:v>
      </x:c>
    </x:row>
    <x:row r="703">
      <x:c r="A703" s="61" t="n">
        <x:v>45346</x:v>
      </x:c>
      <x:c r="B703" s="59" t="str">
        <x:v>CAULFIELD</x:v>
      </x:c>
      <x:c r="C703" s="27" t="n">
        <x:v>4</x:v>
      </x:c>
      <x:c r="D703" s="27" t="n">
        <x:v>1</x:v>
      </x:c>
      <x:c r="E703" s="59" t="str">
        <x:v>BRAVE MEAD</x:v>
      </x:c>
      <x:c r="F703" s="59" t="str">
        <x:v>LSW / SYS</x:v>
      </x:c>
      <x:c r="G703" s="27" t="n">
        <x:v>2</x:v>
      </x:c>
      <x:c r="H703" s="27" t="str">
        <x:v>2nd</x:v>
      </x:c>
      <x:c r="I703" s="30" t="n">
        <x:v>1.3</x:v>
      </x:c>
      <x:c r="J703" s="30" t="n">
        <x:v>1.3</x:v>
      </x:c>
      <x:c r="K703" s="30" t="n">
        <x:v>2.4699999999999998</x:v>
      </x:c>
      <x:c r="L703" s="30" t="n">
        <x:v>2.4947</x:v>
      </x:c>
    </x:row>
    <x:row r="704">
      <x:c r="A704" s="61" t="n">
        <x:v>45346</x:v>
      </x:c>
      <x:c r="B704" s="59" t="str">
        <x:v>CAULFIELD</x:v>
      </x:c>
      <x:c r="C704" s="27" t="n">
        <x:v>4</x:v>
      </x:c>
      <x:c r="D704" s="27" t="n">
        <x:v>9</x:v>
      </x:c>
      <x:c r="E704" s="59" t="str">
        <x:v>RAIKOKE</x:v>
      </x:c>
      <x:c r="F704" s="59" t="str">
        <x:v>LSW</x:v>
      </x:c>
      <x:c r="G704" s="27" t="n">
        <x:v>1</x:v>
      </x:c>
      <x:c r="H704" s="27" t="str">
        <x:v>Won</x:v>
      </x:c>
      <x:c r="I704" s="30" t="n">
        <x:v>3.1</x:v>
      </x:c>
      <x:c r="J704" s="30" t="n">
        <x:v>3.1</x:v>
      </x:c>
      <x:c r="K704" s="30" t="n">
        <x:v>5.89</x:v>
      </x:c>
      <x:c r="L704" s="30" t="n">
        <x:v>5.9489</x:v>
      </x:c>
    </x:row>
    <x:row r="705">
      <x:c r="A705" s="61" t="n">
        <x:v>45346</x:v>
      </x:c>
      <x:c r="B705" s="59" t="str">
        <x:v>CAULFIELD</x:v>
      </x:c>
      <x:c r="C705" s="27" t="n">
        <x:v>5</x:v>
      </x:c>
      <x:c r="D705" s="27" t="n">
        <x:v>2</x:v>
      </x:c>
      <x:c r="E705" s="59" t="str">
        <x:v>IMMEDIACY</x:v>
      </x:c>
      <x:c r="F705" s="59" t="str">
        <x:v>LSW / SYS</x:v>
      </x:c>
      <x:c r="G705" s="27" t="n">
        <x:v>2</x:v>
      </x:c>
      <x:c r="H705" s="27" t="str">
        <x:v>Won</x:v>
      </x:c>
      <x:c r="I705" s="30" t="n">
        <x:v>1.9</x:v>
      </x:c>
      <x:c r="J705" s="30" t="n">
        <x:v>1.9</x:v>
      </x:c>
      <x:c r="K705" s="30" t="n">
        <x:v>1.9189999999999998</x:v>
      </x:c>
      <x:c r="L705" s="30" t="n">
        <x:v>3.6460999999999997</x:v>
      </x:c>
    </x:row>
    <x:row r="706">
      <x:c r="A706" s="61" t="n">
        <x:v>45346</x:v>
      </x:c>
      <x:c r="B706" s="59" t="str">
        <x:v>CAULFIELD</x:v>
      </x:c>
      <x:c r="C706" s="27" t="n">
        <x:v>7</x:v>
      </x:c>
      <x:c r="D706" s="27" t="n">
        <x:v>1</x:v>
      </x:c>
      <x:c r="E706" s="59" t="str">
        <x:v>MR BRIGHTSIDE</x:v>
      </x:c>
      <x:c r="F706" s="59" t="str">
        <x:v>LSW / SYS</x:v>
      </x:c>
      <x:c r="G706" s="27" t="n">
        <x:v>2</x:v>
      </x:c>
      <x:c r="H706" s="27" t="str">
        <x:v>Won</x:v>
      </x:c>
      <x:c r="I706" s="30" t="n">
        <x:v>1.01</x:v>
      </x:c>
      <x:c r="J706" s="30" t="n">
        <x:v>1.01</x:v>
      </x:c>
      <x:c r="K706" s="30" t="n">
        <x:v>1.9189999999999998</x:v>
      </x:c>
      <x:c r="L706" s="30"/>
    </x:row>
    <x:row r="707">
      <x:c r="A707" s="61" t="n">
        <x:v>45346</x:v>
      </x:c>
      <x:c r="B707" s="59" t="str">
        <x:v>CAULFIELD</x:v>
      </x:c>
      <x:c r="C707" s="27" t="n">
        <x:v>10</x:v>
      </x:c>
      <x:c r="D707" s="27" t="n">
        <x:v>1</x:v>
      </x:c>
      <x:c r="E707" s="59" t="str">
        <x:v>REVOLUTIONARY MISS</x:v>
      </x:c>
      <x:c r="F707" s="59" t="str">
        <x:v>LSW / SYS</x:v>
      </x:c>
      <x:c r="G707" s="27" t="n">
        <x:v>2</x:v>
      </x:c>
      <x:c r="H707" s="27" t="str">
        <x:v>Won</x:v>
      </x:c>
      <x:c r="I707" s="30" t="n">
        <x:v>1.9</x:v>
      </x:c>
      <x:c r="J707" s="30" t="n">
        <x:v>1.9</x:v>
      </x:c>
      <x:c r="K707" s="30"/>
      <x:c r="L707" s="30"/>
    </x:row>
    <x:row r="708">
      <x:c r="A708" s="61" t="n">
        <x:v>45353</x:v>
      </x:c>
      <x:c r="B708" s="59" t="str">
        <x:v>FLEMINGTON</x:v>
      </x:c>
      <x:c r="C708" s="27" t="n">
        <x:v>1</x:v>
      </x:c>
      <x:c r="D708" s="27" t="n">
        <x:v>4</x:v>
      </x:c>
      <x:c r="E708" s="59" t="str">
        <x:v>SANS DOUTE</x:v>
      </x:c>
      <x:c r="F708" s="59" t="str">
        <x:v>LSW / SYS</x:v>
      </x:c>
      <x:c r="G708" s="27" t="n">
        <x:v>2</x:v>
      </x:c>
      <x:c r="H708" s="27" t="str">
        <x:v>Won</x:v>
      </x:c>
      <x:c r="I708" s="30" t="n">
        <x:v>1.5</x:v>
      </x:c>
      <x:c r="J708" s="30" t="n">
        <x:v>1.5</x:v>
      </x:c>
      <x:c r="K708" s="30" t="n">
        <x:v>1.7999999999999998</x:v>
      </x:c>
      <x:c r="L708" s="30" t="n">
        <x:v>3.2399999999999998</x:v>
      </x:c>
    </x:row>
    <x:row r="709">
      <x:c r="A709" s="61" t="n">
        <x:v>45353</x:v>
      </x:c>
      <x:c r="B709" s="59" t="str">
        <x:v>FLEMINGTON</x:v>
      </x:c>
      <x:c r="C709" s="27" t="n">
        <x:v>2</x:v>
      </x:c>
      <x:c r="D709" s="27" t="n">
        <x:v>7</x:v>
      </x:c>
      <x:c r="E709" s="59" t="str">
        <x:v>ARAMCO</x:v>
      </x:c>
      <x:c r="F709" s="59" t="str">
        <x:v>BF / SYS</x:v>
      </x:c>
      <x:c r="G709" s="27" t="n">
        <x:v>2</x:v>
      </x:c>
      <x:c r="H709" s="27" t="str">
        <x:v>Won</x:v>
      </x:c>
      <x:c r="I709" s="30" t="n">
        <x:v>1.2</x:v>
      </x:c>
      <x:c r="J709" s="30" t="n">
        <x:v>1.2</x:v>
      </x:c>
      <x:c r="K709" s="30" t="n">
        <x:v>2.16</x:v>
      </x:c>
      <x:c r="L709" s="30" t="n">
        <x:v>2.592</x:v>
      </x:c>
    </x:row>
    <x:row r="710">
      <x:c r="A710" s="61" t="n">
        <x:v>45353</x:v>
      </x:c>
      <x:c r="B710" s="59" t="str">
        <x:v>FLEMINGTON</x:v>
      </x:c>
      <x:c r="C710" s="27" t="n">
        <x:v>3</x:v>
      </x:c>
      <x:c r="D710" s="27" t="n">
        <x:v>6</x:v>
      </x:c>
      <x:c r="E710" s="59" t="str">
        <x:v>BIG WATCH</x:v>
      </x:c>
      <x:c r="F710" s="59" t="str">
        <x:v>LSW / SYS</x:v>
      </x:c>
      <x:c r="G710" s="27" t="n">
        <x:v>2</x:v>
      </x:c>
      <x:c r="H710" s="27" t="str">
        <x:v>Won</x:v>
      </x:c>
      <x:c r="I710" s="30" t="n">
        <x:v>1.8</x:v>
      </x:c>
      <x:c r="J710" s="30" t="n">
        <x:v>1.8</x:v>
      </x:c>
      <x:c r="K710" s="30" t="n">
        <x:v>2.16</x:v>
      </x:c>
      <x:c r="L710" s="30" t="n">
        <x:v>8.64</x:v>
      </x:c>
    </x:row>
    <x:row r="711">
      <x:c r="A711" s="61" t="n">
        <x:v>45353</x:v>
      </x:c>
      <x:c r="B711" s="59" t="str">
        <x:v>FLEMINGTON</x:v>
      </x:c>
      <x:c r="C711" s="27" t="n">
        <x:v>4</x:v>
      </x:c>
      <x:c r="D711" s="27" t="n">
        <x:v>1</x:v>
      </x:c>
      <x:c r="E711" s="59" t="str">
        <x:v>BOLD BASTILLE</x:v>
      </x:c>
      <x:c r="F711" s="59" t="str">
        <x:v>BFSR / SYS</x:v>
      </x:c>
      <x:c r="G711" s="27" t="n">
        <x:v>2</x:v>
      </x:c>
      <x:c r="H711" s="27" t="str">
        <x:v>Won</x:v>
      </x:c>
      <x:c r="I711" s="30" t="n">
        <x:v>1.2</x:v>
      </x:c>
      <x:c r="J711" s="30" t="n">
        <x:v>1.2</x:v>
      </x:c>
      <x:c r="K711" s="30" t="n">
        <x:v>4.8</x:v>
      </x:c>
      <x:c r="L711" s="30" t="n">
        <x:v>5.76</x:v>
      </x:c>
    </x:row>
    <x:row r="712">
      <x:c r="A712" s="61" t="n">
        <x:v>45353</x:v>
      </x:c>
      <x:c r="B712" s="59" t="str">
        <x:v>FLEMINGTON</x:v>
      </x:c>
      <x:c r="C712" s="27" t="n">
        <x:v>5</x:v>
      </x:c>
      <x:c r="D712" s="27" t="n">
        <x:v>4</x:v>
      </x:c>
      <x:c r="E712" s="59" t="str">
        <x:v>DIAMOND DECORATOR</x:v>
      </x:c>
      <x:c r="F712" s="59" t="str">
        <x:v>LSW / SYS</x:v>
      </x:c>
      <x:c r="G712" s="27" t="n">
        <x:v>2</x:v>
      </x:c>
      <x:c r="H712" s="27" t="str">
        <x:v>Won</x:v>
      </x:c>
      <x:c r="I712" s="30" t="n">
        <x:v>4</x:v>
      </x:c>
      <x:c r="J712" s="30" t="n">
        <x:v>4</x:v>
      </x:c>
      <x:c r="K712" s="30" t="n">
        <x:v>4.8</x:v>
      </x:c>
      <x:c r="L712" s="30" t="n">
        <x:v>7.68</x:v>
      </x:c>
    </x:row>
    <x:row r="713">
      <x:c r="A713" s="61" t="n">
        <x:v>45353</x:v>
      </x:c>
      <x:c r="B713" s="59" t="str">
        <x:v>FLEMINGTON</x:v>
      </x:c>
      <x:c r="C713" s="27" t="n">
        <x:v>6</x:v>
      </x:c>
      <x:c r="D713" s="27" t="n">
        <x:v>6</x:v>
      </x:c>
      <x:c r="E713" s="59" t="str">
        <x:v>ANOTHER WIL</x:v>
      </x:c>
      <x:c r="F713" s="59" t="str">
        <x:v>LSW / SYS</x:v>
      </x:c>
      <x:c r="G713" s="27" t="n">
        <x:v>2</x:v>
      </x:c>
      <x:c r="H713" s="27" t="str">
        <x:v>Won</x:v>
      </x:c>
      <x:c r="I713" s="30" t="n">
        <x:v>1.2</x:v>
      </x:c>
      <x:c r="J713" s="30" t="n">
        <x:v>1.2</x:v>
      </x:c>
      <x:c r="K713" s="30" t="n">
        <x:v>1.92</x:v>
      </x:c>
      <x:c r="L713" s="30" t="n">
        <x:v>7.871999999999999</x:v>
      </x:c>
    </x:row>
    <x:row r="714">
      <x:c r="A714" s="61" t="n">
        <x:v>45353</x:v>
      </x:c>
      <x:c r="B714" s="59" t="str">
        <x:v>FLEMINGTON</x:v>
      </x:c>
      <x:c r="C714" s="27" t="n">
        <x:v>7</x:v>
      </x:c>
      <x:c r="D714" s="27" t="n">
        <x:v>8</x:v>
      </x:c>
      <x:c r="E714" s="59" t="str">
        <x:v>ESTRIELLA</x:v>
      </x:c>
      <x:c r="F714" s="59" t="str">
        <x:v>LSW</x:v>
      </x:c>
      <x:c r="G714" s="27" t="n">
        <x:v>1</x:v>
      </x:c>
      <x:c r="H714" s="27" t="str">
        <x:v>Won</x:v>
      </x:c>
      <x:c r="I714" s="30" t="n">
        <x:v>1.6</x:v>
      </x:c>
      <x:c r="J714" s="30" t="n">
        <x:v>1.6</x:v>
      </x:c>
      <x:c r="K714" s="30" t="n">
        <x:v>6.56</x:v>
      </x:c>
      <x:c r="L714" s="30" t="n">
        <x:v>11.152</x:v>
      </x:c>
    </x:row>
    <x:row r="715">
      <x:c r="A715" s="61" t="n">
        <x:v>45353</x:v>
      </x:c>
      <x:c r="B715" s="59" t="str">
        <x:v>FLEMINGTON</x:v>
      </x:c>
      <x:c r="C715" s="27" t="n">
        <x:v>8</x:v>
      </x:c>
      <x:c r="D715" s="27" t="n">
        <x:v>12</x:v>
      </x:c>
      <x:c r="E715" s="59" t="str">
        <x:v>SOUTHPORT TYCOON</x:v>
      </x:c>
      <x:c r="F715" s="59" t="str">
        <x:v>BF</x:v>
      </x:c>
      <x:c r="G715" s="27" t="n">
        <x:v>1</x:v>
      </x:c>
      <x:c r="H715" s="27" t="str">
        <x:v>Won</x:v>
      </x:c>
      <x:c r="I715" s="30" t="n">
        <x:v>4.1</x:v>
      </x:c>
      <x:c r="J715" s="30" t="n">
        <x:v>4.1</x:v>
      </x:c>
      <x:c r="K715" s="30" t="n">
        <x:v>6.969999999999999</x:v>
      </x:c>
      <x:c r="L715" s="30" t="n">
        <x:v>13.939999999999998</x:v>
      </x:c>
    </x:row>
    <x:row r="716">
      <x:c r="A716" s="61" t="n">
        <x:v>45353</x:v>
      </x:c>
      <x:c r="B716" s="59" t="str">
        <x:v>FLEMINGTON</x:v>
      </x:c>
      <x:c r="C716" s="27" t="n">
        <x:v>9</x:v>
      </x:c>
      <x:c r="D716" s="27" t="n">
        <x:v>2</x:v>
      </x:c>
      <x:c r="E716" s="59" t="str">
        <x:v>ATISHU</x:v>
      </x:c>
      <x:c r="F716" s="59" t="str">
        <x:v>SYS</x:v>
      </x:c>
      <x:c r="G716" s="27" t="n">
        <x:v>1</x:v>
      </x:c>
      <x:c r="H716" s="27" t="str">
        <x:v>Won</x:v>
      </x:c>
      <x:c r="I716" s="30" t="n">
        <x:v>1.7</x:v>
      </x:c>
      <x:c r="J716" s="30" t="n">
        <x:v>1.7</x:v>
      </x:c>
      <x:c r="K716" s="30" t="n">
        <x:v>3.4</x:v>
      </x:c>
      <x:c r="L716" s="30"/>
    </x:row>
    <x:row r="717">
      <x:c r="A717" s="61" t="n">
        <x:v>45353</x:v>
      </x:c>
      <x:c r="B717" s="59" t="str">
        <x:v>FLEMINGTON</x:v>
      </x:c>
      <x:c r="C717" s="27" t="n">
        <x:v>10</x:v>
      </x:c>
      <x:c r="D717" s="27" t="n">
        <x:v>4</x:v>
      </x:c>
      <x:c r="E717" s="59" t="str">
        <x:v>ARRAN BAY</x:v>
      </x:c>
      <x:c r="F717" s="59" t="str">
        <x:v>SYS</x:v>
      </x:c>
      <x:c r="G717" s="27" t="n">
        <x:v>1</x:v>
      </x:c>
      <x:c r="H717" s="27" t="str">
        <x:v>Won</x:v>
      </x:c>
      <x:c r="I717" s="30" t="n">
        <x:v>2</x:v>
      </x:c>
      <x:c r="J717" s="30" t="n">
        <x:v>2</x:v>
      </x:c>
      <x:c r="K717" s="30"/>
      <x:c r="L717" s="30"/>
    </x:row>
    <x:row r="718">
      <x:c r="A718" s="61" t="n">
        <x:v>45360</x:v>
      </x:c>
      <x:c r="B718" s="59" t="str">
        <x:v>FLEMINGTON</x:v>
      </x:c>
      <x:c r="C718" s="27" t="n">
        <x:v>1</x:v>
      </x:c>
      <x:c r="D718" s="27" t="n">
        <x:v>3</x:v>
      </x:c>
      <x:c r="E718" s="59" t="str">
        <x:v>GUMDROPS</x:v>
      </x:c>
      <x:c r="F718" s="59" t="str">
        <x:v>SYS</x:v>
      </x:c>
      <x:c r="G718" s="27" t="n">
        <x:v>1</x:v>
      </x:c>
      <x:c r="H718" s="27" t="str">
        <x:v>4th</x:v>
      </x:c>
      <x:c r="I718" s="30"/>
      <x:c r="J718" s="30" t="n">
        <x:v>0</x:v>
      </x:c>
      <x:c r="K718" s="30" t="n">
        <x:v>0</x:v>
      </x:c>
      <x:c r="L718" s="30" t="n">
        <x:v>0</x:v>
      </x:c>
    </x:row>
    <x:row r="719">
      <x:c r="A719" s="61" t="n">
        <x:v>45360</x:v>
      </x:c>
      <x:c r="B719" s="59" t="str">
        <x:v>FLEMINGTON</x:v>
      </x:c>
      <x:c r="C719" s="27" t="n">
        <x:v>2</x:v>
      </x:c>
      <x:c r="D719" s="27" t="n">
        <x:v>2</x:v>
      </x:c>
      <x:c r="E719" s="59" t="str">
        <x:v>YOUNG WERTHER</x:v>
      </x:c>
      <x:c r="F719" s="59" t="str">
        <x:v>BFSR / SYS</x:v>
      </x:c>
      <x:c r="G719" s="27" t="n">
        <x:v>2</x:v>
      </x:c>
      <x:c r="H719" s="27" t="str">
        <x:v>Won</x:v>
      </x:c>
      <x:c r="I719" s="30" t="n">
        <x:v>1.6</x:v>
      </x:c>
      <x:c r="J719" s="30" t="n">
        <x:v>1.6</x:v>
      </x:c>
      <x:c r="K719" s="30" t="n">
        <x:v>3.3600000000000003</x:v>
      </x:c>
      <x:c r="L719" s="30" t="n">
        <x:v>5.040000000000001</x:v>
      </x:c>
    </x:row>
    <x:row r="720">
      <x:c r="A720" s="61" t="n">
        <x:v>45360</x:v>
      </x:c>
      <x:c r="B720" s="59" t="str">
        <x:v>FLEMINGTON</x:v>
      </x:c>
      <x:c r="C720" s="27" t="n">
        <x:v>3</x:v>
      </x:c>
      <x:c r="D720" s="27" t="n">
        <x:v>3</x:v>
      </x:c>
      <x:c r="E720" s="59" t="str">
        <x:v>LEGACIES</x:v>
      </x:c>
      <x:c r="F720" s="59" t="str">
        <x:v>SYS</x:v>
      </x:c>
      <x:c r="G720" s="27" t="n">
        <x:v>1</x:v>
      </x:c>
      <x:c r="H720" s="27" t="str">
        <x:v>Won</x:v>
      </x:c>
      <x:c r="I720" s="30" t="n">
        <x:v>2.1</x:v>
      </x:c>
      <x:c r="J720" s="30" t="n">
        <x:v>2.1</x:v>
      </x:c>
      <x:c r="K720" s="30" t="n">
        <x:v>3.1500000000000004</x:v>
      </x:c>
      <x:c r="L720" s="30" t="n">
        <x:v>5.670000000000001</x:v>
      </x:c>
    </x:row>
    <x:row r="721">
      <x:c r="A721" s="61" t="n">
        <x:v>45360</x:v>
      </x:c>
      <x:c r="B721" s="59" t="str">
        <x:v>FLEMINGTON</x:v>
      </x:c>
      <x:c r="C721" s="27" t="n">
        <x:v>5</x:v>
      </x:c>
      <x:c r="D721" s="27" t="n">
        <x:v>1</x:v>
      </x:c>
      <x:c r="E721" s="59" t="str">
        <x:v>IMPERATRIZ</x:v>
      </x:c>
      <x:c r="F721" s="59" t="str">
        <x:v>LSW / SYS</x:v>
      </x:c>
      <x:c r="G721" s="27" t="n">
        <x:v>2</x:v>
      </x:c>
      <x:c r="H721" s="27" t="str">
        <x:v>2nd</x:v>
      </x:c>
      <x:c r="I721" s="30" t="n">
        <x:v>1.5</x:v>
      </x:c>
      <x:c r="J721" s="30" t="n">
        <x:v>1.5</x:v>
      </x:c>
      <x:c r="K721" s="30" t="n">
        <x:v>2.7</x:v>
      </x:c>
      <x:c r="L721" s="30" t="n">
        <x:v>3.5100000000000002</x:v>
      </x:c>
    </x:row>
    <x:row r="722">
      <x:c r="A722" s="61" t="n">
        <x:v>45360</x:v>
      </x:c>
      <x:c r="B722" s="59" t="str">
        <x:v>FLEMINGTON</x:v>
      </x:c>
      <x:c r="C722" s="27" t="n">
        <x:v>5</x:v>
      </x:c>
      <x:c r="D722" s="27" t="n">
        <x:v>14</x:v>
      </x:c>
      <x:c r="E722" s="59" t="str">
        <x:v>CYLINDER</x:v>
      </x:c>
      <x:c r="F722" s="59" t="str">
        <x:v>SYS</x:v>
      </x:c>
      <x:c r="G722" s="27" t="n">
        <x:v>1</x:v>
      </x:c>
      <x:c r="H722" s="27" t="str">
        <x:v>Won</x:v>
      </x:c>
      <x:c r="I722" s="30" t="n">
        <x:v>3.2</x:v>
      </x:c>
      <x:c r="J722" s="30" t="n">
        <x:v>3.2</x:v>
      </x:c>
      <x:c r="K722" s="30" t="n">
        <x:v>5.760000000000001</x:v>
      </x:c>
      <x:c r="L722" s="30" t="n">
        <x:v>7.488000000000001</x:v>
      </x:c>
    </x:row>
    <x:row r="723">
      <x:c r="A723" s="61" t="n">
        <x:v>45360</x:v>
      </x:c>
      <x:c r="B723" s="59" t="str">
        <x:v>FLEMINGTON</x:v>
      </x:c>
      <x:c r="C723" s="27" t="n">
        <x:v>6</x:v>
      </x:c>
      <x:c r="D723" s="27" t="n">
        <x:v>5</x:v>
      </x:c>
      <x:c r="E723" s="59" t="str">
        <x:v>AUTUMN ANGEL</x:v>
      </x:c>
      <x:c r="F723" s="59" t="str">
        <x:v>BFSR</x:v>
      </x:c>
      <x:c r="G723" s="27" t="n">
        <x:v>1</x:v>
      </x:c>
      <x:c r="H723" s="27" t="str">
        <x:v>Won</x:v>
      </x:c>
      <x:c r="I723" s="30" t="n">
        <x:v>1.8</x:v>
      </x:c>
      <x:c r="J723" s="30" t="n">
        <x:v>1.8</x:v>
      </x:c>
      <x:c r="K723" s="30" t="n">
        <x:v>2.3400000000000003</x:v>
      </x:c>
      <x:c r="L723" s="30" t="n">
        <x:v>0</x:v>
      </x:c>
    </x:row>
    <x:row r="724">
      <x:c r="A724" s="61" t="n">
        <x:v>45360</x:v>
      </x:c>
      <x:c r="B724" s="59" t="str">
        <x:v>FLEMINGTON</x:v>
      </x:c>
      <x:c r="C724" s="27" t="n">
        <x:v>7</x:v>
      </x:c>
      <x:c r="D724" s="27" t="n">
        <x:v>3</x:v>
      </x:c>
      <x:c r="E724" s="59" t="str">
        <x:v>AMENABLE</x:v>
      </x:c>
      <x:c r="F724" s="59" t="str">
        <x:v>SYS</x:v>
      </x:c>
      <x:c r="G724" s="27" t="n">
        <x:v>1</x:v>
      </x:c>
      <x:c r="H724" s="27" t="str">
        <x:v>2nd</x:v>
      </x:c>
      <x:c r="I724" s="30" t="n">
        <x:v>1.3</x:v>
      </x:c>
      <x:c r="J724" s="30" t="n">
        <x:v>1.3</x:v>
      </x:c>
      <x:c r="K724" s="30" t="n">
        <x:v>0</x:v>
      </x:c>
      <x:c r="L724" s="30"/>
    </x:row>
    <x:row r="725">
      <x:c r="A725" s="61" t="n">
        <x:v>45360</x:v>
      </x:c>
      <x:c r="B725" s="59" t="str">
        <x:v>FLEMINGTON</x:v>
      </x:c>
      <x:c r="C725" s="27" t="n">
        <x:v>8</x:v>
      </x:c>
      <x:c r="D725" s="27" t="n">
        <x:v>3</x:v>
      </x:c>
      <x:c r="E725" s="59" t="str">
        <x:v>UNUSUAL CULTURE</x:v>
      </x:c>
      <x:c r="F725" s="59" t="str">
        <x:v>SYS</x:v>
      </x:c>
      <x:c r="G725" s="27" t="n">
        <x:v>1</x:v>
      </x:c>
      <x:c r="H725" s="27" t="str"/>
      <x:c r="I725" s="30"/>
      <x:c r="J725" s="30" t="n">
        <x:v>0</x:v>
      </x:c>
      <x:c r="K725" s="30"/>
      <x:c r="L725" s="30"/>
    </x:row>
    <x:row r="726">
      <x:c r="A726" s="61" t="n">
        <x:v>45367</x:v>
      </x:c>
      <x:c r="B726" s="59" t="str">
        <x:v>CAULFIELD</x:v>
      </x:c>
      <x:c r="C726" s="27" t="n">
        <x:v>1</x:v>
      </x:c>
      <x:c r="D726" s="27" t="n">
        <x:v>4</x:v>
      </x:c>
      <x:c r="E726" s="59" t="str">
        <x:v>GEAR UP</x:v>
      </x:c>
      <x:c r="F726" s="59" t="str">
        <x:v>SYS</x:v>
      </x:c>
      <x:c r="G726" s="27" t="n">
        <x:v>1</x:v>
      </x:c>
      <x:c r="H726" s="27" t="str">
        <x:v>Won</x:v>
      </x:c>
      <x:c r="I726" s="30" t="n">
        <x:v>4.9</x:v>
      </x:c>
      <x:c r="J726" s="30" t="n">
        <x:v>4.9</x:v>
      </x:c>
      <x:c r="K726" s="30" t="n">
        <x:v>8.33</x:v>
      </x:c>
      <x:c r="L726" s="30" t="n">
        <x:v>23.323999999999998</x:v>
      </x:c>
    </x:row>
    <x:row r="727">
      <x:c r="A727" s="61" t="n">
        <x:v>45367</x:v>
      </x:c>
      <x:c r="B727" s="59" t="str">
        <x:v>CAULFIELD</x:v>
      </x:c>
      <x:c r="C727" s="27" t="n">
        <x:v>1</x:v>
      </x:c>
      <x:c r="D727" s="27" t="n">
        <x:v>6</x:v>
      </x:c>
      <x:c r="E727" s="59" t="str">
        <x:v>CAPTAIN ENVIOUS</x:v>
      </x:c>
      <x:c r="F727" s="59" t="str">
        <x:v>SYS</x:v>
      </x:c>
      <x:c r="G727" s="27" t="n">
        <x:v>1</x:v>
      </x:c>
      <x:c r="H727" s="27" t="str"/>
      <x:c r="I727" s="30"/>
      <x:c r="J727" s="30" t="n">
        <x:v>0</x:v>
      </x:c>
      <x:c r="K727" s="30" t="n">
        <x:v>0</x:v>
      </x:c>
      <x:c r="L727" s="30" t="n">
        <x:v>0</x:v>
      </x:c>
    </x:row>
    <x:row r="728">
      <x:c r="A728" s="61" t="n">
        <x:v>45367</x:v>
      </x:c>
      <x:c r="B728" s="59" t="str">
        <x:v>CAULFIELD</x:v>
      </x:c>
      <x:c r="C728" s="27" t="n">
        <x:v>1</x:v>
      </x:c>
      <x:c r="D728" s="27" t="n">
        <x:v>7</x:v>
      </x:c>
      <x:c r="E728" s="59" t="str">
        <x:v>CARINI</x:v>
      </x:c>
      <x:c r="F728" s="59" t="str">
        <x:v>BF</x:v>
      </x:c>
      <x:c r="G728" s="27" t="n">
        <x:v>1</x:v>
      </x:c>
      <x:c r="H728" s="27" t="str">
        <x:v>3rd</x:v>
      </x:c>
      <x:c r="I728" s="30"/>
      <x:c r="J728" s="30" t="n">
        <x:v>0</x:v>
      </x:c>
      <x:c r="K728" s="30" t="n">
        <x:v>0</x:v>
      </x:c>
      <x:c r="L728" s="30" t="n">
        <x:v>0</x:v>
      </x:c>
    </x:row>
    <x:row r="729">
      <x:c r="A729" s="61" t="n">
        <x:v>45367</x:v>
      </x:c>
      <x:c r="B729" s="59" t="str">
        <x:v>CAULFIELD</x:v>
      </x:c>
      <x:c r="C729" s="27" t="n">
        <x:v>2</x:v>
      </x:c>
      <x:c r="D729" s="27" t="n">
        <x:v>1</x:v>
      </x:c>
      <x:c r="E729" s="59" t="str">
        <x:v>FISTSOFFURY</x:v>
      </x:c>
      <x:c r="F729" s="59" t="str">
        <x:v>SYS</x:v>
      </x:c>
      <x:c r="G729" s="27" t="n">
        <x:v>1</x:v>
      </x:c>
      <x:c r="H729" s="27" t="str">
        <x:v>Won</x:v>
      </x:c>
      <x:c r="I729" s="30" t="n">
        <x:v>1.7</x:v>
      </x:c>
      <x:c r="J729" s="30" t="n">
        <x:v>1.7</x:v>
      </x:c>
      <x:c r="K729" s="30" t="n">
        <x:v>4.76</x:v>
      </x:c>
      <x:c r="L729" s="30" t="n">
        <x:v>11.899999999999999</x:v>
      </x:c>
    </x:row>
    <x:row r="730">
      <x:c r="A730" s="61" t="n">
        <x:v>45367</x:v>
      </x:c>
      <x:c r="B730" s="59" t="str">
        <x:v>CAULFIELD</x:v>
      </x:c>
      <x:c r="C730" s="27" t="n">
        <x:v>2</x:v>
      </x:c>
      <x:c r="D730" s="27" t="n">
        <x:v>7</x:v>
      </x:c>
      <x:c r="E730" s="59" t="str">
        <x:v>SOCKS NATION</x:v>
      </x:c>
      <x:c r="F730" s="59" t="str">
        <x:v>FR / SYS</x:v>
      </x:c>
      <x:c r="G730" s="27" t="n">
        <x:v>2</x:v>
      </x:c>
      <x:c r="H730" s="27" t="str">
        <x:v>2nd</x:v>
      </x:c>
      <x:c r="I730" s="30" t="n">
        <x:v>1.9</x:v>
      </x:c>
      <x:c r="J730" s="30" t="n">
        <x:v>1.9</x:v>
      </x:c>
      <x:c r="K730" s="30" t="n">
        <x:v>5.319999999999999</x:v>
      </x:c>
      <x:c r="L730" s="30" t="n">
        <x:v>13.299999999999999</x:v>
      </x:c>
    </x:row>
    <x:row r="731">
      <x:c r="A731" s="61" t="n">
        <x:v>45367</x:v>
      </x:c>
      <x:c r="B731" s="59" t="str">
        <x:v>CAULFIELD</x:v>
      </x:c>
      <x:c r="C731" s="27" t="n">
        <x:v>4</x:v>
      </x:c>
      <x:c r="D731" s="27" t="n">
        <x:v>3</x:v>
      </x:c>
      <x:c r="E731" s="59" t="str">
        <x:v>LEMPICKA</x:v>
      </x:c>
      <x:c r="F731" s="59" t="str">
        <x:v>SYS</x:v>
      </x:c>
      <x:c r="G731" s="27" t="n">
        <x:v>1</x:v>
      </x:c>
      <x:c r="H731" s="27" t="str">
        <x:v>Won</x:v>
      </x:c>
      <x:c r="I731" s="30" t="n">
        <x:v>2.8</x:v>
      </x:c>
      <x:c r="J731" s="30" t="n">
        <x:v>2.8</x:v>
      </x:c>
      <x:c r="K731" s="30" t="n">
        <x:v>7</x:v>
      </x:c>
      <x:c r="L731" s="30" t="n">
        <x:v>8.4</x:v>
      </x:c>
    </x:row>
    <x:row r="732">
      <x:c r="A732" s="61" t="n">
        <x:v>45367</x:v>
      </x:c>
      <x:c r="B732" s="59" t="str">
        <x:v>CAULFIELD</x:v>
      </x:c>
      <x:c r="C732" s="27" t="n">
        <x:v>5</x:v>
      </x:c>
      <x:c r="D732" s="27" t="n">
        <x:v>4</x:v>
      </x:c>
      <x:c r="E732" s="59" t="str">
        <x:v>FIRST IMMORTAL</x:v>
      </x:c>
      <x:c r="F732" s="59" t="str">
        <x:v>BFSR / SYS</x:v>
      </x:c>
      <x:c r="G732" s="27" t="n">
        <x:v>2</x:v>
      </x:c>
      <x:c r="H732" s="27" t="str">
        <x:v>Won</x:v>
      </x:c>
      <x:c r="I732" s="30" t="n">
        <x:v>2.5</x:v>
      </x:c>
      <x:c r="J732" s="30" t="n">
        <x:v>2.5</x:v>
      </x:c>
      <x:c r="K732" s="30" t="n">
        <x:v>3</x:v>
      </x:c>
      <x:c r="L732" s="30" t="n">
        <x:v>3.9000000000000004</x:v>
      </x:c>
    </x:row>
    <x:row r="733">
      <x:c r="A733" s="61" t="n">
        <x:v>45367</x:v>
      </x:c>
      <x:c r="B733" s="59" t="str">
        <x:v>CAULFIELD</x:v>
      </x:c>
      <x:c r="C733" s="27" t="n">
        <x:v>5</x:v>
      </x:c>
      <x:c r="D733" s="27" t="n">
        <x:v>6</x:v>
      </x:c>
      <x:c r="E733" s="59" t="str">
        <x:v>ARRAN BAY</x:v>
      </x:c>
      <x:c r="F733" s="59" t="str">
        <x:v>LSW / SYS</x:v>
      </x:c>
      <x:c r="G733" s="27" t="n">
        <x:v>2</x:v>
      </x:c>
      <x:c r="H733" s="27" t="str"/>
      <x:c r="I733" s="30"/>
      <x:c r="J733" s="30" t="n">
        <x:v>0</x:v>
      </x:c>
      <x:c r="K733" s="30" t="n">
        <x:v>0</x:v>
      </x:c>
      <x:c r="L733" s="30" t="n">
        <x:v>0</x:v>
      </x:c>
    </x:row>
    <x:row r="734">
      <x:c r="A734" s="61" t="n">
        <x:v>45367</x:v>
      </x:c>
      <x:c r="B734" s="59" t="str">
        <x:v>CAULFIELD</x:v>
      </x:c>
      <x:c r="C734" s="27" t="n">
        <x:v>6</x:v>
      </x:c>
      <x:c r="D734" s="27" t="n">
        <x:v>2</x:v>
      </x:c>
      <x:c r="E734" s="59" t="str">
        <x:v>BOLD BASTILLE</x:v>
      </x:c>
      <x:c r="F734" s="59" t="str">
        <x:v>LSW / SYS</x:v>
      </x:c>
      <x:c r="G734" s="27" t="n">
        <x:v>2</x:v>
      </x:c>
      <x:c r="H734" s="27" t="str">
        <x:v>Won</x:v>
      </x:c>
      <x:c r="I734" s="30" t="n">
        <x:v>1.2</x:v>
      </x:c>
      <x:c r="J734" s="30" t="n">
        <x:v>1.2</x:v>
      </x:c>
      <x:c r="K734" s="30" t="n">
        <x:v>1.56</x:v>
      </x:c>
      <x:c r="L734" s="30" t="n">
        <x:v>1.8719999999999999</x:v>
      </x:c>
    </x:row>
    <x:row r="735">
      <x:c r="A735" s="61" t="n">
        <x:v>45367</x:v>
      </x:c>
      <x:c r="B735" s="59" t="str">
        <x:v>CAULFIELD</x:v>
      </x:c>
      <x:c r="C735" s="27" t="n">
        <x:v>7</x:v>
      </x:c>
      <x:c r="D735" s="27" t="n">
        <x:v>4</x:v>
      </x:c>
      <x:c r="E735" s="59" t="str">
        <x:v>WALTZ ON BY</x:v>
      </x:c>
      <x:c r="F735" s="59" t="str">
        <x:v>BFSR</x:v>
      </x:c>
      <x:c r="G735" s="27" t="n">
        <x:v>1</x:v>
      </x:c>
      <x:c r="H735" s="27" t="str">
        <x:v>Won</x:v>
      </x:c>
      <x:c r="I735" s="30" t="n">
        <x:v>1.3</x:v>
      </x:c>
      <x:c r="J735" s="30" t="n">
        <x:v>1.3</x:v>
      </x:c>
      <x:c r="K735" s="30" t="n">
        <x:v>1.56</x:v>
      </x:c>
      <x:c r="L735" s="30" t="n">
        <x:v>2.4960000000000004</x:v>
      </x:c>
    </x:row>
    <x:row r="736">
      <x:c r="A736" s="61" t="n">
        <x:v>45367</x:v>
      </x:c>
      <x:c r="B736" s="59" t="str">
        <x:v>CAULFIELD</x:v>
      </x:c>
      <x:c r="C736" s="27" t="n">
        <x:v>8</x:v>
      </x:c>
      <x:c r="D736" s="27" t="n">
        <x:v>1</x:v>
      </x:c>
      <x:c r="E736" s="59" t="str">
        <x:v>MR BRIGHTSIDE</x:v>
      </x:c>
      <x:c r="F736" s="59" t="str">
        <x:v>LSW / SYS</x:v>
      </x:c>
      <x:c r="G736" s="27" t="n">
        <x:v>2</x:v>
      </x:c>
      <x:c r="H736" s="27" t="str">
        <x:v>2nd</x:v>
      </x:c>
      <x:c r="I736" s="30" t="n">
        <x:v>1.2</x:v>
      </x:c>
      <x:c r="J736" s="30" t="n">
        <x:v>1.2</x:v>
      </x:c>
      <x:c r="K736" s="30" t="n">
        <x:v>1.92</x:v>
      </x:c>
      <x:c r="L736" s="30"/>
    </x:row>
    <x:row r="737">
      <x:c r="A737" s="61" t="n">
        <x:v>45367</x:v>
      </x:c>
      <x:c r="B737" s="59" t="str">
        <x:v>CAULFIELD</x:v>
      </x:c>
      <x:c r="C737" s="27" t="n">
        <x:v>8</x:v>
      </x:c>
      <x:c r="D737" s="27" t="n">
        <x:v>12</x:v>
      </x:c>
      <x:c r="E737" s="59" t="str">
        <x:v>PRIDE OF JENNI</x:v>
      </x:c>
      <x:c r="F737" s="59" t="str">
        <x:v>SYS</x:v>
      </x:c>
      <x:c r="G737" s="27" t="n">
        <x:v>1</x:v>
      </x:c>
      <x:c r="H737" s="27" t="str">
        <x:v>Won</x:v>
      </x:c>
      <x:c r="I737" s="30" t="n">
        <x:v>1.7</x:v>
      </x:c>
      <x:c r="J737" s="30" t="n">
        <x:v>1.7</x:v>
      </x:c>
      <x:c r="K737" s="30" t="n">
        <x:v>2.72</x:v>
      </x:c>
      <x:c r="L737" s="30"/>
    </x:row>
    <x:row r="738">
      <x:c r="A738" s="61" t="n">
        <x:v>45367</x:v>
      </x:c>
      <x:c r="B738" s="59" t="str">
        <x:v>CAULFIELD</x:v>
      </x:c>
      <x:c r="C738" s="27" t="n">
        <x:v>9</x:v>
      </x:c>
      <x:c r="D738" s="27" t="n">
        <x:v>1</x:v>
      </x:c>
      <x:c r="E738" s="59" t="str">
        <x:v>SIR ATLAS</x:v>
      </x:c>
      <x:c r="F738" s="59" t="str">
        <x:v>LSW</x:v>
      </x:c>
      <x:c r="G738" s="27" t="n">
        <x:v>1</x:v>
      </x:c>
      <x:c r="H738" s="27" t="str">
        <x:v>2nd</x:v>
      </x:c>
      <x:c r="I738" s="30" t="n">
        <x:v>1.6</x:v>
      </x:c>
      <x:c r="J738" s="30" t="n">
        <x:v>1.6</x:v>
      </x:c>
      <x:c r="K738" s="30"/>
      <x:c r="L738" s="30"/>
    </x:row>
    <x:row r="739">
      <x:c r="A739" s="61" t="n">
        <x:v>45374</x:v>
      </x:c>
      <x:c r="B739" s="59" t="str">
        <x:v>MOONEE VALLEY</x:v>
      </x:c>
      <x:c r="C739" s="27" t="n">
        <x:v>1</x:v>
      </x:c>
      <x:c r="D739" s="27" t="n">
        <x:v>1</x:v>
      </x:c>
      <x:c r="E739" s="59" t="str">
        <x:v>MARQUESS</x:v>
      </x:c>
      <x:c r="F739" s="59" t="str">
        <x:v>SYS</x:v>
      </x:c>
      <x:c r="G739" s="27" t="n">
        <x:v>1</x:v>
      </x:c>
      <x:c r="H739" s="27" t="str"/>
      <x:c r="I739" s="30"/>
      <x:c r="J739" s="30" t="n">
        <x:v>0</x:v>
      </x:c>
      <x:c r="K739" s="30" t="n">
        <x:v>0</x:v>
      </x:c>
      <x:c r="L739" s="30" t="n">
        <x:v>0</x:v>
      </x:c>
    </x:row>
    <x:row r="740">
      <x:c r="A740" s="61" t="n">
        <x:v>45374</x:v>
      </x:c>
      <x:c r="B740" s="59" t="str">
        <x:v>MOONEE VALLEY</x:v>
      </x:c>
      <x:c r="C740" s="27" t="n">
        <x:v>1</x:v>
      </x:c>
      <x:c r="D740" s="27" t="n">
        <x:v>4</x:v>
      </x:c>
      <x:c r="E740" s="59" t="str">
        <x:v>MAGNASPIN</x:v>
      </x:c>
      <x:c r="F740" s="59" t="str">
        <x:v>SYS</x:v>
      </x:c>
      <x:c r="G740" s="27" t="n">
        <x:v>1</x:v>
      </x:c>
      <x:c r="H740" s="27" t="str">
        <x:v>Won</x:v>
      </x:c>
      <x:c r="I740" s="30" t="n">
        <x:v>1.4</x:v>
      </x:c>
      <x:c r="J740" s="30" t="n">
        <x:v>1.4</x:v>
      </x:c>
      <x:c r="K740" s="30" t="n">
        <x:v>0</x:v>
      </x:c>
      <x:c r="L740" s="30" t="n">
        <x:v>0</x:v>
      </x:c>
    </x:row>
    <x:row r="741">
      <x:c r="A741" s="61" t="n">
        <x:v>45374</x:v>
      </x:c>
      <x:c r="B741" s="59" t="str">
        <x:v>MOONEE VALLEY</x:v>
      </x:c>
      <x:c r="C741" s="27" t="n">
        <x:v>2</x:v>
      </x:c>
      <x:c r="D741" s="27" t="n">
        <x:v>1</x:v>
      </x:c>
      <x:c r="E741" s="59" t="str">
        <x:v>SPYWIRE</x:v>
      </x:c>
      <x:c r="F741" s="59" t="str">
        <x:v>SYS</x:v>
      </x:c>
      <x:c r="G741" s="27" t="n">
        <x:v>1</x:v>
      </x:c>
      <x:c r="H741" s="27" t="str">
        <x:v>4th</x:v>
      </x:c>
      <x:c r="I741" s="30"/>
      <x:c r="J741" s="30" t="n">
        <x:v>0</x:v>
      </x:c>
      <x:c r="K741" s="30" t="n">
        <x:v>0</x:v>
      </x:c>
      <x:c r="L741" s="30" t="n">
        <x:v>0</x:v>
      </x:c>
    </x:row>
    <x:row r="742">
      <x:c r="A742" s="61" t="n">
        <x:v>45374</x:v>
      </x:c>
      <x:c r="B742" s="59" t="str">
        <x:v>MOONEE VALLEY</x:v>
      </x:c>
      <x:c r="C742" s="27" t="n">
        <x:v>2</x:v>
      </x:c>
      <x:c r="D742" s="27" t="n">
        <x:v>5</x:v>
      </x:c>
      <x:c r="E742" s="59" t="str">
        <x:v>GROWING EMPIRE</x:v>
      </x:c>
      <x:c r="F742" s="59" t="str">
        <x:v>SYS</x:v>
      </x:c>
      <x:c r="G742" s="27" t="n">
        <x:v>1</x:v>
      </x:c>
      <x:c r="H742" s="27" t="str">
        <x:v>Won</x:v>
      </x:c>
      <x:c r="I742" s="30" t="n">
        <x:v>2.2</x:v>
      </x:c>
      <x:c r="J742" s="30" t="n">
        <x:v>2.2</x:v>
      </x:c>
      <x:c r="K742" s="30" t="n">
        <x:v>3.5200000000000005</x:v>
      </x:c>
      <x:c r="L742" s="30" t="n">
        <x:v>8.096</x:v>
      </x:c>
    </x:row>
    <x:row r="743">
      <x:c r="A743" s="61" t="n">
        <x:v>45374</x:v>
      </x:c>
      <x:c r="B743" s="59" t="str">
        <x:v>MOONEE VALLEY</x:v>
      </x:c>
      <x:c r="C743" s="27" t="n">
        <x:v>3</x:v>
      </x:c>
      <x:c r="D743" s="27" t="n">
        <x:v>1</x:v>
      </x:c>
      <x:c r="E743" s="59" t="str">
        <x:v>STRAWBERRY ROCK</x:v>
      </x:c>
      <x:c r="F743" s="59" t="str">
        <x:v>BF / SYS</x:v>
      </x:c>
      <x:c r="G743" s="27" t="n">
        <x:v>2</x:v>
      </x:c>
      <x:c r="H743" s="27" t="str">
        <x:v>Won</x:v>
      </x:c>
      <x:c r="I743" s="30" t="n">
        <x:v>1.6</x:v>
      </x:c>
      <x:c r="J743" s="30" t="n">
        <x:v>1.6</x:v>
      </x:c>
      <x:c r="K743" s="30" t="n">
        <x:v>3.6799999999999997</x:v>
      </x:c>
      <x:c r="L743" s="30" t="n">
        <x:v>0</x:v>
      </x:c>
    </x:row>
    <x:row r="744">
      <x:c r="A744" s="61" t="n">
        <x:v>45374</x:v>
      </x:c>
      <x:c r="B744" s="59" t="str">
        <x:v>MOONEE VALLEY</x:v>
      </x:c>
      <x:c r="C744" s="27" t="n">
        <x:v>5</x:v>
      </x:c>
      <x:c r="D744" s="27" t="n">
        <x:v>7</x:v>
      </x:c>
      <x:c r="E744" s="59" t="str">
        <x:v>ETERNAL FLAME</x:v>
      </x:c>
      <x:c r="F744" s="59" t="str">
        <x:v>LSW / SYS</x:v>
      </x:c>
      <x:c r="G744" s="27" t="n">
        <x:v>2</x:v>
      </x:c>
      <x:c r="H744" s="27" t="str">
        <x:v>Won</x:v>
      </x:c>
      <x:c r="I744" s="30" t="n">
        <x:v>2.3</x:v>
      </x:c>
      <x:c r="J744" s="30" t="n">
        <x:v>2.3</x:v>
      </x:c>
      <x:c r="K744" s="30" t="n">
        <x:v>0</x:v>
      </x:c>
      <x:c r="L744" s="30" t="n">
        <x:v>0</x:v>
      </x:c>
    </x:row>
    <x:row r="745">
      <x:c r="A745" s="61" t="n">
        <x:v>45374</x:v>
      </x:c>
      <x:c r="B745" s="59" t="str">
        <x:v>MOONEE VALLEY</x:v>
      </x:c>
      <x:c r="C745" s="27" t="n">
        <x:v>6</x:v>
      </x:c>
      <x:c r="D745" s="27" t="n">
        <x:v>4</x:v>
      </x:c>
      <x:c r="E745" s="59" t="str">
        <x:v>MOLLYNICKERS</x:v>
      </x:c>
      <x:c r="F745" s="59" t="str">
        <x:v>BFSR</x:v>
      </x:c>
      <x:c r="G745" s="27" t="n">
        <x:v>1</x:v>
      </x:c>
      <x:c r="H745" s="27" t="str"/>
      <x:c r="I745" s="30"/>
      <x:c r="J745" s="30" t="n">
        <x:v>0</x:v>
      </x:c>
      <x:c r="K745" s="30" t="n">
        <x:v>0</x:v>
      </x:c>
      <x:c r="L745" s="30" t="n">
        <x:v>0</x:v>
      </x:c>
    </x:row>
    <x:row r="746">
      <x:c r="A746" s="61" t="n">
        <x:v>45374</x:v>
      </x:c>
      <x:c r="B746" s="59" t="str">
        <x:v>MOONEE VALLEY</x:v>
      </x:c>
      <x:c r="C746" s="27" t="n">
        <x:v>6</x:v>
      </x:c>
      <x:c r="D746" s="27" t="n">
        <x:v>6</x:v>
      </x:c>
      <x:c r="E746" s="59" t="str">
        <x:v>VIVY AIR</x:v>
      </x:c>
      <x:c r="F746" s="59" t="str">
        <x:v>SYS</x:v>
      </x:c>
      <x:c r="G746" s="27" t="n">
        <x:v>1</x:v>
      </x:c>
      <x:c r="H746" s="27" t="str">
        <x:v>3rd</x:v>
      </x:c>
      <x:c r="I746" s="30"/>
      <x:c r="J746" s="30" t="n">
        <x:v>0</x:v>
      </x:c>
      <x:c r="K746" s="30" t="n">
        <x:v>0</x:v>
      </x:c>
      <x:c r="L746" s="30" t="n">
        <x:v>0</x:v>
      </x:c>
    </x:row>
    <x:row r="747">
      <x:c r="A747" s="61" t="n">
        <x:v>45374</x:v>
      </x:c>
      <x:c r="B747" s="59" t="str">
        <x:v>MOONEE VALLEY</x:v>
      </x:c>
      <x:c r="C747" s="27" t="n">
        <x:v>6</x:v>
      </x:c>
      <x:c r="D747" s="27" t="n">
        <x:v>9</x:v>
      </x:c>
      <x:c r="E747" s="59" t="str">
        <x:v>VIBRANT SUN</x:v>
      </x:c>
      <x:c r="F747" s="59" t="str">
        <x:v>BF</x:v>
      </x:c>
      <x:c r="G747" s="27" t="n">
        <x:v>1</x:v>
      </x:c>
      <x:c r="H747" s="27" t="str">
        <x:v>Won</x:v>
      </x:c>
      <x:c r="I747" s="30" t="n">
        <x:v>4.1</x:v>
      </x:c>
      <x:c r="J747" s="30" t="n">
        <x:v>4.1</x:v>
      </x:c>
      <x:c r="K747" s="30" t="n">
        <x:v>15.17</x:v>
      </x:c>
      <x:c r="L747" s="30" t="n">
        <x:v>0</x:v>
      </x:c>
    </x:row>
    <x:row r="748">
      <x:c r="A748" s="61" t="n">
        <x:v>45374</x:v>
      </x:c>
      <x:c r="B748" s="59" t="str">
        <x:v>MOONEE VALLEY</x:v>
      </x:c>
      <x:c r="C748" s="27" t="n">
        <x:v>7</x:v>
      </x:c>
      <x:c r="D748" s="27" t="n">
        <x:v>2</x:v>
      </x:c>
      <x:c r="E748" s="59" t="str">
        <x:v>ZIPAWAY</x:v>
      </x:c>
      <x:c r="F748" s="59" t="str">
        <x:v>SYS</x:v>
      </x:c>
      <x:c r="G748" s="27" t="n">
        <x:v>1</x:v>
      </x:c>
      <x:c r="H748" s="27" t="str">
        <x:v>3rd</x:v>
      </x:c>
      <x:c r="I748" s="30" t="n">
        <x:v>3.7</x:v>
      </x:c>
      <x:c r="J748" s="30" t="n">
        <x:v>3.7</x:v>
      </x:c>
      <x:c r="K748" s="30" t="n">
        <x:v>0</x:v>
      </x:c>
      <x:c r="L748" s="30" t="n">
        <x:v>0</x:v>
      </x:c>
    </x:row>
    <x:row r="749">
      <x:c r="A749" s="61" t="n">
        <x:v>45374</x:v>
      </x:c>
      <x:c r="B749" s="59" t="str">
        <x:v>MOONEE VALLEY</x:v>
      </x:c>
      <x:c r="C749" s="27" t="n">
        <x:v>7</x:v>
      </x:c>
      <x:c r="D749" s="27" t="n">
        <x:v>12</x:v>
      </x:c>
      <x:c r="E749" s="59" t="str">
        <x:v>QUINTESSA</x:v>
      </x:c>
      <x:c r="F749" s="59" t="str">
        <x:v>SYS</x:v>
      </x:c>
      <x:c r="G749" s="27" t="n">
        <x:v>1</x:v>
      </x:c>
      <x:c r="H749" s="27" t="str">
        <x:v>2nd</x:v>
      </x:c>
      <x:c r="I749" s="30" t="n">
        <x:v>1.9</x:v>
      </x:c>
      <x:c r="J749" s="30" t="n">
        <x:v>1.9</x:v>
      </x:c>
      <x:c r="K749" s="30" t="n">
        <x:v>0</x:v>
      </x:c>
      <x:c r="L749" s="30" t="n">
        <x:v>0</x:v>
      </x:c>
    </x:row>
    <x:row r="750">
      <x:c r="A750" s="61" t="n">
        <x:v>45374</x:v>
      </x:c>
      <x:c r="B750" s="59" t="str">
        <x:v>MOONEE VALLEY</x:v>
      </x:c>
      <x:c r="C750" s="27" t="n">
        <x:v>8</x:v>
      </x:c>
      <x:c r="D750" s="27" t="n">
        <x:v>3</x:v>
      </x:c>
      <x:c r="E750" s="59" t="str">
        <x:v>QUEMAN</x:v>
      </x:c>
      <x:c r="F750" s="59" t="str">
        <x:v>LSW</x:v>
      </x:c>
      <x:c r="G750" s="27" t="n">
        <x:v>1</x:v>
      </x:c>
      <x:c r="H750" s="27" t="str"/>
      <x:c r="I750" s="30"/>
      <x:c r="J750" s="30" t="n">
        <x:v>0</x:v>
      </x:c>
      <x:c r="K750" s="30" t="n">
        <x:v>0</x:v>
      </x:c>
      <x:c r="L750" s="30" t="n">
        <x:v>0</x:v>
      </x:c>
    </x:row>
    <x:row r="751">
      <x:c r="A751" s="61" t="n">
        <x:v>45374</x:v>
      </x:c>
      <x:c r="B751" s="59" t="str">
        <x:v>MOONEE VALLEY</x:v>
      </x:c>
      <x:c r="C751" s="27" t="n">
        <x:v>8</x:v>
      </x:c>
      <x:c r="D751" s="27" t="n">
        <x:v>5</x:v>
      </x:c>
      <x:c r="E751" s="59" t="str">
        <x:v>IMPERATRIZ</x:v>
      </x:c>
      <x:c r="F751" s="59" t="str">
        <x:v>BFSR / SYS</x:v>
      </x:c>
      <x:c r="G751" s="27" t="n">
        <x:v>2</x:v>
      </x:c>
      <x:c r="H751" s="27" t="str">
        <x:v>Won</x:v>
      </x:c>
      <x:c r="I751" s="30" t="n">
        <x:v>1.04</x:v>
      </x:c>
      <x:c r="J751" s="30" t="n">
        <x:v>1.04</x:v>
      </x:c>
      <x:c r="K751" s="30" t="n">
        <x:v>2.496</x:v>
      </x:c>
      <x:c r="L751" s="30" t="n">
        <x:v>4.4928</x:v>
      </x:c>
    </x:row>
    <x:row r="752">
      <x:c r="A752" s="61" t="n">
        <x:v>45374</x:v>
      </x:c>
      <x:c r="B752" s="59" t="str">
        <x:v>MOONEE VALLEY</x:v>
      </x:c>
      <x:c r="C752" s="27" t="n">
        <x:v>9</x:v>
      </x:c>
      <x:c r="D752" s="27" t="n">
        <x:v>4</x:v>
      </x:c>
      <x:c r="E752" s="59" t="str">
        <x:v>GUMDROPS</x:v>
      </x:c>
      <x:c r="F752" s="59" t="str">
        <x:v>SYS</x:v>
      </x:c>
      <x:c r="G752" s="27" t="n">
        <x:v>1</x:v>
      </x:c>
      <x:c r="H752" s="27" t="str">
        <x:v>Won</x:v>
      </x:c>
      <x:c r="I752" s="30" t="n">
        <x:v>2.4</x:v>
      </x:c>
      <x:c r="J752" s="30" t="n">
        <x:v>2.4</x:v>
      </x:c>
      <x:c r="K752" s="30" t="n">
        <x:v>4.32</x:v>
      </x:c>
      <x:c r="L752" s="30"/>
    </x:row>
    <x:row r="753">
      <x:c r="A753" s="61" t="n">
        <x:v>45374</x:v>
      </x:c>
      <x:c r="B753" s="59" t="str">
        <x:v>MOONEE VALLEY</x:v>
      </x:c>
      <x:c r="C753" s="27" t="n">
        <x:v>10</x:v>
      </x:c>
      <x:c r="D753" s="27" t="n">
        <x:v>15</x:v>
      </x:c>
      <x:c r="E753" s="59" t="str">
        <x:v>EXTRATWO</x:v>
      </x:c>
      <x:c r="F753" s="59" t="str">
        <x:v>SYS</x:v>
      </x:c>
      <x:c r="G753" s="27" t="n">
        <x:v>1</x:v>
      </x:c>
      <x:c r="H753" s="27" t="str">
        <x:v>Won</x:v>
      </x:c>
      <x:c r="I753" s="30" t="n">
        <x:v>1.8</x:v>
      </x:c>
      <x:c r="J753" s="30" t="n">
        <x:v>1.8</x:v>
      </x:c>
      <x:c r="K753" s="30"/>
      <x:c r="L753" s="30"/>
    </x:row>
    <x:row r="754">
      <x:c r="A754" s="61" t="n">
        <x:v>45381</x:v>
      </x:c>
      <x:c r="B754" s="59" t="str">
        <x:v>FLEMINGTON</x:v>
      </x:c>
      <x:c r="C754" s="27" t="n">
        <x:v>2</x:v>
      </x:c>
      <x:c r="D754" s="27" t="n">
        <x:v>3</x:v>
      </x:c>
      <x:c r="E754" s="59" t="str">
        <x:v>MIDTOWN BOSS</x:v>
      </x:c>
      <x:c r="F754" s="59" t="str">
        <x:v>BFSR / SYS</x:v>
      </x:c>
      <x:c r="G754" s="27" t="n">
        <x:v>2</x:v>
      </x:c>
      <x:c r="H754" s="27" t="str">
        <x:v>Won</x:v>
      </x:c>
      <x:c r="I754" s="30" t="n">
        <x:v>1.3</x:v>
      </x:c>
      <x:c r="J754" s="30" t="n">
        <x:v>1.3</x:v>
      </x:c>
      <x:c r="K754" s="30" t="n">
        <x:v>1.9500000000000002</x:v>
      </x:c>
      <x:c r="L754" s="30" t="n">
        <x:v>3.5100000000000002</x:v>
      </x:c>
    </x:row>
    <x:row r="755">
      <x:c r="A755" s="61" t="n">
        <x:v>45381</x:v>
      </x:c>
      <x:c r="B755" s="59" t="str">
        <x:v>FLEMINGTON</x:v>
      </x:c>
      <x:c r="C755" s="27" t="n">
        <x:v>3</x:v>
      </x:c>
      <x:c r="D755" s="27" t="n">
        <x:v>7</x:v>
      </x:c>
      <x:c r="E755" s="59" t="str">
        <x:v>ARRAN BAY</x:v>
      </x:c>
      <x:c r="F755" s="59" t="str">
        <x:v>BF / SYS</x:v>
      </x:c>
      <x:c r="G755" s="27" t="n">
        <x:v>2</x:v>
      </x:c>
      <x:c r="H755" s="27" t="str">
        <x:v>Won</x:v>
      </x:c>
      <x:c r="I755" s="30" t="n">
        <x:v>1.5</x:v>
      </x:c>
      <x:c r="J755" s="30" t="n">
        <x:v>1.5</x:v>
      </x:c>
      <x:c r="K755" s="30" t="n">
        <x:v>2.7</x:v>
      </x:c>
      <x:c r="L755" s="30" t="n">
        <x:v>5.13</x:v>
      </x:c>
    </x:row>
    <x:row r="756">
      <x:c r="A756" s="61" t="n">
        <x:v>45381</x:v>
      </x:c>
      <x:c r="B756" s="59" t="str">
        <x:v>FLEMINGTON</x:v>
      </x:c>
      <x:c r="C756" s="27" t="n">
        <x:v>4</x:v>
      </x:c>
      <x:c r="D756" s="27" t="n">
        <x:v>3</x:v>
      </x:c>
      <x:c r="E756" s="59" t="str">
        <x:v>TOBEORNOTTOBE</x:v>
      </x:c>
      <x:c r="F756" s="59" t="str">
        <x:v>SYS</x:v>
      </x:c>
      <x:c r="G756" s="27" t="n">
        <x:v>1</x:v>
      </x:c>
      <x:c r="H756" s="27" t="str">
        <x:v>Won</x:v>
      </x:c>
      <x:c r="I756" s="30" t="n">
        <x:v>1.8</x:v>
      </x:c>
      <x:c r="J756" s="30" t="n">
        <x:v>1.8</x:v>
      </x:c>
      <x:c r="K756" s="30" t="n">
        <x:v>3.42</x:v>
      </x:c>
      <x:c r="L756" s="30" t="n">
        <x:v>0</x:v>
      </x:c>
    </x:row>
    <x:row r="757">
      <x:c r="A757" s="61" t="n">
        <x:v>45381</x:v>
      </x:c>
      <x:c r="B757" s="59" t="str">
        <x:v>FLEMINGTON</x:v>
      </x:c>
      <x:c r="C757" s="27" t="n">
        <x:v>5</x:v>
      </x:c>
      <x:c r="D757" s="27" t="n">
        <x:v>9</x:v>
      </x:c>
      <x:c r="E757" s="59" t="str">
        <x:v>SANS DOUTE</x:v>
      </x:c>
      <x:c r="F757" s="59" t="str">
        <x:v>LSW / SYS</x:v>
      </x:c>
      <x:c r="G757" s="27" t="n">
        <x:v>2</x:v>
      </x:c>
      <x:c r="H757" s="27" t="str">
        <x:v>Won</x:v>
      </x:c>
      <x:c r="I757" s="30" t="n">
        <x:v>1.9</x:v>
      </x:c>
      <x:c r="J757" s="30" t="n">
        <x:v>1.9</x:v>
      </x:c>
      <x:c r="K757" s="30" t="n">
        <x:v>0</x:v>
      </x:c>
      <x:c r="L757" s="30" t="n">
        <x:v>0</x:v>
      </x:c>
    </x:row>
    <x:row r="758">
      <x:c r="A758" s="61" t="n">
        <x:v>45381</x:v>
      </x:c>
      <x:c r="B758" s="59" t="str">
        <x:v>FLEMINGTON</x:v>
      </x:c>
      <x:c r="C758" s="27" t="n">
        <x:v>6</x:v>
      </x:c>
      <x:c r="D758" s="27" t="n">
        <x:v>7</x:v>
      </x:c>
      <x:c r="E758" s="59" t="str">
        <x:v>ARISTONOUS</x:v>
      </x:c>
      <x:c r="F758" s="59" t="str">
        <x:v>SYS</x:v>
      </x:c>
      <x:c r="G758" s="27" t="n">
        <x:v>1</x:v>
      </x:c>
      <x:c r="H758" s="27" t="str"/>
      <x:c r="I758" s="30"/>
      <x:c r="J758" s="30" t="n">
        <x:v>0</x:v>
      </x:c>
      <x:c r="K758" s="30" t="n">
        <x:v>0</x:v>
      </x:c>
      <x:c r="L758" s="30" t="n">
        <x:v>0</x:v>
      </x:c>
    </x:row>
    <x:row r="759">
      <x:c r="A759" s="61" t="n">
        <x:v>45381</x:v>
      </x:c>
      <x:c r="B759" s="59" t="str">
        <x:v>FLEMINGTON</x:v>
      </x:c>
      <x:c r="C759" s="27" t="n">
        <x:v>6</x:v>
      </x:c>
      <x:c r="D759" s="27" t="n">
        <x:v>12</x:v>
      </x:c>
      <x:c r="E759" s="59" t="str">
        <x:v>SEA WHAT I SEE</x:v>
      </x:c>
      <x:c r="F759" s="59" t="str">
        <x:v>LSW / SYS</x:v>
      </x:c>
      <x:c r="G759" s="27" t="n">
        <x:v>2</x:v>
      </x:c>
      <x:c r="H759" s="27" t="str">
        <x:v>Won</x:v>
      </x:c>
      <x:c r="I759" s="30" t="n">
        <x:v>1.7</x:v>
      </x:c>
      <x:c r="J759" s="30" t="n">
        <x:v>1.7</x:v>
      </x:c>
      <x:c r="K759" s="30" t="n">
        <x:v>0</x:v>
      </x:c>
      <x:c r="L759" s="30" t="n">
        <x:v>0</x:v>
      </x:c>
    </x:row>
    <x:row r="760">
      <x:c r="A760" s="61" t="n">
        <x:v>45381</x:v>
      </x:c>
      <x:c r="B760" s="59" t="str">
        <x:v>FLEMINGTON</x:v>
      </x:c>
      <x:c r="C760" s="27" t="n">
        <x:v>7</x:v>
      </x:c>
      <x:c r="D760" s="27" t="n">
        <x:v>6</x:v>
      </x:c>
      <x:c r="E760" s="59" t="str">
        <x:v>HEDGED</x:v>
      </x:c>
      <x:c r="F760" s="59" t="str">
        <x:v>LSW</x:v>
      </x:c>
      <x:c r="G760" s="27" t="n">
        <x:v>1</x:v>
      </x:c>
      <x:c r="H760" s="27" t="str"/>
      <x:c r="I760" s="30"/>
      <x:c r="J760" s="30" t="n">
        <x:v>0</x:v>
      </x:c>
      <x:c r="K760" s="30" t="n">
        <x:v>0</x:v>
      </x:c>
      <x:c r="L760" s="30" t="n">
        <x:v>0</x:v>
      </x:c>
    </x:row>
    <x:row r="761">
      <x:c r="A761" s="61" t="n">
        <x:v>45381</x:v>
      </x:c>
      <x:c r="B761" s="59" t="str">
        <x:v>FLEMINGTON</x:v>
      </x:c>
      <x:c r="C761" s="27" t="n">
        <x:v>7</x:v>
      </x:c>
      <x:c r="D761" s="27" t="n">
        <x:v>13</x:v>
      </x:c>
      <x:c r="E761" s="59" t="str">
        <x:v>ESTRIELLA</x:v>
      </x:c>
      <x:c r="F761" s="59" t="str">
        <x:v>LSW / SYS</x:v>
      </x:c>
      <x:c r="G761" s="27" t="n">
        <x:v>2</x:v>
      </x:c>
      <x:c r="H761" s="27" t="str">
        <x:v>Won</x:v>
      </x:c>
      <x:c r="I761" s="30" t="n">
        <x:v>1.15</x:v>
      </x:c>
      <x:c r="J761" s="30" t="n">
        <x:v>1.15</x:v>
      </x:c>
      <x:c r="K761" s="30" t="n">
        <x:v>0</x:v>
      </x:c>
      <x:c r="L761" s="30" t="n">
        <x:v>0</x:v>
      </x:c>
    </x:row>
    <x:row r="762">
      <x:c r="A762" s="61" t="n">
        <x:v>45381</x:v>
      </x:c>
      <x:c r="B762" s="59" t="str">
        <x:v>FLEMINGTON</x:v>
      </x:c>
      <x:c r="C762" s="27" t="n">
        <x:v>8</x:v>
      </x:c>
      <x:c r="D762" s="27" t="n">
        <x:v>1</x:v>
      </x:c>
      <x:c r="E762" s="59" t="str">
        <x:v>MR BRIGHTSIDE</x:v>
      </x:c>
      <x:c r="F762" s="59" t="str">
        <x:v>BFSR / SYS</x:v>
      </x:c>
      <x:c r="G762" s="27" t="n">
        <x:v>2</x:v>
      </x:c>
      <x:c r="H762" s="27" t="str"/>
      <x:c r="I762" s="30"/>
      <x:c r="J762" s="30" t="n">
        <x:v>0</x:v>
      </x:c>
      <x:c r="K762" s="30" t="n">
        <x:v>0</x:v>
      </x:c>
      <x:c r="L762" s="30"/>
    </x:row>
    <x:row r="763">
      <x:c r="A763" s="61" t="n">
        <x:v>45381</x:v>
      </x:c>
      <x:c r="B763" s="59" t="str">
        <x:v>FLEMINGTON</x:v>
      </x:c>
      <x:c r="C763" s="27" t="n">
        <x:v>8</x:v>
      </x:c>
      <x:c r="D763" s="27" t="n">
        <x:v>2</x:v>
      </x:c>
      <x:c r="E763" s="59" t="str">
        <x:v>CASCADIAN</x:v>
      </x:c>
      <x:c r="F763" s="59" t="str">
        <x:v>SYS</x:v>
      </x:c>
      <x:c r="G763" s="27" t="n">
        <x:v>1</x:v>
      </x:c>
      <x:c r="H763" s="27" t="str">
        <x:v>Won</x:v>
      </x:c>
      <x:c r="I763" s="30" t="n">
        <x:v>2.5</x:v>
      </x:c>
      <x:c r="J763" s="30" t="n">
        <x:v>2.5</x:v>
      </x:c>
      <x:c r="K763" s="30" t="n">
        <x:v>7</x:v>
      </x:c>
      <x:c r="L763" s="30"/>
    </x:row>
    <x:row r="764">
      <x:c r="A764" s="61" t="n">
        <x:v>45381</x:v>
      </x:c>
      <x:c r="B764" s="59" t="str">
        <x:v>FLEMINGTON</x:v>
      </x:c>
      <x:c r="C764" s="27" t="n">
        <x:v>9</x:v>
      </x:c>
      <x:c r="D764" s="27" t="n">
        <x:v>13</x:v>
      </x:c>
      <x:c r="E764" s="59" t="str">
        <x:v>MARK TWAIN</x:v>
      </x:c>
      <x:c r="F764" s="59" t="str">
        <x:v>SYS</x:v>
      </x:c>
      <x:c r="G764" s="27" t="n">
        <x:v>1</x:v>
      </x:c>
      <x:c r="H764" s="27" t="str">
        <x:v>Won</x:v>
      </x:c>
      <x:c r="I764" s="30" t="n">
        <x:v>2.8</x:v>
      </x:c>
      <x:c r="J764" s="30" t="n">
        <x:v>2.8</x:v>
      </x:c>
      <x:c r="K764" s="30"/>
      <x:c r="L764" s="30"/>
    </x:row>
    <x:row r="765">
      <x:c r="A765" s="61" t="n">
        <x:v>45388</x:v>
      </x:c>
      <x:c r="B765" s="59" t="str">
        <x:v>CAULFIELD</x:v>
      </x:c>
      <x:c r="C765" s="27" t="n">
        <x:v>1</x:v>
      </x:c>
      <x:c r="D765" s="27" t="n">
        <x:v>2</x:v>
      </x:c>
      <x:c r="E765" s="59" t="str">
        <x:v>FEROCE</x:v>
      </x:c>
      <x:c r="F765" s="59" t="str">
        <x:v>LSW</x:v>
      </x:c>
      <x:c r="G765" s="27" t="n">
        <x:v>1</x:v>
      </x:c>
      <x:c r="H765" s="27" t="str">
        <x:v>Won</x:v>
      </x:c>
      <x:c r="I765" s="30" t="n">
        <x:v>2.7</x:v>
      </x:c>
      <x:c r="J765" s="30" t="n">
        <x:v>2.7</x:v>
      </x:c>
      <x:c r="K765" s="30" t="n">
        <x:v>11.61</x:v>
      </x:c>
      <x:c r="L765" s="30" t="n">
        <x:v>27.863999999999997</x:v>
      </x:c>
    </x:row>
    <x:row r="766">
      <x:c r="A766" s="61" t="n">
        <x:v>45388</x:v>
      </x:c>
      <x:c r="B766" s="59" t="str">
        <x:v>CAULFIELD</x:v>
      </x:c>
      <x:c r="C766" s="27" t="n">
        <x:v>2</x:v>
      </x:c>
      <x:c r="D766" s="27" t="n">
        <x:v>3</x:v>
      </x:c>
      <x:c r="E766" s="59" t="str">
        <x:v>DESPERADO</x:v>
      </x:c>
      <x:c r="F766" s="59" t="str">
        <x:v>SYS</x:v>
      </x:c>
      <x:c r="G766" s="27" t="n">
        <x:v>1</x:v>
      </x:c>
      <x:c r="H766" s="27" t="str">
        <x:v>Won</x:v>
      </x:c>
      <x:c r="I766" s="30" t="n">
        <x:v>4.3</x:v>
      </x:c>
      <x:c r="J766" s="30" t="n">
        <x:v>4.3</x:v>
      </x:c>
      <x:c r="K766" s="30" t="n">
        <x:v>10.319999999999999</x:v>
      </x:c>
      <x:c r="L766" s="30" t="n">
        <x:v>0</x:v>
      </x:c>
    </x:row>
    <x:row r="767">
      <x:c r="A767" s="61" t="n">
        <x:v>45388</x:v>
      </x:c>
      <x:c r="B767" s="59" t="str">
        <x:v>CAULFIELD</x:v>
      </x:c>
      <x:c r="C767" s="27" t="n">
        <x:v>2</x:v>
      </x:c>
      <x:c r="D767" s="27" t="n">
        <x:v>6</x:v>
      </x:c>
      <x:c r="E767" s="59" t="str">
        <x:v>UNSEEN RULER</x:v>
      </x:c>
      <x:c r="F767" s="59" t="str">
        <x:v>SYS</x:v>
      </x:c>
      <x:c r="G767" s="27" t="n">
        <x:v>1</x:v>
      </x:c>
      <x:c r="H767" s="27" t="str">
        <x:v>4th</x:v>
      </x:c>
      <x:c r="I767" s="30"/>
      <x:c r="J767" s="30" t="n">
        <x:v>0</x:v>
      </x:c>
      <x:c r="K767" s="30" t="n">
        <x:v>0</x:v>
      </x:c>
      <x:c r="L767" s="30" t="n">
        <x:v>0</x:v>
      </x:c>
    </x:row>
    <x:row r="768">
      <x:c r="A768" s="61" t="n">
        <x:v>45388</x:v>
      </x:c>
      <x:c r="B768" s="59" t="str">
        <x:v>CAULFIELD</x:v>
      </x:c>
      <x:c r="C768" s="27" t="n">
        <x:v>4</x:v>
      </x:c>
      <x:c r="D768" s="27" t="n">
        <x:v>1</x:v>
      </x:c>
      <x:c r="E768" s="59" t="str">
        <x:v>INHIBITIONS</x:v>
      </x:c>
      <x:c r="F768" s="59" t="str">
        <x:v>BF / SYS</x:v>
      </x:c>
      <x:c r="G768" s="27" t="n">
        <x:v>2</x:v>
      </x:c>
      <x:c r="H768" s="27" t="str">
        <x:v>Won</x:v>
      </x:c>
      <x:c r="I768" s="30" t="n">
        <x:v>2.4</x:v>
      </x:c>
      <x:c r="J768" s="30" t="n">
        <x:v>2.4</x:v>
      </x:c>
      <x:c r="K768" s="30" t="n">
        <x:v>0</x:v>
      </x:c>
      <x:c r="L768" s="30" t="n">
        <x:v>0</x:v>
      </x:c>
    </x:row>
    <x:row r="769">
      <x:c r="A769" s="61" t="n">
        <x:v>45388</x:v>
      </x:c>
      <x:c r="B769" s="59" t="str">
        <x:v>CAULFIELD</x:v>
      </x:c>
      <x:c r="C769" s="27" t="n">
        <x:v>5</x:v>
      </x:c>
      <x:c r="D769" s="27" t="n">
        <x:v>7</x:v>
      </x:c>
      <x:c r="E769" s="59" t="str">
        <x:v>FURIOUS</x:v>
      </x:c>
      <x:c r="F769" s="59" t="str">
        <x:v>FRSR</x:v>
      </x:c>
      <x:c r="G769" s="27" t="n">
        <x:v>1</x:v>
      </x:c>
      <x:c r="H769" s="27" t="str">
        <x:v>4th</x:v>
      </x:c>
      <x:c r="I769" s="30"/>
      <x:c r="J769" s="30" t="n">
        <x:v>0</x:v>
      </x:c>
      <x:c r="K769" s="30" t="n">
        <x:v>0</x:v>
      </x:c>
      <x:c r="L769" s="30" t="n">
        <x:v>0</x:v>
      </x:c>
    </x:row>
    <x:row r="770">
      <x:c r="A770" s="61" t="n">
        <x:v>45388</x:v>
      </x:c>
      <x:c r="B770" s="59" t="str">
        <x:v>CAULFIELD</x:v>
      </x:c>
      <x:c r="C770" s="27" t="n">
        <x:v>6</x:v>
      </x:c>
      <x:c r="D770" s="27" t="n">
        <x:v>2</x:v>
      </x:c>
      <x:c r="E770" s="59" t="str">
        <x:v>LEGACIES</x:v>
      </x:c>
      <x:c r="F770" s="59" t="str">
        <x:v>SYS</x:v>
      </x:c>
      <x:c r="G770" s="27" t="n">
        <x:v>1</x:v>
      </x:c>
      <x:c r="H770" s="27" t="str">
        <x:v>Won</x:v>
      </x:c>
      <x:c r="I770" s="30" t="n">
        <x:v>2.5</x:v>
      </x:c>
      <x:c r="J770" s="30" t="n">
        <x:v>2.5</x:v>
      </x:c>
      <x:c r="K770" s="30" t="n">
        <x:v>3.5</x:v>
      </x:c>
      <x:c r="L770" s="30" t="n">
        <x:v>6.6499999999999995</x:v>
      </x:c>
    </x:row>
    <x:row r="771">
      <x:c r="A771" s="61" t="n">
        <x:v>45388</x:v>
      </x:c>
      <x:c r="B771" s="59" t="str">
        <x:v>CAULFIELD</x:v>
      </x:c>
      <x:c r="C771" s="27" t="n">
        <x:v>7</x:v>
      </x:c>
      <x:c r="D771" s="27" t="n">
        <x:v>2</x:v>
      </x:c>
      <x:c r="E771" s="59" t="str">
        <x:v>ANTRIM COAST</x:v>
      </x:c>
      <x:c r="F771" s="59" t="str">
        <x:v>LSW</x:v>
      </x:c>
      <x:c r="G771" s="27" t="n">
        <x:v>1</x:v>
      </x:c>
      <x:c r="H771" s="27" t="str">
        <x:v>2nd</x:v>
      </x:c>
      <x:c r="I771" s="30" t="n">
        <x:v>1.4</x:v>
      </x:c>
      <x:c r="J771" s="30" t="n">
        <x:v>1.4</x:v>
      </x:c>
      <x:c r="K771" s="30" t="n">
        <x:v>2.6599999999999997</x:v>
      </x:c>
      <x:c r="L771" s="30" t="n">
        <x:v>5.585999999999999</x:v>
      </x:c>
    </x:row>
    <x:row r="772">
      <x:c r="A772" s="61" t="n">
        <x:v>45388</x:v>
      </x:c>
      <x:c r="B772" s="59" t="str">
        <x:v>CAULFIELD</x:v>
      </x:c>
      <x:c r="C772" s="27" t="n">
        <x:v>7</x:v>
      </x:c>
      <x:c r="D772" s="27" t="n">
        <x:v>5</x:v>
      </x:c>
      <x:c r="E772" s="59" t="str">
        <x:v>GOLD WOLF</x:v>
      </x:c>
      <x:c r="F772" s="59" t="str">
        <x:v>BFSR</x:v>
      </x:c>
      <x:c r="G772" s="27" t="n">
        <x:v>1</x:v>
      </x:c>
      <x:c r="H772" s="27" t="str">
        <x:v>Won</x:v>
      </x:c>
      <x:c r="I772" s="30" t="n">
        <x:v>6.6</x:v>
      </x:c>
      <x:c r="J772" s="30" t="n">
        <x:v>6.6</x:v>
      </x:c>
      <x:c r="K772" s="30" t="n">
        <x:v>12.54</x:v>
      </x:c>
      <x:c r="L772" s="30" t="n">
        <x:v>26.334</x:v>
      </x:c>
    </x:row>
    <x:row r="773">
      <x:c r="A773" s="61" t="n">
        <x:v>45388</x:v>
      </x:c>
      <x:c r="B773" s="59" t="str">
        <x:v>CAULFIELD</x:v>
      </x:c>
      <x:c r="C773" s="27" t="n">
        <x:v>8</x:v>
      </x:c>
      <x:c r="D773" s="27" t="n">
        <x:v>4</x:v>
      </x:c>
      <x:c r="E773" s="59" t="str">
        <x:v>HERE TO SHOCK</x:v>
      </x:c>
      <x:c r="F773" s="59" t="str">
        <x:v>BF / SYS</x:v>
      </x:c>
      <x:c r="G773" s="27" t="n">
        <x:v>2</x:v>
      </x:c>
      <x:c r="H773" s="27" t="str">
        <x:v>Won</x:v>
      </x:c>
      <x:c r="I773" s="30" t="n">
        <x:v>1.9</x:v>
      </x:c>
      <x:c r="J773" s="30" t="n">
        <x:v>1.9</x:v>
      </x:c>
      <x:c r="K773" s="30" t="n">
        <x:v>3.9899999999999998</x:v>
      </x:c>
      <x:c r="L773" s="30"/>
    </x:row>
    <x:row r="774">
      <x:c r="A774" s="61" t="n">
        <x:v>45388</x:v>
      </x:c>
      <x:c r="B774" s="59" t="str">
        <x:v>CAULFIELD</x:v>
      </x:c>
      <x:c r="C774" s="27" t="n">
        <x:v>10</x:v>
      </x:c>
      <x:c r="D774" s="27" t="n">
        <x:v>11</x:v>
      </x:c>
      <x:c r="E774" s="59" t="str">
        <x:v>REGAL AZMON</x:v>
      </x:c>
      <x:c r="F774" s="59" t="str">
        <x:v>BFSR / SYS</x:v>
      </x:c>
      <x:c r="G774" s="27" t="n">
        <x:v>2</x:v>
      </x:c>
      <x:c r="H774" s="27" t="str">
        <x:v>Won</x:v>
      </x:c>
      <x:c r="I774" s="30" t="n">
        <x:v>2.1</x:v>
      </x:c>
      <x:c r="J774" s="30" t="n">
        <x:v>2.1</x:v>
      </x:c>
      <x:c r="K774" s="30"/>
      <x:c r="L774" s="30"/>
    </x:row>
    <x:row r="775">
      <x:c r="A775" s="61" t="n">
        <x:v>45395</x:v>
      </x:c>
      <x:c r="B775" s="59" t="str">
        <x:v>BENDIGO</x:v>
      </x:c>
      <x:c r="C775" s="27" t="n">
        <x:v>1</x:v>
      </x:c>
      <x:c r="D775" s="27" t="n">
        <x:v>16</x:v>
      </x:c>
      <x:c r="E775" s="59" t="str">
        <x:v>SAMUEL LANGHORNE</x:v>
      </x:c>
      <x:c r="F775" s="59" t="str">
        <x:v>LSW / SYS</x:v>
      </x:c>
      <x:c r="G775" s="27" t="n">
        <x:v>2</x:v>
      </x:c>
      <x:c r="H775" s="27" t="str">
        <x:v>Won</x:v>
      </x:c>
      <x:c r="I775" s="30" t="n">
        <x:v>2.5</x:v>
      </x:c>
      <x:c r="J775" s="30" t="n">
        <x:v>2.5</x:v>
      </x:c>
      <x:c r="K775" s="30" t="n">
        <x:v>2.6</x:v>
      </x:c>
      <x:c r="L775" s="30" t="n">
        <x:v>0</x:v>
      </x:c>
    </x:row>
    <x:row r="776">
      <x:c r="A776" s="61" t="n">
        <x:v>45395</x:v>
      </x:c>
      <x:c r="B776" s="59" t="str">
        <x:v>BENDIGO</x:v>
      </x:c>
      <x:c r="C776" s="27" t="n">
        <x:v>2</x:v>
      </x:c>
      <x:c r="D776" s="27" t="n">
        <x:v>4</x:v>
      </x:c>
      <x:c r="E776" s="59" t="str">
        <x:v>BOLD BASTILLE</x:v>
      </x:c>
      <x:c r="F776" s="59" t="str">
        <x:v>LSW / SYS</x:v>
      </x:c>
      <x:c r="G776" s="27" t="n">
        <x:v>2</x:v>
      </x:c>
      <x:c r="H776" s="27" t="str">
        <x:v>Won</x:v>
      </x:c>
      <x:c r="I776" s="30" t="n">
        <x:v>1.04</x:v>
      </x:c>
      <x:c r="J776" s="30" t="n">
        <x:v>1.04</x:v>
      </x:c>
      <x:c r="K776" s="30" t="n">
        <x:v>0</x:v>
      </x:c>
      <x:c r="L776" s="30" t="n">
        <x:v>0</x:v>
      </x:c>
    </x:row>
    <x:row r="777">
      <x:c r="A777" s="61" t="n">
        <x:v>45395</x:v>
      </x:c>
      <x:c r="B777" s="59" t="str">
        <x:v>BENDIGO</x:v>
      </x:c>
      <x:c r="C777" s="27" t="n">
        <x:v>3</x:v>
      </x:c>
      <x:c r="D777" s="27" t="n">
        <x:v>15</x:v>
      </x:c>
      <x:c r="E777" s="59" t="str">
        <x:v>MANSIERE</x:v>
      </x:c>
      <x:c r="F777" s="59" t="str">
        <x:v>BFSR / SYS</x:v>
      </x:c>
      <x:c r="G777" s="27" t="n">
        <x:v>2</x:v>
      </x:c>
      <x:c r="H777" s="27" t="str"/>
      <x:c r="I777" s="30"/>
      <x:c r="J777" s="30" t="n">
        <x:v>0</x:v>
      </x:c>
      <x:c r="K777" s="30" t="n">
        <x:v>0</x:v>
      </x:c>
      <x:c r="L777" s="30" t="n">
        <x:v>0</x:v>
      </x:c>
    </x:row>
    <x:row r="778">
      <x:c r="A778" s="61" t="n">
        <x:v>45395</x:v>
      </x:c>
      <x:c r="B778" s="59" t="str">
        <x:v>BENDIGO</x:v>
      </x:c>
      <x:c r="C778" s="27" t="n">
        <x:v>4</x:v>
      </x:c>
      <x:c r="D778" s="27" t="n">
        <x:v>16</x:v>
      </x:c>
      <x:c r="E778" s="59" t="str">
        <x:v>COCO SUN</x:v>
      </x:c>
      <x:c r="F778" s="59" t="str">
        <x:v>LSW / SYS</x:v>
      </x:c>
      <x:c r="G778" s="27" t="n">
        <x:v>2</x:v>
      </x:c>
      <x:c r="H778" s="27" t="str">
        <x:v>Won</x:v>
      </x:c>
      <x:c r="I778" s="30" t="n">
        <x:v>1.8</x:v>
      </x:c>
      <x:c r="J778" s="30" t="n">
        <x:v>1.8</x:v>
      </x:c>
      <x:c r="K778" s="30" t="n">
        <x:v>5.58</x:v>
      </x:c>
      <x:c r="L778" s="30" t="n">
        <x:v>0</x:v>
      </x:c>
    </x:row>
    <x:row r="779">
      <x:c r="A779" s="61" t="n">
        <x:v>45395</x:v>
      </x:c>
      <x:c r="B779" s="59" t="str">
        <x:v>BENDIGO</x:v>
      </x:c>
      <x:c r="C779" s="27" t="n">
        <x:v>5</x:v>
      </x:c>
      <x:c r="D779" s="27" t="n">
        <x:v>3</x:v>
      </x:c>
      <x:c r="E779" s="59" t="str">
        <x:v>CELUI</x:v>
      </x:c>
      <x:c r="F779" s="59" t="str">
        <x:v>BF</x:v>
      </x:c>
      <x:c r="G779" s="27" t="n">
        <x:v>1</x:v>
      </x:c>
      <x:c r="H779" s="27" t="str">
        <x:v>3rd</x:v>
      </x:c>
      <x:c r="I779" s="30" t="n">
        <x:v>3.1</x:v>
      </x:c>
      <x:c r="J779" s="30" t="n">
        <x:v>3.1</x:v>
      </x:c>
      <x:c r="K779" s="30" t="n">
        <x:v>0</x:v>
      </x:c>
      <x:c r="L779" s="30" t="n">
        <x:v>0</x:v>
      </x:c>
    </x:row>
    <x:row r="780">
      <x:c r="A780" s="61" t="n">
        <x:v>45395</x:v>
      </x:c>
      <x:c r="B780" s="59" t="str">
        <x:v>BENDIGO</x:v>
      </x:c>
      <x:c r="C780" s="27" t="n">
        <x:v>5</x:v>
      </x:c>
      <x:c r="D780" s="27" t="n">
        <x:v>10</x:v>
      </x:c>
      <x:c r="E780" s="59" t="str">
        <x:v>MOBY DICK</x:v>
      </x:c>
      <x:c r="F780" s="59" t="str">
        <x:v>LSW</x:v>
      </x:c>
      <x:c r="G780" s="27" t="n">
        <x:v>1</x:v>
      </x:c>
      <x:c r="H780" s="27" t="str">
        <x:v>2nd</x:v>
      </x:c>
      <x:c r="I780" s="30" t="n">
        <x:v>1.1</x:v>
      </x:c>
      <x:c r="J780" s="30" t="n">
        <x:v>1.1</x:v>
      </x:c>
      <x:c r="K780" s="30" t="n">
        <x:v>0</x:v>
      </x:c>
      <x:c r="L780" s="30" t="n">
        <x:v>0</x:v>
      </x:c>
    </x:row>
    <x:row r="781">
      <x:c r="A781" s="61" t="n">
        <x:v>45395</x:v>
      </x:c>
      <x:c r="B781" s="59" t="str">
        <x:v>BENDIGO</x:v>
      </x:c>
      <x:c r="C781" s="27" t="n">
        <x:v>6</x:v>
      </x:c>
      <x:c r="D781" s="27" t="n">
        <x:v>2</x:v>
      </x:c>
      <x:c r="E781" s="59" t="str">
        <x:v>PHILOSOPHER</x:v>
      </x:c>
      <x:c r="F781" s="59" t="str">
        <x:v>BF</x:v>
      </x:c>
      <x:c r="G781" s="27" t="n">
        <x:v>1</x:v>
      </x:c>
      <x:c r="H781" s="27" t="str"/>
      <x:c r="I781" s="30"/>
      <x:c r="J781" s="30" t="n">
        <x:v>0</x:v>
      </x:c>
      <x:c r="K781" s="30" t="n">
        <x:v>0</x:v>
      </x:c>
      <x:c r="L781" s="30" t="n">
        <x:v>0</x:v>
      </x:c>
    </x:row>
    <x:row r="782">
      <x:c r="A782" s="61" t="n">
        <x:v>45395</x:v>
      </x:c>
      <x:c r="B782" s="59" t="str">
        <x:v>BENDIGO</x:v>
      </x:c>
      <x:c r="C782" s="27" t="n">
        <x:v>6</x:v>
      </x:c>
      <x:c r="D782" s="27" t="n">
        <x:v>3</x:v>
      </x:c>
      <x:c r="E782" s="59" t="str">
        <x:v>SEMILLION</x:v>
      </x:c>
      <x:c r="F782" s="59" t="str">
        <x:v>FRSR</x:v>
      </x:c>
      <x:c r="G782" s="27" t="n">
        <x:v>1</x:v>
      </x:c>
      <x:c r="H782" s="27" t="str">
        <x:v>4th</x:v>
      </x:c>
      <x:c r="I782" s="30"/>
      <x:c r="J782" s="30" t="n">
        <x:v>0</x:v>
      </x:c>
      <x:c r="K782" s="30" t="n">
        <x:v>0</x:v>
      </x:c>
      <x:c r="L782" s="30" t="n">
        <x:v>0</x:v>
      </x:c>
    </x:row>
    <x:row r="783">
      <x:c r="A783" s="61" t="n">
        <x:v>45395</x:v>
      </x:c>
      <x:c r="B783" s="59" t="str">
        <x:v>BENDIGO</x:v>
      </x:c>
      <x:c r="C783" s="27" t="n">
        <x:v>6</x:v>
      </x:c>
      <x:c r="D783" s="27" t="n">
        <x:v>4</x:v>
      </x:c>
      <x:c r="E783" s="59" t="str">
        <x:v>SENEGALIA</x:v>
      </x:c>
      <x:c r="F783" s="59" t="str">
        <x:v>LSW / SYS</x:v>
      </x:c>
      <x:c r="G783" s="27" t="n">
        <x:v>2</x:v>
      </x:c>
      <x:c r="H783" s="27" t="str">
        <x:v>Won</x:v>
      </x:c>
      <x:c r="I783" s="30" t="n">
        <x:v>3.4</x:v>
      </x:c>
      <x:c r="J783" s="30" t="n">
        <x:v>3.4</x:v>
      </x:c>
      <x:c r="K783" s="30" t="n">
        <x:v>6.46</x:v>
      </x:c>
      <x:c r="L783" s="30" t="n">
        <x:v>11.628</x:v>
      </x:c>
    </x:row>
    <x:row r="784">
      <x:c r="A784" s="61" t="n">
        <x:v>45395</x:v>
      </x:c>
      <x:c r="B784" s="59" t="str">
        <x:v>BENDIGO</x:v>
      </x:c>
      <x:c r="C784" s="27" t="n">
        <x:v>7</x:v>
      </x:c>
      <x:c r="D784" s="27" t="n">
        <x:v>10</x:v>
      </x:c>
      <x:c r="E784" s="59" t="str">
        <x:v>LADY JONES</x:v>
      </x:c>
      <x:c r="F784" s="59" t="str">
        <x:v>FRSR</x:v>
      </x:c>
      <x:c r="G784" s="27" t="n">
        <x:v>1</x:v>
      </x:c>
      <x:c r="H784" s="27" t="str">
        <x:v>Won</x:v>
      </x:c>
      <x:c r="I784" s="30" t="n">
        <x:v>1.9</x:v>
      </x:c>
      <x:c r="J784" s="30" t="n">
        <x:v>1.9</x:v>
      </x:c>
      <x:c r="K784" s="30" t="n">
        <x:v>3.42</x:v>
      </x:c>
      <x:c r="L784" s="30" t="n">
        <x:v>15.732</x:v>
      </x:c>
    </x:row>
    <x:row r="785">
      <x:c r="A785" s="61" t="n">
        <x:v>45395</x:v>
      </x:c>
      <x:c r="B785" s="59" t="str">
        <x:v>BENDIGO</x:v>
      </x:c>
      <x:c r="C785" s="27" t="n">
        <x:v>8</x:v>
      </x:c>
      <x:c r="D785" s="27" t="n">
        <x:v>12</x:v>
      </x:c>
      <x:c r="E785" s="59" t="str">
        <x:v>WAR MACHINE</x:v>
      </x:c>
      <x:c r="F785" s="59" t="str">
        <x:v>LSW / SYS</x:v>
      </x:c>
      <x:c r="G785" s="27" t="n">
        <x:v>2</x:v>
      </x:c>
      <x:c r="H785" s="27" t="str">
        <x:v>Won</x:v>
      </x:c>
      <x:c r="I785" s="30" t="n">
        <x:v>1.8</x:v>
      </x:c>
      <x:c r="J785" s="30" t="n">
        <x:v>1.8</x:v>
      </x:c>
      <x:c r="K785" s="30" t="n">
        <x:v>8.28</x:v>
      </x:c>
      <x:c r="L785" s="30" t="n">
        <x:v>15.731999999999998</x:v>
      </x:c>
    </x:row>
    <x:row r="786">
      <x:c r="A786" s="61" t="n">
        <x:v>45395</x:v>
      </x:c>
      <x:c r="B786" s="59" t="str">
        <x:v>BENDIGO</x:v>
      </x:c>
      <x:c r="C786" s="27" t="n">
        <x:v>9</x:v>
      </x:c>
      <x:c r="D786" s="27" t="n">
        <x:v>13</x:v>
      </x:c>
      <x:c r="E786" s="59" t="str">
        <x:v>EL SOLEADO</x:v>
      </x:c>
      <x:c r="F786" s="59" t="str">
        <x:v>FRSR</x:v>
      </x:c>
      <x:c r="G786" s="27" t="n">
        <x:v>1</x:v>
      </x:c>
      <x:c r="H786" s="27" t="str">
        <x:v>Won</x:v>
      </x:c>
      <x:c r="I786" s="30" t="n">
        <x:v>4.6</x:v>
      </x:c>
      <x:c r="J786" s="30" t="n">
        <x:v>4.6</x:v>
      </x:c>
      <x:c r="K786" s="30" t="n">
        <x:v>8.739999999999998</x:v>
      </x:c>
      <x:c r="L786" s="30"/>
    </x:row>
    <x:row r="787">
      <x:c r="A787" s="61" t="n">
        <x:v>45395</x:v>
      </x:c>
      <x:c r="B787" s="59" t="str">
        <x:v>BENDIGO</x:v>
      </x:c>
      <x:c r="C787" s="27" t="n">
        <x:v>10</x:v>
      </x:c>
      <x:c r="D787" s="27" t="n">
        <x:v>10</x:v>
      </x:c>
      <x:c r="E787" s="59" t="str">
        <x:v>CHORLTON LANE</x:v>
      </x:c>
      <x:c r="F787" s="59" t="str">
        <x:v>BFSR</x:v>
      </x:c>
      <x:c r="G787" s="27" t="n">
        <x:v>1</x:v>
      </x:c>
      <x:c r="H787" s="27" t="str">
        <x:v>Won</x:v>
      </x:c>
      <x:c r="I787" s="30" t="n">
        <x:v>1.9</x:v>
      </x:c>
      <x:c r="J787" s="30" t="n">
        <x:v>1.9</x:v>
      </x:c>
      <x:c r="K787" s="30"/>
      <x:c r="L787" s="30"/>
    </x:row>
    <x:row r="788">
      <x:c r="A788" s="61" t="n">
        <x:v>45395</x:v>
      </x:c>
      <x:c r="B788" s="59" t="str">
        <x:v>BENDIGO</x:v>
      </x:c>
      <x:c r="C788" s="27" t="n">
        <x:v>10</x:v>
      </x:c>
      <x:c r="D788" s="27" t="n">
        <x:v>15</x:v>
      </x:c>
      <x:c r="E788" s="59" t="str">
        <x:v>EXTRATWO</x:v>
      </x:c>
      <x:c r="F788" s="59" t="str">
        <x:v>LSW / SYS</x:v>
      </x:c>
      <x:c r="G788" s="27" t="n">
        <x:v>2</x:v>
      </x:c>
      <x:c r="H788" s="27" t="str">
        <x:v>2nd</x:v>
      </x:c>
      <x:c r="I788" s="30" t="n">
        <x:v>1.8</x:v>
      </x:c>
      <x:c r="J788" s="30" t="n">
        <x:v>1.8</x:v>
      </x:c>
      <x:c r="K788" s="30"/>
      <x:c r="L788" s="30"/>
    </x:row>
    <x:row r="789">
      <x:c r="A789" s="61" t="n">
        <x:v>45402</x:v>
      </x:c>
      <x:c r="B789" s="59" t="str">
        <x:v>MORNINGTON</x:v>
      </x:c>
      <x:c r="C789" s="27" t="n">
        <x:v>1</x:v>
      </x:c>
      <x:c r="D789" s="27" t="n">
        <x:v>1</x:v>
      </x:c>
      <x:c r="E789" s="59" t="str">
        <x:v>PERSPIRATION</x:v>
      </x:c>
      <x:c r="F789" s="59" t="str">
        <x:v>BFSR / SYS</x:v>
      </x:c>
      <x:c r="G789" s="27" t="n">
        <x:v>2</x:v>
      </x:c>
      <x:c r="H789" s="27" t="str">
        <x:v>Won</x:v>
      </x:c>
      <x:c r="I789" s="30" t="n">
        <x:v>1.4</x:v>
      </x:c>
      <x:c r="J789" s="30" t="n">
        <x:v>1.4</x:v>
      </x:c>
      <x:c r="K789" s="30" t="n">
        <x:v>0</x:v>
      </x:c>
      <x:c r="L789" s="30" t="n">
        <x:v>0</x:v>
      </x:c>
    </x:row>
    <x:row r="790">
      <x:c r="A790" s="61" t="n">
        <x:v>45402</x:v>
      </x:c>
      <x:c r="B790" s="59" t="str">
        <x:v>MORNINGTON</x:v>
      </x:c>
      <x:c r="C790" s="27" t="n">
        <x:v>1</x:v>
      </x:c>
      <x:c r="D790" s="27" t="n">
        <x:v>3</x:v>
      </x:c>
      <x:c r="E790" s="59" t="str">
        <x:v>BRIGHELLA</x:v>
      </x:c>
      <x:c r="F790" s="59" t="str">
        <x:v>LSW</x:v>
      </x:c>
      <x:c r="G790" s="27" t="n">
        <x:v>1</x:v>
      </x:c>
      <x:c r="H790" s="27" t="str">
        <x:v>4th</x:v>
      </x:c>
      <x:c r="I790" s="30"/>
      <x:c r="J790" s="30" t="n">
        <x:v>0</x:v>
      </x:c>
      <x:c r="K790" s="30" t="n">
        <x:v>0</x:v>
      </x:c>
      <x:c r="L790" s="30" t="n">
        <x:v>0</x:v>
      </x:c>
    </x:row>
    <x:row r="791">
      <x:c r="A791" s="61" t="n">
        <x:v>45402</x:v>
      </x:c>
      <x:c r="B791" s="59" t="str">
        <x:v>MORNINGTON</x:v>
      </x:c>
      <x:c r="C791" s="27" t="n">
        <x:v>2</x:v>
      </x:c>
      <x:c r="D791" s="27" t="n">
        <x:v>5</x:v>
      </x:c>
      <x:c r="E791" s="59" t="str">
        <x:v>CABACA</x:v>
      </x:c>
      <x:c r="F791" s="59" t="str">
        <x:v>SYS</x:v>
      </x:c>
      <x:c r="G791" s="27" t="n">
        <x:v>1</x:v>
      </x:c>
      <x:c r="H791" s="27" t="str"/>
      <x:c r="I791" s="30"/>
      <x:c r="J791" s="30" t="n">
        <x:v>0</x:v>
      </x:c>
      <x:c r="K791" s="30" t="n">
        <x:v>0</x:v>
      </x:c>
      <x:c r="L791" s="30" t="n">
        <x:v>0</x:v>
      </x:c>
    </x:row>
    <x:row r="792">
      <x:c r="A792" s="61" t="n">
        <x:v>45402</x:v>
      </x:c>
      <x:c r="B792" s="59" t="str">
        <x:v>MORNINGTON</x:v>
      </x:c>
      <x:c r="C792" s="27" t="n">
        <x:v>4</x:v>
      </x:c>
      <x:c r="D792" s="27" t="n">
        <x:v>4</x:v>
      </x:c>
      <x:c r="E792" s="59" t="str">
        <x:v>ARRAN BAY</x:v>
      </x:c>
      <x:c r="F792" s="59" t="str">
        <x:v>LSW / SYS</x:v>
      </x:c>
      <x:c r="G792" s="27" t="n">
        <x:v>2</x:v>
      </x:c>
      <x:c r="H792" s="27" t="str">
        <x:v>Won</x:v>
      </x:c>
      <x:c r="I792" s="30" t="n">
        <x:v>1.7</x:v>
      </x:c>
      <x:c r="J792" s="30" t="n">
        <x:v>1.7</x:v>
      </x:c>
      <x:c r="K792" s="30" t="n">
        <x:v>3.4</x:v>
      </x:c>
      <x:c r="L792" s="30" t="n">
        <x:v>13.6</x:v>
      </x:c>
    </x:row>
    <x:row r="793">
      <x:c r="A793" s="61" t="n">
        <x:v>45402</x:v>
      </x:c>
      <x:c r="B793" s="59" t="str">
        <x:v>MORNINGTON</x:v>
      </x:c>
      <x:c r="C793" s="27" t="n">
        <x:v>5</x:v>
      </x:c>
      <x:c r="D793" s="27" t="n">
        <x:v>9</x:v>
      </x:c>
      <x:c r="E793" s="59" t="str">
        <x:v>TALBRAGAR</x:v>
      </x:c>
      <x:c r="F793" s="59" t="str">
        <x:v>SYS</x:v>
      </x:c>
      <x:c r="G793" s="27" t="n">
        <x:v>1</x:v>
      </x:c>
      <x:c r="H793" s="27" t="str">
        <x:v>Won</x:v>
      </x:c>
      <x:c r="I793" s="30" t="n">
        <x:v>2</x:v>
      </x:c>
      <x:c r="J793" s="30" t="n">
        <x:v>2</x:v>
      </x:c>
      <x:c r="K793" s="30" t="n">
        <x:v>8</x:v>
      </x:c>
      <x:c r="L793" s="30" t="n">
        <x:v>10.4</x:v>
      </x:c>
    </x:row>
    <x:row r="794">
      <x:c r="A794" s="61" t="n">
        <x:v>45402</x:v>
      </x:c>
      <x:c r="B794" s="59" t="str">
        <x:v>MORNINGTON</x:v>
      </x:c>
      <x:c r="C794" s="27" t="n">
        <x:v>6</x:v>
      </x:c>
      <x:c r="D794" s="27" t="n">
        <x:v>4</x:v>
      </x:c>
      <x:c r="E794" s="59" t="str">
        <x:v>DUAL PRESSURE</x:v>
      </x:c>
      <x:c r="F794" s="59" t="str">
        <x:v>SYS</x:v>
      </x:c>
      <x:c r="G794" s="27" t="n">
        <x:v>1</x:v>
      </x:c>
      <x:c r="H794" s="27" t="str">
        <x:v>Won</x:v>
      </x:c>
      <x:c r="I794" s="30" t="n">
        <x:v>4</x:v>
      </x:c>
      <x:c r="J794" s="30" t="n">
        <x:v>4</x:v>
      </x:c>
      <x:c r="K794" s="30" t="n">
        <x:v>5.2</x:v>
      </x:c>
      <x:c r="L794" s="30" t="n">
        <x:v>13</x:v>
      </x:c>
    </x:row>
    <x:row r="795">
      <x:c r="A795" s="61" t="n">
        <x:v>45402</x:v>
      </x:c>
      <x:c r="B795" s="59" t="str">
        <x:v>MORNINGTON</x:v>
      </x:c>
      <x:c r="C795" s="27" t="n">
        <x:v>7</x:v>
      </x:c>
      <x:c r="D795" s="27" t="n">
        <x:v>3</x:v>
      </x:c>
      <x:c r="E795" s="59" t="str">
        <x:v>SEA WHAT I SEE</x:v>
      </x:c>
      <x:c r="F795" s="59" t="str">
        <x:v>LSW / SYS</x:v>
      </x:c>
      <x:c r="G795" s="27" t="n">
        <x:v>2</x:v>
      </x:c>
      <x:c r="H795" s="27" t="str">
        <x:v>Won</x:v>
      </x:c>
      <x:c r="I795" s="30" t="n">
        <x:v>1.3</x:v>
      </x:c>
      <x:c r="J795" s="30" t="n">
        <x:v>1.3</x:v>
      </x:c>
      <x:c r="K795" s="30" t="n">
        <x:v>3.25</x:v>
      </x:c>
      <x:c r="L795" s="30" t="n">
        <x:v>6.175</x:v>
      </x:c>
    </x:row>
    <x:row r="796">
      <x:c r="A796" s="61" t="n">
        <x:v>45402</x:v>
      </x:c>
      <x:c r="B796" s="59" t="str">
        <x:v>MORNINGTON</x:v>
      </x:c>
      <x:c r="C796" s="27" t="n">
        <x:v>7</x:v>
      </x:c>
      <x:c r="D796" s="27" t="n">
        <x:v>5</x:v>
      </x:c>
      <x:c r="E796" s="59" t="str">
        <x:v>DESPERADO</x:v>
      </x:c>
      <x:c r="F796" s="59" t="str">
        <x:v>LSW</x:v>
      </x:c>
      <x:c r="G796" s="27" t="n">
        <x:v>1</x:v>
      </x:c>
      <x:c r="H796" s="27" t="str">
        <x:v>2nd</x:v>
      </x:c>
      <x:c r="I796" s="30" t="n">
        <x:v>2.7</x:v>
      </x:c>
      <x:c r="J796" s="30" t="n">
        <x:v>2.7</x:v>
      </x:c>
      <x:c r="K796" s="30" t="n">
        <x:v>6.75</x:v>
      </x:c>
      <x:c r="L796" s="30" t="n">
        <x:v>12.825</x:v>
      </x:c>
    </x:row>
    <x:row r="797">
      <x:c r="A797" s="61" t="n">
        <x:v>45402</x:v>
      </x:c>
      <x:c r="B797" s="59" t="str">
        <x:v>MORNINGTON</x:v>
      </x:c>
      <x:c r="C797" s="27" t="n">
        <x:v>8</x:v>
      </x:c>
      <x:c r="D797" s="27" t="n">
        <x:v>10</x:v>
      </x:c>
      <x:c r="E797" s="59" t="str">
        <x:v>STRAWBERRY ROCK</x:v>
      </x:c>
      <x:c r="F797" s="59" t="str">
        <x:v>FRSR</x:v>
      </x:c>
      <x:c r="G797" s="27" t="n">
        <x:v>1</x:v>
      </x:c>
      <x:c r="H797" s="27" t="str">
        <x:v>3rd</x:v>
      </x:c>
      <x:c r="I797" s="30" t="n">
        <x:v>2.5</x:v>
      </x:c>
      <x:c r="J797" s="30" t="n">
        <x:v>2.5</x:v>
      </x:c>
      <x:c r="K797" s="30" t="n">
        <x:v>4.75</x:v>
      </x:c>
      <x:c r="L797" s="30" t="n">
        <x:v>0</x:v>
      </x:c>
    </x:row>
    <x:row r="798">
      <x:c r="A798" s="61" t="n">
        <x:v>45402</x:v>
      </x:c>
      <x:c r="B798" s="59" t="str">
        <x:v>MORNINGTON</x:v>
      </x:c>
      <x:c r="C798" s="27" t="n">
        <x:v>9</x:v>
      </x:c>
      <x:c r="D798" s="27" t="n">
        <x:v>10</x:v>
      </x:c>
      <x:c r="E798" s="59" t="str">
        <x:v>MAHARBA</x:v>
      </x:c>
      <x:c r="F798" s="59" t="str">
        <x:v>SYS</x:v>
      </x:c>
      <x:c r="G798" s="27" t="n">
        <x:v>1</x:v>
      </x:c>
      <x:c r="H798" s="27" t="str">
        <x:v>Won</x:v>
      </x:c>
      <x:c r="I798" s="30" t="n">
        <x:v>1.9</x:v>
      </x:c>
      <x:c r="J798" s="30" t="n">
        <x:v>1.9</x:v>
      </x:c>
      <x:c r="K798" s="30" t="n">
        <x:v>0</x:v>
      </x:c>
      <x:c r="L798" s="30"/>
    </x:row>
    <x:row r="799">
      <x:c r="A799" s="61" t="n">
        <x:v>45402</x:v>
      </x:c>
      <x:c r="B799" s="59" t="str">
        <x:v>MORNINGTON</x:v>
      </x:c>
      <x:c r="C799" s="27" t="n">
        <x:v>9</x:v>
      </x:c>
      <x:c r="D799" s="27" t="n">
        <x:v>11</x:v>
      </x:c>
      <x:c r="E799" s="59" t="str">
        <x:v>GRAND IMPACT</x:v>
      </x:c>
      <x:c r="F799" s="59" t="str">
        <x:v>SYS</x:v>
      </x:c>
      <x:c r="G799" s="27" t="n">
        <x:v>1</x:v>
      </x:c>
      <x:c r="H799" s="27" t="str"/>
      <x:c r="I799" s="30"/>
      <x:c r="J799" s="30" t="n">
        <x:v>0</x:v>
      </x:c>
      <x:c r="K799" s="30" t="n">
        <x:v>0</x:v>
      </x:c>
      <x:c r="L799" s="30"/>
    </x:row>
    <x:row r="800">
      <x:c r="A800" s="61" t="n">
        <x:v>45402</x:v>
      </x:c>
      <x:c r="B800" s="59" t="str">
        <x:v>MORNINGTON</x:v>
      </x:c>
      <x:c r="C800" s="27" t="n">
        <x:v>10</x:v>
      </x:c>
      <x:c r="D800" s="27" t="n">
        <x:v>4</x:v>
      </x:c>
      <x:c r="E800" s="59" t="str">
        <x:v>DASHING</x:v>
      </x:c>
      <x:c r="F800" s="59" t="str">
        <x:v>SYS</x:v>
      </x:c>
      <x:c r="G800" s="27" t="n">
        <x:v>1</x:v>
      </x:c>
      <x:c r="H800" s="27" t="str"/>
      <x:c r="I800" s="30"/>
      <x:c r="J800" s="30" t="n">
        <x:v>0</x:v>
      </x:c>
      <x:c r="K800" s="30"/>
      <x:c r="L800" s="30"/>
    </x:row>
    <x:row r="801">
      <x:c r="A801" s="61" t="n">
        <x:v>45402</x:v>
      </x:c>
      <x:c r="B801" s="59" t="str">
        <x:v>MORNINGTON</x:v>
      </x:c>
      <x:c r="C801" s="27" t="n">
        <x:v>10</x:v>
      </x:c>
      <x:c r="D801" s="27" t="n">
        <x:v>8</x:v>
      </x:c>
      <x:c r="E801" s="59" t="str">
        <x:v>FRIGID</x:v>
      </x:c>
      <x:c r="F801" s="59" t="str">
        <x:v>BFSR</x:v>
      </x:c>
      <x:c r="G801" s="27" t="n">
        <x:v>1</x:v>
      </x:c>
      <x:c r="H801" s="27" t="str">
        <x:v>Won</x:v>
      </x:c>
      <x:c r="I801" s="30" t="n">
        <x:v>1.2</x:v>
      </x:c>
      <x:c r="J801" s="30" t="n">
        <x:v>1.2</x:v>
      </x:c>
      <x:c r="K801" s="30"/>
      <x:c r="L801" s="30"/>
    </x:row>
    <x:row r="802">
      <x:c r="A802" s="61" t="n">
        <x:v>45409</x:v>
      </x:c>
      <x:c r="B802" s="59" t="str">
        <x:v>CAULFIELD</x:v>
      </x:c>
      <x:c r="C802" s="27" t="n">
        <x:v>1</x:v>
      </x:c>
      <x:c r="D802" s="27" t="n">
        <x:v>3</x:v>
      </x:c>
      <x:c r="E802" s="59" t="str">
        <x:v>BEWS</x:v>
      </x:c>
      <x:c r="F802" s="59" t="str">
        <x:v>FR</x:v>
      </x:c>
      <x:c r="G802" s="27" t="n">
        <x:v>1</x:v>
      </x:c>
      <x:c r="H802" s="27" t="str"/>
      <x:c r="I802" s="30"/>
      <x:c r="J802" s="30" t="n">
        <x:v>0</x:v>
      </x:c>
      <x:c r="K802" s="30" t="n">
        <x:v>0</x:v>
      </x:c>
      <x:c r="L802" s="30" t="n">
        <x:v>0</x:v>
      </x:c>
    </x:row>
    <x:row r="803">
      <x:c r="A803" s="61" t="n">
        <x:v>45409</x:v>
      </x:c>
      <x:c r="B803" s="59" t="str">
        <x:v>CAULFIELD</x:v>
      </x:c>
      <x:c r="C803" s="27" t="n">
        <x:v>1</x:v>
      </x:c>
      <x:c r="D803" s="27" t="n">
        <x:v>13</x:v>
      </x:c>
      <x:c r="E803" s="59" t="str">
        <x:v>AWAPUNI PRINCESS</x:v>
      </x:c>
      <x:c r="F803" s="59" t="str">
        <x:v>BFSR</x:v>
      </x:c>
      <x:c r="G803" s="27" t="n">
        <x:v>1</x:v>
      </x:c>
      <x:c r="H803" s="27" t="str">
        <x:v>Won</x:v>
      </x:c>
      <x:c r="I803" s="30" t="n">
        <x:v>4.3</x:v>
      </x:c>
      <x:c r="J803" s="30" t="n">
        <x:v>4.3</x:v>
      </x:c>
      <x:c r="K803" s="30" t="n">
        <x:v>9.46</x:v>
      </x:c>
      <x:c r="L803" s="30" t="n">
        <x:v>15.136000000000003</x:v>
      </x:c>
    </x:row>
    <x:row r="804">
      <x:c r="A804" s="61" t="n">
        <x:v>45409</x:v>
      </x:c>
      <x:c r="B804" s="59" t="str">
        <x:v>CAULFIELD</x:v>
      </x:c>
      <x:c r="C804" s="27" t="n">
        <x:v>3</x:v>
      </x:c>
      <x:c r="D804" s="27" t="n">
        <x:v>10</x:v>
      </x:c>
      <x:c r="E804" s="59" t="str">
        <x:v>BELLE SAVOIR</x:v>
      </x:c>
      <x:c r="F804" s="59" t="str">
        <x:v>SYS</x:v>
      </x:c>
      <x:c r="G804" s="27" t="n">
        <x:v>1</x:v>
      </x:c>
      <x:c r="H804" s="27" t="str">
        <x:v>Won</x:v>
      </x:c>
      <x:c r="I804" s="30" t="n">
        <x:v>2.2</x:v>
      </x:c>
      <x:c r="J804" s="30" t="n">
        <x:v>2.2</x:v>
      </x:c>
      <x:c r="K804" s="30" t="n">
        <x:v>3.5200000000000005</x:v>
      </x:c>
      <x:c r="L804" s="30" t="n">
        <x:v>4.224</x:v>
      </x:c>
    </x:row>
    <x:row r="805">
      <x:c r="A805" s="61" t="n">
        <x:v>45409</x:v>
      </x:c>
      <x:c r="B805" s="59" t="str">
        <x:v>CAULFIELD</x:v>
      </x:c>
      <x:c r="C805" s="27" t="n">
        <x:v>4</x:v>
      </x:c>
      <x:c r="D805" s="27" t="n">
        <x:v>4</x:v>
      </x:c>
      <x:c r="E805" s="59" t="str">
        <x:v>EXTRATWO</x:v>
      </x:c>
      <x:c r="F805" s="59" t="str">
        <x:v>SYS</x:v>
      </x:c>
      <x:c r="G805" s="27" t="n">
        <x:v>1</x:v>
      </x:c>
      <x:c r="H805" s="27" t="str">
        <x:v>Won</x:v>
      </x:c>
      <x:c r="I805" s="30" t="n">
        <x:v>1.6</x:v>
      </x:c>
      <x:c r="J805" s="30" t="n">
        <x:v>1.6</x:v>
      </x:c>
      <x:c r="K805" s="30" t="n">
        <x:v>1.92</x:v>
      </x:c>
      <x:c r="L805" s="30" t="n">
        <x:v>2.6879999999999997</x:v>
      </x:c>
    </x:row>
    <x:row r="806">
      <x:c r="A806" s="61" t="n">
        <x:v>45409</x:v>
      </x:c>
      <x:c r="B806" s="59" t="str">
        <x:v>CAULFIELD</x:v>
      </x:c>
      <x:c r="C806" s="27" t="n">
        <x:v>5</x:v>
      </x:c>
      <x:c r="D806" s="27" t="n">
        <x:v>4</x:v>
      </x:c>
      <x:c r="E806" s="59" t="str">
        <x:v>BERKELEY SQUARE</x:v>
      </x:c>
      <x:c r="F806" s="59" t="str">
        <x:v>DC / SYS</x:v>
      </x:c>
      <x:c r="G806" s="27" t="n">
        <x:v>2</x:v>
      </x:c>
      <x:c r="H806" s="27" t="str">
        <x:v>Won</x:v>
      </x:c>
      <x:c r="I806" s="30" t="n">
        <x:v>1.2</x:v>
      </x:c>
      <x:c r="J806" s="30" t="n">
        <x:v>1.2</x:v>
      </x:c>
      <x:c r="K806" s="30" t="n">
        <x:v>1.68</x:v>
      </x:c>
      <x:c r="L806" s="30" t="n">
        <x:v>0</x:v>
      </x:c>
    </x:row>
    <x:row r="807">
      <x:c r="A807" s="61" t="n">
        <x:v>45409</x:v>
      </x:c>
      <x:c r="B807" s="59" t="str">
        <x:v>CAULFIELD</x:v>
      </x:c>
      <x:c r="C807" s="27" t="n">
        <x:v>6</x:v>
      </x:c>
      <x:c r="D807" s="27" t="n">
        <x:v>6</x:v>
      </x:c>
      <x:c r="E807" s="59" t="str">
        <x:v>ELPHINSTONE</x:v>
      </x:c>
      <x:c r="F807" s="59" t="str">
        <x:v>DC / SYS</x:v>
      </x:c>
      <x:c r="G807" s="27" t="n">
        <x:v>2</x:v>
      </x:c>
      <x:c r="H807" s="27" t="str">
        <x:v>Won</x:v>
      </x:c>
      <x:c r="I807" s="30" t="n">
        <x:v>1.4</x:v>
      </x:c>
      <x:c r="J807" s="30" t="n">
        <x:v>1.4</x:v>
      </x:c>
      <x:c r="K807" s="30" t="n">
        <x:v>0</x:v>
      </x:c>
      <x:c r="L807" s="30" t="n">
        <x:v>0</x:v>
      </x:c>
    </x:row>
    <x:row r="808">
      <x:c r="A808" s="61" t="n">
        <x:v>45409</x:v>
      </x:c>
      <x:c r="B808" s="59" t="str">
        <x:v>CAULFIELD</x:v>
      </x:c>
      <x:c r="C808" s="27" t="n">
        <x:v>7</x:v>
      </x:c>
      <x:c r="D808" s="27" t="n">
        <x:v>4</x:v>
      </x:c>
      <x:c r="E808" s="59" t="str">
        <x:v>REY MAGNERIO</x:v>
      </x:c>
      <x:c r="F808" s="59" t="str">
        <x:v>SYS</x:v>
      </x:c>
      <x:c r="G808" s="27" t="n">
        <x:v>1</x:v>
      </x:c>
      <x:c r="H808" s="27" t="str">
        <x:v>4th</x:v>
      </x:c>
      <x:c r="I808" s="30"/>
      <x:c r="J808" s="30" t="n">
        <x:v>0</x:v>
      </x:c>
      <x:c r="K808" s="30" t="n">
        <x:v>0</x:v>
      </x:c>
      <x:c r="L808" s="30" t="n">
        <x:v>0</x:v>
      </x:c>
    </x:row>
    <x:row r="809">
      <x:c r="A809" s="61" t="n">
        <x:v>45409</x:v>
      </x:c>
      <x:c r="B809" s="59" t="str">
        <x:v>CAULFIELD</x:v>
      </x:c>
      <x:c r="C809" s="27" t="n">
        <x:v>7</x:v>
      </x:c>
      <x:c r="D809" s="27" t="n">
        <x:v>9</x:v>
      </x:c>
      <x:c r="E809" s="59" t="str">
        <x:v>WHO DARES</x:v>
      </x:c>
      <x:c r="F809" s="59" t="str">
        <x:v>SYS</x:v>
      </x:c>
      <x:c r="G809" s="27" t="n">
        <x:v>1</x:v>
      </x:c>
      <x:c r="H809" s="27" t="str">
        <x:v>Won</x:v>
      </x:c>
      <x:c r="I809" s="30" t="n">
        <x:v>2.2</x:v>
      </x:c>
      <x:c r="J809" s="30" t="n">
        <x:v>2.2</x:v>
      </x:c>
      <x:c r="K809" s="30" t="n">
        <x:v>0</x:v>
      </x:c>
      <x:c r="L809" s="30" t="n">
        <x:v>0</x:v>
      </x:c>
    </x:row>
    <x:row r="810">
      <x:c r="A810" s="61" t="n">
        <x:v>45409</x:v>
      </x:c>
      <x:c r="B810" s="59" t="str">
        <x:v>CAULFIELD</x:v>
      </x:c>
      <x:c r="C810" s="27" t="n">
        <x:v>8</x:v>
      </x:c>
      <x:c r="D810" s="27" t="n">
        <x:v>8</x:v>
      </x:c>
      <x:c r="E810" s="59" t="str">
        <x:v>BOLD BASTILLE</x:v>
      </x:c>
      <x:c r="F810" s="59" t="str">
        <x:v>LSW / SYS</x:v>
      </x:c>
      <x:c r="G810" s="27" t="n">
        <x:v>2</x:v>
      </x:c>
      <x:c r="H810" s="27" t="str"/>
      <x:c r="I810" s="30"/>
      <x:c r="J810" s="30" t="n">
        <x:v>0</x:v>
      </x:c>
      <x:c r="K810" s="30" t="n">
        <x:v>0</x:v>
      </x:c>
      <x:c r="L810" s="30" t="n">
        <x:v>0</x:v>
      </x:c>
    </x:row>
    <x:row r="811">
      <x:c r="A811" s="61" t="n">
        <x:v>45409</x:v>
      </x:c>
      <x:c r="B811" s="59" t="str">
        <x:v>CAULFIELD</x:v>
      </x:c>
      <x:c r="C811" s="27" t="n">
        <x:v>9</x:v>
      </x:c>
      <x:c r="D811" s="27" t="n">
        <x:v>1</x:v>
      </x:c>
      <x:c r="E811" s="59" t="str">
        <x:v>HEDGED</x:v>
      </x:c>
      <x:c r="F811" s="59" t="str">
        <x:v>SYS</x:v>
      </x:c>
      <x:c r="G811" s="27" t="n">
        <x:v>1</x:v>
      </x:c>
      <x:c r="H811" s="27" t="str">
        <x:v>3rd</x:v>
      </x:c>
      <x:c r="I811" s="30"/>
      <x:c r="J811" s="30" t="n">
        <x:v>0</x:v>
      </x:c>
      <x:c r="K811" s="30" t="n">
        <x:v>0</x:v>
      </x:c>
      <x:c r="L811" s="30"/>
    </x:row>
    <x:row r="812">
      <x:c r="A812" s="61" t="n">
        <x:v>45409</x:v>
      </x:c>
      <x:c r="B812" s="59" t="str">
        <x:v>CAULFIELD</x:v>
      </x:c>
      <x:c r="C812" s="27" t="n">
        <x:v>10</x:v>
      </x:c>
      <x:c r="D812" s="27" t="n">
        <x:v>2</x:v>
      </x:c>
      <x:c r="E812" s="59" t="str">
        <x:v>JIMMY THE BEAR</x:v>
      </x:c>
      <x:c r="F812" s="59" t="str">
        <x:v>SYS</x:v>
      </x:c>
      <x:c r="G812" s="27" t="n">
        <x:v>1</x:v>
      </x:c>
      <x:c r="H812" s="27" t="str">
        <x:v>4th</x:v>
      </x:c>
      <x:c r="I812" s="30"/>
      <x:c r="J812" s="30" t="n">
        <x:v>0</x:v>
      </x:c>
      <x:c r="K812" s="30"/>
      <x:c r="L812" s="30"/>
    </x:row>
    <x:row r="813">
      <x:c r="A813" s="61" t="n">
        <x:v>45416</x:v>
      </x:c>
      <x:c r="B813" s="59" t="str">
        <x:v>CAULFIELD</x:v>
      </x:c>
      <x:c r="C813" s="27" t="n">
        <x:v>1</x:v>
      </x:c>
      <x:c r="D813" s="27" t="n">
        <x:v>1</x:v>
      </x:c>
      <x:c r="E813" s="59" t="str">
        <x:v>SNACK BAR</x:v>
      </x:c>
      <x:c r="F813" s="59" t="str">
        <x:v>SYS</x:v>
      </x:c>
      <x:c r="G813" s="27" t="n">
        <x:v>1</x:v>
      </x:c>
      <x:c r="H813" s="27" t="str">
        <x:v>Won</x:v>
      </x:c>
      <x:c r="I813" s="30" t="n">
        <x:v>1.9</x:v>
      </x:c>
      <x:c r="J813" s="30" t="n">
        <x:v>1.9</x:v>
      </x:c>
      <x:c r="K813" s="30" t="n">
        <x:v>2.8499999999999996</x:v>
      </x:c>
      <x:c r="L813" s="30" t="n">
        <x:v>5.414999999999999</x:v>
      </x:c>
    </x:row>
    <x:row r="814">
      <x:c r="A814" s="61" t="n">
        <x:v>45416</x:v>
      </x:c>
      <x:c r="B814" s="59" t="str">
        <x:v>CAULFIELD</x:v>
      </x:c>
      <x:c r="C814" s="27" t="n">
        <x:v>2</x:v>
      </x:c>
      <x:c r="D814" s="27" t="n">
        <x:v>5</x:v>
      </x:c>
      <x:c r="E814" s="59" t="str">
        <x:v>MRS CHRISSIE</x:v>
      </x:c>
      <x:c r="F814" s="59" t="str">
        <x:v>BFSR / SYS</x:v>
      </x:c>
      <x:c r="G814" s="27" t="n">
        <x:v>2</x:v>
      </x:c>
      <x:c r="H814" s="27" t="str">
        <x:v>Won</x:v>
      </x:c>
      <x:c r="I814" s="30" t="n">
        <x:v>1.5</x:v>
      </x:c>
      <x:c r="J814" s="30" t="n">
        <x:v>1.5</x:v>
      </x:c>
      <x:c r="K814" s="30" t="n">
        <x:v>2.8499999999999996</x:v>
      </x:c>
      <x:c r="L814" s="30" t="n">
        <x:v>7.124999999999999</x:v>
      </x:c>
    </x:row>
    <x:row r="815">
      <x:c r="A815" s="61" t="n">
        <x:v>45416</x:v>
      </x:c>
      <x:c r="B815" s="59" t="str">
        <x:v>CAULFIELD</x:v>
      </x:c>
      <x:c r="C815" s="27" t="n">
        <x:v>3</x:v>
      </x:c>
      <x:c r="D815" s="27" t="n">
        <x:v>1</x:v>
      </x:c>
      <x:c r="E815" s="59" t="str">
        <x:v>CADMUS</x:v>
      </x:c>
      <x:c r="F815" s="59" t="str">
        <x:v>DC / SYS</x:v>
      </x:c>
      <x:c r="G815" s="27" t="n">
        <x:v>2</x:v>
      </x:c>
      <x:c r="H815" s="27" t="str">
        <x:v>Won</x:v>
      </x:c>
      <x:c r="I815" s="30" t="n">
        <x:v>1.9</x:v>
      </x:c>
      <x:c r="J815" s="30" t="n">
        <x:v>1.9</x:v>
      </x:c>
      <x:c r="K815" s="30" t="n">
        <x:v>4.75</x:v>
      </x:c>
      <x:c r="L815" s="30" t="n">
        <x:v>0</x:v>
      </x:c>
    </x:row>
    <x:row r="816">
      <x:c r="A816" s="61" t="n">
        <x:v>45416</x:v>
      </x:c>
      <x:c r="B816" s="59" t="str">
        <x:v>CAULFIELD</x:v>
      </x:c>
      <x:c r="C816" s="27" t="n">
        <x:v>5</x:v>
      </x:c>
      <x:c r="D816" s="27" t="n">
        <x:v>1</x:v>
      </x:c>
      <x:c r="E816" s="59" t="str">
        <x:v>ASHFORD STREET</x:v>
      </x:c>
      <x:c r="F816" s="59" t="str">
        <x:v>SYS</x:v>
      </x:c>
      <x:c r="G816" s="27" t="n">
        <x:v>1</x:v>
      </x:c>
      <x:c r="H816" s="27" t="str">
        <x:v>Won</x:v>
      </x:c>
      <x:c r="I816" s="30" t="n">
        <x:v>2.5</x:v>
      </x:c>
      <x:c r="J816" s="30" t="n">
        <x:v>2.5</x:v>
      </x:c>
      <x:c r="K816" s="30" t="n">
        <x:v>0</x:v>
      </x:c>
      <x:c r="L816" s="30" t="n">
        <x:v>0</x:v>
      </x:c>
    </x:row>
    <x:row r="817">
      <x:c r="A817" s="61" t="n">
        <x:v>45416</x:v>
      </x:c>
      <x:c r="B817" s="59" t="str">
        <x:v>CAULFIELD</x:v>
      </x:c>
      <x:c r="C817" s="27" t="n">
        <x:v>5</x:v>
      </x:c>
      <x:c r="D817" s="27" t="n">
        <x:v>6</x:v>
      </x:c>
      <x:c r="E817" s="59" t="str">
        <x:v>PHILOSOPHER</x:v>
      </x:c>
      <x:c r="F817" s="59" t="str">
        <x:v>BF / SYS</x:v>
      </x:c>
      <x:c r="G817" s="27" t="n">
        <x:v>2</x:v>
      </x:c>
      <x:c r="H817" s="27" t="str"/>
      <x:c r="I817" s="30"/>
      <x:c r="J817" s="30" t="n">
        <x:v>0</x:v>
      </x:c>
      <x:c r="K817" s="30" t="n">
        <x:v>0</x:v>
      </x:c>
      <x:c r="L817" s="30" t="n">
        <x:v>0</x:v>
      </x:c>
    </x:row>
    <x:row r="818">
      <x:c r="A818" s="61" t="n">
        <x:v>45416</x:v>
      </x:c>
      <x:c r="B818" s="59" t="str">
        <x:v>CAULFIELD</x:v>
      </x:c>
      <x:c r="C818" s="27" t="n">
        <x:v>6</x:v>
      </x:c>
      <x:c r="D818" s="27" t="n">
        <x:v>2</x:v>
      </x:c>
      <x:c r="E818" s="59" t="str">
        <x:v>GRINZINGER BELLE</x:v>
      </x:c>
      <x:c r="F818" s="59" t="str">
        <x:v>SYS</x:v>
      </x:c>
      <x:c r="G818" s="27" t="n">
        <x:v>1</x:v>
      </x:c>
      <x:c r="H818" s="27" t="str"/>
      <x:c r="I818" s="30"/>
      <x:c r="J818" s="30" t="n">
        <x:v>0</x:v>
      </x:c>
      <x:c r="K818" s="30" t="n">
        <x:v>0</x:v>
      </x:c>
      <x:c r="L818" s="30" t="n">
        <x:v>0</x:v>
      </x:c>
    </x:row>
    <x:row r="819">
      <x:c r="A819" s="61" t="n">
        <x:v>45416</x:v>
      </x:c>
      <x:c r="B819" s="59" t="str">
        <x:v>CAULFIELD</x:v>
      </x:c>
      <x:c r="C819" s="27" t="n">
        <x:v>6</x:v>
      </x:c>
      <x:c r="D819" s="27" t="n">
        <x:v>9</x:v>
      </x:c>
      <x:c r="E819" s="59" t="str">
        <x:v>THE SHAPER</x:v>
      </x:c>
      <x:c r="F819" s="59" t="str">
        <x:v>BF</x:v>
      </x:c>
      <x:c r="G819" s="27" t="n">
        <x:v>1</x:v>
      </x:c>
      <x:c r="H819" s="27" t="str">
        <x:v>Won</x:v>
      </x:c>
      <x:c r="I819" s="30" t="n">
        <x:v>2.5</x:v>
      </x:c>
      <x:c r="J819" s="30" t="n">
        <x:v>2.5</x:v>
      </x:c>
      <x:c r="K819" s="30" t="n">
        <x:v>3.75</x:v>
      </x:c>
      <x:c r="L819" s="30" t="n">
        <x:v>0</x:v>
      </x:c>
    </x:row>
    <x:row r="820">
      <x:c r="A820" s="61" t="n">
        <x:v>45416</x:v>
      </x:c>
      <x:c r="B820" s="59" t="str">
        <x:v>CAULFIELD</x:v>
      </x:c>
      <x:c r="C820" s="27" t="n">
        <x:v>7</x:v>
      </x:c>
      <x:c r="D820" s="27" t="n">
        <x:v>9</x:v>
      </x:c>
      <x:c r="E820" s="59" t="str">
        <x:v>DASHING</x:v>
      </x:c>
      <x:c r="F820" s="59" t="str">
        <x:v>BFSR / SYS</x:v>
      </x:c>
      <x:c r="G820" s="27" t="n">
        <x:v>2</x:v>
      </x:c>
      <x:c r="H820" s="27" t="str">
        <x:v>Won</x:v>
      </x:c>
      <x:c r="I820" s="30" t="n">
        <x:v>1.5</x:v>
      </x:c>
      <x:c r="J820" s="30" t="n">
        <x:v>1.5</x:v>
      </x:c>
      <x:c r="K820" s="30" t="n">
        <x:v>0</x:v>
      </x:c>
      <x:c r="L820" s="30" t="n">
        <x:v>0</x:v>
      </x:c>
    </x:row>
    <x:row r="821">
      <x:c r="A821" s="61" t="n">
        <x:v>45416</x:v>
      </x:c>
      <x:c r="B821" s="59" t="str">
        <x:v>CAULFIELD</x:v>
      </x:c>
      <x:c r="C821" s="27" t="n">
        <x:v>8</x:v>
      </x:c>
      <x:c r="D821" s="27" t="n">
        <x:v>1</x:v>
      </x:c>
      <x:c r="E821" s="59" t="str">
        <x:v>GATES</x:v>
      </x:c>
      <x:c r="F821" s="59" t="str">
        <x:v>SYS</x:v>
      </x:c>
      <x:c r="G821" s="27" t="n">
        <x:v>1</x:v>
      </x:c>
      <x:c r="H821" s="27" t="str"/>
      <x:c r="I821" s="30"/>
      <x:c r="J821" s="30" t="n">
        <x:v>0</x:v>
      </x:c>
      <x:c r="K821" s="30" t="n">
        <x:v>0</x:v>
      </x:c>
      <x:c r="L821" s="30" t="n">
        <x:v>0</x:v>
      </x:c>
    </x:row>
    <x:row r="822">
      <x:c r="A822" s="61" t="n">
        <x:v>45416</x:v>
      </x:c>
      <x:c r="B822" s="59" t="str">
        <x:v>CAULFIELD</x:v>
      </x:c>
      <x:c r="C822" s="27" t="n">
        <x:v>8</x:v>
      </x:c>
      <x:c r="D822" s="27" t="n">
        <x:v>2</x:v>
      </x:c>
      <x:c r="E822" s="59" t="str">
        <x:v>AZTEC STATE</x:v>
      </x:c>
      <x:c r="F822" s="59" t="str">
        <x:v>BFSR / SYS</x:v>
      </x:c>
      <x:c r="G822" s="27" t="n">
        <x:v>2</x:v>
      </x:c>
      <x:c r="H822" s="27" t="str">
        <x:v>Won</x:v>
      </x:c>
      <x:c r="I822" s="30" t="n">
        <x:v>1.4</x:v>
      </x:c>
      <x:c r="J822" s="30" t="n">
        <x:v>1.4</x:v>
      </x:c>
      <x:c r="K822" s="30" t="n">
        <x:v>2.38</x:v>
      </x:c>
      <x:c r="L822" s="30" t="n">
        <x:v>3.808</x:v>
      </x:c>
    </x:row>
    <x:row r="823">
      <x:c r="A823" s="61" t="n">
        <x:v>45416</x:v>
      </x:c>
      <x:c r="B823" s="59" t="str">
        <x:v>CAULFIELD</x:v>
      </x:c>
      <x:c r="C823" s="27" t="n">
        <x:v>9</x:v>
      </x:c>
      <x:c r="D823" s="27" t="n">
        <x:v>1</x:v>
      </x:c>
      <x:c r="E823" s="59" t="str">
        <x:v>BERKELEY SQUARE</x:v>
      </x:c>
      <x:c r="F823" s="59" t="str">
        <x:v>LSW / SYS</x:v>
      </x:c>
      <x:c r="G823" s="27" t="n">
        <x:v>2</x:v>
      </x:c>
      <x:c r="H823" s="27" t="str">
        <x:v>2nd</x:v>
      </x:c>
      <x:c r="I823" s="30" t="n">
        <x:v>1.7</x:v>
      </x:c>
      <x:c r="J823" s="30" t="n">
        <x:v>1.7</x:v>
      </x:c>
      <x:c r="K823" s="30" t="n">
        <x:v>2.72</x:v>
      </x:c>
      <x:c r="L823" s="30"/>
    </x:row>
    <x:row r="824">
      <x:c r="A824" s="61" t="n">
        <x:v>45416</x:v>
      </x:c>
      <x:c r="B824" s="59" t="str">
        <x:v>CAULFIELD</x:v>
      </x:c>
      <x:c r="C824" s="27" t="n">
        <x:v>10</x:v>
      </x:c>
      <x:c r="D824" s="27" t="n">
        <x:v>2</x:v>
      </x:c>
      <x:c r="E824" s="59" t="str">
        <x:v>CHORLTON LANE</x:v>
      </x:c>
      <x:c r="F824" s="59" t="str">
        <x:v>LSW / SYS</x:v>
      </x:c>
      <x:c r="G824" s="27" t="n">
        <x:v>2</x:v>
      </x:c>
      <x:c r="H824" s="27" t="str">
        <x:v>Won</x:v>
      </x:c>
      <x:c r="I824" s="30" t="n">
        <x:v>1.6</x:v>
      </x:c>
      <x:c r="J824" s="30" t="n">
        <x:v>1.6</x:v>
      </x:c>
      <x:c r="K824" s="30"/>
      <x:c r="L824" s="30"/>
    </x:row>
    <x:row r="825">
      <x:c r="A825" s="61" t="n">
        <x:v>45416</x:v>
      </x:c>
      <x:c r="B825" s="59" t="str">
        <x:v>CAULFIELD</x:v>
      </x:c>
      <x:c r="C825" s="27" t="n">
        <x:v>10</x:v>
      </x:c>
      <x:c r="D825" s="27" t="n">
        <x:v>7</x:v>
      </x:c>
      <x:c r="E825" s="59" t="str">
        <x:v>TALBRAGAR</x:v>
      </x:c>
      <x:c r="F825" s="59" t="str">
        <x:v>LSW / SYS</x:v>
      </x:c>
      <x:c r="G825" s="27" t="n">
        <x:v>2</x:v>
      </x:c>
      <x:c r="H825" s="27" t="str">
        <x:v>4th</x:v>
      </x:c>
      <x:c r="I825" s="30"/>
      <x:c r="J825" s="30" t="n">
        <x:v>0</x:v>
      </x:c>
      <x:c r="K825" s="30"/>
      <x:c r="L825" s="30"/>
    </x:row>
    <x:row r="826">
      <x:c r="A826" s="61" t="n">
        <x:v>45423</x:v>
      </x:c>
      <x:c r="B826" s="59" t="str">
        <x:v>CAULFIELD</x:v>
      </x:c>
      <x:c r="C826" s="27" t="n">
        <x:v>1</x:v>
      </x:c>
      <x:c r="D826" s="27" t="n">
        <x:v>6</x:v>
      </x:c>
      <x:c r="E826" s="59" t="str">
        <x:v>TROPICUS</x:v>
      </x:c>
      <x:c r="F826" s="59" t="str">
        <x:v>SYS</x:v>
      </x:c>
      <x:c r="G826" s="27" t="n">
        <x:v>1</x:v>
      </x:c>
      <x:c r="H826" s="27" t="str">
        <x:v>Won</x:v>
      </x:c>
      <x:c r="I826" s="30" t="n">
        <x:v>1.7</x:v>
      </x:c>
      <x:c r="J826" s="30" t="n">
        <x:v>1.7</x:v>
      </x:c>
      <x:c r="K826" s="30" t="n">
        <x:v>2.38</x:v>
      </x:c>
      <x:c r="L826" s="30" t="n">
        <x:v>4.284</x:v>
      </x:c>
    </x:row>
    <x:row r="827">
      <x:c r="A827" s="61" t="n">
        <x:v>45423</x:v>
      </x:c>
      <x:c r="B827" s="59" t="str">
        <x:v>CAULFIELD</x:v>
      </x:c>
      <x:c r="C827" s="27" t="n">
        <x:v>2</x:v>
      </x:c>
      <x:c r="D827" s="27" t="n">
        <x:v>6</x:v>
      </x:c>
      <x:c r="E827" s="59" t="str">
        <x:v>HE'S BESET</x:v>
      </x:c>
      <x:c r="F827" s="59" t="str">
        <x:v>DC</x:v>
      </x:c>
      <x:c r="G827" s="27" t="n">
        <x:v>1</x:v>
      </x:c>
      <x:c r="H827" s="27" t="str">
        <x:v>Won</x:v>
      </x:c>
      <x:c r="I827" s="30" t="n">
        <x:v>1.4</x:v>
      </x:c>
      <x:c r="J827" s="30" t="n">
        <x:v>1.4</x:v>
      </x:c>
      <x:c r="K827" s="30" t="n">
        <x:v>2.52</x:v>
      </x:c>
      <x:c r="L827" s="30" t="n">
        <x:v>4.032</x:v>
      </x:c>
    </x:row>
    <x:row r="828">
      <x:c r="A828" s="61" t="n">
        <x:v>45423</x:v>
      </x:c>
      <x:c r="B828" s="59" t="str">
        <x:v>CAULFIELD</x:v>
      </x:c>
      <x:c r="C828" s="27" t="n">
        <x:v>3</x:v>
      </x:c>
      <x:c r="D828" s="27" t="n">
        <x:v>8</x:v>
      </x:c>
      <x:c r="E828" s="59" t="str">
        <x:v>FANCIFY</x:v>
      </x:c>
      <x:c r="F828" s="59" t="str">
        <x:v>BF / SYS</x:v>
      </x:c>
      <x:c r="G828" s="27" t="n">
        <x:v>2</x:v>
      </x:c>
      <x:c r="H828" s="27" t="str">
        <x:v>Won</x:v>
      </x:c>
      <x:c r="I828" s="30" t="n">
        <x:v>1.8</x:v>
      </x:c>
      <x:c r="J828" s="30" t="n">
        <x:v>1.8</x:v>
      </x:c>
      <x:c r="K828" s="30" t="n">
        <x:v>2.8800000000000003</x:v>
      </x:c>
      <x:c r="L828" s="30" t="n">
        <x:v>4.32</x:v>
      </x:c>
    </x:row>
    <x:row r="829">
      <x:c r="A829" s="61" t="n">
        <x:v>45423</x:v>
      </x:c>
      <x:c r="B829" s="59" t="str">
        <x:v>CAULFIELD</x:v>
      </x:c>
      <x:c r="C829" s="27" t="n">
        <x:v>4</x:v>
      </x:c>
      <x:c r="D829" s="27" t="n">
        <x:v>2</x:v>
      </x:c>
      <x:c r="E829" s="59" t="str">
        <x:v>ELPHINSTONE</x:v>
      </x:c>
      <x:c r="F829" s="59" t="str">
        <x:v>LSW / SYS</x:v>
      </x:c>
      <x:c r="G829" s="27" t="n">
        <x:v>2</x:v>
      </x:c>
      <x:c r="H829" s="27" t="str">
        <x:v>3rd</x:v>
      </x:c>
      <x:c r="I829" s="30" t="n">
        <x:v>1.6</x:v>
      </x:c>
      <x:c r="J829" s="30" t="n">
        <x:v>1.6</x:v>
      </x:c>
      <x:c r="K829" s="30" t="n">
        <x:v>2.4000000000000004</x:v>
      </x:c>
      <x:c r="L829" s="30" t="n">
        <x:v>4.5600000000000005</x:v>
      </x:c>
    </x:row>
    <x:row r="830">
      <x:c r="A830" s="61" t="n">
        <x:v>45423</x:v>
      </x:c>
      <x:c r="B830" s="59" t="str">
        <x:v>CAULFIELD</x:v>
      </x:c>
      <x:c r="C830" s="27" t="n">
        <x:v>4</x:v>
      </x:c>
      <x:c r="D830" s="27" t="n">
        <x:v>5</x:v>
      </x:c>
      <x:c r="E830" s="59" t="str">
        <x:v>SURE</x:v>
      </x:c>
      <x:c r="F830" s="59" t="str">
        <x:v>LSW / SYS</x:v>
      </x:c>
      <x:c r="G830" s="27" t="n">
        <x:v>2</x:v>
      </x:c>
      <x:c r="H830" s="27" t="str">
        <x:v>Won</x:v>
      </x:c>
      <x:c r="I830" s="30" t="n">
        <x:v>1.7</x:v>
      </x:c>
      <x:c r="J830" s="30" t="n">
        <x:v>1.7</x:v>
      </x:c>
      <x:c r="K830" s="30" t="n">
        <x:v>2.55</x:v>
      </x:c>
      <x:c r="L830" s="30" t="n">
        <x:v>4.845</x:v>
      </x:c>
    </x:row>
    <x:row r="831">
      <x:c r="A831" s="61" t="n">
        <x:v>45423</x:v>
      </x:c>
      <x:c r="B831" s="59" t="str">
        <x:v>CAULFIELD</x:v>
      </x:c>
      <x:c r="C831" s="27" t="n">
        <x:v>5</x:v>
      </x:c>
      <x:c r="D831" s="27" t="n">
        <x:v>5</x:v>
      </x:c>
      <x:c r="E831" s="59" t="str">
        <x:v>LET'SBEFRANKBABY</x:v>
      </x:c>
      <x:c r="F831" s="59" t="str">
        <x:v>FRSR / SYS</x:v>
      </x:c>
      <x:c r="G831" s="27" t="n">
        <x:v>2</x:v>
      </x:c>
      <x:c r="H831" s="27" t="str">
        <x:v>Won</x:v>
      </x:c>
      <x:c r="I831" s="30" t="n">
        <x:v>1.5</x:v>
      </x:c>
      <x:c r="J831" s="30" t="n">
        <x:v>1.5</x:v>
      </x:c>
      <x:c r="K831" s="30" t="n">
        <x:v>2.8499999999999996</x:v>
      </x:c>
      <x:c r="L831" s="30" t="n">
        <x:v>0</x:v>
      </x:c>
    </x:row>
    <x:row r="832">
      <x:c r="A832" s="61" t="n">
        <x:v>45423</x:v>
      </x:c>
      <x:c r="B832" s="59" t="str">
        <x:v>CAULFIELD</x:v>
      </x:c>
      <x:c r="C832" s="27" t="n">
        <x:v>7</x:v>
      </x:c>
      <x:c r="D832" s="27" t="n">
        <x:v>2</x:v>
      </x:c>
      <x:c r="E832" s="59" t="str">
        <x:v>MISS ARIA</x:v>
      </x:c>
      <x:c r="F832" s="59" t="str">
        <x:v>DC / SYS</x:v>
      </x:c>
      <x:c r="G832" s="27" t="n">
        <x:v>2</x:v>
      </x:c>
      <x:c r="H832" s="27" t="str">
        <x:v>Won</x:v>
      </x:c>
      <x:c r="I832" s="30" t="n">
        <x:v>1.9</x:v>
      </x:c>
      <x:c r="J832" s="30" t="n">
        <x:v>1.9</x:v>
      </x:c>
      <x:c r="K832" s="30" t="n">
        <x:v>0</x:v>
      </x:c>
      <x:c r="L832" s="30" t="n">
        <x:v>0</x:v>
      </x:c>
    </x:row>
    <x:row r="833">
      <x:c r="A833" s="61" t="n">
        <x:v>45423</x:v>
      </x:c>
      <x:c r="B833" s="59" t="str">
        <x:v>CAULFIELD</x:v>
      </x:c>
      <x:c r="C833" s="27" t="n">
        <x:v>7</x:v>
      </x:c>
      <x:c r="D833" s="27" t="n">
        <x:v>9</x:v>
      </x:c>
      <x:c r="E833" s="59" t="str">
        <x:v>NODACHI</x:v>
      </x:c>
      <x:c r="F833" s="59" t="str">
        <x:v>BFSR</x:v>
      </x:c>
      <x:c r="G833" s="27" t="n">
        <x:v>1</x:v>
      </x:c>
      <x:c r="H833" s="27" t="str"/>
      <x:c r="I833" s="30"/>
      <x:c r="J833" s="30" t="n">
        <x:v>0</x:v>
      </x:c>
      <x:c r="K833" s="30" t="n">
        <x:v>0</x:v>
      </x:c>
      <x:c r="L833" s="30" t="n">
        <x:v>0</x:v>
      </x:c>
    </x:row>
    <x:row r="834">
      <x:c r="A834" s="61" t="n">
        <x:v>45423</x:v>
      </x:c>
      <x:c r="B834" s="59" t="str">
        <x:v>CAULFIELD</x:v>
      </x:c>
      <x:c r="C834" s="27" t="n">
        <x:v>8</x:v>
      </x:c>
      <x:c r="D834" s="27" t="n">
        <x:v>8</x:v>
      </x:c>
      <x:c r="E834" s="59" t="str">
        <x:v>DEVOTED</x:v>
      </x:c>
      <x:c r="F834" s="59" t="str">
        <x:v>SYS</x:v>
      </x:c>
      <x:c r="G834" s="27" t="n">
        <x:v>1</x:v>
      </x:c>
      <x:c r="H834" s="27" t="str"/>
      <x:c r="I834" s="30"/>
      <x:c r="J834" s="30" t="n">
        <x:v>0</x:v>
      </x:c>
      <x:c r="K834" s="30" t="n">
        <x:v>0</x:v>
      </x:c>
      <x:c r="L834" s="30"/>
    </x:row>
    <x:row r="835">
      <x:c r="A835" s="61" t="n">
        <x:v>45423</x:v>
      </x:c>
      <x:c r="B835" s="59" t="str">
        <x:v>CAULFIELD</x:v>
      </x:c>
      <x:c r="C835" s="27" t="n">
        <x:v>8</x:v>
      </x:c>
      <x:c r="D835" s="27" t="n">
        <x:v>11</x:v>
      </x:c>
      <x:c r="E835" s="59" t="str">
        <x:v>SHOCK 'EM OVA</x:v>
      </x:c>
      <x:c r="F835" s="59" t="str">
        <x:v>SYS</x:v>
      </x:c>
      <x:c r="G835" s="27" t="n">
        <x:v>1</x:v>
      </x:c>
      <x:c r="H835" s="27" t="str">
        <x:v>Won</x:v>
      </x:c>
      <x:c r="I835" s="30" t="n">
        <x:v>1.7</x:v>
      </x:c>
      <x:c r="J835" s="30" t="n">
        <x:v>1.7</x:v>
      </x:c>
      <x:c r="K835" s="30" t="n">
        <x:v>0</x:v>
      </x:c>
      <x:c r="L835" s="30"/>
    </x:row>
    <x:row r="836">
      <x:c r="A836" s="61" t="n">
        <x:v>45423</x:v>
      </x:c>
      <x:c r="B836" s="59" t="str">
        <x:v>CAULFIELD</x:v>
      </x:c>
      <x:c r="C836" s="27" t="n">
        <x:v>9</x:v>
      </x:c>
      <x:c r="D836" s="27" t="n">
        <x:v>6</x:v>
      </x:c>
      <x:c r="E836" s="59" t="str">
        <x:v>FRIGID</x:v>
      </x:c>
      <x:c r="F836" s="59" t="str">
        <x:v>LSW / SYS</x:v>
      </x:c>
      <x:c r="G836" s="27" t="n">
        <x:v>2</x:v>
      </x:c>
      <x:c r="H836" s="27" t="str"/>
      <x:c r="I836" s="30"/>
      <x:c r="J836" s="30" t="n">
        <x:v>0</x:v>
      </x:c>
      <x:c r="K836" s="30"/>
      <x:c r="L836" s="30"/>
    </x:row>
    <x:row r="837">
      <x:c r="A837" s="61" t="n">
        <x:v>45423</x:v>
      </x:c>
      <x:c r="B837" s="59" t="str">
        <x:v>CAULFIELD</x:v>
      </x:c>
      <x:c r="C837" s="27" t="n">
        <x:v>9</x:v>
      </x:c>
      <x:c r="D837" s="27" t="n">
        <x:v>8</x:v>
      </x:c>
      <x:c r="E837" s="59" t="str">
        <x:v>PAPILLON CLUB</x:v>
      </x:c>
      <x:c r="F837" s="59" t="str">
        <x:v>SYS</x:v>
      </x:c>
      <x:c r="G837" s="27" t="n">
        <x:v>1</x:v>
      </x:c>
      <x:c r="H837" s="27" t="str"/>
      <x:c r="I837" s="30"/>
      <x:c r="J837" s="30" t="n">
        <x:v>0</x:v>
      </x:c>
      <x:c r="K837" s="30"/>
      <x:c r="L837" s="30"/>
    </x:row>
    <x:row r="838">
      <x:c r="A838" s="61" t="n">
        <x:v>45430</x:v>
      </x:c>
      <x:c r="B838" s="59" t="str">
        <x:v>FLEMINGTON</x:v>
      </x:c>
      <x:c r="C838" s="27" t="n">
        <x:v>1</x:v>
      </x:c>
      <x:c r="D838" s="27" t="n">
        <x:v>10</x:v>
      </x:c>
      <x:c r="E838" s="59" t="str">
        <x:v>SNEAKY SUNRISE</x:v>
      </x:c>
      <x:c r="F838" s="59" t="str">
        <x:v>DC / SYS</x:v>
      </x:c>
      <x:c r="G838" s="27" t="n">
        <x:v>2</x:v>
      </x:c>
      <x:c r="H838" s="27" t="str">
        <x:v>Won</x:v>
      </x:c>
      <x:c r="I838" s="30" t="n">
        <x:v>1.8</x:v>
      </x:c>
      <x:c r="J838" s="30" t="n">
        <x:v>1.8</x:v>
      </x:c>
      <x:c r="K838" s="30" t="n">
        <x:v>11.520000000000001</x:v>
      </x:c>
      <x:c r="L838" s="30" t="n">
        <x:v>16.128</x:v>
      </x:c>
    </x:row>
    <x:row r="839">
      <x:c r="A839" s="61" t="n">
        <x:v>45430</x:v>
      </x:c>
      <x:c r="B839" s="59" t="str">
        <x:v>FLEMINGTON</x:v>
      </x:c>
      <x:c r="C839" s="27" t="n">
        <x:v>2</x:v>
      </x:c>
      <x:c r="D839" s="27" t="n">
        <x:v>14</x:v>
      </x:c>
      <x:c r="E839" s="59" t="str">
        <x:v>AMBERITE</x:v>
      </x:c>
      <x:c r="F839" s="59" t="str">
        <x:v>BFSR</x:v>
      </x:c>
      <x:c r="G839" s="27" t="n">
        <x:v>1</x:v>
      </x:c>
      <x:c r="H839" s="27" t="str">
        <x:v>Won</x:v>
      </x:c>
      <x:c r="I839" s="30" t="n">
        <x:v>6.4</x:v>
      </x:c>
      <x:c r="J839" s="30" t="n">
        <x:v>6.4</x:v>
      </x:c>
      <x:c r="K839" s="30" t="n">
        <x:v>8.959999999999999</x:v>
      </x:c>
      <x:c r="L839" s="30" t="n">
        <x:v>60.92799999999999</x:v>
      </x:c>
    </x:row>
    <x:row r="840">
      <x:c r="A840" s="61" t="n">
        <x:v>45430</x:v>
      </x:c>
      <x:c r="B840" s="59" t="str">
        <x:v>FLEMINGTON</x:v>
      </x:c>
      <x:c r="C840" s="27" t="n">
        <x:v>3</x:v>
      </x:c>
      <x:c r="D840" s="27" t="n">
        <x:v>7</x:v>
      </x:c>
      <x:c r="E840" s="59" t="str">
        <x:v>NIANCE</x:v>
      </x:c>
      <x:c r="F840" s="59" t="str">
        <x:v>BFSR / SYS</x:v>
      </x:c>
      <x:c r="G840" s="27" t="n">
        <x:v>2</x:v>
      </x:c>
      <x:c r="H840" s="27" t="str">
        <x:v>Won</x:v>
      </x:c>
      <x:c r="I840" s="30" t="n">
        <x:v>1.4</x:v>
      </x:c>
      <x:c r="J840" s="30" t="n">
        <x:v>1.4</x:v>
      </x:c>
      <x:c r="K840" s="30" t="n">
        <x:v>9.52</x:v>
      </x:c>
      <x:c r="L840" s="30" t="n">
        <x:v>19.992</x:v>
      </x:c>
    </x:row>
    <x:row r="841">
      <x:c r="A841" s="61" t="n">
        <x:v>45430</x:v>
      </x:c>
      <x:c r="B841" s="59" t="str">
        <x:v>FLEMINGTON</x:v>
      </x:c>
      <x:c r="C841" s="27" t="n">
        <x:v>4</x:v>
      </x:c>
      <x:c r="D841" s="27" t="n">
        <x:v>13</x:v>
      </x:c>
      <x:c r="E841" s="59" t="str">
        <x:v>RIVERINA POWER</x:v>
      </x:c>
      <x:c r="F841" s="59" t="str">
        <x:v>BFSR</x:v>
      </x:c>
      <x:c r="G841" s="27" t="n">
        <x:v>1</x:v>
      </x:c>
      <x:c r="H841" s="27" t="str">
        <x:v>Won</x:v>
      </x:c>
      <x:c r="I841" s="30" t="n">
        <x:v>6.8</x:v>
      </x:c>
      <x:c r="J841" s="30" t="n">
        <x:v>6.8</x:v>
      </x:c>
      <x:c r="K841" s="30" t="n">
        <x:v>14.28</x:v>
      </x:c>
      <x:c r="L841" s="30" t="n">
        <x:v>67.116</x:v>
      </x:c>
    </x:row>
    <x:row r="842">
      <x:c r="A842" s="61" t="n">
        <x:v>45430</x:v>
      </x:c>
      <x:c r="B842" s="59" t="str">
        <x:v>FLEMINGTON</x:v>
      </x:c>
      <x:c r="C842" s="27" t="n">
        <x:v>5</x:v>
      </x:c>
      <x:c r="D842" s="27" t="n">
        <x:v>10</x:v>
      </x:c>
      <x:c r="E842" s="59" t="str">
        <x:v>LOSESOMEWINMORE</x:v>
      </x:c>
      <x:c r="F842" s="59" t="str">
        <x:v>BFSR / SYS</x:v>
      </x:c>
      <x:c r="G842" s="27" t="n">
        <x:v>2</x:v>
      </x:c>
      <x:c r="H842" s="27" t="str">
        <x:v>Won</x:v>
      </x:c>
      <x:c r="I842" s="30" t="n">
        <x:v>2.1</x:v>
      </x:c>
      <x:c r="J842" s="30" t="n">
        <x:v>2.1</x:v>
      </x:c>
      <x:c r="K842" s="30" t="n">
        <x:v>9.870000000000001</x:v>
      </x:c>
      <x:c r="L842" s="30" t="n">
        <x:v>17.766000000000002</x:v>
      </x:c>
    </x:row>
    <x:row r="843">
      <x:c r="A843" s="61" t="n">
        <x:v>45430</x:v>
      </x:c>
      <x:c r="B843" s="59" t="str">
        <x:v>FLEMINGTON</x:v>
      </x:c>
      <x:c r="C843" s="27" t="n">
        <x:v>6</x:v>
      </x:c>
      <x:c r="D843" s="27" t="n">
        <x:v>5</x:v>
      </x:c>
      <x:c r="E843" s="59" t="str">
        <x:v>NAVY KING</x:v>
      </x:c>
      <x:c r="F843" s="59" t="str">
        <x:v>DC / SYS</x:v>
      </x:c>
      <x:c r="G843" s="27" t="n">
        <x:v>2</x:v>
      </x:c>
      <x:c r="H843" s="27" t="str">
        <x:v>Won</x:v>
      </x:c>
      <x:c r="I843" s="30" t="n">
        <x:v>4.7</x:v>
      </x:c>
      <x:c r="J843" s="30" t="n">
        <x:v>4.7</x:v>
      </x:c>
      <x:c r="K843" s="30" t="n">
        <x:v>8.46</x:v>
      </x:c>
      <x:c r="L843" s="30"/>
    </x:row>
    <x:row r="844">
      <x:c r="A844" s="61" t="n">
        <x:v>45430</x:v>
      </x:c>
      <x:c r="B844" s="59" t="str">
        <x:v>FLEMINGTON</x:v>
      </x:c>
      <x:c r="C844" s="27" t="n">
        <x:v>8</x:v>
      </x:c>
      <x:c r="D844" s="27" t="n">
        <x:v>12</x:v>
      </x:c>
      <x:c r="E844" s="59" t="str">
        <x:v>THE MAP</x:v>
      </x:c>
      <x:c r="F844" s="59" t="str">
        <x:v>SYS</x:v>
      </x:c>
      <x:c r="G844" s="27" t="n">
        <x:v>1</x:v>
      </x:c>
      <x:c r="H844" s="27" t="str">
        <x:v>Won</x:v>
      </x:c>
      <x:c r="I844" s="30" t="n">
        <x:v>1.8</x:v>
      </x:c>
      <x:c r="J844" s="30" t="n">
        <x:v>1.8</x:v>
      </x:c>
      <x:c r="K844" s="30"/>
      <x:c r="L844" s="30"/>
    </x:row>
    <x:row r="845">
      <x:c r="A845" s="61" t="n">
        <x:v>45437</x:v>
      </x:c>
      <x:c r="B845" s="59" t="str">
        <x:v>SANDOWN</x:v>
      </x:c>
      <x:c r="C845" s="27" t="n">
        <x:v>1</x:v>
      </x:c>
      <x:c r="D845" s="27" t="n">
        <x:v>3</x:v>
      </x:c>
      <x:c r="E845" s="59" t="str">
        <x:v>SHE'S GOT PIZZAZZ</x:v>
      </x:c>
      <x:c r="F845" s="59" t="str">
        <x:v>BFSR</x:v>
      </x:c>
      <x:c r="G845" s="27" t="n">
        <x:v>1</x:v>
      </x:c>
      <x:c r="H845" s="27" t="str">
        <x:v>3rd</x:v>
      </x:c>
      <x:c r="I845" s="30"/>
      <x:c r="J845" s="30" t="n">
        <x:v>0</x:v>
      </x:c>
      <x:c r="K845" s="30" t="n">
        <x:v>0</x:v>
      </x:c>
      <x:c r="L845" s="30" t="n">
        <x:v>0</x:v>
      </x:c>
    </x:row>
    <x:row r="846">
      <x:c r="A846" s="61" t="n">
        <x:v>45437</x:v>
      </x:c>
      <x:c r="B846" s="59" t="str">
        <x:v>SANDOWN</x:v>
      </x:c>
      <x:c r="C846" s="27" t="n">
        <x:v>2</x:v>
      </x:c>
      <x:c r="D846" s="27" t="n">
        <x:v>3</x:v>
      </x:c>
      <x:c r="E846" s="59" t="str">
        <x:v>SOME PEOPLE CALLME</x:v>
      </x:c>
      <x:c r="F846" s="59" t="str">
        <x:v>FR</x:v>
      </x:c>
      <x:c r="G846" s="27" t="n">
        <x:v>1</x:v>
      </x:c>
      <x:c r="H846" s="27" t="str">
        <x:v>2nd</x:v>
      </x:c>
      <x:c r="I846" s="30" t="n">
        <x:v>2</x:v>
      </x:c>
      <x:c r="J846" s="30" t="n">
        <x:v>2</x:v>
      </x:c>
      <x:c r="K846" s="30" t="n">
        <x:v>4</x:v>
      </x:c>
      <x:c r="L846" s="30" t="n">
        <x:v>0</x:v>
      </x:c>
    </x:row>
    <x:row r="847">
      <x:c r="A847" s="61" t="n">
        <x:v>45437</x:v>
      </x:c>
      <x:c r="B847" s="59" t="str">
        <x:v>SANDOWN</x:v>
      </x:c>
      <x:c r="C847" s="27" t="n">
        <x:v>2</x:v>
      </x:c>
      <x:c r="D847" s="27" t="n">
        <x:v>5</x:v>
      </x:c>
      <x:c r="E847" s="59" t="str">
        <x:v>LADY IN PINK</x:v>
      </x:c>
      <x:c r="F847" s="59" t="str">
        <x:v>SYS</x:v>
      </x:c>
      <x:c r="G847" s="27" t="n">
        <x:v>1</x:v>
      </x:c>
      <x:c r="H847" s="27" t="str">
        <x:v>Won</x:v>
      </x:c>
      <x:c r="I847" s="30" t="n">
        <x:v>1.8</x:v>
      </x:c>
      <x:c r="J847" s="30" t="n">
        <x:v>1.8</x:v>
      </x:c>
      <x:c r="K847" s="30" t="n">
        <x:v>3.6</x:v>
      </x:c>
      <x:c r="L847" s="30" t="n">
        <x:v>0</x:v>
      </x:c>
    </x:row>
    <x:row r="848">
      <x:c r="A848" s="61" t="n">
        <x:v>45437</x:v>
      </x:c>
      <x:c r="B848" s="59" t="str">
        <x:v>SANDOWN</x:v>
      </x:c>
      <x:c r="C848" s="27" t="n">
        <x:v>3</x:v>
      </x:c>
      <x:c r="D848" s="27" t="n">
        <x:v>1</x:v>
      </x:c>
      <x:c r="E848" s="59" t="str">
        <x:v>MISS ARIA</x:v>
      </x:c>
      <x:c r="F848" s="59" t="str">
        <x:v>LSW / SYS</x:v>
      </x:c>
      <x:c r="G848" s="27" t="n">
        <x:v>2</x:v>
      </x:c>
      <x:c r="H848" s="27" t="str">
        <x:v>Won</x:v>
      </x:c>
      <x:c r="I848" s="30" t="n">
        <x:v>2</x:v>
      </x:c>
      <x:c r="J848" s="30" t="n">
        <x:v>2</x:v>
      </x:c>
      <x:c r="K848" s="30" t="n">
        <x:v>0</x:v>
      </x:c>
      <x:c r="L848" s="30" t="n">
        <x:v>0</x:v>
      </x:c>
    </x:row>
    <x:row r="849">
      <x:c r="A849" s="61" t="n">
        <x:v>45437</x:v>
      </x:c>
      <x:c r="B849" s="59" t="str">
        <x:v>SANDOWN</x:v>
      </x:c>
      <x:c r="C849" s="27" t="n">
        <x:v>4</x:v>
      </x:c>
      <x:c r="D849" s="27" t="n">
        <x:v>1</x:v>
      </x:c>
      <x:c r="E849" s="59" t="str">
        <x:v>FASUTO</x:v>
      </x:c>
      <x:c r="F849" s="59" t="str">
        <x:v>LSW</x:v>
      </x:c>
      <x:c r="G849" s="27" t="n">
        <x:v>1</x:v>
      </x:c>
      <x:c r="H849" s="27" t="str"/>
      <x:c r="I849" s="30"/>
      <x:c r="J849" s="30" t="n">
        <x:v>0</x:v>
      </x:c>
      <x:c r="K849" s="30" t="n">
        <x:v>0</x:v>
      </x:c>
      <x:c r="L849" s="30" t="n">
        <x:v>0</x:v>
      </x:c>
    </x:row>
    <x:row r="850">
      <x:c r="A850" s="61" t="n">
        <x:v>45437</x:v>
      </x:c>
      <x:c r="B850" s="59" t="str">
        <x:v>SANDOWN</x:v>
      </x:c>
      <x:c r="C850" s="27" t="n">
        <x:v>6</x:v>
      </x:c>
      <x:c r="D850" s="27" t="n">
        <x:v>11</x:v>
      </x:c>
      <x:c r="E850" s="59" t="str">
        <x:v>MATRIARCH ROSE</x:v>
      </x:c>
      <x:c r="F850" s="59" t="str">
        <x:v>BFSR / SYS</x:v>
      </x:c>
      <x:c r="G850" s="27" t="n">
        <x:v>2</x:v>
      </x:c>
      <x:c r="H850" s="27" t="str">
        <x:v>Won</x:v>
      </x:c>
      <x:c r="I850" s="30" t="n">
        <x:v>1.5</x:v>
      </x:c>
      <x:c r="J850" s="30" t="n">
        <x:v>1.5</x:v>
      </x:c>
      <x:c r="K850" s="30" t="n">
        <x:v>2.25</x:v>
      </x:c>
      <x:c r="L850" s="30" t="n">
        <x:v>7.2</x:v>
      </x:c>
    </x:row>
    <x:row r="851">
      <x:c r="A851" s="61" t="n">
        <x:v>45437</x:v>
      </x:c>
      <x:c r="B851" s="59" t="str">
        <x:v>SANDOWN</x:v>
      </x:c>
      <x:c r="C851" s="27" t="n">
        <x:v>7</x:v>
      </x:c>
      <x:c r="D851" s="27" t="n">
        <x:v>7</x:v>
      </x:c>
      <x:c r="E851" s="59" t="str">
        <x:v>HIGHLIGHTS</x:v>
      </x:c>
      <x:c r="F851" s="59" t="str">
        <x:v>FRSR / SYS</x:v>
      </x:c>
      <x:c r="G851" s="27" t="n">
        <x:v>2</x:v>
      </x:c>
      <x:c r="H851" s="27" t="str">
        <x:v>2nd</x:v>
      </x:c>
      <x:c r="I851" s="30" t="n">
        <x:v>1.5</x:v>
      </x:c>
      <x:c r="J851" s="30" t="n">
        <x:v>1.5</x:v>
      </x:c>
      <x:c r="K851" s="30" t="n">
        <x:v>4.800000000000001</x:v>
      </x:c>
      <x:c r="L851" s="30" t="n">
        <x:v>11.520000000000001</x:v>
      </x:c>
    </x:row>
    <x:row r="852">
      <x:c r="A852" s="61" t="n">
        <x:v>45437</x:v>
      </x:c>
      <x:c r="B852" s="59" t="str">
        <x:v>SANDOWN</x:v>
      </x:c>
      <x:c r="C852" s="27" t="n">
        <x:v>9</x:v>
      </x:c>
      <x:c r="D852" s="27" t="n">
        <x:v>14</x:v>
      </x:c>
      <x:c r="E852" s="59" t="str">
        <x:v>LE FERRARI</x:v>
      </x:c>
      <x:c r="F852" s="59" t="str">
        <x:v>DC / SYS</x:v>
      </x:c>
      <x:c r="G852" s="27" t="n">
        <x:v>2</x:v>
      </x:c>
      <x:c r="H852" s="27" t="str">
        <x:v>Won</x:v>
      </x:c>
      <x:c r="I852" s="30" t="n">
        <x:v>3.2</x:v>
      </x:c>
      <x:c r="J852" s="30" t="n">
        <x:v>3.2</x:v>
      </x:c>
      <x:c r="K852" s="30" t="n">
        <x:v>7.68</x:v>
      </x:c>
      <x:c r="L852" s="30"/>
    </x:row>
    <x:row r="853">
      <x:c r="A853" s="61" t="n">
        <x:v>45437</x:v>
      </x:c>
      <x:c r="B853" s="59" t="str">
        <x:v>SANDOWN</x:v>
      </x:c>
      <x:c r="C853" s="27" t="n">
        <x:v>10</x:v>
      </x:c>
      <x:c r="D853" s="27" t="n">
        <x:v>7</x:v>
      </x:c>
      <x:c r="E853" s="59" t="str">
        <x:v>NICOLINI VITO</x:v>
      </x:c>
      <x:c r="F853" s="59" t="str">
        <x:v>DC / SYS</x:v>
      </x:c>
      <x:c r="G853" s="27" t="n">
        <x:v>2</x:v>
      </x:c>
      <x:c r="H853" s="27" t="str">
        <x:v>Won</x:v>
      </x:c>
      <x:c r="I853" s="30" t="n">
        <x:v>2.4</x:v>
      </x:c>
      <x:c r="J853" s="30" t="n">
        <x:v>2.4</x:v>
      </x:c>
      <x:c r="K853" s="30"/>
      <x:c r="L853" s="30"/>
    </x:row>
    <x:row r="854">
      <x:c r="A854" s="61" t="n">
        <x:v>45444</x:v>
      </x:c>
      <x:c r="B854" s="59" t="str">
        <x:v>CAULFIELD</x:v>
      </x:c>
      <x:c r="C854" s="27" t="n">
        <x:v>1</x:v>
      </x:c>
      <x:c r="D854" s="27" t="n">
        <x:v>3</x:v>
      </x:c>
      <x:c r="E854" s="59" t="str">
        <x:v>INTEREST POINT</x:v>
      </x:c>
      <x:c r="F854" s="59" t="str">
        <x:v>LSW</x:v>
      </x:c>
      <x:c r="G854" s="27" t="n">
        <x:v>1</x:v>
      </x:c>
      <x:c r="H854" s="27" t="str">
        <x:v>Won</x:v>
      </x:c>
      <x:c r="I854" s="30" t="n">
        <x:v>2.2</x:v>
      </x:c>
      <x:c r="J854" s="30" t="n">
        <x:v>2.2</x:v>
      </x:c>
      <x:c r="K854" s="30" t="n">
        <x:v>4.18</x:v>
      </x:c>
      <x:c r="L854" s="30" t="n">
        <x:v>5.851999999999999</x:v>
      </x:c>
    </x:row>
    <x:row r="855">
      <x:c r="A855" s="61" t="n">
        <x:v>45444</x:v>
      </x:c>
      <x:c r="B855" s="59" t="str">
        <x:v>CAULFIELD</x:v>
      </x:c>
      <x:c r="C855" s="27" t="n">
        <x:v>3</x:v>
      </x:c>
      <x:c r="D855" s="27" t="n">
        <x:v>1</x:v>
      </x:c>
      <x:c r="E855" s="59" t="str">
        <x:v>SUBLIMINAL</x:v>
      </x:c>
      <x:c r="F855" s="59" t="str">
        <x:v>LSW</x:v>
      </x:c>
      <x:c r="G855" s="27" t="n">
        <x:v>1</x:v>
      </x:c>
      <x:c r="H855" s="27" t="str">
        <x:v>Won</x:v>
      </x:c>
      <x:c r="I855" s="30" t="n">
        <x:v>1.9</x:v>
      </x:c>
      <x:c r="J855" s="30" t="n">
        <x:v>1.9</x:v>
      </x:c>
      <x:c r="K855" s="30" t="n">
        <x:v>2.6599999999999997</x:v>
      </x:c>
      <x:c r="L855" s="30" t="n">
        <x:v>4.787999999999999</x:v>
      </x:c>
    </x:row>
    <x:row r="856">
      <x:c r="A856" s="61" t="n">
        <x:v>45444</x:v>
      </x:c>
      <x:c r="B856" s="59" t="str">
        <x:v>CAULFIELD</x:v>
      </x:c>
      <x:c r="C856" s="27" t="n">
        <x:v>3</x:v>
      </x:c>
      <x:c r="D856" s="27" t="n">
        <x:v>2</x:v>
      </x:c>
      <x:c r="E856" s="59" t="str">
        <x:v>EPISODIC</x:v>
      </x:c>
      <x:c r="F856" s="59" t="str">
        <x:v>LSW / SYS</x:v>
      </x:c>
      <x:c r="G856" s="27" t="n">
        <x:v>2</x:v>
      </x:c>
      <x:c r="H856" s="27" t="str">
        <x:v>2nd</x:v>
      </x:c>
      <x:c r="I856" s="30" t="n">
        <x:v>1.4</x:v>
      </x:c>
      <x:c r="J856" s="30" t="n">
        <x:v>1.4</x:v>
      </x:c>
      <x:c r="K856" s="30" t="n">
        <x:v>1.9599999999999997</x:v>
      </x:c>
      <x:c r="L856" s="30" t="n">
        <x:v>3.5279999999999996</x:v>
      </x:c>
    </x:row>
    <x:row r="857">
      <x:c r="A857" s="61" t="n">
        <x:v>45444</x:v>
      </x:c>
      <x:c r="B857" s="59" t="str">
        <x:v>CAULFIELD</x:v>
      </x:c>
      <x:c r="C857" s="27" t="n">
        <x:v>4</x:v>
      </x:c>
      <x:c r="D857" s="27" t="n">
        <x:v>9</x:v>
      </x:c>
      <x:c r="E857" s="59" t="str">
        <x:v>JEWELLERY</x:v>
      </x:c>
      <x:c r="F857" s="59" t="str">
        <x:v>BFSR / SYS</x:v>
      </x:c>
      <x:c r="G857" s="27" t="n">
        <x:v>2</x:v>
      </x:c>
      <x:c r="H857" s="27" t="str">
        <x:v>Won</x:v>
      </x:c>
      <x:c r="I857" s="30" t="n">
        <x:v>1.4</x:v>
      </x:c>
      <x:c r="J857" s="30" t="n">
        <x:v>1.4</x:v>
      </x:c>
      <x:c r="K857" s="30" t="n">
        <x:v>2.52</x:v>
      </x:c>
      <x:c r="L857" s="30" t="n">
        <x:v>0</x:v>
      </x:c>
    </x:row>
    <x:row r="858">
      <x:c r="A858" s="61" t="n">
        <x:v>45444</x:v>
      </x:c>
      <x:c r="B858" s="59" t="str">
        <x:v>CAULFIELD</x:v>
      </x:c>
      <x:c r="C858" s="27" t="n">
        <x:v>5</x:v>
      </x:c>
      <x:c r="D858" s="27" t="n">
        <x:v>12</x:v>
      </x:c>
      <x:c r="E858" s="59" t="str">
        <x:v>PRANCING SPIRIT</x:v>
      </x:c>
      <x:c r="F858" s="59" t="str">
        <x:v>FR / SYS</x:v>
      </x:c>
      <x:c r="G858" s="27" t="n">
        <x:v>2</x:v>
      </x:c>
      <x:c r="H858" s="27" t="str">
        <x:v>2nd</x:v>
      </x:c>
      <x:c r="I858" s="30" t="n">
        <x:v>1.8</x:v>
      </x:c>
      <x:c r="J858" s="30" t="n">
        <x:v>1.8</x:v>
      </x:c>
      <x:c r="K858" s="30" t="n">
        <x:v>0</x:v>
      </x:c>
      <x:c r="L858" s="30" t="n">
        <x:v>0</x:v>
      </x:c>
    </x:row>
    <x:row r="859">
      <x:c r="A859" s="61" t="n">
        <x:v>45444</x:v>
      </x:c>
      <x:c r="B859" s="59" t="str">
        <x:v>CAULFIELD</x:v>
      </x:c>
      <x:c r="C859" s="27" t="n">
        <x:v>6</x:v>
      </x:c>
      <x:c r="D859" s="27" t="n">
        <x:v>6</x:v>
      </x:c>
      <x:c r="E859" s="59" t="str">
        <x:v>KEEP READING</x:v>
      </x:c>
      <x:c r="F859" s="59" t="str">
        <x:v>LSW</x:v>
      </x:c>
      <x:c r="G859" s="27" t="n">
        <x:v>1</x:v>
      </x:c>
      <x:c r="H859" s="27" t="str"/>
      <x:c r="I859" s="30"/>
      <x:c r="J859" s="30" t="n">
        <x:v>0</x:v>
      </x:c>
      <x:c r="K859" s="30" t="n">
        <x:v>0</x:v>
      </x:c>
      <x:c r="L859" s="30"/>
    </x:row>
    <x:row r="860">
      <x:c r="A860" s="61" t="n">
        <x:v>45444</x:v>
      </x:c>
      <x:c r="B860" s="59" t="str">
        <x:v>CAULFIELD</x:v>
      </x:c>
      <x:c r="C860" s="27" t="n">
        <x:v>6</x:v>
      </x:c>
      <x:c r="D860" s="27" t="n">
        <x:v>7</x:v>
      </x:c>
      <x:c r="E860" s="59" t="str">
        <x:v>LA DANSEUSE ROUGE</x:v>
      </x:c>
      <x:c r="F860" s="59" t="str">
        <x:v>BFSR / SYS</x:v>
      </x:c>
      <x:c r="G860" s="27" t="n">
        <x:v>2</x:v>
      </x:c>
      <x:c r="H860" s="27" t="str">
        <x:v>Won</x:v>
      </x:c>
      <x:c r="I860" s="30" t="n">
        <x:v>4.5</x:v>
      </x:c>
      <x:c r="J860" s="30" t="n">
        <x:v>4.5</x:v>
      </x:c>
      <x:c r="K860" s="30" t="n">
        <x:v>18.900000000000002</x:v>
      </x:c>
      <x:c r="L860" s="30"/>
    </x:row>
    <x:row r="861">
      <x:c r="A861" s="61" t="n">
        <x:v>45444</x:v>
      </x:c>
      <x:c r="B861" s="59" t="str">
        <x:v>CAULFIELD</x:v>
      </x:c>
      <x:c r="C861" s="27" t="n">
        <x:v>9</x:v>
      </x:c>
      <x:c r="D861" s="27" t="n">
        <x:v>5</x:v>
      </x:c>
      <x:c r="E861" s="59" t="str">
        <x:v>FOUJITA SAN</x:v>
      </x:c>
      <x:c r="F861" s="59" t="str">
        <x:v>DC / SYS</x:v>
      </x:c>
      <x:c r="G861" s="27" t="n">
        <x:v>2</x:v>
      </x:c>
      <x:c r="H861" s="27" t="str">
        <x:v>Won</x:v>
      </x:c>
      <x:c r="I861" s="30" t="n">
        <x:v>4.2</x:v>
      </x:c>
      <x:c r="J861" s="30" t="n">
        <x:v>4.2</x:v>
      </x:c>
      <x:c r="K861" s="30"/>
      <x:c r="L861" s="30"/>
    </x:row>
    <x:row r="862">
      <x:c r="A862" s="61" t="n">
        <x:v>45451</x:v>
      </x:c>
      <x:c r="B862" s="59" t="str">
        <x:v>FLEMINGTON</x:v>
      </x:c>
      <x:c r="C862" s="27" t="n">
        <x:v>2</x:v>
      </x:c>
      <x:c r="D862" s="27" t="n">
        <x:v>4</x:v>
      </x:c>
      <x:c r="E862" s="59" t="str">
        <x:v>FANCIFY</x:v>
      </x:c>
      <x:c r="F862" s="59" t="str">
        <x:v>LSW / SYS</x:v>
      </x:c>
      <x:c r="G862" s="27" t="n">
        <x:v>2</x:v>
      </x:c>
      <x:c r="H862" s="27" t="str">
        <x:v>Won</x:v>
      </x:c>
      <x:c r="I862" s="30" t="n">
        <x:v>2.7</x:v>
      </x:c>
      <x:c r="J862" s="30" t="n">
        <x:v>2.7</x:v>
      </x:c>
      <x:c r="K862" s="30" t="n">
        <x:v>6.21</x:v>
      </x:c>
      <x:c r="L862" s="30" t="n">
        <x:v>9.315</x:v>
      </x:c>
    </x:row>
    <x:row r="863">
      <x:c r="A863" s="61" t="n">
        <x:v>45451</x:v>
      </x:c>
      <x:c r="B863" s="59" t="str">
        <x:v>FLEMINGTON</x:v>
      </x:c>
      <x:c r="C863" s="27" t="n">
        <x:v>2</x:v>
      </x:c>
      <x:c r="D863" s="27" t="n">
        <x:v>10</x:v>
      </x:c>
      <x:c r="E863" s="59" t="str">
        <x:v>BRAZEN LADY</x:v>
      </x:c>
      <x:c r="F863" s="59" t="str">
        <x:v>SYS</x:v>
      </x:c>
      <x:c r="G863" s="27" t="n">
        <x:v>1</x:v>
      </x:c>
      <x:c r="H863" s="27" t="str">
        <x:v>3rd</x:v>
      </x:c>
      <x:c r="I863" s="30" t="n">
        <x:v>1.9</x:v>
      </x:c>
      <x:c r="J863" s="30" t="n">
        <x:v>1.9</x:v>
      </x:c>
      <x:c r="K863" s="30" t="n">
        <x:v>4.369999999999999</x:v>
      </x:c>
      <x:c r="L863" s="30" t="n">
        <x:v>6.554999999999999</x:v>
      </x:c>
    </x:row>
    <x:row r="864">
      <x:c r="A864" s="61" t="n">
        <x:v>45451</x:v>
      </x:c>
      <x:c r="B864" s="59" t="str">
        <x:v>FLEMINGTON</x:v>
      </x:c>
      <x:c r="C864" s="27" t="n">
        <x:v>3</x:v>
      </x:c>
      <x:c r="D864" s="27" t="n">
        <x:v>1</x:v>
      </x:c>
      <x:c r="E864" s="59" t="str">
        <x:v>RISE AT DAWN</x:v>
      </x:c>
      <x:c r="F864" s="59" t="str">
        <x:v>FR / SYS</x:v>
      </x:c>
      <x:c r="G864" s="27" t="n">
        <x:v>2</x:v>
      </x:c>
      <x:c r="H864" s="27" t="str">
        <x:v>Won</x:v>
      </x:c>
      <x:c r="I864" s="30" t="n">
        <x:v>2.3</x:v>
      </x:c>
      <x:c r="J864" s="30" t="n">
        <x:v>2.3</x:v>
      </x:c>
      <x:c r="K864" s="30" t="n">
        <x:v>3.4499999999999997</x:v>
      </x:c>
      <x:c r="L864" s="30" t="n">
        <x:v>9.659999999999998</x:v>
      </x:c>
    </x:row>
    <x:row r="865">
      <x:c r="A865" s="61" t="n">
        <x:v>45451</x:v>
      </x:c>
      <x:c r="B865" s="59" t="str">
        <x:v>FLEMINGTON</x:v>
      </x:c>
      <x:c r="C865" s="27" t="n">
        <x:v>3</x:v>
      </x:c>
      <x:c r="D865" s="27" t="n">
        <x:v>5</x:v>
      </x:c>
      <x:c r="E865" s="59" t="str">
        <x:v>SOME PEOPLE CALLME</x:v>
      </x:c>
      <x:c r="F865" s="59" t="str">
        <x:v>FRSR / SYS</x:v>
      </x:c>
      <x:c r="G865" s="27" t="n">
        <x:v>2</x:v>
      </x:c>
      <x:c r="H865" s="27" t="str">
        <x:v>4th</x:v>
      </x:c>
      <x:c r="I865" s="30"/>
      <x:c r="J865" s="30" t="n">
        <x:v>0</x:v>
      </x:c>
      <x:c r="K865" s="30" t="n">
        <x:v>0</x:v>
      </x:c>
      <x:c r="L865" s="30" t="n">
        <x:v>0</x:v>
      </x:c>
    </x:row>
    <x:row r="866">
      <x:c r="A866" s="61" t="n">
        <x:v>45451</x:v>
      </x:c>
      <x:c r="B866" s="59" t="str">
        <x:v>FLEMINGTON</x:v>
      </x:c>
      <x:c r="C866" s="27" t="n">
        <x:v>4</x:v>
      </x:c>
      <x:c r="D866" s="27" t="n">
        <x:v>4</x:v>
      </x:c>
      <x:c r="E866" s="59" t="str">
        <x:v>BERKSHIRE BREEZE</x:v>
      </x:c>
      <x:c r="F866" s="59" t="str">
        <x:v>LSW / SYS</x:v>
      </x:c>
      <x:c r="G866" s="27" t="n">
        <x:v>2</x:v>
      </x:c>
      <x:c r="H866" s="27" t="str">
        <x:v>Won</x:v>
      </x:c>
      <x:c r="I866" s="30" t="n">
        <x:v>1.5</x:v>
      </x:c>
      <x:c r="J866" s="30" t="n">
        <x:v>1.5</x:v>
      </x:c>
      <x:c r="K866" s="30" t="n">
        <x:v>4.199999999999999</x:v>
      </x:c>
      <x:c r="L866" s="30" t="n">
        <x:v>17.639999999999997</x:v>
      </x:c>
    </x:row>
    <x:row r="867">
      <x:c r="A867" s="61" t="n">
        <x:v>45451</x:v>
      </x:c>
      <x:c r="B867" s="59" t="str">
        <x:v>FLEMINGTON</x:v>
      </x:c>
      <x:c r="C867" s="27" t="n">
        <x:v>5</x:v>
      </x:c>
      <x:c r="D867" s="27" t="n">
        <x:v>2</x:v>
      </x:c>
      <x:c r="E867" s="59" t="str">
        <x:v>LADY IN PINK</x:v>
      </x:c>
      <x:c r="F867" s="59" t="str">
        <x:v>LSW / SYS</x:v>
      </x:c>
      <x:c r="G867" s="27" t="n">
        <x:v>2</x:v>
      </x:c>
      <x:c r="H867" s="27" t="str">
        <x:v>Won</x:v>
      </x:c>
      <x:c r="I867" s="30" t="n">
        <x:v>2.8</x:v>
      </x:c>
      <x:c r="J867" s="30" t="n">
        <x:v>2.8</x:v>
      </x:c>
      <x:c r="K867" s="30" t="n">
        <x:v>11.76</x:v>
      </x:c>
      <x:c r="L867" s="30" t="n">
        <x:v>27.048</x:v>
      </x:c>
    </x:row>
    <x:row r="868">
      <x:c r="A868" s="61" t="n">
        <x:v>45451</x:v>
      </x:c>
      <x:c r="B868" s="59" t="str">
        <x:v>FLEMINGTON</x:v>
      </x:c>
      <x:c r="C868" s="27" t="n">
        <x:v>5</x:v>
      </x:c>
      <x:c r="D868" s="27" t="n">
        <x:v>4</x:v>
      </x:c>
      <x:c r="E868" s="59" t="str">
        <x:v>ZAMBEZI KHAN</x:v>
      </x:c>
      <x:c r="F868" s="59" t="str">
        <x:v>SYS</x:v>
      </x:c>
      <x:c r="G868" s="27" t="n">
        <x:v>1</x:v>
      </x:c>
      <x:c r="H868" s="27" t="str">
        <x:v>4th</x:v>
      </x:c>
      <x:c r="I868" s="30"/>
      <x:c r="J868" s="30" t="n">
        <x:v>0</x:v>
      </x:c>
      <x:c r="K868" s="30" t="n">
        <x:v>0</x:v>
      </x:c>
      <x:c r="L868" s="30" t="n">
        <x:v>0</x:v>
      </x:c>
    </x:row>
    <x:row r="869">
      <x:c r="A869" s="61" t="n">
        <x:v>45451</x:v>
      </x:c>
      <x:c r="B869" s="59" t="str">
        <x:v>FLEMINGTON</x:v>
      </x:c>
      <x:c r="C869" s="27" t="n">
        <x:v>6</x:v>
      </x:c>
      <x:c r="D869" s="27" t="n">
        <x:v>2</x:v>
      </x:c>
      <x:c r="E869" s="59" t="str">
        <x:v>VIRTUOUS CIRCLE</x:v>
      </x:c>
      <x:c r="F869" s="59" t="str">
        <x:v>DC / SYS</x:v>
      </x:c>
      <x:c r="G869" s="27" t="n">
        <x:v>2</x:v>
      </x:c>
      <x:c r="H869" s="27" t="str">
        <x:v>Won</x:v>
      </x:c>
      <x:c r="I869" s="30" t="n">
        <x:v>4.2</x:v>
      </x:c>
      <x:c r="J869" s="30" t="n">
        <x:v>4.2</x:v>
      </x:c>
      <x:c r="K869" s="30" t="n">
        <x:v>9.66</x:v>
      </x:c>
      <x:c r="L869" s="30" t="n">
        <x:v>23.184</x:v>
      </x:c>
    </x:row>
    <x:row r="870">
      <x:c r="A870" s="61" t="n">
        <x:v>45451</x:v>
      </x:c>
      <x:c r="B870" s="59" t="str">
        <x:v>FLEMINGTON</x:v>
      </x:c>
      <x:c r="C870" s="27" t="n">
        <x:v>6</x:v>
      </x:c>
      <x:c r="D870" s="27" t="n">
        <x:v>12</x:v>
      </x:c>
      <x:c r="E870" s="59" t="str">
        <x:v>SILENT SURRENTE</x:v>
      </x:c>
      <x:c r="F870" s="59" t="str">
        <x:v>SYS</x:v>
      </x:c>
      <x:c r="G870" s="27" t="n">
        <x:v>1</x:v>
      </x:c>
      <x:c r="H870" s="27" t="str">
        <x:v>3rd</x:v>
      </x:c>
      <x:c r="I870" s="30" t="n">
        <x:v>1.8</x:v>
      </x:c>
      <x:c r="J870" s="30" t="n">
        <x:v>1.8</x:v>
      </x:c>
      <x:c r="K870" s="30" t="n">
        <x:v>4.14</x:v>
      </x:c>
      <x:c r="L870" s="30" t="n">
        <x:v>9.935999999999998</x:v>
      </x:c>
    </x:row>
    <x:row r="871">
      <x:c r="A871" s="61" t="n">
        <x:v>45451</x:v>
      </x:c>
      <x:c r="B871" s="59" t="str">
        <x:v>FLEMINGTON</x:v>
      </x:c>
      <x:c r="C871" s="27" t="n">
        <x:v>7</x:v>
      </x:c>
      <x:c r="D871" s="27" t="n">
        <x:v>12</x:v>
      </x:c>
      <x:c r="E871" s="59" t="str">
        <x:v>RIGHT TO PARTY</x:v>
      </x:c>
      <x:c r="F871" s="59" t="str">
        <x:v>DC / SYS</x:v>
      </x:c>
      <x:c r="G871" s="27" t="n">
        <x:v>2</x:v>
      </x:c>
      <x:c r="H871" s="27" t="str">
        <x:v>Won</x:v>
      </x:c>
      <x:c r="I871" s="30" t="n">
        <x:v>2.3</x:v>
      </x:c>
      <x:c r="J871" s="30" t="n">
        <x:v>2.3</x:v>
      </x:c>
      <x:c r="K871" s="30" t="n">
        <x:v>5.52</x:v>
      </x:c>
      <x:c r="L871" s="30"/>
    </x:row>
    <x:row r="872">
      <x:c r="A872" s="61" t="n">
        <x:v>45451</x:v>
      </x:c>
      <x:c r="B872" s="59" t="str">
        <x:v>FLEMINGTON</x:v>
      </x:c>
      <x:c r="C872" s="27" t="n">
        <x:v>9</x:v>
      </x:c>
      <x:c r="D872" s="27" t="n">
        <x:v>14</x:v>
      </x:c>
      <x:c r="E872" s="59" t="str">
        <x:v>VELOCE CARRO</x:v>
      </x:c>
      <x:c r="F872" s="59" t="str">
        <x:v>LSW / SYS</x:v>
      </x:c>
      <x:c r="G872" s="27" t="n">
        <x:v>2</x:v>
      </x:c>
      <x:c r="H872" s="27" t="str">
        <x:v>Won</x:v>
      </x:c>
      <x:c r="I872" s="30" t="n">
        <x:v>2.4</x:v>
      </x:c>
      <x:c r="J872" s="30" t="n">
        <x:v>2.4</x:v>
      </x:c>
      <x:c r="K872" s="30"/>
      <x:c r="L872" s="30"/>
    </x:row>
    <x:row r="873">
      <x:c r="A873" s="61" t="n">
        <x:v>45458</x:v>
      </x:c>
      <x:c r="B873" s="59" t="str">
        <x:v>SANDOWN</x:v>
      </x:c>
      <x:c r="C873" s="27" t="n">
        <x:v>1</x:v>
      </x:c>
      <x:c r="D873" s="27" t="n">
        <x:v>2</x:v>
      </x:c>
      <x:c r="E873" s="59" t="str">
        <x:v>BLUE RENEGADE</x:v>
      </x:c>
      <x:c r="F873" s="59" t="str">
        <x:v>BF</x:v>
      </x:c>
      <x:c r="G873" s="27" t="n">
        <x:v>1</x:v>
      </x:c>
      <x:c r="H873" s="27" t="str">
        <x:v>Won</x:v>
      </x:c>
      <x:c r="I873" s="30" t="n">
        <x:v>2.1</x:v>
      </x:c>
      <x:c r="J873" s="30" t="n">
        <x:v>2.1</x:v>
      </x:c>
      <x:c r="K873" s="30" t="n">
        <x:v>9.450000000000001</x:v>
      </x:c>
      <x:c r="L873" s="30" t="n">
        <x:v>43.47</x:v>
      </x:c>
    </x:row>
    <x:row r="874">
      <x:c r="A874" s="61" t="n">
        <x:v>45458</x:v>
      </x:c>
      <x:c r="B874" s="59" t="str">
        <x:v>SANDOWN</x:v>
      </x:c>
      <x:c r="C874" s="27" t="n">
        <x:v>3</x:v>
      </x:c>
      <x:c r="D874" s="27" t="n">
        <x:v>16</x:v>
      </x:c>
      <x:c r="E874" s="59" t="str">
        <x:v>NAME DROPPER</x:v>
      </x:c>
      <x:c r="F874" s="59" t="str">
        <x:v>SYS</x:v>
      </x:c>
      <x:c r="G874" s="27" t="n">
        <x:v>1</x:v>
      </x:c>
      <x:c r="H874" s="27" t="str">
        <x:v>Won</x:v>
      </x:c>
      <x:c r="I874" s="30" t="n">
        <x:v>4.5</x:v>
      </x:c>
      <x:c r="J874" s="30" t="n">
        <x:v>4.5</x:v>
      </x:c>
      <x:c r="K874" s="30" t="n">
        <x:v>20.7</x:v>
      </x:c>
      <x:c r="L874" s="30" t="n">
        <x:v>31.049999999999997</x:v>
      </x:c>
    </x:row>
    <x:row r="875">
      <x:c r="A875" s="61" t="n">
        <x:v>45458</x:v>
      </x:c>
      <x:c r="B875" s="59" t="str">
        <x:v>SANDOWN</x:v>
      </x:c>
      <x:c r="C875" s="27" t="n">
        <x:v>5</x:v>
      </x:c>
      <x:c r="D875" s="27" t="n">
        <x:v>1</x:v>
      </x:c>
      <x:c r="E875" s="59" t="str">
        <x:v>BINDING</x:v>
      </x:c>
      <x:c r="F875" s="59" t="str">
        <x:v>LSW</x:v>
      </x:c>
      <x:c r="G875" s="27" t="n">
        <x:v>1</x:v>
      </x:c>
      <x:c r="H875" s="27" t="str">
        <x:v>2nd</x:v>
      </x:c>
      <x:c r="I875" s="30" t="n">
        <x:v>4.6</x:v>
      </x:c>
      <x:c r="J875" s="30" t="n">
        <x:v>4.6</x:v>
      </x:c>
      <x:c r="K875" s="30" t="n">
        <x:v>6.8999999999999995</x:v>
      </x:c>
      <x:c r="L875" s="30" t="n">
        <x:v>12.42</x:v>
      </x:c>
    </x:row>
    <x:row r="876">
      <x:c r="A876" s="61" t="n">
        <x:v>45458</x:v>
      </x:c>
      <x:c r="B876" s="59" t="str">
        <x:v>SANDOWN</x:v>
      </x:c>
      <x:c r="C876" s="27" t="n">
        <x:v>6</x:v>
      </x:c>
      <x:c r="D876" s="27" t="n">
        <x:v>1</x:v>
      </x:c>
      <x:c r="E876" s="59" t="str">
        <x:v>HARD TO CROSS</x:v>
      </x:c>
      <x:c r="F876" s="59" t="str">
        <x:v>LSW</x:v>
      </x:c>
      <x:c r="G876" s="27" t="n">
        <x:v>1</x:v>
      </x:c>
      <x:c r="H876" s="27" t="str">
        <x:v>Won</x:v>
      </x:c>
      <x:c r="I876" s="30" t="n">
        <x:v>1.5</x:v>
      </x:c>
      <x:c r="J876" s="30" t="n">
        <x:v>1.5</x:v>
      </x:c>
      <x:c r="K876" s="30" t="n">
        <x:v>2.7</x:v>
      </x:c>
      <x:c r="L876" s="30" t="n">
        <x:v>0</x:v>
      </x:c>
    </x:row>
    <x:row r="877">
      <x:c r="A877" s="61" t="n">
        <x:v>45458</x:v>
      </x:c>
      <x:c r="B877" s="59" t="str">
        <x:v>SANDOWN</x:v>
      </x:c>
      <x:c r="C877" s="27" t="n">
        <x:v>7</x:v>
      </x:c>
      <x:c r="D877" s="27" t="n">
        <x:v>13</x:v>
      </x:c>
      <x:c r="E877" s="59" t="str">
        <x:v>MRS CHRISSIE</x:v>
      </x:c>
      <x:c r="F877" s="59" t="str">
        <x:v>FRSR / SYS</x:v>
      </x:c>
      <x:c r="G877" s="27" t="n">
        <x:v>2</x:v>
      </x:c>
      <x:c r="H877" s="27" t="str">
        <x:v>Won</x:v>
      </x:c>
      <x:c r="I877" s="30" t="n">
        <x:v>1.8</x:v>
      </x:c>
      <x:c r="J877" s="30" t="n">
        <x:v>1.8</x:v>
      </x:c>
      <x:c r="K877" s="30" t="n">
        <x:v>0</x:v>
      </x:c>
      <x:c r="L877" s="30" t="n">
        <x:v>0</x:v>
      </x:c>
    </x:row>
    <x:row r="878">
      <x:c r="A878" s="61" t="n">
        <x:v>45458</x:v>
      </x:c>
      <x:c r="B878" s="59" t="str">
        <x:v>SANDOWN</x:v>
      </x:c>
      <x:c r="C878" s="27" t="n">
        <x:v>8</x:v>
      </x:c>
      <x:c r="D878" s="27" t="n">
        <x:v>16</x:v>
      </x:c>
      <x:c r="E878" s="59" t="str">
        <x:v>IS IT ME</x:v>
      </x:c>
      <x:c r="F878" s="59" t="str">
        <x:v>SYS</x:v>
      </x:c>
      <x:c r="G878" s="27" t="n">
        <x:v>1</x:v>
      </x:c>
      <x:c r="H878" s="27" t="str">
        <x:v>4th</x:v>
      </x:c>
      <x:c r="I878" s="30"/>
      <x:c r="J878" s="30" t="n">
        <x:v>0</x:v>
      </x:c>
      <x:c r="K878" s="30" t="n">
        <x:v>0</x:v>
      </x:c>
      <x:c r="L878" s="30"/>
    </x:row>
    <x:row r="879">
      <x:c r="A879" s="61" t="n">
        <x:v>45458</x:v>
      </x:c>
      <x:c r="B879" s="59" t="str">
        <x:v>SANDOWN</x:v>
      </x:c>
      <x:c r="C879" s="27" t="n">
        <x:v>9</x:v>
      </x:c>
      <x:c r="D879" s="27" t="n">
        <x:v>16</x:v>
      </x:c>
      <x:c r="E879" s="59" t="str">
        <x:v>CADMUS</x:v>
      </x:c>
      <x:c r="F879" s="59" t="str">
        <x:v>FRSR</x:v>
      </x:c>
      <x:c r="G879" s="27" t="n">
        <x:v>1</x:v>
      </x:c>
      <x:c r="H879" s="27" t="str">
        <x:v>Won</x:v>
      </x:c>
      <x:c r="I879" s="30" t="n">
        <x:v>3</x:v>
      </x:c>
      <x:c r="J879" s="30" t="n">
        <x:v>3</x:v>
      </x:c>
      <x:c r="K879" s="30"/>
      <x:c r="L879" s="30"/>
    </x:row>
    <x:row r="880">
      <x:c r="A880" s="61" t="n">
        <x:v>45465</x:v>
      </x:c>
      <x:c r="B880" s="59" t="str">
        <x:v>FLEMINGTON</x:v>
      </x:c>
      <x:c r="C880" s="27" t="n">
        <x:v>1</x:v>
      </x:c>
      <x:c r="D880" s="27" t="n">
        <x:v>1</x:v>
      </x:c>
      <x:c r="E880" s="59" t="str">
        <x:v>PISCES</x:v>
      </x:c>
      <x:c r="F880" s="59" t="str">
        <x:v>BFSR / SYS</x:v>
      </x:c>
      <x:c r="G880" s="27" t="n">
        <x:v>2</x:v>
      </x:c>
      <x:c r="H880" s="27" t="str">
        <x:v>2nd</x:v>
      </x:c>
      <x:c r="I880" s="30" t="n">
        <x:v>1.6</x:v>
      </x:c>
      <x:c r="J880" s="30" t="n">
        <x:v>1.6</x:v>
      </x:c>
      <x:c r="K880" s="30" t="n">
        <x:v>1.7600000000000002</x:v>
      </x:c>
      <x:c r="L880" s="30" t="n">
        <x:v>0</x:v>
      </x:c>
    </x:row>
    <x:row r="881">
      <x:c r="A881" s="61" t="n">
        <x:v>45465</x:v>
      </x:c>
      <x:c r="B881" s="59" t="str">
        <x:v>FLEMINGTON</x:v>
      </x:c>
      <x:c r="C881" s="27" t="n">
        <x:v>1</x:v>
      </x:c>
      <x:c r="D881" s="27" t="n">
        <x:v>4</x:v>
      </x:c>
      <x:c r="E881" s="59" t="str">
        <x:v>SNEAKY SUNRISE</x:v>
      </x:c>
      <x:c r="F881" s="59" t="str">
        <x:v>LSW</x:v>
      </x:c>
      <x:c r="G881" s="27" t="n">
        <x:v>1</x:v>
      </x:c>
      <x:c r="H881" s="27" t="str">
        <x:v>Won</x:v>
      </x:c>
      <x:c r="I881" s="30" t="n">
        <x:v>1.5</x:v>
      </x:c>
      <x:c r="J881" s="30" t="n">
        <x:v>1.5</x:v>
      </x:c>
      <x:c r="K881" s="30" t="n">
        <x:v>1.6500000000000001</x:v>
      </x:c>
      <x:c r="L881" s="30" t="n">
        <x:v>0</x:v>
      </x:c>
    </x:row>
    <x:row r="882">
      <x:c r="A882" s="61" t="n">
        <x:v>45465</x:v>
      </x:c>
      <x:c r="B882" s="59" t="str">
        <x:v>FLEMINGTON</x:v>
      </x:c>
      <x:c r="C882" s="27" t="n">
        <x:v>3</x:v>
      </x:c>
      <x:c r="D882" s="27" t="n">
        <x:v>5</x:v>
      </x:c>
      <x:c r="E882" s="59" t="str">
        <x:v>CRAIG</x:v>
      </x:c>
      <x:c r="F882" s="59" t="str">
        <x:v>BFSR</x:v>
      </x:c>
      <x:c r="G882" s="27" t="n">
        <x:v>1</x:v>
      </x:c>
      <x:c r="H882" s="27" t="str">
        <x:v>Won</x:v>
      </x:c>
      <x:c r="I882" s="30" t="n">
        <x:v>1.1</x:v>
      </x:c>
      <x:c r="J882" s="30" t="n">
        <x:v>1.1</x:v>
      </x:c>
      <x:c r="K882" s="30" t="n">
        <x:v>0</x:v>
      </x:c>
      <x:c r="L882" s="30" t="n">
        <x:v>0</x:v>
      </x:c>
    </x:row>
    <x:row r="883">
      <x:c r="A883" s="61" t="n">
        <x:v>45465</x:v>
      </x:c>
      <x:c r="B883" s="59" t="str">
        <x:v>FLEMINGTON</x:v>
      </x:c>
      <x:c r="C883" s="27" t="n">
        <x:v>4</x:v>
      </x:c>
      <x:c r="D883" s="27" t="n">
        <x:v>7</x:v>
      </x:c>
      <x:c r="E883" s="59" t="str">
        <x:v>SUBLIMINAL</x:v>
      </x:c>
      <x:c r="F883" s="59" t="str">
        <x:v>LSW</x:v>
      </x:c>
      <x:c r="G883" s="27" t="n">
        <x:v>1</x:v>
      </x:c>
      <x:c r="H883" s="27" t="str"/>
      <x:c r="I883" s="30"/>
      <x:c r="J883" s="30" t="n">
        <x:v>0</x:v>
      </x:c>
      <x:c r="K883" s="30" t="n">
        <x:v>0</x:v>
      </x:c>
      <x:c r="L883" s="30" t="n">
        <x:v>0</x:v>
      </x:c>
    </x:row>
    <x:row r="884">
      <x:c r="A884" s="61" t="n">
        <x:v>45465</x:v>
      </x:c>
      <x:c r="B884" s="59" t="str">
        <x:v>FLEMINGTON</x:v>
      </x:c>
      <x:c r="C884" s="27" t="n">
        <x:v>5</x:v>
      </x:c>
      <x:c r="D884" s="27" t="n">
        <x:v>4</x:v>
      </x:c>
      <x:c r="E884" s="59" t="str">
        <x:v>CROSSHAVEN</x:v>
      </x:c>
      <x:c r="F884" s="59" t="str">
        <x:v>DC</x:v>
      </x:c>
      <x:c r="G884" s="27" t="n">
        <x:v>1</x:v>
      </x:c>
      <x:c r="H884" s="27" t="str">
        <x:v>Won</x:v>
      </x:c>
      <x:c r="I884" s="30" t="n">
        <x:v>3.8</x:v>
      </x:c>
      <x:c r="J884" s="30" t="n">
        <x:v>3.8</x:v>
      </x:c>
      <x:c r="K884" s="30" t="n">
        <x:v>9.879999999999999</x:v>
      </x:c>
      <x:c r="L884" s="30" t="n">
        <x:v>0</x:v>
      </x:c>
    </x:row>
    <x:row r="885">
      <x:c r="A885" s="61" t="n">
        <x:v>45465</x:v>
      </x:c>
      <x:c r="B885" s="59" t="str">
        <x:v>FLEMINGTON</x:v>
      </x:c>
      <x:c r="C885" s="27" t="n">
        <x:v>5</x:v>
      </x:c>
      <x:c r="D885" s="27" t="n">
        <x:v>9</x:v>
      </x:c>
      <x:c r="E885" s="59" t="str">
        <x:v>VELOCE CARRO</x:v>
      </x:c>
      <x:c r="F885" s="59" t="str">
        <x:v>LSW / SYS</x:v>
      </x:c>
      <x:c r="G885" s="27" t="n">
        <x:v>2</x:v>
      </x:c>
      <x:c r="H885" s="27" t="str">
        <x:v>2nd</x:v>
      </x:c>
      <x:c r="I885" s="30"/>
      <x:c r="J885" s="30" t="n">
        <x:v>0</x:v>
      </x:c>
      <x:c r="K885" s="30" t="n">
        <x:v>0</x:v>
      </x:c>
      <x:c r="L885" s="30" t="n">
        <x:v>0</x:v>
      </x:c>
    </x:row>
    <x:row r="886">
      <x:c r="A886" s="61" t="n">
        <x:v>45465</x:v>
      </x:c>
      <x:c r="B886" s="59" t="str">
        <x:v>FLEMINGTON</x:v>
      </x:c>
      <x:c r="C886" s="27" t="n">
        <x:v>6</x:v>
      </x:c>
      <x:c r="D886" s="27" t="n">
        <x:v>1</x:v>
      </x:c>
      <x:c r="E886" s="59" t="str">
        <x:v>MUNHAMEK</x:v>
      </x:c>
      <x:c r="F886" s="59" t="str">
        <x:v>LSW / SYS</x:v>
      </x:c>
      <x:c r="G886" s="27" t="n">
        <x:v>2</x:v>
      </x:c>
      <x:c r="H886" s="27" t="str">
        <x:v>Won</x:v>
      </x:c>
      <x:c r="I886" s="30" t="n">
        <x:v>2.6</x:v>
      </x:c>
      <x:c r="J886" s="30" t="n">
        <x:v>2.6</x:v>
      </x:c>
      <x:c r="K886" s="30" t="n">
        <x:v>0</x:v>
      </x:c>
      <x:c r="L886" s="30" t="n">
        <x:v>0</x:v>
      </x:c>
    </x:row>
    <x:row r="887">
      <x:c r="A887" s="61" t="n">
        <x:v>45465</x:v>
      </x:c>
      <x:c r="B887" s="59" t="str">
        <x:v>FLEMINGTON</x:v>
      </x:c>
      <x:c r="C887" s="27" t="n">
        <x:v>6</x:v>
      </x:c>
      <x:c r="D887" s="27" t="n">
        <x:v>6</x:v>
      </x:c>
      <x:c r="E887" s="59" t="str">
        <x:v>KING OF THE CASTLE</x:v>
      </x:c>
      <x:c r="F887" s="59" t="str">
        <x:v>SYS</x:v>
      </x:c>
      <x:c r="G887" s="27" t="n">
        <x:v>1</x:v>
      </x:c>
      <x:c r="H887" s="27" t="str"/>
      <x:c r="I887" s="30"/>
      <x:c r="J887" s="30" t="n">
        <x:v>0</x:v>
      </x:c>
      <x:c r="K887" s="30" t="n">
        <x:v>0</x:v>
      </x:c>
      <x:c r="L887" s="30" t="n">
        <x:v>0</x:v>
      </x:c>
    </x:row>
    <x:row r="888">
      <x:c r="A888" s="61" t="n">
        <x:v>45465</x:v>
      </x:c>
      <x:c r="B888" s="59" t="str">
        <x:v>FLEMINGTON</x:v>
      </x:c>
      <x:c r="C888" s="27" t="n">
        <x:v>6</x:v>
      </x:c>
      <x:c r="D888" s="27" t="n">
        <x:v>8</x:v>
      </x:c>
      <x:c r="E888" s="59" t="str">
        <x:v>WINDSTORM</x:v>
      </x:c>
      <x:c r="F888" s="59" t="str">
        <x:v>SYS</x:v>
      </x:c>
      <x:c r="G888" s="27" t="n">
        <x:v>1</x:v>
      </x:c>
      <x:c r="H888" s="27" t="str">
        <x:v>2nd</x:v>
      </x:c>
      <x:c r="I888" s="30" t="n">
        <x:v>2.3</x:v>
      </x:c>
      <x:c r="J888" s="30" t="n">
        <x:v>2.3</x:v>
      </x:c>
      <x:c r="K888" s="30" t="n">
        <x:v>0</x:v>
      </x:c>
      <x:c r="L888" s="30" t="n">
        <x:v>0</x:v>
      </x:c>
    </x:row>
    <x:row r="889">
      <x:c r="A889" s="61" t="n">
        <x:v>45465</x:v>
      </x:c>
      <x:c r="B889" s="59" t="str">
        <x:v>FLEMINGTON</x:v>
      </x:c>
      <x:c r="C889" s="27" t="n">
        <x:v>7</x:v>
      </x:c>
      <x:c r="D889" s="27" t="n">
        <x:v>3</x:v>
      </x:c>
      <x:c r="E889" s="59" t="str">
        <x:v>RHEINBERG</x:v>
      </x:c>
      <x:c r="F889" s="59" t="str">
        <x:v>FRSR</x:v>
      </x:c>
      <x:c r="G889" s="27" t="n">
        <x:v>1</x:v>
      </x:c>
      <x:c r="H889" s="27" t="str"/>
      <x:c r="I889" s="30"/>
      <x:c r="J889" s="30" t="n">
        <x:v>0</x:v>
      </x:c>
      <x:c r="K889" s="30" t="n">
        <x:v>0</x:v>
      </x:c>
      <x:c r="L889" s="30" t="n">
        <x:v>0</x:v>
      </x:c>
    </x:row>
    <x:row r="890">
      <x:c r="A890" s="61" t="n">
        <x:v>45465</x:v>
      </x:c>
      <x:c r="B890" s="59" t="str">
        <x:v>FLEMINGTON</x:v>
      </x:c>
      <x:c r="C890" s="27" t="n">
        <x:v>7</x:v>
      </x:c>
      <x:c r="D890" s="27" t="n">
        <x:v>5</x:v>
      </x:c>
      <x:c r="E890" s="59" t="str">
        <x:v>LE FERRARI</x:v>
      </x:c>
      <x:c r="F890" s="59" t="str">
        <x:v>DC</x:v>
      </x:c>
      <x:c r="G890" s="27" t="n">
        <x:v>1</x:v>
      </x:c>
      <x:c r="H890" s="27" t="str">
        <x:v>Won</x:v>
      </x:c>
      <x:c r="I890" s="30" t="n">
        <x:v>2.5</x:v>
      </x:c>
      <x:c r="J890" s="30" t="n">
        <x:v>2.5</x:v>
      </x:c>
      <x:c r="K890" s="30" t="n">
        <x:v>6.25</x:v>
      </x:c>
      <x:c r="L890" s="30" t="n">
        <x:v>0</x:v>
      </x:c>
    </x:row>
    <x:row r="891">
      <x:c r="A891" s="61" t="n">
        <x:v>45465</x:v>
      </x:c>
      <x:c r="B891" s="59" t="str">
        <x:v>FLEMINGTON</x:v>
      </x:c>
      <x:c r="C891" s="27" t="n">
        <x:v>8</x:v>
      </x:c>
      <x:c r="D891" s="27" t="n">
        <x:v>2</x:v>
      </x:c>
      <x:c r="E891" s="59" t="str">
        <x:v>AZTEC STATE</x:v>
      </x:c>
      <x:c r="F891" s="59" t="str">
        <x:v>DC</x:v>
      </x:c>
      <x:c r="G891" s="27" t="n">
        <x:v>1</x:v>
      </x:c>
      <x:c r="H891" s="27" t="str">
        <x:v>Won</x:v>
      </x:c>
      <x:c r="I891" s="30" t="n">
        <x:v>2.5</x:v>
      </x:c>
      <x:c r="J891" s="30" t="n">
        <x:v>2.5</x:v>
      </x:c>
      <x:c r="K891" s="30" t="n">
        <x:v>0</x:v>
      </x:c>
      <x:c r="L891" s="30"/>
    </x:row>
    <x:row r="892">
      <x:c r="A892" s="61" t="n">
        <x:v>45465</x:v>
      </x:c>
      <x:c r="B892" s="59" t="str">
        <x:v>FLEMINGTON</x:v>
      </x:c>
      <x:c r="C892" s="27" t="n">
        <x:v>8</x:v>
      </x:c>
      <x:c r="D892" s="27" t="n">
        <x:v>6</x:v>
      </x:c>
      <x:c r="E892" s="59" t="str">
        <x:v>STEEL RUN</x:v>
      </x:c>
      <x:c r="F892" s="59" t="str">
        <x:v>SYS</x:v>
      </x:c>
      <x:c r="G892" s="27" t="n">
        <x:v>1</x:v>
      </x:c>
      <x:c r="H892" s="27" t="str"/>
      <x:c r="I892" s="30"/>
      <x:c r="J892" s="30" t="n">
        <x:v>0</x:v>
      </x:c>
      <x:c r="K892" s="30" t="n">
        <x:v>0</x:v>
      </x:c>
      <x:c r="L892" s="30"/>
    </x:row>
    <x:row r="893">
      <x:c r="A893" s="61" t="n">
        <x:v>45465</x:v>
      </x:c>
      <x:c r="B893" s="59" t="str">
        <x:v>FLEMINGTON</x:v>
      </x:c>
      <x:c r="C893" s="27" t="n">
        <x:v>9</x:v>
      </x:c>
      <x:c r="D893" s="27" t="n">
        <x:v>1</x:v>
      </x:c>
      <x:c r="E893" s="59" t="str">
        <x:v>OAK HILL</x:v>
      </x:c>
      <x:c r="F893" s="59" t="str">
        <x:v>LSW</x:v>
      </x:c>
      <x:c r="G893" s="27" t="n">
        <x:v>1</x:v>
      </x:c>
      <x:c r="H893" s="27" t="str"/>
      <x:c r="I893" s="30"/>
      <x:c r="J893" s="30" t="n">
        <x:v>0</x:v>
      </x:c>
      <x:c r="K893" s="30"/>
      <x:c r="L893" s="30"/>
    </x:row>
    <x:row r="894">
      <x:c r="A894" s="61" t="n">
        <x:v>45465</x:v>
      </x:c>
      <x:c r="B894" s="59" t="str">
        <x:v>FLEMINGTON</x:v>
      </x:c>
      <x:c r="C894" s="27" t="n">
        <x:v>9</x:v>
      </x:c>
      <x:c r="D894" s="27" t="n">
        <x:v>2</x:v>
      </x:c>
      <x:c r="E894" s="59" t="str">
        <x:v>THE BLACK CLOUD</x:v>
      </x:c>
      <x:c r="F894" s="59" t="str">
        <x:v>BFSR / SYS</x:v>
      </x:c>
      <x:c r="G894" s="27" t="n">
        <x:v>2</x:v>
      </x:c>
      <x:c r="H894" s="27" t="str">
        <x:v>Won</x:v>
      </x:c>
      <x:c r="I894" s="30" t="n">
        <x:v>1.9</x:v>
      </x:c>
      <x:c r="J894" s="30" t="n">
        <x:v>1.9</x:v>
      </x:c>
      <x:c r="K894" s="30"/>
      <x:c r="L894" s="30"/>
    </x:row>
    <x:row r="895">
      <x:c r="A895" s="61" t="n">
        <x:v>45472</x:v>
      </x:c>
      <x:c r="B895" s="59" t="str">
        <x:v>CAULFIELD</x:v>
      </x:c>
      <x:c r="C895" s="27" t="n">
        <x:v>1</x:v>
      </x:c>
      <x:c r="D895" s="27" t="n">
        <x:v>1</x:v>
      </x:c>
      <x:c r="E895" s="59" t="str">
        <x:v>BLUE RENEGADE</x:v>
      </x:c>
      <x:c r="F895" s="59" t="str">
        <x:v>LSW / SYS</x:v>
      </x:c>
      <x:c r="G895" s="27" t="n">
        <x:v>2</x:v>
      </x:c>
      <x:c r="H895" s="27" t="str"/>
      <x:c r="I895" s="30"/>
      <x:c r="J895" s="30" t="n">
        <x:v>0</x:v>
      </x:c>
      <x:c r="K895" s="30" t="n">
        <x:v>0</x:v>
      </x:c>
      <x:c r="L895" s="30" t="n">
        <x:v>0</x:v>
      </x:c>
    </x:row>
    <x:row r="896">
      <x:c r="A896" s="61" t="n">
        <x:v>45472</x:v>
      </x:c>
      <x:c r="B896" s="59" t="str">
        <x:v>CAULFIELD</x:v>
      </x:c>
      <x:c r="C896" s="27" t="n">
        <x:v>1</x:v>
      </x:c>
      <x:c r="D896" s="27" t="n">
        <x:v>6</x:v>
      </x:c>
      <x:c r="E896" s="59" t="str">
        <x:v>SUPERVISE</x:v>
      </x:c>
      <x:c r="F896" s="59" t="str">
        <x:v>BF</x:v>
      </x:c>
      <x:c r="G896" s="27" t="n">
        <x:v>1</x:v>
      </x:c>
      <x:c r="H896" s="27" t="str"/>
      <x:c r="I896" s="30"/>
      <x:c r="J896" s="30" t="n">
        <x:v>0</x:v>
      </x:c>
      <x:c r="K896" s="30" t="n">
        <x:v>0</x:v>
      </x:c>
      <x:c r="L896" s="30" t="n">
        <x:v>0</x:v>
      </x:c>
    </x:row>
    <x:row r="897">
      <x:c r="A897" s="61" t="n">
        <x:v>45472</x:v>
      </x:c>
      <x:c r="B897" s="59" t="str">
        <x:v>CAULFIELD</x:v>
      </x:c>
      <x:c r="C897" s="27" t="n">
        <x:v>2</x:v>
      </x:c>
      <x:c r="D897" s="27" t="n">
        <x:v>5</x:v>
      </x:c>
      <x:c r="E897" s="59" t="str">
        <x:v>MISS ICELANDIC</x:v>
      </x:c>
      <x:c r="F897" s="59" t="str">
        <x:v>SYS</x:v>
      </x:c>
      <x:c r="G897" s="27" t="n">
        <x:v>1</x:v>
      </x:c>
      <x:c r="H897" s="27" t="str"/>
      <x:c r="I897" s="30"/>
      <x:c r="J897" s="30" t="n">
        <x:v>0</x:v>
      </x:c>
      <x:c r="K897" s="30" t="n">
        <x:v>0</x:v>
      </x:c>
      <x:c r="L897" s="30" t="n">
        <x:v>0</x:v>
      </x:c>
    </x:row>
    <x:row r="898">
      <x:c r="A898" s="61" t="n">
        <x:v>45472</x:v>
      </x:c>
      <x:c r="B898" s="59" t="str">
        <x:v>CAULFIELD</x:v>
      </x:c>
      <x:c r="C898" s="27" t="n">
        <x:v>4</x:v>
      </x:c>
      <x:c r="D898" s="27" t="n">
        <x:v>5</x:v>
      </x:c>
      <x:c r="E898" s="59" t="str">
        <x:v>DESPERADO</x:v>
      </x:c>
      <x:c r="F898" s="59" t="str">
        <x:v>FRSR</x:v>
      </x:c>
      <x:c r="G898" s="27" t="n">
        <x:v>1</x:v>
      </x:c>
      <x:c r="H898" s="27" t="str">
        <x:v>Won</x:v>
      </x:c>
      <x:c r="I898" s="30" t="n">
        <x:v>4.4</x:v>
      </x:c>
      <x:c r="J898" s="30" t="n">
        <x:v>4.4</x:v>
      </x:c>
      <x:c r="K898" s="30" t="n">
        <x:v>7.920000000000001</x:v>
      </x:c>
      <x:c r="L898" s="30" t="n">
        <x:v>10.296000000000001</x:v>
      </x:c>
    </x:row>
    <x:row r="899">
      <x:c r="A899" s="61" t="n">
        <x:v>45472</x:v>
      </x:c>
      <x:c r="B899" s="59" t="str">
        <x:v>CAULFIELD</x:v>
      </x:c>
      <x:c r="C899" s="27" t="n">
        <x:v>5</x:v>
      </x:c>
      <x:c r="D899" s="27" t="n">
        <x:v>1</x:v>
      </x:c>
      <x:c r="E899" s="59" t="str">
        <x:v>BOSSY NIC</x:v>
      </x:c>
      <x:c r="F899" s="59" t="str">
        <x:v>LSW</x:v>
      </x:c>
      <x:c r="G899" s="27" t="n">
        <x:v>1</x:v>
      </x:c>
      <x:c r="H899" s="27" t="str">
        <x:v>Won</x:v>
      </x:c>
      <x:c r="I899" s="30" t="n">
        <x:v>1.8</x:v>
      </x:c>
      <x:c r="J899" s="30" t="n">
        <x:v>1.8</x:v>
      </x:c>
      <x:c r="K899" s="30" t="n">
        <x:v>2.3400000000000003</x:v>
      </x:c>
      <x:c r="L899" s="30" t="n">
        <x:v>0</x:v>
      </x:c>
    </x:row>
    <x:row r="900">
      <x:c r="A900" s="61" t="n">
        <x:v>45472</x:v>
      </x:c>
      <x:c r="B900" s="59" t="str">
        <x:v>CAULFIELD</x:v>
      </x:c>
      <x:c r="C900" s="27" t="n">
        <x:v>5</x:v>
      </x:c>
      <x:c r="D900" s="27" t="n">
        <x:v>3</x:v>
      </x:c>
      <x:c r="E900" s="59" t="str">
        <x:v>PARADISE CITY</x:v>
      </x:c>
      <x:c r="F900" s="59" t="str">
        <x:v>SYS</x:v>
      </x:c>
      <x:c r="G900" s="27" t="n">
        <x:v>1</x:v>
      </x:c>
      <x:c r="H900" s="27" t="str"/>
      <x:c r="I900" s="30"/>
      <x:c r="J900" s="30" t="n">
        <x:v>0</x:v>
      </x:c>
      <x:c r="K900" s="30" t="n">
        <x:v>0</x:v>
      </x:c>
      <x:c r="L900" s="30" t="n">
        <x:v>0</x:v>
      </x:c>
    </x:row>
    <x:row r="901">
      <x:c r="A901" s="61" t="n">
        <x:v>45472</x:v>
      </x:c>
      <x:c r="B901" s="59" t="str">
        <x:v>CAULFIELD</x:v>
      </x:c>
      <x:c r="C901" s="27" t="n">
        <x:v>5</x:v>
      </x:c>
      <x:c r="D901" s="27" t="n">
        <x:v>4</x:v>
      </x:c>
      <x:c r="E901" s="59" t="str">
        <x:v>SHEVA</x:v>
      </x:c>
      <x:c r="F901" s="59" t="str">
        <x:v>BF</x:v>
      </x:c>
      <x:c r="G901" s="27" t="n">
        <x:v>1</x:v>
      </x:c>
      <x:c r="H901" s="27" t="str"/>
      <x:c r="I901" s="30"/>
      <x:c r="J901" s="30" t="n">
        <x:v>0</x:v>
      </x:c>
      <x:c r="K901" s="30" t="n">
        <x:v>0</x:v>
      </x:c>
      <x:c r="L901" s="30" t="n">
        <x:v>0</x:v>
      </x:c>
    </x:row>
    <x:row r="902">
      <x:c r="A902" s="61" t="n">
        <x:v>45472</x:v>
      </x:c>
      <x:c r="B902" s="59" t="str">
        <x:v>CAULFIELD</x:v>
      </x:c>
      <x:c r="C902" s="27" t="n">
        <x:v>6</x:v>
      </x:c>
      <x:c r="D902" s="27" t="n">
        <x:v>15</x:v>
      </x:c>
      <x:c r="E902" s="59" t="str">
        <x:v>BARAQIEL</x:v>
      </x:c>
      <x:c r="F902" s="59" t="str">
        <x:v>DC</x:v>
      </x:c>
      <x:c r="G902" s="27" t="n">
        <x:v>1</x:v>
      </x:c>
      <x:c r="H902" s="27" t="str">
        <x:v>Won</x:v>
      </x:c>
      <x:c r="I902" s="30" t="n">
        <x:v>1.3</x:v>
      </x:c>
      <x:c r="J902" s="30" t="n">
        <x:v>1.3</x:v>
      </x:c>
      <x:c r="K902" s="30" t="n">
        <x:v>0</x:v>
      </x:c>
      <x:c r="L902" s="30" t="n">
        <x:v>0</x:v>
      </x:c>
    </x:row>
    <x:row r="903">
      <x:c r="A903" s="61" t="n">
        <x:v>45472</x:v>
      </x:c>
      <x:c r="B903" s="59" t="str">
        <x:v>CAULFIELD</x:v>
      </x:c>
      <x:c r="C903" s="27" t="n">
        <x:v>7</x:v>
      </x:c>
      <x:c r="D903" s="27" t="n">
        <x:v>12</x:v>
      </x:c>
      <x:c r="E903" s="59" t="str">
        <x:v>ALECTRONA</x:v>
      </x:c>
      <x:c r="F903" s="59" t="str">
        <x:v>LSW</x:v>
      </x:c>
      <x:c r="G903" s="27" t="n">
        <x:v>1</x:v>
      </x:c>
      <x:c r="H903" s="27" t="str">
        <x:v>4th</x:v>
      </x:c>
      <x:c r="I903" s="30"/>
      <x:c r="J903" s="30" t="n">
        <x:v>0</x:v>
      </x:c>
      <x:c r="K903" s="30" t="n">
        <x:v>0</x:v>
      </x:c>
      <x:c r="L903" s="30"/>
    </x:row>
    <x:row r="904">
      <x:c r="A904" s="61" t="n">
        <x:v>45472</x:v>
      </x:c>
      <x:c r="B904" s="59" t="str">
        <x:v>CAULFIELD</x:v>
      </x:c>
      <x:c r="C904" s="27" t="n">
        <x:v>10</x:v>
      </x:c>
      <x:c r="D904" s="27" t="n">
        <x:v>6</x:v>
      </x:c>
      <x:c r="E904" s="59" t="str">
        <x:v>CHORLTON LANE</x:v>
      </x:c>
      <x:c r="F904" s="59" t="str">
        <x:v>LSW / SYS</x:v>
      </x:c>
      <x:c r="G904" s="27" t="n">
        <x:v>2</x:v>
      </x:c>
      <x:c r="H904" s="27" t="str"/>
      <x:c r="I904" s="30"/>
      <x:c r="J904" s="30" t="n">
        <x:v>0</x:v>
      </x:c>
      <x:c r="K904" s="30"/>
      <x:c r="L904" s="30"/>
    </x:row>
    <x:row r="905">
      <x:c r="A905" s="61" t="n">
        <x:v>45472</x:v>
      </x:c>
      <x:c r="B905" s="59" t="str">
        <x:v>CAULFIELD</x:v>
      </x:c>
      <x:c r="C905" s="27" t="n">
        <x:v>10</x:v>
      </x:c>
      <x:c r="D905" s="27" t="n">
        <x:v>13</x:v>
      </x:c>
      <x:c r="E905" s="59" t="str">
        <x:v>RHEINBERG</x:v>
      </x:c>
      <x:c r="F905" s="59" t="str">
        <x:v>DC</x:v>
      </x:c>
      <x:c r="G905" s="27" t="n">
        <x:v>1</x:v>
      </x:c>
      <x:c r="H905" s="27" t="str">
        <x:v>Won</x:v>
      </x:c>
      <x:c r="I905" s="30" t="n">
        <x:v>1.9</x:v>
      </x:c>
      <x:c r="J905" s="30" t="n">
        <x:v>1.9</x:v>
      </x:c>
      <x:c r="K905" s="30"/>
      <x:c r="L905" s="30"/>
    </x:row>
    <x:row r="906">
      <x:c r="A906" s="61" t="n">
        <x:v>45479</x:v>
      </x:c>
      <x:c r="B906" s="59" t="str">
        <x:v>FLEMINGTON</x:v>
      </x:c>
      <x:c r="C906" s="27" t="n">
        <x:v>1</x:v>
      </x:c>
      <x:c r="D906" s="27" t="n">
        <x:v>3</x:v>
      </x:c>
      <x:c r="E906" s="59" t="str">
        <x:v>I FOUND YOU</x:v>
      </x:c>
      <x:c r="F906" s="59" t="str">
        <x:v>LSW</x:v>
      </x:c>
      <x:c r="G906" s="27" t="n">
        <x:v>1</x:v>
      </x:c>
      <x:c r="H906" s="27" t="str">
        <x:v>2nd</x:v>
      </x:c>
      <x:c r="I906" s="30" t="n">
        <x:v>1.04</x:v>
      </x:c>
      <x:c r="J906" s="30" t="n">
        <x:v>1.04</x:v>
      </x:c>
      <x:c r="K906" s="30" t="n">
        <x:v>1.248</x:v>
      </x:c>
      <x:c r="L906" s="30" t="n">
        <x:v>2.496</x:v>
      </x:c>
    </x:row>
    <x:row r="907">
      <x:c r="A907" s="61" t="n">
        <x:v>45479</x:v>
      </x:c>
      <x:c r="B907" s="59" t="str">
        <x:v>FLEMINGTON</x:v>
      </x:c>
      <x:c r="C907" s="27" t="n">
        <x:v>1</x:v>
      </x:c>
      <x:c r="D907" s="27" t="n">
        <x:v>4</x:v>
      </x:c>
      <x:c r="E907" s="59" t="str">
        <x:v>ALDOLFITO</x:v>
      </x:c>
      <x:c r="F907" s="59" t="str">
        <x:v>SYS</x:v>
      </x:c>
      <x:c r="G907" s="27" t="n">
        <x:v>1</x:v>
      </x:c>
      <x:c r="H907" s="27" t="str">
        <x:v>Won</x:v>
      </x:c>
      <x:c r="I907" s="30" t="n">
        <x:v>1.5</x:v>
      </x:c>
      <x:c r="J907" s="30" t="n">
        <x:v>1.5</x:v>
      </x:c>
      <x:c r="K907" s="30" t="n">
        <x:v>1.7999999999999998</x:v>
      </x:c>
      <x:c r="L907" s="30" t="n">
        <x:v>3.5999999999999996</x:v>
      </x:c>
    </x:row>
    <x:row r="908">
      <x:c r="A908" s="61" t="n">
        <x:v>45479</x:v>
      </x:c>
      <x:c r="B908" s="59" t="str">
        <x:v>FLEMINGTON</x:v>
      </x:c>
      <x:c r="C908" s="27" t="n">
        <x:v>2</x:v>
      </x:c>
      <x:c r="D908" s="27" t="n">
        <x:v>3</x:v>
      </x:c>
      <x:c r="E908" s="59" t="str">
        <x:v>BERKSHIRE BREEZE</x:v>
      </x:c>
      <x:c r="F908" s="59" t="str">
        <x:v>LSW / SYS</x:v>
      </x:c>
      <x:c r="G908" s="27" t="n">
        <x:v>2</x:v>
      </x:c>
      <x:c r="H908" s="27" t="str">
        <x:v>Won</x:v>
      </x:c>
      <x:c r="I908" s="30" t="n">
        <x:v>1.2</x:v>
      </x:c>
      <x:c r="J908" s="30" t="n">
        <x:v>1.2</x:v>
      </x:c>
      <x:c r="K908" s="30" t="n">
        <x:v>2.4</x:v>
      </x:c>
      <x:c r="L908" s="30" t="n">
        <x:v>0</x:v>
      </x:c>
    </x:row>
    <x:row r="909">
      <x:c r="A909" s="61" t="n">
        <x:v>45479</x:v>
      </x:c>
      <x:c r="B909" s="59" t="str">
        <x:v>FLEMINGTON</x:v>
      </x:c>
      <x:c r="C909" s="27" t="n">
        <x:v>2</x:v>
      </x:c>
      <x:c r="D909" s="27" t="n">
        <x:v>4</x:v>
      </x:c>
      <x:c r="E909" s="59" t="str">
        <x:v>TARAMANSOUR</x:v>
      </x:c>
      <x:c r="F909" s="59" t="str">
        <x:v>DC</x:v>
      </x:c>
      <x:c r="G909" s="27" t="n">
        <x:v>1</x:v>
      </x:c>
      <x:c r="H909" s="27" t="str">
        <x:v>2nd</x:v>
      </x:c>
      <x:c r="I909" s="30" t="n">
        <x:v>2.2</x:v>
      </x:c>
      <x:c r="J909" s="30" t="n">
        <x:v>2.2</x:v>
      </x:c>
      <x:c r="K909" s="30" t="n">
        <x:v>4.4</x:v>
      </x:c>
      <x:c r="L909" s="30" t="n">
        <x:v>0</x:v>
      </x:c>
    </x:row>
    <x:row r="910">
      <x:c r="A910" s="61" t="n">
        <x:v>45479</x:v>
      </x:c>
      <x:c r="B910" s="59" t="str">
        <x:v>FLEMINGTON</x:v>
      </x:c>
      <x:c r="C910" s="27" t="n">
        <x:v>3</x:v>
      </x:c>
      <x:c r="D910" s="27" t="n">
        <x:v>7</x:v>
      </x:c>
      <x:c r="E910" s="59" t="str">
        <x:v>JUSTADEEL</x:v>
      </x:c>
      <x:c r="F910" s="59" t="str">
        <x:v>BF / SYS</x:v>
      </x:c>
      <x:c r="G910" s="27" t="n">
        <x:v>2</x:v>
      </x:c>
      <x:c r="H910" s="27" t="str">
        <x:v>Won</x:v>
      </x:c>
      <x:c r="I910" s="30" t="n">
        <x:v>2</x:v>
      </x:c>
      <x:c r="J910" s="30" t="n">
        <x:v>2</x:v>
      </x:c>
      <x:c r="K910" s="30" t="n">
        <x:v>0</x:v>
      </x:c>
      <x:c r="L910" s="30" t="n">
        <x:v>0</x:v>
      </x:c>
    </x:row>
    <x:row r="911">
      <x:c r="A911" s="61" t="n">
        <x:v>45479</x:v>
      </x:c>
      <x:c r="B911" s="59" t="str">
        <x:v>FLEMINGTON</x:v>
      </x:c>
      <x:c r="C911" s="27" t="n">
        <x:v>4</x:v>
      </x:c>
      <x:c r="D911" s="27" t="n">
        <x:v>1</x:v>
      </x:c>
      <x:c r="E911" s="59" t="str">
        <x:v>PISCES</x:v>
      </x:c>
      <x:c r="F911" s="59" t="str">
        <x:v>BFSR / SYS</x:v>
      </x:c>
      <x:c r="G911" s="27" t="n">
        <x:v>2</x:v>
      </x:c>
      <x:c r="H911" s="27" t="str">
        <x:v>4th</x:v>
      </x:c>
      <x:c r="I911" s="30"/>
      <x:c r="J911" s="30" t="n">
        <x:v>0</x:v>
      </x:c>
      <x:c r="K911" s="30" t="n">
        <x:v>0</x:v>
      </x:c>
      <x:c r="L911" s="30" t="n">
        <x:v>0</x:v>
      </x:c>
    </x:row>
    <x:row r="912">
      <x:c r="A912" s="61" t="n">
        <x:v>45479</x:v>
      </x:c>
      <x:c r="B912" s="59" t="str">
        <x:v>FLEMINGTON</x:v>
      </x:c>
      <x:c r="C912" s="27" t="n">
        <x:v>4</x:v>
      </x:c>
      <x:c r="D912" s="27" t="n">
        <x:v>2</x:v>
      </x:c>
      <x:c r="E912" s="59" t="str">
        <x:v>SNEAKY SUNRISE</x:v>
      </x:c>
      <x:c r="F912" s="59" t="str">
        <x:v>LSW / SYS</x:v>
      </x:c>
      <x:c r="G912" s="27" t="n">
        <x:v>2</x:v>
      </x:c>
      <x:c r="H912" s="27" t="str">
        <x:v>2nd</x:v>
      </x:c>
      <x:c r="I912" s="30" t="n">
        <x:v>1.6</x:v>
      </x:c>
      <x:c r="J912" s="30" t="n">
        <x:v>1.6</x:v>
      </x:c>
      <x:c r="K912" s="30" t="n">
        <x:v>3.5200000000000005</x:v>
      </x:c>
      <x:c r="L912" s="30" t="n">
        <x:v>4.5760000000000005</x:v>
      </x:c>
    </x:row>
    <x:row r="913">
      <x:c r="A913" s="61" t="n">
        <x:v>45479</x:v>
      </x:c>
      <x:c r="B913" s="59" t="str">
        <x:v>FLEMINGTON</x:v>
      </x:c>
      <x:c r="C913" s="27" t="n">
        <x:v>4</x:v>
      </x:c>
      <x:c r="D913" s="27" t="n">
        <x:v>3</x:v>
      </x:c>
      <x:c r="E913" s="59" t="str">
        <x:v>JENNI'S MEADOW</x:v>
      </x:c>
      <x:c r="F913" s="59" t="str">
        <x:v>DC</x:v>
      </x:c>
      <x:c r="G913" s="27" t="n">
        <x:v>1</x:v>
      </x:c>
      <x:c r="H913" s="27" t="str">
        <x:v>Won</x:v>
      </x:c>
      <x:c r="I913" s="30" t="n">
        <x:v>1.8</x:v>
      </x:c>
      <x:c r="J913" s="30" t="n">
        <x:v>1.8</x:v>
      </x:c>
      <x:c r="K913" s="30" t="n">
        <x:v>3.9600000000000004</x:v>
      </x:c>
      <x:c r="L913" s="30" t="n">
        <x:v>5.148000000000001</x:v>
      </x:c>
    </x:row>
    <x:row r="914">
      <x:c r="A914" s="61" t="n">
        <x:v>45479</x:v>
      </x:c>
      <x:c r="B914" s="59" t="str">
        <x:v>FLEMINGTON</x:v>
      </x:c>
      <x:c r="C914" s="27" t="n">
        <x:v>5</x:v>
      </x:c>
      <x:c r="D914" s="27" t="n">
        <x:v>1</x:v>
      </x:c>
      <x:c r="E914" s="59" t="str">
        <x:v>BELLE SAVOIR</x:v>
      </x:c>
      <x:c r="F914" s="59" t="str">
        <x:v>SYS</x:v>
      </x:c>
      <x:c r="G914" s="27" t="n">
        <x:v>1</x:v>
      </x:c>
      <x:c r="H914" s="27" t="str">
        <x:v>3rd</x:v>
      </x:c>
      <x:c r="I914" s="30" t="n">
        <x:v>2.2</x:v>
      </x:c>
      <x:c r="J914" s="30" t="n">
        <x:v>2.2</x:v>
      </x:c>
      <x:c r="K914" s="30" t="n">
        <x:v>2.8600000000000003</x:v>
      </x:c>
      <x:c r="L914" s="30" t="n">
        <x:v>10.868</x:v>
      </x:c>
    </x:row>
    <x:row r="915">
      <x:c r="A915" s="61" t="n">
        <x:v>45479</x:v>
      </x:c>
      <x:c r="B915" s="59" t="str">
        <x:v>FLEMINGTON</x:v>
      </x:c>
      <x:c r="C915" s="27" t="n">
        <x:v>6</x:v>
      </x:c>
      <x:c r="D915" s="27" t="n">
        <x:v>4</x:v>
      </x:c>
      <x:c r="E915" s="59" t="str">
        <x:v>STEEL RUN</x:v>
      </x:c>
      <x:c r="F915" s="59" t="str">
        <x:v>BFSR / SYS</x:v>
      </x:c>
      <x:c r="G915" s="27" t="n">
        <x:v>2</x:v>
      </x:c>
      <x:c r="H915" s="27" t="str">
        <x:v>Won</x:v>
      </x:c>
      <x:c r="I915" s="30" t="n">
        <x:v>1.3</x:v>
      </x:c>
      <x:c r="J915" s="30" t="n">
        <x:v>1.3</x:v>
      </x:c>
      <x:c r="K915" s="30" t="n">
        <x:v>4.9399999999999995</x:v>
      </x:c>
      <x:c r="L915" s="30" t="n">
        <x:v>9.386</x:v>
      </x:c>
    </x:row>
    <x:row r="916">
      <x:c r="A916" s="61" t="n">
        <x:v>45479</x:v>
      </x:c>
      <x:c r="B916" s="59" t="str">
        <x:v>FLEMINGTON</x:v>
      </x:c>
      <x:c r="C916" s="27" t="n">
        <x:v>7</x:v>
      </x:c>
      <x:c r="D916" s="27" t="n">
        <x:v>2</x:v>
      </x:c>
      <x:c r="E916" s="59" t="str">
        <x:v>IT'SOURTIME</x:v>
      </x:c>
      <x:c r="F916" s="59" t="str">
        <x:v>DC</x:v>
      </x:c>
      <x:c r="G916" s="27" t="n">
        <x:v>1</x:v>
      </x:c>
      <x:c r="H916" s="27" t="str">
        <x:v>Won</x:v>
      </x:c>
      <x:c r="I916" s="30" t="n">
        <x:v>3.8</x:v>
      </x:c>
      <x:c r="J916" s="30" t="n">
        <x:v>3.8</x:v>
      </x:c>
      <x:c r="K916" s="30" t="n">
        <x:v>7.22</x:v>
      </x:c>
      <x:c r="L916" s="30" t="n">
        <x:v>0</x:v>
      </x:c>
    </x:row>
    <x:row r="917">
      <x:c r="A917" s="61" t="n">
        <x:v>45479</x:v>
      </x:c>
      <x:c r="B917" s="59" t="str">
        <x:v>FLEMINGTON</x:v>
      </x:c>
      <x:c r="C917" s="27" t="n">
        <x:v>8</x:v>
      </x:c>
      <x:c r="D917" s="27" t="n">
        <x:v>1</x:v>
      </x:c>
      <x:c r="E917" s="59" t="str">
        <x:v>MUNHAMEK</x:v>
      </x:c>
      <x:c r="F917" s="59" t="str">
        <x:v>LSW</x:v>
      </x:c>
      <x:c r="G917" s="27" t="n">
        <x:v>1</x:v>
      </x:c>
      <x:c r="H917" s="27" t="str">
        <x:v>Won</x:v>
      </x:c>
      <x:c r="I917" s="30" t="n">
        <x:v>1.9</x:v>
      </x:c>
      <x:c r="J917" s="30" t="n">
        <x:v>1.9</x:v>
      </x:c>
      <x:c r="K917" s="30" t="n">
        <x:v>0</x:v>
      </x:c>
      <x:c r="L917" s="30"/>
    </x:row>
    <x:row r="918">
      <x:c r="A918" s="61" t="n">
        <x:v>45479</x:v>
      </x:c>
      <x:c r="B918" s="59" t="str">
        <x:v>FLEMINGTON</x:v>
      </x:c>
      <x:c r="C918" s="27" t="n">
        <x:v>8</x:v>
      </x:c>
      <x:c r="D918" s="27" t="n">
        <x:v>6</x:v>
      </x:c>
      <x:c r="E918" s="59" t="str">
        <x:v>SIBAAQ</x:v>
      </x:c>
      <x:c r="F918" s="59" t="str">
        <x:v>DC</x:v>
      </x:c>
      <x:c r="G918" s="27" t="n">
        <x:v>1</x:v>
      </x:c>
      <x:c r="H918" s="27" t="str"/>
      <x:c r="I918" s="30"/>
      <x:c r="J918" s="30" t="n">
        <x:v>0</x:v>
      </x:c>
      <x:c r="K918" s="30" t="n">
        <x:v>0</x:v>
      </x:c>
      <x:c r="L918" s="30"/>
    </x:row>
    <x:row r="919">
      <x:c r="A919" s="61" t="n">
        <x:v>45479</x:v>
      </x:c>
      <x:c r="B919" s="59" t="str">
        <x:v>FLEMINGTON</x:v>
      </x:c>
      <x:c r="C919" s="27" t="n">
        <x:v>9</x:v>
      </x:c>
      <x:c r="D919" s="27" t="n">
        <x:v>1</x:v>
      </x:c>
      <x:c r="E919" s="59" t="str">
        <x:v>BOSSY NIC</x:v>
      </x:c>
      <x:c r="F919" s="59" t="str">
        <x:v>LSW / SYS</x:v>
      </x:c>
      <x:c r="G919" s="27" t="n">
        <x:v>2</x:v>
      </x:c>
      <x:c r="H919" s="27" t="str"/>
      <x:c r="I919" s="30"/>
      <x:c r="J919" s="30" t="n">
        <x:v>0</x:v>
      </x:c>
      <x:c r="K919" s="30"/>
      <x:c r="L919" s="30"/>
    </x:row>
    <x:row r="920">
      <x:c r="A920" s="61" t="n">
        <x:v>45479</x:v>
      </x:c>
      <x:c r="B920" s="59" t="str">
        <x:v>FLEMINGTON</x:v>
      </x:c>
      <x:c r="C920" s="27" t="n">
        <x:v>9</x:v>
      </x:c>
      <x:c r="D920" s="27" t="n">
        <x:v>2</x:v>
      </x:c>
      <x:c r="E920" s="59" t="str">
        <x:v>FLEETWOOD</x:v>
      </x:c>
      <x:c r="F920" s="59" t="str">
        <x:v>BFSR / SYS</x:v>
      </x:c>
      <x:c r="G920" s="27" t="n">
        <x:v>2</x:v>
      </x:c>
      <x:c r="H920" s="27" t="str">
        <x:v>3rd</x:v>
      </x:c>
      <x:c r="I920" s="30" t="n">
        <x:v>1.9</x:v>
      </x:c>
      <x:c r="J920" s="30" t="n">
        <x:v>1.9</x:v>
      </x:c>
      <x:c r="K920" s="30"/>
      <x:c r="L920" s="30"/>
    </x:row>
    <x:row r="921">
      <x:c r="A921" s="61" t="n">
        <x:v>45479</x:v>
      </x:c>
      <x:c r="B921" s="59" t="str">
        <x:v>FLEMINGTON</x:v>
      </x:c>
      <x:c r="C921" s="27" t="n">
        <x:v>9</x:v>
      </x:c>
      <x:c r="D921" s="27" t="n">
        <x:v>9</x:v>
      </x:c>
      <x:c r="E921" s="59" t="str">
        <x:v>RIGHT TO PARTY</x:v>
      </x:c>
      <x:c r="F921" s="59" t="str">
        <x:v>LSW / SYS</x:v>
      </x:c>
      <x:c r="G921" s="27" t="n">
        <x:v>2</x:v>
      </x:c>
      <x:c r="H921" s="27" t="str">
        <x:v>Won</x:v>
      </x:c>
      <x:c r="I921" s="30" t="n">
        <x:v>1.9</x:v>
      </x:c>
      <x:c r="J921" s="30" t="n">
        <x:v>1.9</x:v>
      </x:c>
      <x:c r="K921" s="30"/>
      <x:c r="L921" s="30"/>
    </x:row>
    <x:row r="922">
      <x:c r="A922" s="61" t="n">
        <x:v>45479</x:v>
      </x:c>
      <x:c r="B922" s="59" t="str">
        <x:v>FLEMINGTON</x:v>
      </x:c>
      <x:c r="C922" s="27" t="n">
        <x:v>9</x:v>
      </x:c>
      <x:c r="D922" s="27" t="n">
        <x:v>12</x:v>
      </x:c>
      <x:c r="E922" s="59" t="str">
        <x:v>PHARARI</x:v>
      </x:c>
      <x:c r="F922" s="59" t="str">
        <x:v>LSW</x:v>
      </x:c>
      <x:c r="G922" s="27" t="n">
        <x:v>1</x:v>
      </x:c>
      <x:c r="H922" s="27" t="str"/>
      <x:c r="I922" s="30"/>
      <x:c r="J922" s="30" t="n">
        <x:v>0</x:v>
      </x:c>
      <x:c r="K922" s="30"/>
      <x:c r="L922" s="30"/>
    </x:row>
    <x:row r="923">
      <x:c r="A923" s="61" t="n">
        <x:v>45486</x:v>
      </x:c>
      <x:c r="B923" s="59" t="str">
        <x:v>CAULFIELD</x:v>
      </x:c>
      <x:c r="C923" s="27" t="n">
        <x:v>1</x:v>
      </x:c>
      <x:c r="D923" s="27" t="n">
        <x:v>3</x:v>
      </x:c>
      <x:c r="E923" s="59" t="str">
        <x:v>INTO YOU</x:v>
      </x:c>
      <x:c r="F923" s="59" t="str">
        <x:v>SYS</x:v>
      </x:c>
      <x:c r="G923" s="27" t="n">
        <x:v>1</x:v>
      </x:c>
      <x:c r="H923" s="27" t="str"/>
      <x:c r="I923" s="30"/>
      <x:c r="J923" s="30" t="n">
        <x:v>0</x:v>
      </x:c>
      <x:c r="K923" s="30" t="n">
        <x:v>0</x:v>
      </x:c>
      <x:c r="L923" s="30" t="n">
        <x:v>0</x:v>
      </x:c>
    </x:row>
    <x:row r="924">
      <x:c r="A924" s="61" t="n">
        <x:v>45486</x:v>
      </x:c>
      <x:c r="B924" s="59" t="str">
        <x:v>CAULFIELD</x:v>
      </x:c>
      <x:c r="C924" s="27" t="n">
        <x:v>1</x:v>
      </x:c>
      <x:c r="D924" s="27" t="n">
        <x:v>4</x:v>
      </x:c>
      <x:c r="E924" s="59" t="str">
        <x:v>LOVAZOU</x:v>
      </x:c>
      <x:c r="F924" s="59" t="str">
        <x:v>LSW</x:v>
      </x:c>
      <x:c r="G924" s="27" t="n">
        <x:v>1</x:v>
      </x:c>
      <x:c r="H924" s="27" t="str">
        <x:v>Won</x:v>
      </x:c>
      <x:c r="I924" s="30" t="n">
        <x:v>2.7</x:v>
      </x:c>
      <x:c r="J924" s="30" t="n">
        <x:v>2.7</x:v>
      </x:c>
      <x:c r="K924" s="30" t="n">
        <x:v>0</x:v>
      </x:c>
      <x:c r="L924" s="30" t="n">
        <x:v>0</x:v>
      </x:c>
    </x:row>
    <x:row r="925">
      <x:c r="A925" s="61" t="n">
        <x:v>45486</x:v>
      </x:c>
      <x:c r="B925" s="59" t="str">
        <x:v>CAULFIELD</x:v>
      </x:c>
      <x:c r="C925" s="27" t="n">
        <x:v>2</x:v>
      </x:c>
      <x:c r="D925" s="27" t="n">
        <x:v>11</x:v>
      </x:c>
      <x:c r="E925" s="59" t="str">
        <x:v>HE'S BESET</x:v>
      </x:c>
      <x:c r="F925" s="59" t="str">
        <x:v>BF / SYS</x:v>
      </x:c>
      <x:c r="G925" s="27" t="n">
        <x:v>2</x:v>
      </x:c>
      <x:c r="H925" s="27" t="str"/>
      <x:c r="I925" s="30"/>
      <x:c r="J925" s="30" t="n">
        <x:v>0</x:v>
      </x:c>
      <x:c r="K925" s="30" t="n">
        <x:v>0</x:v>
      </x:c>
      <x:c r="L925" s="30" t="n">
        <x:v>0</x:v>
      </x:c>
    </x:row>
    <x:row r="926">
      <x:c r="A926" s="61" t="n">
        <x:v>45486</x:v>
      </x:c>
      <x:c r="B926" s="59" t="str">
        <x:v>CAULFIELD</x:v>
      </x:c>
      <x:c r="C926" s="27" t="n">
        <x:v>4</x:v>
      </x:c>
      <x:c r="D926" s="27" t="n">
        <x:v>1</x:v>
      </x:c>
      <x:c r="E926" s="59" t="str">
        <x:v>MATUSALEM</x:v>
      </x:c>
      <x:c r="F926" s="59" t="str">
        <x:v>SYS</x:v>
      </x:c>
      <x:c r="G926" s="27" t="n">
        <x:v>1</x:v>
      </x:c>
      <x:c r="H926" s="27" t="str"/>
      <x:c r="I926" s="30"/>
      <x:c r="J926" s="30" t="n">
        <x:v>0</x:v>
      </x:c>
      <x:c r="K926" s="30" t="n">
        <x:v>0</x:v>
      </x:c>
      <x:c r="L926" s="30" t="n">
        <x:v>0</x:v>
      </x:c>
    </x:row>
    <x:row r="927">
      <x:c r="A927" s="61" t="n">
        <x:v>45486</x:v>
      </x:c>
      <x:c r="B927" s="59" t="str">
        <x:v>CAULFIELD</x:v>
      </x:c>
      <x:c r="C927" s="27" t="n">
        <x:v>4</x:v>
      </x:c>
      <x:c r="D927" s="27" t="n">
        <x:v>4</x:v>
      </x:c>
      <x:c r="E927" s="59" t="str">
        <x:v>DO YOU THINK SO</x:v>
      </x:c>
      <x:c r="F927" s="59" t="str">
        <x:v>SYS</x:v>
      </x:c>
      <x:c r="G927" s="27" t="n">
        <x:v>1</x:v>
      </x:c>
      <x:c r="H927" s="27" t="str"/>
      <x:c r="I927" s="30"/>
      <x:c r="J927" s="30" t="n">
        <x:v>0</x:v>
      </x:c>
      <x:c r="K927" s="30" t="n">
        <x:v>0</x:v>
      </x:c>
      <x:c r="L927" s="30" t="n">
        <x:v>0</x:v>
      </x:c>
    </x:row>
    <x:row r="928">
      <x:c r="A928" s="61" t="n">
        <x:v>45486</x:v>
      </x:c>
      <x:c r="B928" s="59" t="str">
        <x:v>CAULFIELD</x:v>
      </x:c>
      <x:c r="C928" s="27" t="n">
        <x:v>5</x:v>
      </x:c>
      <x:c r="D928" s="27" t="n">
        <x:v>10</x:v>
      </x:c>
      <x:c r="E928" s="59" t="str">
        <x:v>LITTLE JACK</x:v>
      </x:c>
      <x:c r="F928" s="59" t="str">
        <x:v>LSW / SYS</x:v>
      </x:c>
      <x:c r="G928" s="27" t="n">
        <x:v>2</x:v>
      </x:c>
      <x:c r="H928" s="27" t="str"/>
      <x:c r="I928" s="30"/>
      <x:c r="J928" s="30" t="n">
        <x:v>0</x:v>
      </x:c>
      <x:c r="K928" s="30" t="n">
        <x:v>0</x:v>
      </x:c>
      <x:c r="L928" s="30" t="n">
        <x:v>0</x:v>
      </x:c>
    </x:row>
    <x:row r="929">
      <x:c r="A929" s="61" t="n">
        <x:v>45486</x:v>
      </x:c>
      <x:c r="B929" s="59" t="str">
        <x:v>CAULFIELD</x:v>
      </x:c>
      <x:c r="C929" s="27" t="n">
        <x:v>6</x:v>
      </x:c>
      <x:c r="D929" s="27" t="n">
        <x:v>5</x:v>
      </x:c>
      <x:c r="E929" s="59" t="str">
        <x:v>TOBAYSURE</x:v>
      </x:c>
      <x:c r="F929" s="59" t="str">
        <x:v>DC</x:v>
      </x:c>
      <x:c r="G929" s="27" t="n">
        <x:v>1</x:v>
      </x:c>
      <x:c r="H929" s="27" t="str"/>
      <x:c r="I929" s="30"/>
      <x:c r="J929" s="30" t="n">
        <x:v>0</x:v>
      </x:c>
      <x:c r="K929" s="30" t="n">
        <x:v>0</x:v>
      </x:c>
      <x:c r="L929" s="30" t="n">
        <x:v>0</x:v>
      </x:c>
    </x:row>
    <x:row r="930">
      <x:c r="A930" s="61" t="n">
        <x:v>45486</x:v>
      </x:c>
      <x:c r="B930" s="59" t="str">
        <x:v>CAULFIELD</x:v>
      </x:c>
      <x:c r="C930" s="27" t="n">
        <x:v>6</x:v>
      </x:c>
      <x:c r="D930" s="27" t="n">
        <x:v>7</x:v>
      </x:c>
      <x:c r="E930" s="59" t="str">
        <x:v>ARAMCO</x:v>
      </x:c>
      <x:c r="F930" s="59" t="str">
        <x:v>SYS</x:v>
      </x:c>
      <x:c r="G930" s="27" t="n">
        <x:v>1</x:v>
      </x:c>
      <x:c r="H930" s="27" t="str"/>
      <x:c r="I930" s="30"/>
      <x:c r="J930" s="30" t="n">
        <x:v>0</x:v>
      </x:c>
      <x:c r="K930" s="30" t="n">
        <x:v>0</x:v>
      </x:c>
      <x:c r="L930" s="30" t="n">
        <x:v>0</x:v>
      </x:c>
    </x:row>
    <x:row r="931">
      <x:c r="A931" s="61" t="n">
        <x:v>45486</x:v>
      </x:c>
      <x:c r="B931" s="59" t="str">
        <x:v>CAULFIELD</x:v>
      </x:c>
      <x:c r="C931" s="27" t="n">
        <x:v>7</x:v>
      </x:c>
      <x:c r="D931" s="27" t="n">
        <x:v>6</x:v>
      </x:c>
      <x:c r="E931" s="59" t="str">
        <x:v>MAJOR SHARE</x:v>
      </x:c>
      <x:c r="F931" s="59" t="str">
        <x:v>LSW</x:v>
      </x:c>
      <x:c r="G931" s="27" t="n">
        <x:v>1</x:v>
      </x:c>
      <x:c r="H931" s="27" t="str">
        <x:v>2nd</x:v>
      </x:c>
      <x:c r="I931" s="30" t="n">
        <x:v>2</x:v>
      </x:c>
      <x:c r="J931" s="30" t="n">
        <x:v>2</x:v>
      </x:c>
      <x:c r="K931" s="30" t="n">
        <x:v>3</x:v>
      </x:c>
      <x:c r="L931" s="30"/>
    </x:row>
    <x:row r="932">
      <x:c r="A932" s="61" t="n">
        <x:v>45486</x:v>
      </x:c>
      <x:c r="B932" s="59" t="str">
        <x:v>CAULFIELD</x:v>
      </x:c>
      <x:c r="C932" s="27" t="n">
        <x:v>8</x:v>
      </x:c>
      <x:c r="D932" s="27" t="n">
        <x:v>2</x:v>
      </x:c>
      <x:c r="E932" s="59" t="str">
        <x:v>RECOMMENDATION</x:v>
      </x:c>
      <x:c r="F932" s="59" t="str">
        <x:v>FR / SYS</x:v>
      </x:c>
      <x:c r="G932" s="27" t="n">
        <x:v>2</x:v>
      </x:c>
      <x:c r="H932" s="27" t="str">
        <x:v>Won</x:v>
      </x:c>
      <x:c r="I932" s="30" t="n">
        <x:v>1.5</x:v>
      </x:c>
      <x:c r="J932" s="30" t="n">
        <x:v>1.5</x:v>
      </x:c>
      <x:c r="K932" s="30"/>
      <x:c r="L932" s="30"/>
    </x:row>
    <x:row r="933">
      <x:c r="A933" s="61" t="n">
        <x:v>45493</x:v>
      </x:c>
      <x:c r="B933" s="59" t="str">
        <x:v>FLEMINGTON</x:v>
      </x:c>
      <x:c r="C933" s="27" t="n">
        <x:v>1</x:v>
      </x:c>
      <x:c r="D933" s="27" t="n">
        <x:v>1</x:v>
      </x:c>
      <x:c r="E933" s="59" t="str">
        <x:v>STAY SILENT</x:v>
      </x:c>
      <x:c r="F933" s="59" t="str">
        <x:v>SYS</x:v>
      </x:c>
      <x:c r="G933" s="27" t="n">
        <x:v>1</x:v>
      </x:c>
      <x:c r="H933" s="27" t="str">
        <x:v>3rd</x:v>
      </x:c>
      <x:c r="I933" s="30" t="n">
        <x:v>1.3</x:v>
      </x:c>
      <x:c r="J933" s="30" t="n">
        <x:v>1.3</x:v>
      </x:c>
      <x:c r="K933" s="30" t="n">
        <x:v>2.21</x:v>
      </x:c>
      <x:c r="L933" s="30" t="n">
        <x:v>2.6519999999999997</x:v>
      </x:c>
    </x:row>
    <x:row r="934">
      <x:c r="A934" s="61" t="n">
        <x:v>45493</x:v>
      </x:c>
      <x:c r="B934" s="59" t="str">
        <x:v>FLEMINGTON</x:v>
      </x:c>
      <x:c r="C934" s="27" t="n">
        <x:v>2</x:v>
      </x:c>
      <x:c r="D934" s="27" t="n">
        <x:v>2</x:v>
      </x:c>
      <x:c r="E934" s="59" t="str">
        <x:v>LE ZEBRA</x:v>
      </x:c>
      <x:c r="F934" s="59" t="str">
        <x:v>DC / SYS</x:v>
      </x:c>
      <x:c r="G934" s="27" t="n">
        <x:v>2</x:v>
      </x:c>
      <x:c r="H934" s="27" t="str">
        <x:v>Won</x:v>
      </x:c>
      <x:c r="I934" s="30" t="n">
        <x:v>1.7</x:v>
      </x:c>
      <x:c r="J934" s="30" t="n">
        <x:v>1.7</x:v>
      </x:c>
      <x:c r="K934" s="30" t="n">
        <x:v>2.04</x:v>
      </x:c>
      <x:c r="L934" s="30" t="n">
        <x:v>2.448</x:v>
      </x:c>
    </x:row>
    <x:row r="935">
      <x:c r="A935" s="61" t="n">
        <x:v>45493</x:v>
      </x:c>
      <x:c r="B935" s="59" t="str">
        <x:v>FLEMINGTON</x:v>
      </x:c>
      <x:c r="C935" s="27" t="n">
        <x:v>3</x:v>
      </x:c>
      <x:c r="D935" s="27" t="n">
        <x:v>2</x:v>
      </x:c>
      <x:c r="E935" s="59" t="str">
        <x:v>FIRST SETTLER</x:v>
      </x:c>
      <x:c r="F935" s="59" t="str">
        <x:v>LSW / SYS</x:v>
      </x:c>
      <x:c r="G935" s="27" t="n">
        <x:v>2</x:v>
      </x:c>
      <x:c r="H935" s="27" t="str">
        <x:v>Won</x:v>
      </x:c>
      <x:c r="I935" s="30" t="n">
        <x:v>1.2</x:v>
      </x:c>
      <x:c r="J935" s="30" t="n">
        <x:v>1.2</x:v>
      </x:c>
      <x:c r="K935" s="30" t="n">
        <x:v>1.44</x:v>
      </x:c>
      <x:c r="L935" s="30" t="n">
        <x:v>3.168</x:v>
      </x:c>
    </x:row>
    <x:row r="936">
      <x:c r="A936" s="61" t="n">
        <x:v>45493</x:v>
      </x:c>
      <x:c r="B936" s="59" t="str">
        <x:v>FLEMINGTON</x:v>
      </x:c>
      <x:c r="C936" s="27" t="n">
        <x:v>4</x:v>
      </x:c>
      <x:c r="D936" s="27" t="n">
        <x:v>8</x:v>
      </x:c>
      <x:c r="E936" s="59" t="str">
        <x:v>ARQANA</x:v>
      </x:c>
      <x:c r="F936" s="59" t="str">
        <x:v>LSW</x:v>
      </x:c>
      <x:c r="G936" s="27" t="n">
        <x:v>1</x:v>
      </x:c>
      <x:c r="H936" s="27" t="str">
        <x:v>Won</x:v>
      </x:c>
      <x:c r="I936" s="30" t="n">
        <x:v>1.2</x:v>
      </x:c>
      <x:c r="J936" s="30" t="n">
        <x:v>1.2</x:v>
      </x:c>
      <x:c r="K936" s="30" t="n">
        <x:v>2.64</x:v>
      </x:c>
      <x:c r="L936" s="30" t="n">
        <x:v>4.224</x:v>
      </x:c>
    </x:row>
    <x:row r="937">
      <x:c r="A937" s="61" t="n">
        <x:v>45493</x:v>
      </x:c>
      <x:c r="B937" s="59" t="str">
        <x:v>FLEMINGTON</x:v>
      </x:c>
      <x:c r="C937" s="27" t="n">
        <x:v>5</x:v>
      </x:c>
      <x:c r="D937" s="27" t="n">
        <x:v>7</x:v>
      </x:c>
      <x:c r="E937" s="59" t="str">
        <x:v>GREAT MAXIMUS</x:v>
      </x:c>
      <x:c r="F937" s="59" t="str">
        <x:v>LSW</x:v>
      </x:c>
      <x:c r="G937" s="27" t="n">
        <x:v>1</x:v>
      </x:c>
      <x:c r="H937" s="27" t="str">
        <x:v>3rd</x:v>
      </x:c>
      <x:c r="I937" s="30" t="n">
        <x:v>2.2</x:v>
      </x:c>
      <x:c r="J937" s="30" t="n">
        <x:v>2.2</x:v>
      </x:c>
      <x:c r="K937" s="30" t="n">
        <x:v>3.5200000000000005</x:v>
      </x:c>
      <x:c r="L937" s="30" t="n">
        <x:v>0</x:v>
      </x:c>
    </x:row>
    <x:row r="938">
      <x:c r="A938" s="61" t="n">
        <x:v>45493</x:v>
      </x:c>
      <x:c r="B938" s="59" t="str">
        <x:v>FLEMINGTON</x:v>
      </x:c>
      <x:c r="C938" s="27" t="n">
        <x:v>6</x:v>
      </x:c>
      <x:c r="D938" s="27" t="n">
        <x:v>6</x:v>
      </x:c>
      <x:c r="E938" s="59" t="str">
        <x:v>BARAQIEL</x:v>
      </x:c>
      <x:c r="F938" s="59" t="str">
        <x:v>LSW / SYS</x:v>
      </x:c>
      <x:c r="G938" s="27" t="n">
        <x:v>2</x:v>
      </x:c>
      <x:c r="H938" s="27" t="str">
        <x:v>3rd</x:v>
      </x:c>
      <x:c r="I938" s="30" t="n">
        <x:v>1.6</x:v>
      </x:c>
      <x:c r="J938" s="30" t="n">
        <x:v>1.6</x:v>
      </x:c>
      <x:c r="K938" s="30" t="n">
        <x:v>0</x:v>
      </x:c>
      <x:c r="L938" s="30" t="n">
        <x:v>0</x:v>
      </x:c>
    </x:row>
    <x:row r="939">
      <x:c r="A939" s="61" t="n">
        <x:v>45493</x:v>
      </x:c>
      <x:c r="B939" s="59" t="str">
        <x:v>FLEMINGTON</x:v>
      </x:c>
      <x:c r="C939" s="27" t="n">
        <x:v>7</x:v>
      </x:c>
      <x:c r="D939" s="27" t="n">
        <x:v>1</x:v>
      </x:c>
      <x:c r="E939" s="59" t="str">
        <x:v>BORN A KING</x:v>
      </x:c>
      <x:c r="F939" s="59" t="str">
        <x:v>SYS</x:v>
      </x:c>
      <x:c r="G939" s="27" t="n">
        <x:v>1</x:v>
      </x:c>
      <x:c r="H939" s="27" t="str"/>
      <x:c r="I939" s="30"/>
      <x:c r="J939" s="30" t="n">
        <x:v>0</x:v>
      </x:c>
      <x:c r="K939" s="30" t="n">
        <x:v>0</x:v>
      </x:c>
      <x:c r="L939" s="30" t="n">
        <x:v>0</x:v>
      </x:c>
    </x:row>
    <x:row r="940">
      <x:c r="A940" s="61" t="n">
        <x:v>45493</x:v>
      </x:c>
      <x:c r="B940" s="59" t="str">
        <x:v>FLEMINGTON</x:v>
      </x:c>
      <x:c r="C940" s="27" t="n">
        <x:v>7</x:v>
      </x:c>
      <x:c r="D940" s="27" t="n">
        <x:v>5</x:v>
      </x:c>
      <x:c r="E940" s="59" t="str">
        <x:v>HIT THE ROAD JACK</x:v>
      </x:c>
      <x:c r="F940" s="59" t="str">
        <x:v>LSW</x:v>
      </x:c>
      <x:c r="G940" s="27" t="n">
        <x:v>1</x:v>
      </x:c>
      <x:c r="H940" s="27" t="str">
        <x:v>Won</x:v>
      </x:c>
      <x:c r="I940" s="30" t="n">
        <x:v>2.6</x:v>
      </x:c>
      <x:c r="J940" s="30" t="n">
        <x:v>2.6</x:v>
      </x:c>
      <x:c r="K940" s="30" t="n">
        <x:v>0</x:v>
      </x:c>
      <x:c r="L940" s="30" t="n">
        <x:v>0</x:v>
      </x:c>
    </x:row>
    <x:row r="941">
      <x:c r="A941" s="61" t="n">
        <x:v>45493</x:v>
      </x:c>
      <x:c r="B941" s="59" t="str">
        <x:v>FLEMINGTON</x:v>
      </x:c>
      <x:c r="C941" s="27" t="n">
        <x:v>8</x:v>
      </x:c>
      <x:c r="D941" s="27" t="n">
        <x:v>6</x:v>
      </x:c>
      <x:c r="E941" s="59" t="str">
        <x:v>CADMUS</x:v>
      </x:c>
      <x:c r="F941" s="59" t="str">
        <x:v>LSW</x:v>
      </x:c>
      <x:c r="G941" s="27" t="n">
        <x:v>1</x:v>
      </x:c>
      <x:c r="H941" s="27" t="str"/>
      <x:c r="I941" s="30"/>
      <x:c r="J941" s="30" t="n">
        <x:v>0</x:v>
      </x:c>
      <x:c r="K941" s="30" t="n">
        <x:v>0</x:v>
      </x:c>
      <x:c r="L941" s="30"/>
    </x:row>
    <x:row r="942">
      <x:c r="A942" s="61" t="n">
        <x:v>45493</x:v>
      </x:c>
      <x:c r="B942" s="59" t="str">
        <x:v>FLEMINGTON</x:v>
      </x:c>
      <x:c r="C942" s="27" t="n">
        <x:v>9</x:v>
      </x:c>
      <x:c r="D942" s="27" t="n">
        <x:v>17</x:v>
      </x:c>
      <x:c r="E942" s="59" t="str">
        <x:v>MOONHAVEN</x:v>
      </x:c>
      <x:c r="F942" s="59" t="str">
        <x:v>DC</x:v>
      </x:c>
      <x:c r="G942" s="27" t="n">
        <x:v>1</x:v>
      </x:c>
      <x:c r="H942" s="27" t="str">
        <x:v>Won</x:v>
      </x:c>
      <x:c r="I942" s="30" t="n">
        <x:v>3</x:v>
      </x:c>
      <x:c r="J942" s="30" t="n">
        <x:v>3</x:v>
      </x:c>
      <x:c r="K942" s="30"/>
      <x:c r="L942" s="30"/>
    </x:row>
    <x:row r="943">
      <x:c r="A943" s="61" t="n">
        <x:v>45500</x:v>
      </x:c>
      <x:c r="B943" s="59" t="str">
        <x:v>CAULFIELD</x:v>
      </x:c>
      <x:c r="C943" s="27" t="n">
        <x:v>1</x:v>
      </x:c>
      <x:c r="D943" s="27" t="n">
        <x:v>2</x:v>
      </x:c>
      <x:c r="E943" s="59" t="str">
        <x:v>DOM</x:v>
      </x:c>
      <x:c r="F943" s="59" t="str">
        <x:v>LSW / SYS</x:v>
      </x:c>
      <x:c r="G943" s="27" t="n">
        <x:v>2</x:v>
      </x:c>
      <x:c r="H943" s="27" t="str">
        <x:v>2nd</x:v>
      </x:c>
      <x:c r="I943" s="30" t="n">
        <x:v>1.2</x:v>
      </x:c>
      <x:c r="J943" s="30" t="n">
        <x:v>1.2</x:v>
      </x:c>
      <x:c r="K943" s="30" t="n">
        <x:v>1.68</x:v>
      </x:c>
      <x:c r="L943" s="30" t="n">
        <x:v>2.184</x:v>
      </x:c>
    </x:row>
    <x:row r="944">
      <x:c r="A944" s="61" t="n">
        <x:v>45500</x:v>
      </x:c>
      <x:c r="B944" s="59" t="str">
        <x:v>CAULFIELD</x:v>
      </x:c>
      <x:c r="C944" s="27" t="n">
        <x:v>1</x:v>
      </x:c>
      <x:c r="D944" s="27" t="n">
        <x:v>5</x:v>
      </x:c>
      <x:c r="E944" s="59" t="str">
        <x:v>I AM VELVET</x:v>
      </x:c>
      <x:c r="F944" s="59" t="str">
        <x:v>LSW</x:v>
      </x:c>
      <x:c r="G944" s="27" t="n">
        <x:v>1</x:v>
      </x:c>
      <x:c r="H944" s="27" t="str">
        <x:v>Won</x:v>
      </x:c>
      <x:c r="I944" s="30" t="n">
        <x:v>1.7</x:v>
      </x:c>
      <x:c r="J944" s="30" t="n">
        <x:v>1.7</x:v>
      </x:c>
      <x:c r="K944" s="30" t="n">
        <x:v>2.38</x:v>
      </x:c>
      <x:c r="L944" s="30" t="n">
        <x:v>3.094</x:v>
      </x:c>
    </x:row>
    <x:row r="945">
      <x:c r="A945" s="61" t="n">
        <x:v>45500</x:v>
      </x:c>
      <x:c r="B945" s="59" t="str">
        <x:v>CAULFIELD</x:v>
      </x:c>
      <x:c r="C945" s="27" t="n">
        <x:v>3</x:v>
      </x:c>
      <x:c r="D945" s="27" t="n">
        <x:v>1</x:v>
      </x:c>
      <x:c r="E945" s="59" t="str">
        <x:v>PHATS</x:v>
      </x:c>
      <x:c r="F945" s="59" t="str">
        <x:v>SYS</x:v>
      </x:c>
      <x:c r="G945" s="27" t="n">
        <x:v>1</x:v>
      </x:c>
      <x:c r="H945" s="27" t="str">
        <x:v>3rd</x:v>
      </x:c>
      <x:c r="I945" s="30" t="n">
        <x:v>1.4</x:v>
      </x:c>
      <x:c r="J945" s="30" t="n">
        <x:v>1.4</x:v>
      </x:c>
      <x:c r="K945" s="30" t="n">
        <x:v>1.8199999999999998</x:v>
      </x:c>
      <x:c r="L945" s="30" t="n">
        <x:v>3.8219999999999996</x:v>
      </x:c>
    </x:row>
    <x:row r="946">
      <x:c r="A946" s="61" t="n">
        <x:v>45500</x:v>
      </x:c>
      <x:c r="B946" s="59" t="str">
        <x:v>CAULFIELD</x:v>
      </x:c>
      <x:c r="C946" s="27" t="n">
        <x:v>3</x:v>
      </x:c>
      <x:c r="D946" s="27" t="n">
        <x:v>5</x:v>
      </x:c>
      <x:c r="E946" s="59" t="str">
        <x:v>CAPTAIN ELECTRIC</x:v>
      </x:c>
      <x:c r="F946" s="59" t="str">
        <x:v>FRSR</x:v>
      </x:c>
      <x:c r="G946" s="27" t="n">
        <x:v>1</x:v>
      </x:c>
      <x:c r="H946" s="27" t="str">
        <x:v>Won</x:v>
      </x:c>
      <x:c r="I946" s="30" t="n">
        <x:v>1.4</x:v>
      </x:c>
      <x:c r="J946" s="30" t="n">
        <x:v>1.4</x:v>
      </x:c>
      <x:c r="K946" s="30" t="n">
        <x:v>1.8199999999999998</x:v>
      </x:c>
      <x:c r="L946" s="30" t="n">
        <x:v>3.8219999999999996</x:v>
      </x:c>
    </x:row>
    <x:row r="947">
      <x:c r="A947" s="61" t="n">
        <x:v>45500</x:v>
      </x:c>
      <x:c r="B947" s="59" t="str">
        <x:v>CAULFIELD</x:v>
      </x:c>
      <x:c r="C947" s="27" t="n">
        <x:v>4</x:v>
      </x:c>
      <x:c r="D947" s="27" t="n">
        <x:v>2</x:v>
      </x:c>
      <x:c r="E947" s="59" t="str">
        <x:v>FERAGO</x:v>
      </x:c>
      <x:c r="F947" s="59" t="str">
        <x:v>FRSR</x:v>
      </x:c>
      <x:c r="G947" s="27" t="n">
        <x:v>1</x:v>
      </x:c>
      <x:c r="H947" s="27" t="str">
        <x:v>Won</x:v>
      </x:c>
      <x:c r="I947" s="30" t="n">
        <x:v>1.3</x:v>
      </x:c>
      <x:c r="J947" s="30" t="n">
        <x:v>1.3</x:v>
      </x:c>
      <x:c r="K947" s="30" t="n">
        <x:v>2.7300000000000004</x:v>
      </x:c>
      <x:c r="L947" s="30" t="n">
        <x:v>5.460000000000001</x:v>
      </x:c>
    </x:row>
    <x:row r="948">
      <x:c r="A948" s="61" t="n">
        <x:v>45500</x:v>
      </x:c>
      <x:c r="B948" s="59" t="str">
        <x:v>CAULFIELD</x:v>
      </x:c>
      <x:c r="C948" s="27" t="n">
        <x:v>5</x:v>
      </x:c>
      <x:c r="D948" s="27" t="n">
        <x:v>5</x:v>
      </x:c>
      <x:c r="E948" s="59" t="str">
        <x:v>HERBERT PARK</x:v>
      </x:c>
      <x:c r="F948" s="59" t="str">
        <x:v>DC</x:v>
      </x:c>
      <x:c r="G948" s="27" t="n">
        <x:v>1</x:v>
      </x:c>
      <x:c r="H948" s="27" t="str">
        <x:v>Won</x:v>
      </x:c>
      <x:c r="I948" s="30" t="n">
        <x:v>2.1</x:v>
      </x:c>
      <x:c r="J948" s="30" t="n">
        <x:v>2.1</x:v>
      </x:c>
      <x:c r="K948" s="30" t="n">
        <x:v>4.2</x:v>
      </x:c>
      <x:c r="L948" s="30" t="n">
        <x:v>10.920000000000002</x:v>
      </x:c>
    </x:row>
    <x:row r="949">
      <x:c r="A949" s="61" t="n">
        <x:v>45500</x:v>
      </x:c>
      <x:c r="B949" s="59" t="str">
        <x:v>CAULFIELD</x:v>
      </x:c>
      <x:c r="C949" s="27" t="n">
        <x:v>5</x:v>
      </x:c>
      <x:c r="D949" s="27" t="n">
        <x:v>7</x:v>
      </x:c>
      <x:c r="E949" s="59" t="str">
        <x:v>AMOURSIRRA</x:v>
      </x:c>
      <x:c r="F949" s="59" t="str">
        <x:v>DC</x:v>
      </x:c>
      <x:c r="G949" s="27" t="n">
        <x:v>1</x:v>
      </x:c>
      <x:c r="H949" s="27" t="str"/>
      <x:c r="I949" s="30"/>
      <x:c r="J949" s="30" t="n">
        <x:v>0</x:v>
      </x:c>
      <x:c r="K949" s="30" t="n">
        <x:v>0</x:v>
      </x:c>
      <x:c r="L949" s="30" t="n">
        <x:v>0</x:v>
      </x:c>
    </x:row>
    <x:row r="950">
      <x:c r="A950" s="61" t="n">
        <x:v>45500</x:v>
      </x:c>
      <x:c r="B950" s="59" t="str">
        <x:v>CAULFIELD</x:v>
      </x:c>
      <x:c r="C950" s="27" t="n">
        <x:v>6</x:v>
      </x:c>
      <x:c r="D950" s="27" t="n">
        <x:v>9</x:v>
      </x:c>
      <x:c r="E950" s="59" t="str">
        <x:v>PIASTRI</x:v>
      </x:c>
      <x:c r="F950" s="59" t="str">
        <x:v>SYS</x:v>
      </x:c>
      <x:c r="G950" s="27" t="n">
        <x:v>1</x:v>
      </x:c>
      <x:c r="H950" s="27" t="str">
        <x:v>Won</x:v>
      </x:c>
      <x:c r="I950" s="30" t="n">
        <x:v>2</x:v>
      </x:c>
      <x:c r="J950" s="30" t="n">
        <x:v>2</x:v>
      </x:c>
      <x:c r="K950" s="30" t="n">
        <x:v>5.2</x:v>
      </x:c>
      <x:c r="L950" s="30" t="n">
        <x:v>7.800000000000001</x:v>
      </x:c>
    </x:row>
    <x:row r="951">
      <x:c r="A951" s="61" t="n">
        <x:v>45500</x:v>
      </x:c>
      <x:c r="B951" s="59" t="str">
        <x:v>CAULFIELD</x:v>
      </x:c>
      <x:c r="C951" s="27" t="n">
        <x:v>7</x:v>
      </x:c>
      <x:c r="D951" s="27" t="n">
        <x:v>1</x:v>
      </x:c>
      <x:c r="E951" s="59" t="str">
        <x:v>SEMILLION</x:v>
      </x:c>
      <x:c r="F951" s="59" t="str">
        <x:v>DC</x:v>
      </x:c>
      <x:c r="G951" s="27" t="n">
        <x:v>1</x:v>
      </x:c>
      <x:c r="H951" s="27" t="str">
        <x:v>2nd</x:v>
      </x:c>
      <x:c r="I951" s="30" t="n">
        <x:v>2.6</x:v>
      </x:c>
      <x:c r="J951" s="30" t="n">
        <x:v>2.6</x:v>
      </x:c>
      <x:c r="K951" s="30" t="n">
        <x:v>3.9000000000000004</x:v>
      </x:c>
      <x:c r="L951" s="30"/>
    </x:row>
    <x:row r="952">
      <x:c r="A952" s="61" t="n">
        <x:v>45500</x:v>
      </x:c>
      <x:c r="B952" s="59" t="str">
        <x:v>CAULFIELD</x:v>
      </x:c>
      <x:c r="C952" s="27" t="n">
        <x:v>7</x:v>
      </x:c>
      <x:c r="D952" s="27" t="n">
        <x:v>2</x:v>
      </x:c>
      <x:c r="E952" s="59" t="str">
        <x:v>RECOMMENDATION</x:v>
      </x:c>
      <x:c r="F952" s="59" t="str">
        <x:v>LSW / SYS</x:v>
      </x:c>
      <x:c r="G952" s="27" t="n">
        <x:v>2</x:v>
      </x:c>
      <x:c r="H952" s="27" t="str">
        <x:v>Won</x:v>
      </x:c>
      <x:c r="I952" s="30" t="n">
        <x:v>1.1</x:v>
      </x:c>
      <x:c r="J952" s="30" t="n">
        <x:v>1.1</x:v>
      </x:c>
      <x:c r="K952" s="30" t="n">
        <x:v>1.6500000000000001</x:v>
      </x:c>
      <x:c r="L952" s="30"/>
    </x:row>
    <x:row r="953">
      <x:c r="A953" s="61" t="n">
        <x:v>45500</x:v>
      </x:c>
      <x:c r="B953" s="59" t="str">
        <x:v>CAULFIELD</x:v>
      </x:c>
      <x:c r="C953" s="27" t="n">
        <x:v>9</x:v>
      </x:c>
      <x:c r="D953" s="27" t="n">
        <x:v>6</x:v>
      </x:c>
      <x:c r="E953" s="59" t="str">
        <x:v>THE OPEN</x:v>
      </x:c>
      <x:c r="F953" s="59" t="str">
        <x:v>LSW / SYS</x:v>
      </x:c>
      <x:c r="G953" s="27" t="n">
        <x:v>2</x:v>
      </x:c>
      <x:c r="H953" s="27" t="str">
        <x:v>2nd</x:v>
      </x:c>
      <x:c r="I953" s="30" t="n">
        <x:v>1.5</x:v>
      </x:c>
      <x:c r="J953" s="30" t="n">
        <x:v>1.5</x:v>
      </x:c>
      <x:c r="K953" s="30"/>
      <x:c r="L953" s="30"/>
    </x:row>
    <x:row r="954">
      <x:c r="A954" s="61" t="n">
        <x:v>45500</x:v>
      </x:c>
      <x:c r="B954" s="59" t="str">
        <x:v>CAULFIELD</x:v>
      </x:c>
      <x:c r="C954" s="27" t="n">
        <x:v>9</x:v>
      </x:c>
      <x:c r="D954" s="27" t="n">
        <x:v>12</x:v>
      </x:c>
      <x:c r="E954" s="59" t="str">
        <x:v>RHAPSODY CHIC</x:v>
      </x:c>
      <x:c r="F954" s="59" t="str">
        <x:v>DC</x:v>
      </x:c>
      <x:c r="G954" s="27" t="n">
        <x:v>1</x:v>
      </x:c>
      <x:c r="H954" s="27" t="str">
        <x:v>Won</x:v>
      </x:c>
      <x:c r="I954" s="30" t="n">
        <x:v>1.8</x:v>
      </x:c>
      <x:c r="J954" s="30" t="n">
        <x:v>1.8</x:v>
      </x:c>
      <x:c r="K954" s="30"/>
      <x:c r="L954" s="30"/>
    </x:row>
    <x:row r="955">
      <x:c r="A955" s="61" t="n">
        <x:v>45507</x:v>
      </x:c>
      <x:c r="B955" s="59" t="str">
        <x:v>FLEMINGTON</x:v>
      </x:c>
      <x:c r="C955" s="27" t="n">
        <x:v>1</x:v>
      </x:c>
      <x:c r="D955" s="27" t="n">
        <x:v>1</x:v>
      </x:c>
      <x:c r="E955" s="59" t="str">
        <x:v>DETROIT CITY</x:v>
      </x:c>
      <x:c r="F955" s="59" t="str">
        <x:v>LSW</x:v>
      </x:c>
      <x:c r="G955" s="27" t="n">
        <x:v>1</x:v>
      </x:c>
      <x:c r="H955" s="27" t="str">
        <x:v>Won</x:v>
      </x:c>
      <x:c r="I955" s="30" t="n">
        <x:v>2.1</x:v>
      </x:c>
      <x:c r="J955" s="30" t="n">
        <x:v>2.1</x:v>
      </x:c>
      <x:c r="K955" s="30" t="n">
        <x:v>0</x:v>
      </x:c>
      <x:c r="L955" s="30" t="n">
        <x:v>0</x:v>
      </x:c>
    </x:row>
    <x:row r="956">
      <x:c r="A956" s="61" t="n">
        <x:v>45507</x:v>
      </x:c>
      <x:c r="B956" s="59" t="str">
        <x:v>FLEMINGTON</x:v>
      </x:c>
      <x:c r="C956" s="27" t="n">
        <x:v>1</x:v>
      </x:c>
      <x:c r="D956" s="27" t="n">
        <x:v>4</x:v>
      </x:c>
      <x:c r="E956" s="59" t="str">
        <x:v>WARPARTY</x:v>
      </x:c>
      <x:c r="F956" s="59" t="str">
        <x:v>LSW / SYS</x:v>
      </x:c>
      <x:c r="G956" s="27" t="n">
        <x:v>2</x:v>
      </x:c>
      <x:c r="H956" s="27" t="str">
        <x:v>3rd</x:v>
      </x:c>
      <x:c r="I956" s="30"/>
      <x:c r="J956" s="30" t="n">
        <x:v>0</x:v>
      </x:c>
      <x:c r="K956" s="30" t="n">
        <x:v>0</x:v>
      </x:c>
      <x:c r="L956" s="30" t="n">
        <x:v>0</x:v>
      </x:c>
    </x:row>
    <x:row r="957">
      <x:c r="A957" s="61" t="n">
        <x:v>45507</x:v>
      </x:c>
      <x:c r="B957" s="59" t="str">
        <x:v>FLEMINGTON</x:v>
      </x:c>
      <x:c r="C957" s="27" t="n">
        <x:v>2</x:v>
      </x:c>
      <x:c r="D957" s="27" t="n">
        <x:v>1</x:v>
      </x:c>
      <x:c r="E957" s="59" t="str">
        <x:v>POST IMPRESSIONIST</x:v>
      </x:c>
      <x:c r="F957" s="59" t="str">
        <x:v>BFSR / SYS</x:v>
      </x:c>
      <x:c r="G957" s="27" t="n">
        <x:v>2</x:v>
      </x:c>
      <x:c r="H957" s="27" t="str">
        <x:v>4th</x:v>
      </x:c>
      <x:c r="I957" s="30"/>
      <x:c r="J957" s="30" t="n">
        <x:v>0</x:v>
      </x:c>
      <x:c r="K957" s="30" t="n">
        <x:v>0</x:v>
      </x:c>
      <x:c r="L957" s="30" t="n">
        <x:v>0</x:v>
      </x:c>
    </x:row>
    <x:row r="958">
      <x:c r="A958" s="61" t="n">
        <x:v>45507</x:v>
      </x:c>
      <x:c r="B958" s="59" t="str">
        <x:v>FLEMINGTON</x:v>
      </x:c>
      <x:c r="C958" s="27" t="n">
        <x:v>2</x:v>
      </x:c>
      <x:c r="D958" s="27" t="n">
        <x:v>2</x:v>
      </x:c>
      <x:c r="E958" s="59" t="str">
        <x:v>HORRIFYING</x:v>
      </x:c>
      <x:c r="F958" s="59" t="str">
        <x:v>LSW</x:v>
      </x:c>
      <x:c r="G958" s="27" t="n">
        <x:v>1</x:v>
      </x:c>
      <x:c r="H958" s="27" t="str">
        <x:v>Won</x:v>
      </x:c>
      <x:c r="I958" s="30" t="n">
        <x:v>2.5</x:v>
      </x:c>
      <x:c r="J958" s="30" t="n">
        <x:v>2.5</x:v>
      </x:c>
      <x:c r="K958" s="30" t="n">
        <x:v>6.75</x:v>
      </x:c>
      <x:c r="L958" s="30" t="n">
        <x:v>0</x:v>
      </x:c>
    </x:row>
    <x:row r="959">
      <x:c r="A959" s="61" t="n">
        <x:v>45507</x:v>
      </x:c>
      <x:c r="B959" s="59" t="str">
        <x:v>FLEMINGTON</x:v>
      </x:c>
      <x:c r="C959" s="27" t="n">
        <x:v>2</x:v>
      </x:c>
      <x:c r="D959" s="27" t="n">
        <x:v>3</x:v>
      </x:c>
      <x:c r="E959" s="59" t="str">
        <x:v>BERKSHIRE BREEZE</x:v>
      </x:c>
      <x:c r="F959" s="59" t="str">
        <x:v>LSW / SYS</x:v>
      </x:c>
      <x:c r="G959" s="27" t="n">
        <x:v>2</x:v>
      </x:c>
      <x:c r="H959" s="27" t="str">
        <x:v>2nd</x:v>
      </x:c>
      <x:c r="I959" s="30" t="n">
        <x:v>1.2</x:v>
      </x:c>
      <x:c r="J959" s="30" t="n">
        <x:v>1.2</x:v>
      </x:c>
      <x:c r="K959" s="30" t="n">
        <x:v>3.24</x:v>
      </x:c>
      <x:c r="L959" s="30" t="n">
        <x:v>0</x:v>
      </x:c>
    </x:row>
    <x:row r="960">
      <x:c r="A960" s="61" t="n">
        <x:v>45507</x:v>
      </x:c>
      <x:c r="B960" s="59" t="str">
        <x:v>FLEMINGTON</x:v>
      </x:c>
      <x:c r="C960" s="27" t="n">
        <x:v>3</x:v>
      </x:c>
      <x:c r="D960" s="27" t="n">
        <x:v>1</x:v>
      </x:c>
      <x:c r="E960" s="59" t="str">
        <x:v>ALPINE FLYER</x:v>
      </x:c>
      <x:c r="F960" s="59" t="str">
        <x:v>SYS</x:v>
      </x:c>
      <x:c r="G960" s="27" t="n">
        <x:v>1</x:v>
      </x:c>
      <x:c r="H960" s="27" t="str">
        <x:v>3rd</x:v>
      </x:c>
      <x:c r="I960" s="30" t="n">
        <x:v>2.7</x:v>
      </x:c>
      <x:c r="J960" s="30" t="n">
        <x:v>2.7</x:v>
      </x:c>
      <x:c r="K960" s="30" t="n">
        <x:v>0</x:v>
      </x:c>
      <x:c r="L960" s="30" t="n">
        <x:v>0</x:v>
      </x:c>
    </x:row>
    <x:row r="961">
      <x:c r="A961" s="61" t="n">
        <x:v>45507</x:v>
      </x:c>
      <x:c r="B961" s="59" t="str">
        <x:v>FLEMINGTON</x:v>
      </x:c>
      <x:c r="C961" s="27" t="n">
        <x:v>3</x:v>
      </x:c>
      <x:c r="D961" s="27" t="n">
        <x:v>3</x:v>
      </x:c>
      <x:c r="E961" s="59" t="str">
        <x:v>CINDY FALLS</x:v>
      </x:c>
      <x:c r="F961" s="59" t="str">
        <x:v>BFSR / SYS</x:v>
      </x:c>
      <x:c r="G961" s="27" t="n">
        <x:v>2</x:v>
      </x:c>
      <x:c r="H961" s="27" t="str"/>
      <x:c r="I961" s="30"/>
      <x:c r="J961" s="30" t="n">
        <x:v>0</x:v>
      </x:c>
      <x:c r="K961" s="30" t="n">
        <x:v>0</x:v>
      </x:c>
      <x:c r="L961" s="30" t="n">
        <x:v>0</x:v>
      </x:c>
    </x:row>
    <x:row r="962">
      <x:c r="A962" s="61" t="n">
        <x:v>45507</x:v>
      </x:c>
      <x:c r="B962" s="59" t="str">
        <x:v>FLEMINGTON</x:v>
      </x:c>
      <x:c r="C962" s="27" t="n">
        <x:v>4</x:v>
      </x:c>
      <x:c r="D962" s="27" t="n">
        <x:v>3</x:v>
      </x:c>
      <x:c r="E962" s="59" t="str">
        <x:v>MIDTOWN BOSS</x:v>
      </x:c>
      <x:c r="F962" s="59" t="str">
        <x:v>BF / SYS</x:v>
      </x:c>
      <x:c r="G962" s="27" t="n">
        <x:v>2</x:v>
      </x:c>
      <x:c r="H962" s="27" t="str">
        <x:v>4th</x:v>
      </x:c>
      <x:c r="I962" s="30"/>
      <x:c r="J962" s="30" t="n">
        <x:v>0</x:v>
      </x:c>
      <x:c r="K962" s="30" t="n">
        <x:v>0</x:v>
      </x:c>
      <x:c r="L962" s="30" t="n">
        <x:v>0</x:v>
      </x:c>
    </x:row>
    <x:row r="963">
      <x:c r="A963" s="61" t="n">
        <x:v>45507</x:v>
      </x:c>
      <x:c r="B963" s="59" t="str">
        <x:v>FLEMINGTON</x:v>
      </x:c>
      <x:c r="C963" s="27" t="n">
        <x:v>5</x:v>
      </x:c>
      <x:c r="D963" s="27" t="n">
        <x:v>3</x:v>
      </x:c>
      <x:c r="E963" s="59" t="str">
        <x:v>RISE AT DAWN</x:v>
      </x:c>
      <x:c r="F963" s="59" t="str">
        <x:v>FR / SYS</x:v>
      </x:c>
      <x:c r="G963" s="27" t="n">
        <x:v>2</x:v>
      </x:c>
      <x:c r="H963" s="27" t="str">
        <x:v>Won</x:v>
      </x:c>
      <x:c r="I963" s="30" t="n">
        <x:v>1.5</x:v>
      </x:c>
      <x:c r="J963" s="30" t="n">
        <x:v>1.5</x:v>
      </x:c>
      <x:c r="K963" s="30" t="n">
        <x:v>2.4000000000000004</x:v>
      </x:c>
      <x:c r="L963" s="30" t="n">
        <x:v>0</x:v>
      </x:c>
    </x:row>
    <x:row r="964">
      <x:c r="A964" s="61" t="n">
        <x:v>45507</x:v>
      </x:c>
      <x:c r="B964" s="59" t="str">
        <x:v>FLEMINGTON</x:v>
      </x:c>
      <x:c r="C964" s="27" t="n">
        <x:v>6</x:v>
      </x:c>
      <x:c r="D964" s="27" t="n">
        <x:v>1</x:v>
      </x:c>
      <x:c r="E964" s="59" t="str">
        <x:v>ZARASTRO</x:v>
      </x:c>
      <x:c r="F964" s="59" t="str">
        <x:v>LSW</x:v>
      </x:c>
      <x:c r="G964" s="27" t="n">
        <x:v>1</x:v>
      </x:c>
      <x:c r="H964" s="27" t="str">
        <x:v>2nd</x:v>
      </x:c>
      <x:c r="I964" s="30" t="n">
        <x:v>1.6</x:v>
      </x:c>
      <x:c r="J964" s="30" t="n">
        <x:v>1.6</x:v>
      </x:c>
      <x:c r="K964" s="30" t="n">
        <x:v>0</x:v>
      </x:c>
      <x:c r="L964" s="30" t="n">
        <x:v>0</x:v>
      </x:c>
    </x:row>
    <x:row r="965">
      <x:c r="A965" s="61" t="n">
        <x:v>45507</x:v>
      </x:c>
      <x:c r="B965" s="59" t="str">
        <x:v>FLEMINGTON</x:v>
      </x:c>
      <x:c r="C965" s="27" t="n">
        <x:v>6</x:v>
      </x:c>
      <x:c r="D965" s="27" t="n">
        <x:v>8</x:v>
      </x:c>
      <x:c r="E965" s="59" t="str">
        <x:v>RIGHT TO PARTY</x:v>
      </x:c>
      <x:c r="F965" s="59" t="str">
        <x:v>LSW / SYS</x:v>
      </x:c>
      <x:c r="G965" s="27" t="n">
        <x:v>2</x:v>
      </x:c>
      <x:c r="H965" s="27" t="str">
        <x:v>Won</x:v>
      </x:c>
      <x:c r="I965" s="30" t="n">
        <x:v>1.6</x:v>
      </x:c>
      <x:c r="J965" s="30" t="n">
        <x:v>1.6</x:v>
      </x:c>
      <x:c r="K965" s="30" t="n">
        <x:v>0</x:v>
      </x:c>
      <x:c r="L965" s="30" t="n">
        <x:v>0</x:v>
      </x:c>
    </x:row>
    <x:row r="966">
      <x:c r="A966" s="61" t="n">
        <x:v>45507</x:v>
      </x:c>
      <x:c r="B966" s="59" t="str">
        <x:v>FLEMINGTON</x:v>
      </x:c>
      <x:c r="C966" s="27" t="n">
        <x:v>7</x:v>
      </x:c>
      <x:c r="D966" s="27" t="n">
        <x:v>3</x:v>
      </x:c>
      <x:c r="E966" s="59" t="str">
        <x:v>LAUDING</x:v>
      </x:c>
      <x:c r="F966" s="59" t="str">
        <x:v>FRSR / SYS</x:v>
      </x:c>
      <x:c r="G966" s="27" t="n">
        <x:v>2</x:v>
      </x:c>
      <x:c r="H966" s="27" t="str"/>
      <x:c r="I966" s="30"/>
      <x:c r="J966" s="30" t="n">
        <x:v>0</x:v>
      </x:c>
      <x:c r="K966" s="30" t="n">
        <x:v>0</x:v>
      </x:c>
      <x:c r="L966" s="30" t="n">
        <x:v>0</x:v>
      </x:c>
    </x:row>
    <x:row r="967">
      <x:c r="A967" s="61" t="n">
        <x:v>45507</x:v>
      </x:c>
      <x:c r="B967" s="59" t="str">
        <x:v>FLEMINGTON</x:v>
      </x:c>
      <x:c r="C967" s="27" t="n">
        <x:v>7</x:v>
      </x:c>
      <x:c r="D967" s="27" t="n">
        <x:v>11</x:v>
      </x:c>
      <x:c r="E967" s="59" t="str">
        <x:v>STAR VEGA</x:v>
      </x:c>
      <x:c r="F967" s="59" t="str">
        <x:v>FR / SYS</x:v>
      </x:c>
      <x:c r="G967" s="27" t="n">
        <x:v>2</x:v>
      </x:c>
      <x:c r="H967" s="27" t="str">
        <x:v>Won</x:v>
      </x:c>
      <x:c r="I967" s="30" t="n">
        <x:v>1.8</x:v>
      </x:c>
      <x:c r="J967" s="30" t="n">
        <x:v>1.8</x:v>
      </x:c>
      <x:c r="K967" s="30" t="n">
        <x:v>5.22</x:v>
      </x:c>
      <x:c r="L967" s="30" t="n">
        <x:v>15.66</x:v>
      </x:c>
    </x:row>
    <x:row r="968">
      <x:c r="A968" s="61" t="n">
        <x:v>45507</x:v>
      </x:c>
      <x:c r="B968" s="59" t="str">
        <x:v>FLEMINGTON</x:v>
      </x:c>
      <x:c r="C968" s="27" t="n">
        <x:v>8</x:v>
      </x:c>
      <x:c r="D968" s="27" t="n">
        <x:v>1</x:v>
      </x:c>
      <x:c r="E968" s="59" t="str">
        <x:v>GENTLEMAN ROY</x:v>
      </x:c>
      <x:c r="F968" s="59" t="str">
        <x:v>LSW</x:v>
      </x:c>
      <x:c r="G968" s="27" t="n">
        <x:v>1</x:v>
      </x:c>
      <x:c r="H968" s="27" t="str">
        <x:v>Won</x:v>
      </x:c>
      <x:c r="I968" s="30" t="n">
        <x:v>2.9</x:v>
      </x:c>
      <x:c r="J968" s="30" t="n">
        <x:v>2.9</x:v>
      </x:c>
      <x:c r="K968" s="30" t="n">
        <x:v>8.7</x:v>
      </x:c>
      <x:c r="L968" s="30"/>
    </x:row>
    <x:row r="969">
      <x:c r="A969" s="61" t="n">
        <x:v>45507</x:v>
      </x:c>
      <x:c r="B969" s="59" t="str">
        <x:v>FLEMINGTON</x:v>
      </x:c>
      <x:c r="C969" s="27" t="n">
        <x:v>9</x:v>
      </x:c>
      <x:c r="D969" s="27" t="n">
        <x:v>13</x:v>
      </x:c>
      <x:c r="E969" s="59" t="str">
        <x:v>SHAIME</x:v>
      </x:c>
      <x:c r="F969" s="59" t="str">
        <x:v>BFSR</x:v>
      </x:c>
      <x:c r="G969" s="27" t="n">
        <x:v>1</x:v>
      </x:c>
      <x:c r="H969" s="27" t="str">
        <x:v>Won</x:v>
      </x:c>
      <x:c r="I969" s="30" t="n">
        <x:v>3</x:v>
      </x:c>
      <x:c r="J969" s="30" t="n">
        <x:v>3</x:v>
      </x:c>
      <x:c r="K969" s="30"/>
      <x:c r="L969" s="30"/>
    </x:row>
    <x:row r="970">
      <x:c r="A970" s="61" t="n">
        <x:v>45514</x:v>
      </x:c>
      <x:c r="B970" s="59" t="str">
        <x:v>MOONEE VALLEY</x:v>
      </x:c>
      <x:c r="C970" s="27" t="n">
        <x:v>1</x:v>
      </x:c>
      <x:c r="D970" s="27" t="n">
        <x:v>5</x:v>
      </x:c>
      <x:c r="E970" s="59" t="str">
        <x:v>WAIMARIE</x:v>
      </x:c>
      <x:c r="F970" s="59" t="str">
        <x:v>DC</x:v>
      </x:c>
      <x:c r="G970" s="27" t="n">
        <x:v>1</x:v>
      </x:c>
      <x:c r="H970" s="27" t="str">
        <x:v>Won</x:v>
      </x:c>
      <x:c r="I970" s="30" t="n">
        <x:v>1.3</x:v>
      </x:c>
      <x:c r="J970" s="30" t="n">
        <x:v>1.3</x:v>
      </x:c>
      <x:c r="K970" s="30" t="n">
        <x:v>2.3400000000000003</x:v>
      </x:c>
      <x:c r="L970" s="30" t="n">
        <x:v>4.212000000000001</x:v>
      </x:c>
    </x:row>
    <x:row r="971">
      <x:c r="A971" s="61" t="n">
        <x:v>45514</x:v>
      </x:c>
      <x:c r="B971" s="59" t="str">
        <x:v>MOONEE VALLEY</x:v>
      </x:c>
      <x:c r="C971" s="27" t="n">
        <x:v>2</x:v>
      </x:c>
      <x:c r="D971" s="27" t="n">
        <x:v>2</x:v>
      </x:c>
      <x:c r="E971" s="59" t="str">
        <x:v>BLUE STRATUM</x:v>
      </x:c>
      <x:c r="F971" s="59" t="str">
        <x:v>LSW</x:v>
      </x:c>
      <x:c r="G971" s="27" t="n">
        <x:v>1</x:v>
      </x:c>
      <x:c r="H971" s="27" t="str">
        <x:v>Won</x:v>
      </x:c>
      <x:c r="I971" s="30" t="n">
        <x:v>1.8</x:v>
      </x:c>
      <x:c r="J971" s="30" t="n">
        <x:v>1.8</x:v>
      </x:c>
      <x:c r="K971" s="30" t="n">
        <x:v>3.24</x:v>
      </x:c>
      <x:c r="L971" s="30" t="n">
        <x:v>6.48</x:v>
      </x:c>
    </x:row>
    <x:row r="972">
      <x:c r="A972" s="61" t="n">
        <x:v>45514</x:v>
      </x:c>
      <x:c r="B972" s="59" t="str">
        <x:v>MOONEE VALLEY</x:v>
      </x:c>
      <x:c r="C972" s="27" t="n">
        <x:v>2</x:v>
      </x:c>
      <x:c r="D972" s="27" t="n">
        <x:v>7</x:v>
      </x:c>
      <x:c r="E972" s="59" t="str">
        <x:v>DIAMOND FIRETAIL</x:v>
      </x:c>
      <x:c r="F972" s="59" t="str">
        <x:v>FRSR</x:v>
      </x:c>
      <x:c r="G972" s="27" t="n">
        <x:v>1</x:v>
      </x:c>
      <x:c r="H972" s="27" t="str"/>
      <x:c r="I972" s="30"/>
      <x:c r="J972" s="30" t="n">
        <x:v>0</x:v>
      </x:c>
      <x:c r="K972" s="30" t="n">
        <x:v>0</x:v>
      </x:c>
      <x:c r="L972" s="30" t="n">
        <x:v>0</x:v>
      </x:c>
    </x:row>
    <x:row r="973">
      <x:c r="A973" s="61" t="n">
        <x:v>45514</x:v>
      </x:c>
      <x:c r="B973" s="59" t="str">
        <x:v>MOONEE VALLEY</x:v>
      </x:c>
      <x:c r="C973" s="27" t="n">
        <x:v>3</x:v>
      </x:c>
      <x:c r="D973" s="27" t="n">
        <x:v>5</x:v>
      </x:c>
      <x:c r="E973" s="59" t="str">
        <x:v>LINCOLN ROCKS</x:v>
      </x:c>
      <x:c r="F973" s="59" t="str">
        <x:v>BF / SYS</x:v>
      </x:c>
      <x:c r="G973" s="27" t="n">
        <x:v>2</x:v>
      </x:c>
      <x:c r="H973" s="27" t="str">
        <x:v>Won</x:v>
      </x:c>
      <x:c r="I973" s="30" t="n">
        <x:v>1.8</x:v>
      </x:c>
      <x:c r="J973" s="30" t="n">
        <x:v>1.8</x:v>
      </x:c>
      <x:c r="K973" s="30" t="n">
        <x:v>3.6</x:v>
      </x:c>
      <x:c r="L973" s="30" t="n">
        <x:v>5.760000000000001</x:v>
      </x:c>
    </x:row>
    <x:row r="974">
      <x:c r="A974" s="61" t="n">
        <x:v>45514</x:v>
      </x:c>
      <x:c r="B974" s="59" t="str">
        <x:v>MOONEE VALLEY</x:v>
      </x:c>
      <x:c r="C974" s="27" t="n">
        <x:v>4</x:v>
      </x:c>
      <x:c r="D974" s="27" t="n">
        <x:v>7</x:v>
      </x:c>
      <x:c r="E974" s="59" t="str">
        <x:v>DASHING DUCHESS</x:v>
      </x:c>
      <x:c r="F974" s="59" t="str">
        <x:v>DC / SYS</x:v>
      </x:c>
      <x:c r="G974" s="27" t="n">
        <x:v>2</x:v>
      </x:c>
      <x:c r="H974" s="27" t="str">
        <x:v>Won</x:v>
      </x:c>
      <x:c r="I974" s="30" t="n">
        <x:v>2</x:v>
      </x:c>
      <x:c r="J974" s="30" t="n">
        <x:v>2</x:v>
      </x:c>
      <x:c r="K974" s="30" t="n">
        <x:v>3.2</x:v>
      </x:c>
      <x:c r="L974" s="30" t="n">
        <x:v>4.16</x:v>
      </x:c>
    </x:row>
    <x:row r="975">
      <x:c r="A975" s="61" t="n">
        <x:v>45514</x:v>
      </x:c>
      <x:c r="B975" s="59" t="str">
        <x:v>MOONEE VALLEY</x:v>
      </x:c>
      <x:c r="C975" s="27" t="n">
        <x:v>5</x:v>
      </x:c>
      <x:c r="D975" s="27" t="n">
        <x:v>2</x:v>
      </x:c>
      <x:c r="E975" s="59" t="str">
        <x:v>MORNINGTON GLORY</x:v>
      </x:c>
      <x:c r="F975" s="59" t="str">
        <x:v>FRSR</x:v>
      </x:c>
      <x:c r="G975" s="27" t="n">
        <x:v>1</x:v>
      </x:c>
      <x:c r="H975" s="27" t="str">
        <x:v>Won</x:v>
      </x:c>
      <x:c r="I975" s="30" t="n">
        <x:v>1.6</x:v>
      </x:c>
      <x:c r="J975" s="30" t="n">
        <x:v>1.6</x:v>
      </x:c>
      <x:c r="K975" s="30" t="n">
        <x:v>2.08</x:v>
      </x:c>
      <x:c r="L975" s="30" t="n">
        <x:v>0</x:v>
      </x:c>
    </x:row>
    <x:row r="976">
      <x:c r="A976" s="61" t="n">
        <x:v>45514</x:v>
      </x:c>
      <x:c r="B976" s="59" t="str">
        <x:v>MOONEE VALLEY</x:v>
      </x:c>
      <x:c r="C976" s="27" t="n">
        <x:v>6</x:v>
      </x:c>
      <x:c r="D976" s="27" t="n">
        <x:v>12</x:v>
      </x:c>
      <x:c r="E976" s="59" t="str">
        <x:v>BIG ME</x:v>
      </x:c>
      <x:c r="F976" s="59" t="str">
        <x:v>BFSR</x:v>
      </x:c>
      <x:c r="G976" s="27" t="n">
        <x:v>1</x:v>
      </x:c>
      <x:c r="H976" s="27" t="str">
        <x:v>2nd</x:v>
      </x:c>
      <x:c r="I976" s="30" t="n">
        <x:v>1.3</x:v>
      </x:c>
      <x:c r="J976" s="30" t="n">
        <x:v>1.3</x:v>
      </x:c>
      <x:c r="K976" s="30" t="n">
        <x:v>0</x:v>
      </x:c>
      <x:c r="L976" s="30" t="n">
        <x:v>0</x:v>
      </x:c>
    </x:row>
    <x:row r="977">
      <x:c r="A977" s="61" t="n">
        <x:v>45514</x:v>
      </x:c>
      <x:c r="B977" s="59" t="str">
        <x:v>MOONEE VALLEY</x:v>
      </x:c>
      <x:c r="C977" s="27" t="n">
        <x:v>7</x:v>
      </x:c>
      <x:c r="D977" s="27" t="n">
        <x:v>3</x:v>
      </x:c>
      <x:c r="E977" s="59" t="str">
        <x:v>KING MAGNUS</x:v>
      </x:c>
      <x:c r="F977" s="59" t="str">
        <x:v>DC</x:v>
      </x:c>
      <x:c r="G977" s="27" t="n">
        <x:v>1</x:v>
      </x:c>
      <x:c r="H977" s="27" t="str"/>
      <x:c r="I977" s="30"/>
      <x:c r="J977" s="30" t="n">
        <x:v>0</x:v>
      </x:c>
      <x:c r="K977" s="30" t="n">
        <x:v>0</x:v>
      </x:c>
      <x:c r="L977" s="30"/>
    </x:row>
    <x:row r="978">
      <x:c r="A978" s="61" t="n">
        <x:v>45514</x:v>
      </x:c>
      <x:c r="B978" s="59" t="str">
        <x:v>MOONEE VALLEY</x:v>
      </x:c>
      <x:c r="C978" s="27" t="n">
        <x:v>7</x:v>
      </x:c>
      <x:c r="D978" s="27" t="n">
        <x:v>11</x:v>
      </x:c>
      <x:c r="E978" s="59" t="str">
        <x:v>MATHEW</x:v>
      </x:c>
      <x:c r="F978" s="59" t="str">
        <x:v>LSW / SYS</x:v>
      </x:c>
      <x:c r="G978" s="27" t="n">
        <x:v>2</x:v>
      </x:c>
      <x:c r="H978" s="27" t="str"/>
      <x:c r="I978" s="30"/>
      <x:c r="J978" s="30" t="n">
        <x:v>0</x:v>
      </x:c>
      <x:c r="K978" s="30" t="n">
        <x:v>0</x:v>
      </x:c>
      <x:c r="L978" s="30"/>
    </x:row>
    <x:row r="979">
      <x:c r="A979" s="61" t="n">
        <x:v>45514</x:v>
      </x:c>
      <x:c r="B979" s="59" t="str">
        <x:v>MOONEE VALLEY</x:v>
      </x:c>
      <x:c r="C979" s="27" t="n">
        <x:v>9</x:v>
      </x:c>
      <x:c r="D979" s="27" t="n">
        <x:v>6</x:v>
      </x:c>
      <x:c r="E979" s="59" t="str">
        <x:v>HOME RULE</x:v>
      </x:c>
      <x:c r="F979" s="59" t="str">
        <x:v>DC</x:v>
      </x:c>
      <x:c r="G979" s="27" t="n">
        <x:v>1</x:v>
      </x:c>
      <x:c r="H979" s="27" t="str">
        <x:v>Won</x:v>
      </x:c>
      <x:c r="I979" s="30" t="n">
        <x:v>3.5</x:v>
      </x:c>
      <x:c r="J979" s="30" t="n">
        <x:v>3.5</x:v>
      </x:c>
      <x:c r="K979" s="30"/>
      <x:c r="L979" s="30"/>
    </x:row>
    <x:row r="980">
      <x:c r="A980" s="61" t="n">
        <x:v>45521</x:v>
      </x:c>
      <x:c r="B980" s="59" t="str">
        <x:v>CAULFIELD</x:v>
      </x:c>
      <x:c r="C980" s="27" t="n">
        <x:v>1</x:v>
      </x:c>
      <x:c r="D980" s="27" t="n">
        <x:v>2</x:v>
      </x:c>
      <x:c r="E980" s="59" t="str">
        <x:v>A LITTLE DEEP</x:v>
      </x:c>
      <x:c r="F980" s="59" t="str">
        <x:v>DC / SYS</x:v>
      </x:c>
      <x:c r="G980" s="27" t="n">
        <x:v>2</x:v>
      </x:c>
      <x:c r="H980" s="27" t="str">
        <x:v>Won</x:v>
      </x:c>
      <x:c r="I980" s="30" t="n">
        <x:v>2.7</x:v>
      </x:c>
      <x:c r="J980" s="30" t="n">
        <x:v>2.7</x:v>
      </x:c>
      <x:c r="K980" s="30" t="n">
        <x:v>0</x:v>
      </x:c>
      <x:c r="L980" s="30" t="n">
        <x:v>0</x:v>
      </x:c>
    </x:row>
    <x:row r="981">
      <x:c r="A981" s="61" t="n">
        <x:v>45521</x:v>
      </x:c>
      <x:c r="B981" s="59" t="str">
        <x:v>CAULFIELD</x:v>
      </x:c>
      <x:c r="C981" s="27" t="n">
        <x:v>1</x:v>
      </x:c>
      <x:c r="D981" s="27" t="n">
        <x:v>3</x:v>
      </x:c>
      <x:c r="E981" s="59" t="str">
        <x:v>DIPSY DOODLE</x:v>
      </x:c>
      <x:c r="F981" s="59" t="str">
        <x:v>FRSR</x:v>
      </x:c>
      <x:c r="G981" s="27" t="n">
        <x:v>1</x:v>
      </x:c>
      <x:c r="H981" s="27" t="str"/>
      <x:c r="I981" s="30"/>
      <x:c r="J981" s="30" t="n">
        <x:v>0</x:v>
      </x:c>
      <x:c r="K981" s="30" t="n">
        <x:v>0</x:v>
      </x:c>
      <x:c r="L981" s="30" t="n">
        <x:v>0</x:v>
      </x:c>
    </x:row>
    <x:row r="982">
      <x:c r="A982" s="61" t="n">
        <x:v>45521</x:v>
      </x:c>
      <x:c r="B982" s="59" t="str">
        <x:v>CAULFIELD</x:v>
      </x:c>
      <x:c r="C982" s="27" t="n">
        <x:v>2</x:v>
      </x:c>
      <x:c r="D982" s="27" t="n">
        <x:v>1</x:v>
      </x:c>
      <x:c r="E982" s="59" t="str">
        <x:v>SHOWMANSHIP</x:v>
      </x:c>
      <x:c r="F982" s="59" t="str">
        <x:v>LSW / SYS</x:v>
      </x:c>
      <x:c r="G982" s="27" t="n">
        <x:v>2</x:v>
      </x:c>
      <x:c r="H982" s="27" t="str"/>
      <x:c r="I982" s="30"/>
      <x:c r="J982" s="30" t="n">
        <x:v>0</x:v>
      </x:c>
      <x:c r="K982" s="30" t="n">
        <x:v>0</x:v>
      </x:c>
      <x:c r="L982" s="30" t="n">
        <x:v>0</x:v>
      </x:c>
    </x:row>
    <x:row r="983">
      <x:c r="A983" s="61" t="n">
        <x:v>45521</x:v>
      </x:c>
      <x:c r="B983" s="59" t="str">
        <x:v>CAULFIELD</x:v>
      </x:c>
      <x:c r="C983" s="27" t="n">
        <x:v>3</x:v>
      </x:c>
      <x:c r="D983" s="27" t="n">
        <x:v>6</x:v>
      </x:c>
      <x:c r="E983" s="59" t="str">
        <x:v>LOVAZOU</x:v>
      </x:c>
      <x:c r="F983" s="59" t="str">
        <x:v>LSW / SYS</x:v>
      </x:c>
      <x:c r="G983" s="27" t="n">
        <x:v>2</x:v>
      </x:c>
      <x:c r="H983" s="27" t="str">
        <x:v>Won</x:v>
      </x:c>
      <x:c r="I983" s="30" t="n">
        <x:v>1.6</x:v>
      </x:c>
      <x:c r="J983" s="30" t="n">
        <x:v>1.6</x:v>
      </x:c>
      <x:c r="K983" s="30" t="n">
        <x:v>0</x:v>
      </x:c>
      <x:c r="L983" s="30" t="n">
        <x:v>0</x:v>
      </x:c>
    </x:row>
    <x:row r="984">
      <x:c r="A984" s="61" t="n">
        <x:v>45521</x:v>
      </x:c>
      <x:c r="B984" s="59" t="str">
        <x:v>CAULFIELD</x:v>
      </x:c>
      <x:c r="C984" s="27" t="n">
        <x:v>5</x:v>
      </x:c>
      <x:c r="D984" s="27" t="n">
        <x:v>1</x:v>
      </x:c>
      <x:c r="E984" s="59" t="str">
        <x:v>BLUE STRATUM</x:v>
      </x:c>
      <x:c r="F984" s="59" t="str">
        <x:v>LSW</x:v>
      </x:c>
      <x:c r="G984" s="27" t="n">
        <x:v>1</x:v>
      </x:c>
      <x:c r="H984" s="27" t="str">
        <x:v>4th</x:v>
      </x:c>
      <x:c r="I984" s="30"/>
      <x:c r="J984" s="30" t="n">
        <x:v>0</x:v>
      </x:c>
      <x:c r="K984" s="30" t="n">
        <x:v>0</x:v>
      </x:c>
      <x:c r="L984" s="30" t="n">
        <x:v>0</x:v>
      </x:c>
    </x:row>
    <x:row r="985">
      <x:c r="A985" s="61" t="n">
        <x:v>45521</x:v>
      </x:c>
      <x:c r="B985" s="59" t="str">
        <x:v>CAULFIELD</x:v>
      </x:c>
      <x:c r="C985" s="27" t="n">
        <x:v>5</x:v>
      </x:c>
      <x:c r="D985" s="27" t="n">
        <x:v>3</x:v>
      </x:c>
      <x:c r="E985" s="59" t="str">
        <x:v>INTEREST POINT</x:v>
      </x:c>
      <x:c r="F985" s="59" t="str">
        <x:v>SYS</x:v>
      </x:c>
      <x:c r="G985" s="27" t="n">
        <x:v>1</x:v>
      </x:c>
      <x:c r="H985" s="27" t="str"/>
      <x:c r="I985" s="30"/>
      <x:c r="J985" s="30" t="n">
        <x:v>0</x:v>
      </x:c>
      <x:c r="K985" s="30" t="n">
        <x:v>0</x:v>
      </x:c>
      <x:c r="L985" s="30" t="n">
        <x:v>0</x:v>
      </x:c>
    </x:row>
    <x:row r="986">
      <x:c r="A986" s="61" t="n">
        <x:v>45521</x:v>
      </x:c>
      <x:c r="B986" s="59" t="str">
        <x:v>CAULFIELD</x:v>
      </x:c>
      <x:c r="C986" s="27" t="n">
        <x:v>5</x:v>
      </x:c>
      <x:c r="D986" s="27" t="n">
        <x:v>4</x:v>
      </x:c>
      <x:c r="E986" s="59" t="str">
        <x:v>WONDER BOY</x:v>
      </x:c>
      <x:c r="F986" s="59" t="str">
        <x:v>LSW</x:v>
      </x:c>
      <x:c r="G986" s="27" t="n">
        <x:v>1</x:v>
      </x:c>
      <x:c r="H986" s="27" t="str">
        <x:v>3rd</x:v>
      </x:c>
      <x:c r="I986" s="30"/>
      <x:c r="J986" s="30" t="n">
        <x:v>0</x:v>
      </x:c>
      <x:c r="K986" s="30" t="n">
        <x:v>0</x:v>
      </x:c>
      <x:c r="L986" s="30" t="n">
        <x:v>0</x:v>
      </x:c>
    </x:row>
    <x:row r="987">
      <x:c r="A987" s="61" t="n">
        <x:v>45521</x:v>
      </x:c>
      <x:c r="B987" s="59" t="str">
        <x:v>CAULFIELD</x:v>
      </x:c>
      <x:c r="C987" s="27" t="n">
        <x:v>5</x:v>
      </x:c>
      <x:c r="D987" s="27" t="n">
        <x:v>5</x:v>
      </x:c>
      <x:c r="E987" s="59" t="str">
        <x:v>BAND OF BROTHERS</x:v>
      </x:c>
      <x:c r="F987" s="59" t="str">
        <x:v>BF</x:v>
      </x:c>
      <x:c r="G987" s="27" t="n">
        <x:v>1</x:v>
      </x:c>
      <x:c r="H987" s="27" t="str">
        <x:v>Won</x:v>
      </x:c>
      <x:c r="I987" s="30" t="n">
        <x:v>2.4</x:v>
      </x:c>
      <x:c r="J987" s="30" t="n">
        <x:v>2.4</x:v>
      </x:c>
      <x:c r="K987" s="30" t="n">
        <x:v>3.12</x:v>
      </x:c>
      <x:c r="L987" s="30" t="n">
        <x:v>0</x:v>
      </x:c>
    </x:row>
    <x:row r="988">
      <x:c r="A988" s="61" t="n">
        <x:v>45521</x:v>
      </x:c>
      <x:c r="B988" s="59" t="str">
        <x:v>CAULFIELD</x:v>
      </x:c>
      <x:c r="C988" s="27" t="n">
        <x:v>6</x:v>
      </x:c>
      <x:c r="D988" s="27" t="n">
        <x:v>1</x:v>
      </x:c>
      <x:c r="E988" s="59" t="str">
        <x:v>DRIFTING</x:v>
      </x:c>
      <x:c r="F988" s="59" t="str">
        <x:v>DC / SYS</x:v>
      </x:c>
      <x:c r="G988" s="27" t="n">
        <x:v>2</x:v>
      </x:c>
      <x:c r="H988" s="27" t="str">
        <x:v>Won</x:v>
      </x:c>
      <x:c r="I988" s="30" t="n">
        <x:v>1.3</x:v>
      </x:c>
      <x:c r="J988" s="30" t="n">
        <x:v>1.3</x:v>
      </x:c>
      <x:c r="K988" s="30" t="n">
        <x:v>0</x:v>
      </x:c>
      <x:c r="L988" s="30" t="n">
        <x:v>0</x:v>
      </x:c>
    </x:row>
    <x:row r="989">
      <x:c r="A989" s="61" t="n">
        <x:v>45521</x:v>
      </x:c>
      <x:c r="B989" s="59" t="str">
        <x:v>CAULFIELD</x:v>
      </x:c>
      <x:c r="C989" s="27" t="n">
        <x:v>7</x:v>
      </x:c>
      <x:c r="D989" s="27" t="n">
        <x:v>3</x:v>
      </x:c>
      <x:c r="E989" s="59" t="str">
        <x:v>EL SOLEADO</x:v>
      </x:c>
      <x:c r="F989" s="59" t="str">
        <x:v>SYS</x:v>
      </x:c>
      <x:c r="G989" s="27" t="n">
        <x:v>1</x:v>
      </x:c>
      <x:c r="H989" s="27" t="str"/>
      <x:c r="I989" s="30"/>
      <x:c r="J989" s="30" t="n">
        <x:v>0</x:v>
      </x:c>
      <x:c r="K989" s="30" t="n">
        <x:v>0</x:v>
      </x:c>
      <x:c r="L989" s="30"/>
    </x:row>
    <x:row r="990">
      <x:c r="A990" s="61" t="n">
        <x:v>45521</x:v>
      </x:c>
      <x:c r="B990" s="59" t="str">
        <x:v>CAULFIELD</x:v>
      </x:c>
      <x:c r="C990" s="27" t="n">
        <x:v>7</x:v>
      </x:c>
      <x:c r="D990" s="27" t="n">
        <x:v>8</x:v>
      </x:c>
      <x:c r="E990" s="59" t="str">
        <x:v>ARKANSAW KID</x:v>
      </x:c>
      <x:c r="F990" s="59" t="str">
        <x:v>DC</x:v>
      </x:c>
      <x:c r="G990" s="27" t="n">
        <x:v>1</x:v>
      </x:c>
      <x:c r="H990" s="27" t="str">
        <x:v>Won</x:v>
      </x:c>
      <x:c r="I990" s="30" t="n">
        <x:v>1.4</x:v>
      </x:c>
      <x:c r="J990" s="30" t="n">
        <x:v>1.4</x:v>
      </x:c>
      <x:c r="K990" s="30" t="n">
        <x:v>5.04</x:v>
      </x:c>
      <x:c r="L990" s="30"/>
    </x:row>
    <x:row r="991">
      <x:c r="A991" s="61" t="n">
        <x:v>45521</x:v>
      </x:c>
      <x:c r="B991" s="59" t="str">
        <x:v>CAULFIELD</x:v>
      </x:c>
      <x:c r="C991" s="27" t="n">
        <x:v>9</x:v>
      </x:c>
      <x:c r="D991" s="27" t="n">
        <x:v>1</x:v>
      </x:c>
      <x:c r="E991" s="59" t="str">
        <x:v>RUNNING BY</x:v>
      </x:c>
      <x:c r="F991" s="59" t="str">
        <x:v>DC</x:v>
      </x:c>
      <x:c r="G991" s="27" t="n">
        <x:v>1</x:v>
      </x:c>
      <x:c r="H991" s="27" t="str">
        <x:v>Won</x:v>
      </x:c>
      <x:c r="I991" s="30" t="n">
        <x:v>3.6</x:v>
      </x:c>
      <x:c r="J991" s="30" t="n">
        <x:v>3.6</x:v>
      </x:c>
      <x:c r="K991" s="30"/>
      <x:c r="L991" s="30"/>
    </x:row>
    <x:row r="992">
      <x:c r="A992" s="61" t="n">
        <x:v>45528</x:v>
      </x:c>
      <x:c r="B992" s="59" t="str">
        <x:v>MOONEE VALLEY</x:v>
      </x:c>
      <x:c r="C992" s="27" t="n">
        <x:v>1</x:v>
      </x:c>
      <x:c r="D992" s="27" t="n">
        <x:v>4</x:v>
      </x:c>
      <x:c r="E992" s="59" t="str">
        <x:v>DASHING DUCHESS</x:v>
      </x:c>
      <x:c r="F992" s="59" t="str">
        <x:v>LSW / SYS</x:v>
      </x:c>
      <x:c r="G992" s="27" t="n">
        <x:v>2</x:v>
      </x:c>
      <x:c r="H992" s="27" t="str">
        <x:v>Won</x:v>
      </x:c>
      <x:c r="I992" s="30" t="n">
        <x:v>1.2</x:v>
      </x:c>
      <x:c r="J992" s="30" t="n">
        <x:v>1.2</x:v>
      </x:c>
      <x:c r="K992" s="30" t="n">
        <x:v>0</x:v>
      </x:c>
      <x:c r="L992" s="30" t="n">
        <x:v>0</x:v>
      </x:c>
    </x:row>
    <x:row r="993">
      <x:c r="A993" s="61" t="n">
        <x:v>45528</x:v>
      </x:c>
      <x:c r="B993" s="59" t="str">
        <x:v>MOONEE VALLEY</x:v>
      </x:c>
      <x:c r="C993" s="27" t="n">
        <x:v>2</x:v>
      </x:c>
      <x:c r="D993" s="27" t="n">
        <x:v>3</x:v>
      </x:c>
      <x:c r="E993" s="59" t="str">
        <x:v>RUE DE ROYALE</x:v>
      </x:c>
      <x:c r="F993" s="59" t="str">
        <x:v>SYS</x:v>
      </x:c>
      <x:c r="G993" s="27" t="n">
        <x:v>1</x:v>
      </x:c>
      <x:c r="H993" s="27" t="str"/>
      <x:c r="I993" s="30"/>
      <x:c r="J993" s="30" t="n">
        <x:v>0</x:v>
      </x:c>
      <x:c r="K993" s="30" t="n">
        <x:v>0</x:v>
      </x:c>
      <x:c r="L993" s="30" t="n">
        <x:v>0</x:v>
      </x:c>
    </x:row>
    <x:row r="994">
      <x:c r="A994" s="61" t="n">
        <x:v>45528</x:v>
      </x:c>
      <x:c r="B994" s="59" t="str">
        <x:v>MOONEE VALLEY</x:v>
      </x:c>
      <x:c r="C994" s="27" t="n">
        <x:v>2</x:v>
      </x:c>
      <x:c r="D994" s="27" t="n">
        <x:v>6</x:v>
      </x:c>
      <x:c r="E994" s="59" t="str">
        <x:v>DAGGERS</x:v>
      </x:c>
      <x:c r="F994" s="59" t="str">
        <x:v>LSW / SYS</x:v>
      </x:c>
      <x:c r="G994" s="27" t="n">
        <x:v>2</x:v>
      </x:c>
      <x:c r="H994" s="27" t="str">
        <x:v>Won</x:v>
      </x:c>
      <x:c r="I994" s="30" t="n">
        <x:v>1.8</x:v>
      </x:c>
      <x:c r="J994" s="30" t="n">
        <x:v>1.8</x:v>
      </x:c>
      <x:c r="K994" s="30" t="n">
        <x:v>3.24</x:v>
      </x:c>
      <x:c r="L994" s="30" t="n">
        <x:v>4.86</x:v>
      </x:c>
    </x:row>
    <x:row r="995">
      <x:c r="A995" s="61" t="n">
        <x:v>45528</x:v>
      </x:c>
      <x:c r="B995" s="59" t="str">
        <x:v>MOONEE VALLEY</x:v>
      </x:c>
      <x:c r="C995" s="27" t="n">
        <x:v>3</x:v>
      </x:c>
      <x:c r="D995" s="27" t="n">
        <x:v>5</x:v>
      </x:c>
      <x:c r="E995" s="59" t="str">
        <x:v>EVAPORATE</x:v>
      </x:c>
      <x:c r="F995" s="59" t="str">
        <x:v>LSW / SYS</x:v>
      </x:c>
      <x:c r="G995" s="27" t="n">
        <x:v>2</x:v>
      </x:c>
      <x:c r="H995" s="27" t="str">
        <x:v>Won</x:v>
      </x:c>
      <x:c r="I995" s="30" t="n">
        <x:v>1.8</x:v>
      </x:c>
      <x:c r="J995" s="30" t="n">
        <x:v>1.8</x:v>
      </x:c>
      <x:c r="K995" s="30" t="n">
        <x:v>2.7</x:v>
      </x:c>
      <x:c r="L995" s="30" t="n">
        <x:v>0</x:v>
      </x:c>
    </x:row>
    <x:row r="996">
      <x:c r="A996" s="61" t="n">
        <x:v>45528</x:v>
      </x:c>
      <x:c r="B996" s="59" t="str">
        <x:v>MOONEE VALLEY</x:v>
      </x:c>
      <x:c r="C996" s="27" t="n">
        <x:v>4</x:v>
      </x:c>
      <x:c r="D996" s="27" t="n">
        <x:v>2</x:v>
      </x:c>
      <x:c r="E996" s="59" t="str">
        <x:v>IMMORTAL STAR</x:v>
      </x:c>
      <x:c r="F996" s="59" t="str">
        <x:v>FRSR / SYS</x:v>
      </x:c>
      <x:c r="G996" s="27" t="n">
        <x:v>2</x:v>
      </x:c>
      <x:c r="H996" s="27" t="str">
        <x:v>Won</x:v>
      </x:c>
      <x:c r="I996" s="30" t="n">
        <x:v>1.5</x:v>
      </x:c>
      <x:c r="J996" s="30" t="n">
        <x:v>1.5</x:v>
      </x:c>
      <x:c r="K996" s="30" t="n">
        <x:v>0</x:v>
      </x:c>
      <x:c r="L996" s="30" t="n">
        <x:v>0</x:v>
      </x:c>
    </x:row>
    <x:row r="997">
      <x:c r="A997" s="61" t="n">
        <x:v>45528</x:v>
      </x:c>
      <x:c r="B997" s="59" t="str">
        <x:v>MOONEE VALLEY</x:v>
      </x:c>
      <x:c r="C997" s="27" t="n">
        <x:v>4</x:v>
      </x:c>
      <x:c r="D997" s="27" t="n">
        <x:v>3</x:v>
      </x:c>
      <x:c r="E997" s="59" t="str">
        <x:v>PHOTOGRAPH</x:v>
      </x:c>
      <x:c r="F997" s="59" t="str">
        <x:v>LSW</x:v>
      </x:c>
      <x:c r="G997" s="27" t="n">
        <x:v>1</x:v>
      </x:c>
      <x:c r="H997" s="27" t="str">
        <x:v>3rd</x:v>
      </x:c>
      <x:c r="I997" s="30" t="n">
        <x:v>1.2</x:v>
      </x:c>
      <x:c r="J997" s="30" t="n">
        <x:v>1.2</x:v>
      </x:c>
      <x:c r="K997" s="30" t="n">
        <x:v>0</x:v>
      </x:c>
      <x:c r="L997" s="30" t="n">
        <x:v>0</x:v>
      </x:c>
    </x:row>
    <x:row r="998">
      <x:c r="A998" s="61" t="n">
        <x:v>45528</x:v>
      </x:c>
      <x:c r="B998" s="59" t="str">
        <x:v>MOONEE VALLEY</x:v>
      </x:c>
      <x:c r="C998" s="27" t="n">
        <x:v>7</x:v>
      </x:c>
      <x:c r="D998" s="27" t="n">
        <x:v>7</x:v>
      </x:c>
      <x:c r="E998" s="59" t="str">
        <x:v>RHAPSODY CHIC</x:v>
      </x:c>
      <x:c r="F998" s="59" t="str">
        <x:v>BFSR</x:v>
      </x:c>
      <x:c r="G998" s="27" t="n">
        <x:v>1</x:v>
      </x:c>
      <x:c r="H998" s="27" t="str">
        <x:v>3rd</x:v>
      </x:c>
      <x:c r="I998" s="30"/>
      <x:c r="J998" s="30" t="n">
        <x:v>0</x:v>
      </x:c>
      <x:c r="K998" s="30" t="n">
        <x:v>0</x:v>
      </x:c>
      <x:c r="L998" s="30" t="n">
        <x:v>0</x:v>
      </x:c>
    </x:row>
    <x:row r="999">
      <x:c r="A999" s="61" t="n">
        <x:v>45528</x:v>
      </x:c>
      <x:c r="B999" s="59" t="str">
        <x:v>MOONEE VALLEY</x:v>
      </x:c>
      <x:c r="C999" s="27" t="n">
        <x:v>8</x:v>
      </x:c>
      <x:c r="D999" s="27" t="n">
        <x:v>5</x:v>
      </x:c>
      <x:c r="E999" s="59" t="str">
        <x:v>MORNINGTON GLORY</x:v>
      </x:c>
      <x:c r="F999" s="59" t="str">
        <x:v>LSW / SYS</x:v>
      </x:c>
      <x:c r="G999" s="27" t="n">
        <x:v>2</x:v>
      </x:c>
      <x:c r="H999" s="27" t="str">
        <x:v>Won</x:v>
      </x:c>
      <x:c r="I999" s="30" t="n">
        <x:v>1.2</x:v>
      </x:c>
      <x:c r="J999" s="30" t="n">
        <x:v>1.2</x:v>
      </x:c>
      <x:c r="K999" s="30" t="n">
        <x:v>1.56</x:v>
      </x:c>
      <x:c r="L999" s="30"/>
    </x:row>
    <x:row r="1000">
      <x:c r="A1000" s="61" t="n">
        <x:v>45528</x:v>
      </x:c>
      <x:c r="B1000" s="59" t="str">
        <x:v>MOONEE VALLEY</x:v>
      </x:c>
      <x:c r="C1000" s="27" t="n">
        <x:v>9</x:v>
      </x:c>
      <x:c r="D1000" s="27" t="n">
        <x:v>8</x:v>
      </x:c>
      <x:c r="E1000" s="59" t="str">
        <x:v>EXTRATWO</x:v>
      </x:c>
      <x:c r="F1000" s="59" t="str">
        <x:v>DC</x:v>
      </x:c>
      <x:c r="G1000" s="27" t="n">
        <x:v>1</x:v>
      </x:c>
      <x:c r="H1000" s="27" t="str">
        <x:v>Won</x:v>
      </x:c>
      <x:c r="I1000" s="30" t="n">
        <x:v>1.3</x:v>
      </x:c>
      <x:c r="J1000" s="30" t="n">
        <x:v>1.3</x:v>
      </x:c>
      <x:c r="K1000" s="30"/>
      <x:c r="L1000" s="30"/>
    </x:row>
    <x:row r="1001">
      <x:c r="A1001" s="61" t="n">
        <x:v>45535</x:v>
      </x:c>
      <x:c r="B1001" s="59" t="str">
        <x:v>CAULFIELD</x:v>
      </x:c>
      <x:c r="C1001" s="27" t="n">
        <x:v>1</x:v>
      </x:c>
      <x:c r="D1001" s="27" t="n">
        <x:v>4</x:v>
      </x:c>
      <x:c r="E1001" s="59" t="str">
        <x:v>LOVAZOU</x:v>
      </x:c>
      <x:c r="F1001" s="59" t="str">
        <x:v>LSW</x:v>
      </x:c>
      <x:c r="G1001" s="27" t="n">
        <x:v>1</x:v>
      </x:c>
      <x:c r="H1001" s="27" t="str">
        <x:v>3rd</x:v>
      </x:c>
      <x:c r="I1001" s="30" t="n">
        <x:v>1.2</x:v>
      </x:c>
      <x:c r="J1001" s="30" t="n">
        <x:v>1.2</x:v>
      </x:c>
      <x:c r="K1001" s="30" t="n">
        <x:v>1.56</x:v>
      </x:c>
      <x:c r="L1001" s="30" t="n">
        <x:v>3.4320000000000004</x:v>
      </x:c>
    </x:row>
    <x:row r="1002">
      <x:c r="A1002" s="61" t="n">
        <x:v>45535</x:v>
      </x:c>
      <x:c r="B1002" s="59" t="str">
        <x:v>CAULFIELD</x:v>
      </x:c>
      <x:c r="C1002" s="27" t="n">
        <x:v>1</x:v>
      </x:c>
      <x:c r="D1002" s="27" t="n">
        <x:v>5</x:v>
      </x:c>
      <x:c r="E1002" s="59" t="str">
        <x:v>FIRE OF ETNA</x:v>
      </x:c>
      <x:c r="F1002" s="59" t="str">
        <x:v>DC</x:v>
      </x:c>
      <x:c r="G1002" s="27" t="n">
        <x:v>1</x:v>
      </x:c>
      <x:c r="H1002" s="27" t="str">
        <x:v>Won</x:v>
      </x:c>
      <x:c r="I1002" s="30" t="n">
        <x:v>2.3</x:v>
      </x:c>
      <x:c r="J1002" s="30" t="n">
        <x:v>2.3</x:v>
      </x:c>
      <x:c r="K1002" s="30" t="n">
        <x:v>2.9899999999999998</x:v>
      </x:c>
      <x:c r="L1002" s="30" t="n">
        <x:v>6.578</x:v>
      </x:c>
    </x:row>
    <x:row r="1003">
      <x:c r="A1003" s="61" t="n">
        <x:v>45535</x:v>
      </x:c>
      <x:c r="B1003" s="59" t="str">
        <x:v>CAULFIELD</x:v>
      </x:c>
      <x:c r="C1003" s="27" t="n">
        <x:v>2</x:v>
      </x:c>
      <x:c r="D1003" s="27" t="n">
        <x:v>1</x:v>
      </x:c>
      <x:c r="E1003" s="59" t="str">
        <x:v>THE OPEN</x:v>
      </x:c>
      <x:c r="F1003" s="59" t="str">
        <x:v>FRSR</x:v>
      </x:c>
      <x:c r="G1003" s="27" t="n">
        <x:v>1</x:v>
      </x:c>
      <x:c r="H1003" s="27" t="str">
        <x:v>2nd</x:v>
      </x:c>
      <x:c r="I1003" s="30" t="n">
        <x:v>1.3</x:v>
      </x:c>
      <x:c r="J1003" s="30" t="n">
        <x:v>1.3</x:v>
      </x:c>
      <x:c r="K1003" s="30" t="n">
        <x:v>2.8600000000000003</x:v>
      </x:c>
      <x:c r="L1003" s="30" t="n">
        <x:v>4.5760000000000005</x:v>
      </x:c>
    </x:row>
    <x:row r="1004">
      <x:c r="A1004" s="61" t="n">
        <x:v>45535</x:v>
      </x:c>
      <x:c r="B1004" s="59" t="str">
        <x:v>CAULFIELD</x:v>
      </x:c>
      <x:c r="C1004" s="27" t="n">
        <x:v>2</x:v>
      </x:c>
      <x:c r="D1004" s="27" t="n">
        <x:v>12</x:v>
      </x:c>
      <x:c r="E1004" s="59" t="str">
        <x:v>CRAIG</x:v>
      </x:c>
      <x:c r="F1004" s="59" t="str">
        <x:v>BF / SYS</x:v>
      </x:c>
      <x:c r="G1004" s="27" t="n">
        <x:v>2</x:v>
      </x:c>
      <x:c r="H1004" s="27" t="str">
        <x:v>Won</x:v>
      </x:c>
      <x:c r="I1004" s="30" t="n">
        <x:v>1.5</x:v>
      </x:c>
      <x:c r="J1004" s="30" t="n">
        <x:v>1.5</x:v>
      </x:c>
      <x:c r="K1004" s="30" t="n">
        <x:v>3.3000000000000003</x:v>
      </x:c>
      <x:c r="L1004" s="30" t="n">
        <x:v>5.280000000000001</x:v>
      </x:c>
    </x:row>
    <x:row r="1005">
      <x:c r="A1005" s="61" t="n">
        <x:v>45535</x:v>
      </x:c>
      <x:c r="B1005" s="59" t="str">
        <x:v>CAULFIELD</x:v>
      </x:c>
      <x:c r="C1005" s="27" t="n">
        <x:v>3</x:v>
      </x:c>
      <x:c r="D1005" s="27" t="n">
        <x:v>3</x:v>
      </x:c>
      <x:c r="E1005" s="59" t="str">
        <x:v>MATHEW</x:v>
      </x:c>
      <x:c r="F1005" s="59" t="str">
        <x:v>BFSR</x:v>
      </x:c>
      <x:c r="G1005" s="27" t="n">
        <x:v>1</x:v>
      </x:c>
      <x:c r="H1005" s="27" t="str">
        <x:v>2nd</x:v>
      </x:c>
      <x:c r="I1005" s="30" t="n">
        <x:v>2.2</x:v>
      </x:c>
      <x:c r="J1005" s="30" t="n">
        <x:v>2.2</x:v>
      </x:c>
      <x:c r="K1005" s="30" t="n">
        <x:v>3.5200000000000005</x:v>
      </x:c>
      <x:c r="L1005" s="30" t="n">
        <x:v>4.5760000000000005</x:v>
      </x:c>
    </x:row>
    <x:row r="1006">
      <x:c r="A1006" s="61" t="n">
        <x:v>45535</x:v>
      </x:c>
      <x:c r="B1006" s="59" t="str">
        <x:v>CAULFIELD</x:v>
      </x:c>
      <x:c r="C1006" s="27" t="n">
        <x:v>4</x:v>
      </x:c>
      <x:c r="D1006" s="27" t="n">
        <x:v>2</x:v>
      </x:c>
      <x:c r="E1006" s="59" t="str">
        <x:v>DUKE DE SESSA</x:v>
      </x:c>
      <x:c r="F1006" s="59" t="str">
        <x:v>SYS</x:v>
      </x:c>
      <x:c r="G1006" s="27" t="n">
        <x:v>1</x:v>
      </x:c>
      <x:c r="H1006" s="27" t="str">
        <x:v>2nd</x:v>
      </x:c>
      <x:c r="I1006" s="30" t="n">
        <x:v>1.6</x:v>
      </x:c>
      <x:c r="J1006" s="30" t="n">
        <x:v>1.6</x:v>
      </x:c>
      <x:c r="K1006" s="30" t="n">
        <x:v>2.08</x:v>
      </x:c>
      <x:c r="L1006" s="30" t="n">
        <x:v>2.496</x:v>
      </x:c>
    </x:row>
    <x:row r="1007">
      <x:c r="A1007" s="61" t="n">
        <x:v>45535</x:v>
      </x:c>
      <x:c r="B1007" s="59" t="str">
        <x:v>CAULFIELD</x:v>
      </x:c>
      <x:c r="C1007" s="27" t="n">
        <x:v>4</x:v>
      </x:c>
      <x:c r="D1007" s="27" t="n">
        <x:v>3</x:v>
      </x:c>
      <x:c r="E1007" s="59" t="str">
        <x:v>YOUNG WERTHER</x:v>
      </x:c>
      <x:c r="F1007" s="59" t="str">
        <x:v>DC</x:v>
      </x:c>
      <x:c r="G1007" s="27" t="n">
        <x:v>1</x:v>
      </x:c>
      <x:c r="H1007" s="27" t="str">
        <x:v>Won</x:v>
      </x:c>
      <x:c r="I1007" s="30" t="n">
        <x:v>1.6</x:v>
      </x:c>
      <x:c r="J1007" s="30" t="n">
        <x:v>1.6</x:v>
      </x:c>
      <x:c r="K1007" s="30" t="n">
        <x:v>2.08</x:v>
      </x:c>
      <x:c r="L1007" s="30" t="n">
        <x:v>2.496</x:v>
      </x:c>
    </x:row>
    <x:row r="1008">
      <x:c r="A1008" s="61" t="n">
        <x:v>45535</x:v>
      </x:c>
      <x:c r="B1008" s="59" t="str">
        <x:v>CAULFIELD</x:v>
      </x:c>
      <x:c r="C1008" s="27" t="n">
        <x:v>5</x:v>
      </x:c>
      <x:c r="D1008" s="27" t="n">
        <x:v>2</x:v>
      </x:c>
      <x:c r="E1008" s="59" t="str">
        <x:v>RECOMMENDATION</x:v>
      </x:c>
      <x:c r="F1008" s="59" t="str">
        <x:v>LSW / SYS</x:v>
      </x:c>
      <x:c r="G1008" s="27" t="n">
        <x:v>2</x:v>
      </x:c>
      <x:c r="H1008" s="27" t="str">
        <x:v>Won</x:v>
      </x:c>
      <x:c r="I1008" s="30" t="n">
        <x:v>1.3</x:v>
      </x:c>
      <x:c r="J1008" s="30" t="n">
        <x:v>1.3</x:v>
      </x:c>
      <x:c r="K1008" s="30" t="n">
        <x:v>1.56</x:v>
      </x:c>
      <x:c r="L1008" s="30" t="n">
        <x:v>0</x:v>
      </x:c>
    </x:row>
    <x:row r="1009">
      <x:c r="A1009" s="61" t="n">
        <x:v>45535</x:v>
      </x:c>
      <x:c r="B1009" s="59" t="str">
        <x:v>CAULFIELD</x:v>
      </x:c>
      <x:c r="C1009" s="27" t="n">
        <x:v>6</x:v>
      </x:c>
      <x:c r="D1009" s="27" t="n">
        <x:v>1</x:v>
      </x:c>
      <x:c r="E1009" s="59" t="str">
        <x:v>GROWING EMPIRE</x:v>
      </x:c>
      <x:c r="F1009" s="59" t="str">
        <x:v>SYS</x:v>
      </x:c>
      <x:c r="G1009" s="27" t="n">
        <x:v>1</x:v>
      </x:c>
      <x:c r="H1009" s="27" t="str">
        <x:v>Won</x:v>
      </x:c>
      <x:c r="I1009" s="30" t="n">
        <x:v>1.2</x:v>
      </x:c>
      <x:c r="J1009" s="30" t="n">
        <x:v>1.2</x:v>
      </x:c>
      <x:c r="K1009" s="30" t="n">
        <x:v>0</x:v>
      </x:c>
      <x:c r="L1009" s="30" t="n">
        <x:v>0</x:v>
      </x:c>
    </x:row>
    <x:row r="1010">
      <x:c r="A1010" s="61" t="n">
        <x:v>45535</x:v>
      </x:c>
      <x:c r="B1010" s="59" t="str">
        <x:v>CAULFIELD</x:v>
      </x:c>
      <x:c r="C1010" s="27" t="n">
        <x:v>7</x:v>
      </x:c>
      <x:c r="D1010" s="27" t="n">
        <x:v>3</x:v>
      </x:c>
      <x:c r="E1010" s="59" t="str">
        <x:v>SKYBIRD</x:v>
      </x:c>
      <x:c r="F1010" s="59" t="str">
        <x:v>SYS</x:v>
      </x:c>
      <x:c r="G1010" s="27" t="n">
        <x:v>1</x:v>
      </x:c>
      <x:c r="H1010" s="27" t="str"/>
      <x:c r="I1010" s="30"/>
      <x:c r="J1010" s="30" t="n">
        <x:v>0</x:v>
      </x:c>
      <x:c r="K1010" s="30" t="n">
        <x:v>0</x:v>
      </x:c>
      <x:c r="L1010" s="30" t="n">
        <x:v>0</x:v>
      </x:c>
    </x:row>
    <x:row r="1011">
      <x:c r="A1011" s="61" t="n">
        <x:v>45535</x:v>
      </x:c>
      <x:c r="B1011" s="59" t="str">
        <x:v>CAULFIELD</x:v>
      </x:c>
      <x:c r="C1011" s="27" t="n">
        <x:v>8</x:v>
      </x:c>
      <x:c r="D1011" s="27" t="n">
        <x:v>13</x:v>
      </x:c>
      <x:c r="E1011" s="59" t="str">
        <x:v>RISE AT DAWN</x:v>
      </x:c>
      <x:c r="F1011" s="59" t="str">
        <x:v>LSW</x:v>
      </x:c>
      <x:c r="G1011" s="27" t="n">
        <x:v>1</x:v>
      </x:c>
      <x:c r="H1011" s="27" t="str">
        <x:v>Won</x:v>
      </x:c>
      <x:c r="I1011" s="30" t="n">
        <x:v>1.2</x:v>
      </x:c>
      <x:c r="J1011" s="30" t="n">
        <x:v>1.2</x:v>
      </x:c>
      <x:c r="K1011" s="30" t="n">
        <x:v>1.44</x:v>
      </x:c>
      <x:c r="L1011" s="30" t="n">
        <x:v>2.16</x:v>
      </x:c>
    </x:row>
    <x:row r="1012">
      <x:c r="A1012" s="61" t="n">
        <x:v>45535</x:v>
      </x:c>
      <x:c r="B1012" s="59" t="str">
        <x:v>CAULFIELD</x:v>
      </x:c>
      <x:c r="C1012" s="27" t="n">
        <x:v>9</x:v>
      </x:c>
      <x:c r="D1012" s="27" t="n">
        <x:v>1</x:v>
      </x:c>
      <x:c r="E1012" s="59" t="str">
        <x:v>MR BRIGHTSIDE</x:v>
      </x:c>
      <x:c r="F1012" s="59" t="str">
        <x:v>SYS</x:v>
      </x:c>
      <x:c r="G1012" s="27" t="n">
        <x:v>1</x:v>
      </x:c>
      <x:c r="H1012" s="27" t="str">
        <x:v>2nd</x:v>
      </x:c>
      <x:c r="I1012" s="30" t="n">
        <x:v>1.2</x:v>
      </x:c>
      <x:c r="J1012" s="30" t="n">
        <x:v>1.2</x:v>
      </x:c>
      <x:c r="K1012" s="30" t="n">
        <x:v>1.7999999999999998</x:v>
      </x:c>
      <x:c r="L1012" s="30"/>
    </x:row>
    <x:row r="1013">
      <x:c r="A1013" s="61" t="n">
        <x:v>45535</x:v>
      </x:c>
      <x:c r="B1013" s="59" t="str">
        <x:v>CAULFIELD</x:v>
      </x:c>
      <x:c r="C1013" s="27" t="n">
        <x:v>10</x:v>
      </x:c>
      <x:c r="D1013" s="27" t="n">
        <x:v>2</x:v>
      </x:c>
      <x:c r="E1013" s="59" t="str">
        <x:v>ANOTHER WIL</x:v>
      </x:c>
      <x:c r="F1013" s="59" t="str">
        <x:v>DC</x:v>
      </x:c>
      <x:c r="G1013" s="27" t="n">
        <x:v>1</x:v>
      </x:c>
      <x:c r="H1013" s="27" t="str">
        <x:v>Won</x:v>
      </x:c>
      <x:c r="I1013" s="30" t="n">
        <x:v>1.5</x:v>
      </x:c>
      <x:c r="J1013" s="30" t="n">
        <x:v>1.5</x:v>
      </x:c>
      <x:c r="K1013" s="30"/>
      <x:c r="L1013" s="30"/>
    </x:row>
    <x:row r="1014">
      <x:c r="A1014" s="61" t="n">
        <x:v>45542</x:v>
      </x:c>
      <x:c r="B1014" s="59" t="str">
        <x:v>MOONEE VALLEY</x:v>
      </x:c>
      <x:c r="C1014" s="27" t="n">
        <x:v>1</x:v>
      </x:c>
      <x:c r="D1014" s="27" t="n">
        <x:v>1</x:v>
      </x:c>
      <x:c r="E1014" s="59" t="str">
        <x:v>EVAPORATE</x:v>
      </x:c>
      <x:c r="F1014" s="59" t="str">
        <x:v>LSW</x:v>
      </x:c>
      <x:c r="G1014" s="27" t="n">
        <x:v>1</x:v>
      </x:c>
      <x:c r="H1014" s="27" t="str">
        <x:v>Won</x:v>
      </x:c>
      <x:c r="I1014" s="30" t="n">
        <x:v>1.2</x:v>
      </x:c>
      <x:c r="J1014" s="30" t="n">
        <x:v>1.2</x:v>
      </x:c>
      <x:c r="K1014" s="30" t="n">
        <x:v>0</x:v>
      </x:c>
      <x:c r="L1014" s="30" t="n">
        <x:v>0</x:v>
      </x:c>
    </x:row>
    <x:row r="1015">
      <x:c r="A1015" s="61" t="n">
        <x:v>45542</x:v>
      </x:c>
      <x:c r="B1015" s="59" t="str">
        <x:v>MOONEE VALLEY</x:v>
      </x:c>
      <x:c r="C1015" s="27" t="n">
        <x:v>1</x:v>
      </x:c>
      <x:c r="D1015" s="27" t="n">
        <x:v>4</x:v>
      </x:c>
      <x:c r="E1015" s="59" t="str">
        <x:v>COCOBILL</x:v>
      </x:c>
      <x:c r="F1015" s="59" t="str">
        <x:v>LSW</x:v>
      </x:c>
      <x:c r="G1015" s="27" t="n">
        <x:v>1</x:v>
      </x:c>
      <x:c r="H1015" s="27" t="str">
        <x:v>4th</x:v>
      </x:c>
      <x:c r="I1015" s="30"/>
      <x:c r="J1015" s="30" t="n">
        <x:v>0</x:v>
      </x:c>
      <x:c r="K1015" s="30" t="n">
        <x:v>0</x:v>
      </x:c>
      <x:c r="L1015" s="30" t="n">
        <x:v>0</x:v>
      </x:c>
    </x:row>
    <x:row r="1016">
      <x:c r="A1016" s="61" t="n">
        <x:v>45542</x:v>
      </x:c>
      <x:c r="B1016" s="59" t="str">
        <x:v>MOONEE VALLEY</x:v>
      </x:c>
      <x:c r="C1016" s="27" t="n">
        <x:v>3</x:v>
      </x:c>
      <x:c r="D1016" s="27" t="n">
        <x:v>8</x:v>
      </x:c>
      <x:c r="E1016" s="59" t="str">
        <x:v>LE ZEBRA</x:v>
      </x:c>
      <x:c r="F1016" s="59" t="str">
        <x:v>SYS</x:v>
      </x:c>
      <x:c r="G1016" s="27" t="n">
        <x:v>1</x:v>
      </x:c>
      <x:c r="H1016" s="27" t="str"/>
      <x:c r="I1016" s="30"/>
      <x:c r="J1016" s="30" t="n">
        <x:v>0</x:v>
      </x:c>
      <x:c r="K1016" s="30" t="n">
        <x:v>0</x:v>
      </x:c>
      <x:c r="L1016" s="30" t="n">
        <x:v>0</x:v>
      </x:c>
    </x:row>
    <x:row r="1017">
      <x:c r="A1017" s="61" t="n">
        <x:v>45542</x:v>
      </x:c>
      <x:c r="B1017" s="59" t="str">
        <x:v>MOONEE VALLEY</x:v>
      </x:c>
      <x:c r="C1017" s="27" t="n">
        <x:v>3</x:v>
      </x:c>
      <x:c r="D1017" s="27" t="n">
        <x:v>9</x:v>
      </x:c>
      <x:c r="E1017" s="59" t="str">
        <x:v>REGAL ZEUS</x:v>
      </x:c>
      <x:c r="F1017" s="59" t="str">
        <x:v>SYS</x:v>
      </x:c>
      <x:c r="G1017" s="27" t="n">
        <x:v>1</x:v>
      </x:c>
      <x:c r="H1017" s="27" t="str">
        <x:v>2nd</x:v>
      </x:c>
      <x:c r="I1017" s="30" t="n">
        <x:v>2.1</x:v>
      </x:c>
      <x:c r="J1017" s="30" t="n">
        <x:v>2.1</x:v>
      </x:c>
      <x:c r="K1017" s="30" t="n">
        <x:v>3.57</x:v>
      </x:c>
      <x:c r="L1017" s="30" t="n">
        <x:v>8.924999999999999</x:v>
      </x:c>
    </x:row>
    <x:row r="1018">
      <x:c r="A1018" s="61" t="n">
        <x:v>45542</x:v>
      </x:c>
      <x:c r="B1018" s="59" t="str">
        <x:v>MOONEE VALLEY</x:v>
      </x:c>
      <x:c r="C1018" s="27" t="n">
        <x:v>3</x:v>
      </x:c>
      <x:c r="D1018" s="27" t="n">
        <x:v>10</x:v>
      </x:c>
      <x:c r="E1018" s="59" t="str">
        <x:v>NAILS MURPHY</x:v>
      </x:c>
      <x:c r="F1018" s="59" t="str">
        <x:v>FRSR</x:v>
      </x:c>
      <x:c r="G1018" s="27" t="n">
        <x:v>1</x:v>
      </x:c>
      <x:c r="H1018" s="27" t="str">
        <x:v>Won</x:v>
      </x:c>
      <x:c r="I1018" s="30" t="n">
        <x:v>1.7</x:v>
      </x:c>
      <x:c r="J1018" s="30" t="n">
        <x:v>1.7</x:v>
      </x:c>
      <x:c r="K1018" s="30" t="n">
        <x:v>2.8899999999999997</x:v>
      </x:c>
      <x:c r="L1018" s="30" t="n">
        <x:v>7.225</x:v>
      </x:c>
    </x:row>
    <x:row r="1019">
      <x:c r="A1019" s="61" t="n">
        <x:v>45542</x:v>
      </x:c>
      <x:c r="B1019" s="59" t="str">
        <x:v>MOONEE VALLEY</x:v>
      </x:c>
      <x:c r="C1019" s="27" t="n">
        <x:v>4</x:v>
      </x:c>
      <x:c r="D1019" s="27" t="n">
        <x:v>2</x:v>
      </x:c>
      <x:c r="E1019" s="59" t="str">
        <x:v>LAUDING</x:v>
      </x:c>
      <x:c r="F1019" s="59" t="str">
        <x:v>LSW / SYS</x:v>
      </x:c>
      <x:c r="G1019" s="27" t="n">
        <x:v>2</x:v>
      </x:c>
      <x:c r="H1019" s="27" t="str">
        <x:v>3rd</x:v>
      </x:c>
      <x:c r="I1019" s="30" t="n">
        <x:v>1.7</x:v>
      </x:c>
      <x:c r="J1019" s="30" t="n">
        <x:v>1.7</x:v>
      </x:c>
      <x:c r="K1019" s="30" t="n">
        <x:v>4.25</x:v>
      </x:c>
      <x:c r="L1019" s="30" t="n">
        <x:v>5.525</x:v>
      </x:c>
    </x:row>
    <x:row r="1020">
      <x:c r="A1020" s="61" t="n">
        <x:v>45542</x:v>
      </x:c>
      <x:c r="B1020" s="59" t="str">
        <x:v>MOONEE VALLEY</x:v>
      </x:c>
      <x:c r="C1020" s="27" t="n">
        <x:v>4</x:v>
      </x:c>
      <x:c r="D1020" s="27" t="n">
        <x:v>4</x:v>
      </x:c>
      <x:c r="E1020" s="59" t="str">
        <x:v>LINCOLN ROCKS</x:v>
      </x:c>
      <x:c r="F1020" s="59" t="str">
        <x:v>BFSR</x:v>
      </x:c>
      <x:c r="G1020" s="27" t="n">
        <x:v>1</x:v>
      </x:c>
      <x:c r="H1020" s="27" t="str">
        <x:v>Won</x:v>
      </x:c>
      <x:c r="I1020" s="30" t="n">
        <x:v>1.3</x:v>
      </x:c>
      <x:c r="J1020" s="30" t="n">
        <x:v>1.3</x:v>
      </x:c>
      <x:c r="K1020" s="30" t="n">
        <x:v>3.25</x:v>
      </x:c>
      <x:c r="L1020" s="30" t="n">
        <x:v>4.2250000000000005</x:v>
      </x:c>
    </x:row>
    <x:row r="1021">
      <x:c r="A1021" s="61" t="n">
        <x:v>45542</x:v>
      </x:c>
      <x:c r="B1021" s="59" t="str">
        <x:v>MOONEE VALLEY</x:v>
      </x:c>
      <x:c r="C1021" s="27" t="n">
        <x:v>5</x:v>
      </x:c>
      <x:c r="D1021" s="27" t="n">
        <x:v>6</x:v>
      </x:c>
      <x:c r="E1021" s="59" t="str">
        <x:v>A LITTLE DEEP</x:v>
      </x:c>
      <x:c r="F1021" s="59" t="str">
        <x:v>LSW / SYS</x:v>
      </x:c>
      <x:c r="G1021" s="27" t="n">
        <x:v>2</x:v>
      </x:c>
      <x:c r="H1021" s="27" t="str">
        <x:v>Won</x:v>
      </x:c>
      <x:c r="I1021" s="30" t="n">
        <x:v>2.5</x:v>
      </x:c>
      <x:c r="J1021" s="30" t="n">
        <x:v>2.5</x:v>
      </x:c>
      <x:c r="K1021" s="30" t="n">
        <x:v>3.25</x:v>
      </x:c>
      <x:c r="L1021" s="30" t="n">
        <x:v>3.38</x:v>
      </x:c>
    </x:row>
    <x:row r="1022">
      <x:c r="A1022" s="61" t="n">
        <x:v>45542</x:v>
      </x:c>
      <x:c r="B1022" s="59" t="str">
        <x:v>MOONEE VALLEY</x:v>
      </x:c>
      <x:c r="C1022" s="27" t="n">
        <x:v>6</x:v>
      </x:c>
      <x:c r="D1022" s="27" t="n">
        <x:v>3</x:v>
      </x:c>
      <x:c r="E1022" s="59" t="str">
        <x:v>SILMARILLION</x:v>
      </x:c>
      <x:c r="F1022" s="59" t="str">
        <x:v>DC</x:v>
      </x:c>
      <x:c r="G1022" s="27" t="n">
        <x:v>1</x:v>
      </x:c>
      <x:c r="H1022" s="27" t="str">
        <x:v>Won</x:v>
      </x:c>
      <x:c r="I1022" s="30" t="n">
        <x:v>1.3</x:v>
      </x:c>
      <x:c r="J1022" s="30" t="n">
        <x:v>1.3</x:v>
      </x:c>
      <x:c r="K1022" s="30" t="n">
        <x:v>1.352</x:v>
      </x:c>
      <x:c r="L1022" s="30" t="n">
        <x:v>3.5152000000000005</x:v>
      </x:c>
    </x:row>
    <x:row r="1023">
      <x:c r="A1023" s="61" t="n">
        <x:v>45542</x:v>
      </x:c>
      <x:c r="B1023" s="59" t="str">
        <x:v>MOONEE VALLEY</x:v>
      </x:c>
      <x:c r="C1023" s="27" t="n">
        <x:v>8</x:v>
      </x:c>
      <x:c r="D1023" s="27" t="n">
        <x:v>2</x:v>
      </x:c>
      <x:c r="E1023" s="59" t="str">
        <x:v>PERICLES</x:v>
      </x:c>
      <x:c r="F1023" s="59" t="str">
        <x:v>BFSR</x:v>
      </x:c>
      <x:c r="G1023" s="27" t="n">
        <x:v>1</x:v>
      </x:c>
      <x:c r="H1023" s="27" t="str">
        <x:v>Won</x:v>
      </x:c>
      <x:c r="I1023" s="30" t="n">
        <x:v>1.04</x:v>
      </x:c>
      <x:c r="J1023" s="30" t="n">
        <x:v>1.04</x:v>
      </x:c>
      <x:c r="K1023" s="30" t="n">
        <x:v>2.704</x:v>
      </x:c>
      <x:c r="L1023" s="30" t="n">
        <x:v>4.8672</x:v>
      </x:c>
    </x:row>
    <x:row r="1024">
      <x:c r="A1024" s="61" t="n">
        <x:v>45542</x:v>
      </x:c>
      <x:c r="B1024" s="59" t="str">
        <x:v>MOONEE VALLEY</x:v>
      </x:c>
      <x:c r="C1024" s="27" t="n">
        <x:v>8</x:v>
      </x:c>
      <x:c r="D1024" s="27" t="n">
        <x:v>4</x:v>
      </x:c>
      <x:c r="E1024" s="59" t="str">
        <x:v>MUNHAMEK</x:v>
      </x:c>
      <x:c r="F1024" s="59" t="str">
        <x:v>SYS</x:v>
      </x:c>
      <x:c r="G1024" s="27" t="n">
        <x:v>1</x:v>
      </x:c>
      <x:c r="H1024" s="27" t="str"/>
      <x:c r="I1024" s="30"/>
      <x:c r="J1024" s="30" t="n">
        <x:v>0</x:v>
      </x:c>
      <x:c r="K1024" s="30" t="n">
        <x:v>0</x:v>
      </x:c>
      <x:c r="L1024" s="30" t="n">
        <x:v>0</x:v>
      </x:c>
    </x:row>
    <x:row r="1025">
      <x:c r="A1025" s="61" t="n">
        <x:v>45542</x:v>
      </x:c>
      <x:c r="B1025" s="59" t="str">
        <x:v>MOONEE VALLEY</x:v>
      </x:c>
      <x:c r="C1025" s="27" t="n">
        <x:v>9</x:v>
      </x:c>
      <x:c r="D1025" s="27" t="n">
        <x:v>2</x:v>
      </x:c>
      <x:c r="E1025" s="59" t="str">
        <x:v>MORNINGTON GLORY</x:v>
      </x:c>
      <x:c r="F1025" s="59" t="str">
        <x:v>LSW</x:v>
      </x:c>
      <x:c r="G1025" s="27" t="n">
        <x:v>1</x:v>
      </x:c>
      <x:c r="H1025" s="27" t="str">
        <x:v>Won</x:v>
      </x:c>
      <x:c r="I1025" s="30" t="n">
        <x:v>2.6</x:v>
      </x:c>
      <x:c r="J1025" s="30" t="n">
        <x:v>2.6</x:v>
      </x:c>
      <x:c r="K1025" s="30" t="n">
        <x:v>4.680000000000001</x:v>
      </x:c>
      <x:c r="L1025" s="30"/>
    </x:row>
    <x:row r="1026">
      <x:c r="A1026" s="61" t="n">
        <x:v>45542</x:v>
      </x:c>
      <x:c r="B1026" s="59" t="str">
        <x:v>MOONEE VALLEY</x:v>
      </x:c>
      <x:c r="C1026" s="27" t="n">
        <x:v>10</x:v>
      </x:c>
      <x:c r="D1026" s="27" t="n">
        <x:v>8</x:v>
      </x:c>
      <x:c r="E1026" s="59" t="str">
        <x:v>MISS ARIA</x:v>
      </x:c>
      <x:c r="F1026" s="59" t="str">
        <x:v>SYS</x:v>
      </x:c>
      <x:c r="G1026" s="27" t="n">
        <x:v>1</x:v>
      </x:c>
      <x:c r="H1026" s="27" t="str">
        <x:v>Won</x:v>
      </x:c>
      <x:c r="I1026" s="30" t="n">
        <x:v>1.8</x:v>
      </x:c>
      <x:c r="J1026" s="30" t="n">
        <x:v>1.8</x:v>
      </x:c>
      <x:c r="K1026" s="30"/>
      <x:c r="L1026" s="30"/>
    </x:row>
    <x:row r="1027">
      <x:c r="A1027" s="61" t="n">
        <x:v>45542</x:v>
      </x:c>
      <x:c r="B1027" s="59" t="str">
        <x:v>MOONEE VALLEY</x:v>
      </x:c>
      <x:c r="C1027" s="27" t="n">
        <x:v>10</x:v>
      </x:c>
      <x:c r="D1027" s="27" t="n">
        <x:v>10</x:v>
      </x:c>
      <x:c r="E1027" s="59" t="str">
        <x:v>PIASTRI</x:v>
      </x:c>
      <x:c r="F1027" s="59" t="str">
        <x:v>LSW</x:v>
      </x:c>
      <x:c r="G1027" s="27" t="n">
        <x:v>1</x:v>
      </x:c>
      <x:c r="H1027" s="27" t="str"/>
      <x:c r="I1027" s="30"/>
      <x:c r="J1027" s="30" t="n">
        <x:v>0</x:v>
      </x:c>
      <x:c r="K1027" s="30"/>
      <x:c r="L1027" s="30"/>
    </x:row>
    <x:row r="1028">
      <x:c r="A1028" s="61" t="n">
        <x:v>45549</x:v>
      </x:c>
      <x:c r="B1028" s="59" t="str">
        <x:v>FLEMINGTON</x:v>
      </x:c>
      <x:c r="C1028" s="27" t="n">
        <x:v>1</x:v>
      </x:c>
      <x:c r="D1028" s="27" t="n">
        <x:v>13</x:v>
      </x:c>
      <x:c r="E1028" s="59" t="str">
        <x:v>MOBY DICK</x:v>
      </x:c>
      <x:c r="F1028" s="59" t="str">
        <x:v>DC</x:v>
      </x:c>
      <x:c r="G1028" s="27" t="n">
        <x:v>1</x:v>
      </x:c>
      <x:c r="H1028" s="27" t="str">
        <x:v>Won</x:v>
      </x:c>
      <x:c r="I1028" s="30" t="n">
        <x:v>3.6</x:v>
      </x:c>
      <x:c r="J1028" s="30" t="n">
        <x:v>3.6</x:v>
      </x:c>
      <x:c r="K1028" s="30" t="n">
        <x:v>0</x:v>
      </x:c>
      <x:c r="L1028" s="30" t="n">
        <x:v>0</x:v>
      </x:c>
    </x:row>
    <x:row r="1029">
      <x:c r="A1029" s="61" t="n">
        <x:v>45549</x:v>
      </x:c>
      <x:c r="B1029" s="59" t="str">
        <x:v>FLEMINGTON</x:v>
      </x:c>
      <x:c r="C1029" s="27" t="n">
        <x:v>2</x:v>
      </x:c>
      <x:c r="D1029" s="27" t="n">
        <x:v>1</x:v>
      </x:c>
      <x:c r="E1029" s="59" t="str">
        <x:v>WONDER BOY</x:v>
      </x:c>
      <x:c r="F1029" s="59" t="str">
        <x:v>FRSR / SYS</x:v>
      </x:c>
      <x:c r="G1029" s="27" t="n">
        <x:v>2</x:v>
      </x:c>
      <x:c r="H1029" s="27" t="str"/>
      <x:c r="I1029" s="30"/>
      <x:c r="J1029" s="30" t="n">
        <x:v>0</x:v>
      </x:c>
      <x:c r="K1029" s="30" t="n">
        <x:v>0</x:v>
      </x:c>
      <x:c r="L1029" s="30" t="n">
        <x:v>0</x:v>
      </x:c>
    </x:row>
    <x:row r="1030">
      <x:c r="A1030" s="61" t="n">
        <x:v>45549</x:v>
      </x:c>
      <x:c r="B1030" s="59" t="str">
        <x:v>FLEMINGTON</x:v>
      </x:c>
      <x:c r="C1030" s="27" t="n">
        <x:v>3</x:v>
      </x:c>
      <x:c r="D1030" s="27" t="n">
        <x:v>2</x:v>
      </x:c>
      <x:c r="E1030" s="59" t="str">
        <x:v>BELLATRIX STAR</x:v>
      </x:c>
      <x:c r="F1030" s="59" t="str">
        <x:v>DC</x:v>
      </x:c>
      <x:c r="G1030" s="27" t="n">
        <x:v>1</x:v>
      </x:c>
      <x:c r="H1030" s="27" t="str">
        <x:v>Won</x:v>
      </x:c>
      <x:c r="I1030" s="30" t="n">
        <x:v>3.7</x:v>
      </x:c>
      <x:c r="J1030" s="30" t="n">
        <x:v>3.7</x:v>
      </x:c>
      <x:c r="K1030" s="30" t="n">
        <x:v>4.8100000000000005</x:v>
      </x:c>
      <x:c r="L1030" s="30" t="n">
        <x:v>7.6960000000000015</x:v>
      </x:c>
    </x:row>
    <x:row r="1031">
      <x:c r="A1031" s="61" t="n">
        <x:v>45549</x:v>
      </x:c>
      <x:c r="B1031" s="59" t="str">
        <x:v>FLEMINGTON</x:v>
      </x:c>
      <x:c r="C1031" s="27" t="n">
        <x:v>3</x:v>
      </x:c>
      <x:c r="D1031" s="27" t="n">
        <x:v>4</x:v>
      </x:c>
      <x:c r="E1031" s="59" t="str">
        <x:v>BOLD BASTILLE</x:v>
      </x:c>
      <x:c r="F1031" s="59" t="str">
        <x:v>BFSR / SYS</x:v>
      </x:c>
      <x:c r="G1031" s="27" t="n">
        <x:v>2</x:v>
      </x:c>
      <x:c r="H1031" s="27" t="str">
        <x:v>2nd</x:v>
      </x:c>
      <x:c r="I1031" s="30" t="n">
        <x:v>2.2</x:v>
      </x:c>
      <x:c r="J1031" s="30" t="n">
        <x:v>2.2</x:v>
      </x:c>
      <x:c r="K1031" s="30" t="n">
        <x:v>2.8600000000000003</x:v>
      </x:c>
      <x:c r="L1031" s="30" t="n">
        <x:v>4.5760000000000005</x:v>
      </x:c>
    </x:row>
    <x:row r="1032">
      <x:c r="A1032" s="61" t="n">
        <x:v>45549</x:v>
      </x:c>
      <x:c r="B1032" s="59" t="str">
        <x:v>FLEMINGTON</x:v>
      </x:c>
      <x:c r="C1032" s="27" t="n">
        <x:v>4</x:v>
      </x:c>
      <x:c r="D1032" s="27" t="n">
        <x:v>1</x:v>
      </x:c>
      <x:c r="E1032" s="59" t="str">
        <x:v>GROWING EMPIRE</x:v>
      </x:c>
      <x:c r="F1032" s="59" t="str">
        <x:v>LSW / SYS</x:v>
      </x:c>
      <x:c r="G1032" s="27" t="n">
        <x:v>2</x:v>
      </x:c>
      <x:c r="H1032" s="27" t="str">
        <x:v>Won</x:v>
      </x:c>
      <x:c r="I1032" s="30" t="n">
        <x:v>1.3</x:v>
      </x:c>
      <x:c r="J1032" s="30" t="n">
        <x:v>1.3</x:v>
      </x:c>
      <x:c r="K1032" s="30" t="n">
        <x:v>2.08</x:v>
      </x:c>
      <x:c r="L1032" s="30" t="n">
        <x:v>0</x:v>
      </x:c>
    </x:row>
    <x:row r="1033">
      <x:c r="A1033" s="61" t="n">
        <x:v>45549</x:v>
      </x:c>
      <x:c r="B1033" s="59" t="str">
        <x:v>FLEMINGTON</x:v>
      </x:c>
      <x:c r="C1033" s="27" t="n">
        <x:v>5</x:v>
      </x:c>
      <x:c r="D1033" s="27" t="n">
        <x:v>6</x:v>
      </x:c>
      <x:c r="E1033" s="59" t="str">
        <x:v>BERKSHIRE BREEZE</x:v>
      </x:c>
      <x:c r="F1033" s="59" t="str">
        <x:v>BFSR / SYS</x:v>
      </x:c>
      <x:c r="G1033" s="27" t="n">
        <x:v>2</x:v>
      </x:c>
      <x:c r="H1033" s="27" t="str">
        <x:v>3rd</x:v>
      </x:c>
      <x:c r="I1033" s="30" t="n">
        <x:v>1.6</x:v>
      </x:c>
      <x:c r="J1033" s="30" t="n">
        <x:v>1.6</x:v>
      </x:c>
      <x:c r="K1033" s="30" t="n">
        <x:v>0</x:v>
      </x:c>
      <x:c r="L1033" s="30" t="n">
        <x:v>0</x:v>
      </x:c>
    </x:row>
    <x:row r="1034">
      <x:c r="A1034" s="61" t="n">
        <x:v>45549</x:v>
      </x:c>
      <x:c r="B1034" s="59" t="str">
        <x:v>FLEMINGTON</x:v>
      </x:c>
      <x:c r="C1034" s="27" t="n">
        <x:v>6</x:v>
      </x:c>
      <x:c r="D1034" s="27" t="n">
        <x:v>8</x:v>
      </x:c>
      <x:c r="E1034" s="59" t="str">
        <x:v>BANK MAUR</x:v>
      </x:c>
      <x:c r="F1034" s="59" t="str">
        <x:v>SYS</x:v>
      </x:c>
      <x:c r="G1034" s="27" t="n">
        <x:v>1</x:v>
      </x:c>
      <x:c r="H1034" s="27" t="str"/>
      <x:c r="I1034" s="30"/>
      <x:c r="J1034" s="30" t="n">
        <x:v>0</x:v>
      </x:c>
      <x:c r="K1034" s="30" t="n">
        <x:v>0</x:v>
      </x:c>
      <x:c r="L1034" s="30" t="n">
        <x:v>0</x:v>
      </x:c>
    </x:row>
    <x:row r="1035">
      <x:c r="A1035" s="61" t="n">
        <x:v>45549</x:v>
      </x:c>
      <x:c r="B1035" s="59" t="str">
        <x:v>FLEMINGTON</x:v>
      </x:c>
      <x:c r="C1035" s="27" t="n">
        <x:v>7</x:v>
      </x:c>
      <x:c r="D1035" s="27" t="n">
        <x:v>5</x:v>
      </x:c>
      <x:c r="E1035" s="59" t="str">
        <x:v>GRINZINGER BELLE</x:v>
      </x:c>
      <x:c r="F1035" s="59" t="str">
        <x:v>DC</x:v>
      </x:c>
      <x:c r="G1035" s="27" t="n">
        <x:v>1</x:v>
      </x:c>
      <x:c r="H1035" s="27" t="str">
        <x:v>Won</x:v>
      </x:c>
      <x:c r="I1035" s="30" t="n">
        <x:v>5.4</x:v>
      </x:c>
      <x:c r="J1035" s="30" t="n">
        <x:v>5.4</x:v>
      </x:c>
      <x:c r="K1035" s="30" t="n">
        <x:v>7.56</x:v>
      </x:c>
      <x:c r="L1035" s="30" t="n">
        <x:v>15.12</x:v>
      </x:c>
    </x:row>
    <x:row r="1036">
      <x:c r="A1036" s="61" t="n">
        <x:v>45549</x:v>
      </x:c>
      <x:c r="B1036" s="59" t="str">
        <x:v>FLEMINGTON</x:v>
      </x:c>
      <x:c r="C1036" s="27" t="n">
        <x:v>7</x:v>
      </x:c>
      <x:c r="D1036" s="27" t="n">
        <x:v>8</x:v>
      </x:c>
      <x:c r="E1036" s="59" t="str">
        <x:v>ALSEPHINA</x:v>
      </x:c>
      <x:c r="F1036" s="59" t="str">
        <x:v>SYS</x:v>
      </x:c>
      <x:c r="G1036" s="27" t="n">
        <x:v>1</x:v>
      </x:c>
      <x:c r="H1036" s="27" t="str">
        <x:v>3rd</x:v>
      </x:c>
      <x:c r="I1036" s="30" t="n">
        <x:v>2.9</x:v>
      </x:c>
      <x:c r="J1036" s="30" t="n">
        <x:v>2.9</x:v>
      </x:c>
      <x:c r="K1036" s="30" t="n">
        <x:v>4.06</x:v>
      </x:c>
      <x:c r="L1036" s="30" t="n">
        <x:v>8.12</x:v>
      </x:c>
    </x:row>
    <x:row r="1037">
      <x:c r="A1037" s="61" t="n">
        <x:v>45549</x:v>
      </x:c>
      <x:c r="B1037" s="59" t="str">
        <x:v>FLEMINGTON</x:v>
      </x:c>
      <x:c r="C1037" s="27" t="n">
        <x:v>8</x:v>
      </x:c>
      <x:c r="D1037" s="27" t="n">
        <x:v>1</x:v>
      </x:c>
      <x:c r="E1037" s="59" t="str">
        <x:v>MR BRIGHTSIDE</x:v>
      </x:c>
      <x:c r="F1037" s="59" t="str">
        <x:v>BF</x:v>
      </x:c>
      <x:c r="G1037" s="27" t="n">
        <x:v>1</x:v>
      </x:c>
      <x:c r="H1037" s="27" t="str">
        <x:v>Won</x:v>
      </x:c>
      <x:c r="I1037" s="30" t="n">
        <x:v>1.4</x:v>
      </x:c>
      <x:c r="J1037" s="30" t="n">
        <x:v>1.4</x:v>
      </x:c>
      <x:c r="K1037" s="30" t="n">
        <x:v>2.8</x:v>
      </x:c>
      <x:c r="L1037" s="30" t="n">
        <x:v>5.88</x:v>
      </x:c>
    </x:row>
    <x:row r="1038">
      <x:c r="A1038" s="61" t="n">
        <x:v>45549</x:v>
      </x:c>
      <x:c r="B1038" s="59" t="str">
        <x:v>FLEMINGTON</x:v>
      </x:c>
      <x:c r="C1038" s="27" t="n">
        <x:v>8</x:v>
      </x:c>
      <x:c r="D1038" s="27" t="n">
        <x:v>5</x:v>
      </x:c>
      <x:c r="E1038" s="59" t="str">
        <x:v>WARMONGER</x:v>
      </x:c>
      <x:c r="F1038" s="59" t="str">
        <x:v>SYS</x:v>
      </x:c>
      <x:c r="G1038" s="27" t="n">
        <x:v>1</x:v>
      </x:c>
      <x:c r="H1038" s="27" t="str">
        <x:v>4th</x:v>
      </x:c>
      <x:c r="I1038" s="30"/>
      <x:c r="J1038" s="30" t="n">
        <x:v>0</x:v>
      </x:c>
      <x:c r="K1038" s="30" t="n">
        <x:v>0</x:v>
      </x:c>
      <x:c r="L1038" s="30" t="n">
        <x:v>0</x:v>
      </x:c>
    </x:row>
    <x:row r="1039">
      <x:c r="A1039" s="61" t="n">
        <x:v>45549</x:v>
      </x:c>
      <x:c r="B1039" s="59" t="str">
        <x:v>FLEMINGTON</x:v>
      </x:c>
      <x:c r="C1039" s="27" t="n">
        <x:v>8</x:v>
      </x:c>
      <x:c r="D1039" s="27" t="n">
        <x:v>8</x:v>
      </x:c>
      <x:c r="E1039" s="59" t="str">
        <x:v>VIA SISTINA</x:v>
      </x:c>
      <x:c r="F1039" s="59" t="str">
        <x:v>LSW / SYS</x:v>
      </x:c>
      <x:c r="G1039" s="27" t="n">
        <x:v>2</x:v>
      </x:c>
      <x:c r="H1039" s="27" t="str"/>
      <x:c r="I1039" s="30"/>
      <x:c r="J1039" s="30" t="n">
        <x:v>0</x:v>
      </x:c>
      <x:c r="K1039" s="30" t="n">
        <x:v>0</x:v>
      </x:c>
      <x:c r="L1039" s="30" t="n">
        <x:v>0</x:v>
      </x:c>
    </x:row>
    <x:row r="1040">
      <x:c r="A1040" s="61" t="n">
        <x:v>45549</x:v>
      </x:c>
      <x:c r="B1040" s="59" t="str">
        <x:v>FLEMINGTON</x:v>
      </x:c>
      <x:c r="C1040" s="27" t="n">
        <x:v>9</x:v>
      </x:c>
      <x:c r="D1040" s="27" t="n">
        <x:v>10</x:v>
      </x:c>
      <x:c r="E1040" s="59" t="str">
        <x:v>ARKANSAW KID</x:v>
      </x:c>
      <x:c r="F1040" s="59" t="str">
        <x:v>BFSR</x:v>
      </x:c>
      <x:c r="G1040" s="27" t="n">
        <x:v>1</x:v>
      </x:c>
      <x:c r="H1040" s="27" t="str">
        <x:v>Won</x:v>
      </x:c>
      <x:c r="I1040" s="30" t="n">
        <x:v>2</x:v>
      </x:c>
      <x:c r="J1040" s="30" t="n">
        <x:v>2</x:v>
      </x:c>
      <x:c r="K1040" s="30" t="n">
        <x:v>4.2</x:v>
      </x:c>
      <x:c r="L1040" s="30"/>
    </x:row>
    <x:row r="1041">
      <x:c r="A1041" s="61" t="n">
        <x:v>45549</x:v>
      </x:c>
      <x:c r="B1041" s="59" t="str">
        <x:v>FLEMINGTON</x:v>
      </x:c>
      <x:c r="C1041" s="27" t="n">
        <x:v>10</x:v>
      </x:c>
      <x:c r="D1041" s="27" t="n">
        <x:v>6</x:v>
      </x:c>
      <x:c r="E1041" s="59" t="str">
        <x:v>BERKELEY SQUARE</x:v>
      </x:c>
      <x:c r="F1041" s="59" t="str">
        <x:v>DC</x:v>
      </x:c>
      <x:c r="G1041" s="27" t="n">
        <x:v>1</x:v>
      </x:c>
      <x:c r="H1041" s="27" t="str">
        <x:v>Won</x:v>
      </x:c>
      <x:c r="I1041" s="30" t="n">
        <x:v>2.1</x:v>
      </x:c>
      <x:c r="J1041" s="30" t="n">
        <x:v>2.1</x:v>
      </x:c>
      <x:c r="K1041" s="30"/>
      <x:c r="L1041" s="30"/>
    </x:row>
    <x:row r="1042">
      <x:c r="A1042" s="61" t="n">
        <x:v>45549</x:v>
      </x:c>
      <x:c r="B1042" s="59" t="str">
        <x:v>FLEMINGTON</x:v>
      </x:c>
      <x:c r="C1042" s="27" t="n">
        <x:v>10</x:v>
      </x:c>
      <x:c r="D1042" s="27" t="n">
        <x:v>11</x:v>
      </x:c>
      <x:c r="E1042" s="59" t="str">
        <x:v>POSITIVITY</x:v>
      </x:c>
      <x:c r="F1042" s="59" t="str">
        <x:v>SYS</x:v>
      </x:c>
      <x:c r="G1042" s="27" t="n">
        <x:v>1</x:v>
      </x:c>
      <x:c r="H1042" s="27" t="str"/>
      <x:c r="I1042" s="30"/>
      <x:c r="J1042" s="30" t="n">
        <x:v>0</x:v>
      </x:c>
      <x:c r="K1042" s="30"/>
      <x:c r="L1042" s="30"/>
    </x:row>
    <x:row r="1043">
      <x:c r="A1043" s="61" t="n">
        <x:v>45556</x:v>
      </x:c>
      <x:c r="B1043" s="59" t="str">
        <x:v>CAULFIELD</x:v>
      </x:c>
      <x:c r="C1043" s="27" t="n">
        <x:v>1</x:v>
      </x:c>
      <x:c r="D1043" s="27" t="n">
        <x:v>8</x:v>
      </x:c>
      <x:c r="E1043" s="59" t="str">
        <x:v>QUANTUM CAT</x:v>
      </x:c>
      <x:c r="F1043" s="59" t="str">
        <x:v>SYS</x:v>
      </x:c>
      <x:c r="G1043" s="27" t="n">
        <x:v>1</x:v>
      </x:c>
      <x:c r="H1043" s="27" t="str">
        <x:v>4th</x:v>
      </x:c>
      <x:c r="I1043" s="30"/>
      <x:c r="J1043" s="30" t="n">
        <x:v>0</x:v>
      </x:c>
      <x:c r="K1043" s="30" t="n">
        <x:v>0</x:v>
      </x:c>
      <x:c r="L1043" s="30" t="n">
        <x:v>0</x:v>
      </x:c>
    </x:row>
    <x:row r="1044">
      <x:c r="A1044" s="61" t="n">
        <x:v>45556</x:v>
      </x:c>
      <x:c r="B1044" s="59" t="str">
        <x:v>CAULFIELD</x:v>
      </x:c>
      <x:c r="C1044" s="27" t="n">
        <x:v>1</x:v>
      </x:c>
      <x:c r="D1044" s="27" t="n">
        <x:v>14</x:v>
      </x:c>
      <x:c r="E1044" s="59" t="str">
        <x:v>FLAMIN' ROMANS</x:v>
      </x:c>
      <x:c r="F1044" s="59" t="str">
        <x:v>LSW / SYS</x:v>
      </x:c>
      <x:c r="G1044" s="27" t="n">
        <x:v>2</x:v>
      </x:c>
      <x:c r="H1044" s="27" t="str">
        <x:v>2nd</x:v>
      </x:c>
      <x:c r="I1044" s="30" t="n">
        <x:v>2</x:v>
      </x:c>
      <x:c r="J1044" s="30" t="n">
        <x:v>2</x:v>
      </x:c>
      <x:c r="K1044" s="30" t="n">
        <x:v>3.4</x:v>
      </x:c>
      <x:c r="L1044" s="30" t="n">
        <x:v>5.779999999999999</x:v>
      </x:c>
    </x:row>
    <x:row r="1045">
      <x:c r="A1045" s="61" t="n">
        <x:v>45556</x:v>
      </x:c>
      <x:c r="B1045" s="59" t="str">
        <x:v>CAULFIELD</x:v>
      </x:c>
      <x:c r="C1045" s="27" t="n">
        <x:v>1</x:v>
      </x:c>
      <x:c r="D1045" s="27" t="n">
        <x:v>15</x:v>
      </x:c>
      <x:c r="E1045" s="59" t="str">
        <x:v>WHISKY ON THE HILL</x:v>
      </x:c>
      <x:c r="F1045" s="59" t="str">
        <x:v>DC / SYS</x:v>
      </x:c>
      <x:c r="G1045" s="27" t="n">
        <x:v>2</x:v>
      </x:c>
      <x:c r="H1045" s="27" t="str">
        <x:v>Won</x:v>
      </x:c>
      <x:c r="I1045" s="30" t="n">
        <x:v>2.5</x:v>
      </x:c>
      <x:c r="J1045" s="30" t="n">
        <x:v>2.5</x:v>
      </x:c>
      <x:c r="K1045" s="30" t="n">
        <x:v>4.25</x:v>
      </x:c>
      <x:c r="L1045" s="30" t="n">
        <x:v>7.225</x:v>
      </x:c>
    </x:row>
    <x:row r="1046">
      <x:c r="A1046" s="61" t="n">
        <x:v>45556</x:v>
      </x:c>
      <x:c r="B1046" s="59" t="str">
        <x:v>CAULFIELD</x:v>
      </x:c>
      <x:c r="C1046" s="27" t="n">
        <x:v>2</x:v>
      </x:c>
      <x:c r="D1046" s="27" t="n">
        <x:v>5</x:v>
      </x:c>
      <x:c r="E1046" s="59" t="str">
        <x:v>LE ZEBRA</x:v>
      </x:c>
      <x:c r="F1046" s="59" t="str">
        <x:v>BFSR</x:v>
      </x:c>
      <x:c r="G1046" s="27" t="n">
        <x:v>1</x:v>
      </x:c>
      <x:c r="H1046" s="27" t="str">
        <x:v>3rd</x:v>
      </x:c>
      <x:c r="I1046" s="30" t="n">
        <x:v>1.7</x:v>
      </x:c>
      <x:c r="J1046" s="30" t="n">
        <x:v>1.7</x:v>
      </x:c>
      <x:c r="K1046" s="30" t="n">
        <x:v>2.8899999999999997</x:v>
      </x:c>
      <x:c r="L1046" s="30" t="n">
        <x:v>0</x:v>
      </x:c>
    </x:row>
    <x:row r="1047">
      <x:c r="A1047" s="61" t="n">
        <x:v>45556</x:v>
      </x:c>
      <x:c r="B1047" s="59" t="str">
        <x:v>CAULFIELD</x:v>
      </x:c>
      <x:c r="C1047" s="27" t="n">
        <x:v>2</x:v>
      </x:c>
      <x:c r="D1047" s="27" t="n">
        <x:v>11</x:v>
      </x:c>
      <x:c r="E1047" s="59" t="str">
        <x:v>FEDERER</x:v>
      </x:c>
      <x:c r="F1047" s="59" t="str">
        <x:v>LSW / SYS</x:v>
      </x:c>
      <x:c r="G1047" s="27" t="n">
        <x:v>2</x:v>
      </x:c>
      <x:c r="H1047" s="27" t="str"/>
      <x:c r="I1047" s="30"/>
      <x:c r="J1047" s="30" t="n">
        <x:v>0</x:v>
      </x:c>
      <x:c r="K1047" s="30" t="n">
        <x:v>0</x:v>
      </x:c>
      <x:c r="L1047" s="30" t="n">
        <x:v>0</x:v>
      </x:c>
    </x:row>
    <x:row r="1048">
      <x:c r="A1048" s="61" t="n">
        <x:v>45556</x:v>
      </x:c>
      <x:c r="B1048" s="59" t="str">
        <x:v>CAULFIELD</x:v>
      </x:c>
      <x:c r="C1048" s="27" t="n">
        <x:v>4</x:v>
      </x:c>
      <x:c r="D1048" s="27" t="n">
        <x:v>7</x:v>
      </x:c>
      <x:c r="E1048" s="59" t="str">
        <x:v>LILAC</x:v>
      </x:c>
      <x:c r="F1048" s="59" t="str">
        <x:v>BF</x:v>
      </x:c>
      <x:c r="G1048" s="27" t="n">
        <x:v>1</x:v>
      </x:c>
      <x:c r="H1048" s="27" t="str">
        <x:v>Won</x:v>
      </x:c>
      <x:c r="I1048" s="30" t="n">
        <x:v>1.7</x:v>
      </x:c>
      <x:c r="J1048" s="30" t="n">
        <x:v>1.7</x:v>
      </x:c>
      <x:c r="K1048" s="30" t="n">
        <x:v>0</x:v>
      </x:c>
      <x:c r="L1048" s="30" t="n">
        <x:v>0</x:v>
      </x:c>
    </x:row>
    <x:row r="1049">
      <x:c r="A1049" s="61" t="n">
        <x:v>45556</x:v>
      </x:c>
      <x:c r="B1049" s="59" t="str">
        <x:v>CAULFIELD</x:v>
      </x:c>
      <x:c r="C1049" s="27" t="n">
        <x:v>5</x:v>
      </x:c>
      <x:c r="D1049" s="27" t="n">
        <x:v>2</x:v>
      </x:c>
      <x:c r="E1049" s="59" t="str">
        <x:v>HERE TO SHOCK</x:v>
      </x:c>
      <x:c r="F1049" s="59" t="str">
        <x:v>FRSR / SYS</x:v>
      </x:c>
      <x:c r="G1049" s="27" t="n">
        <x:v>2</x:v>
      </x:c>
      <x:c r="H1049" s="27" t="str"/>
      <x:c r="I1049" s="30"/>
      <x:c r="J1049" s="30" t="n">
        <x:v>0</x:v>
      </x:c>
      <x:c r="K1049" s="30" t="n">
        <x:v>0</x:v>
      </x:c>
      <x:c r="L1049" s="30" t="n">
        <x:v>0</x:v>
      </x:c>
    </x:row>
    <x:row r="1050">
      <x:c r="A1050" s="61" t="n">
        <x:v>45556</x:v>
      </x:c>
      <x:c r="B1050" s="59" t="str">
        <x:v>CAULFIELD</x:v>
      </x:c>
      <x:c r="C1050" s="27" t="n">
        <x:v>5</x:v>
      </x:c>
      <x:c r="D1050" s="27" t="n">
        <x:v>3</x:v>
      </x:c>
      <x:c r="E1050" s="59" t="str">
        <x:v>ANOTHER WIL</x:v>
      </x:c>
      <x:c r="F1050" s="59" t="str">
        <x:v>LSW / SYS</x:v>
      </x:c>
      <x:c r="G1050" s="27" t="n">
        <x:v>2</x:v>
      </x:c>
      <x:c r="H1050" s="27" t="str">
        <x:v>Won</x:v>
      </x:c>
      <x:c r="I1050" s="30" t="n">
        <x:v>1.1</x:v>
      </x:c>
      <x:c r="J1050" s="30" t="n">
        <x:v>1.1</x:v>
      </x:c>
      <x:c r="K1050" s="30" t="n">
        <x:v>2.3100000000000005</x:v>
      </x:c>
      <x:c r="L1050" s="30" t="n">
        <x:v>0</x:v>
      </x:c>
    </x:row>
    <x:row r="1051">
      <x:c r="A1051" s="61" t="n">
        <x:v>45556</x:v>
      </x:c>
      <x:c r="B1051" s="59" t="str">
        <x:v>CAULFIELD</x:v>
      </x:c>
      <x:c r="C1051" s="27" t="n">
        <x:v>6</x:v>
      </x:c>
      <x:c r="D1051" s="27" t="n">
        <x:v>8</x:v>
      </x:c>
      <x:c r="E1051" s="59" t="str">
        <x:v>JIMMYSSTAR</x:v>
      </x:c>
      <x:c r="F1051" s="59" t="str">
        <x:v>BFSR</x:v>
      </x:c>
      <x:c r="G1051" s="27" t="n">
        <x:v>1</x:v>
      </x:c>
      <x:c r="H1051" s="27" t="str">
        <x:v>Won</x:v>
      </x:c>
      <x:c r="I1051" s="30" t="n">
        <x:v>2.1</x:v>
      </x:c>
      <x:c r="J1051" s="30" t="n">
        <x:v>2.1</x:v>
      </x:c>
      <x:c r="K1051" s="30" t="n">
        <x:v>0</x:v>
      </x:c>
      <x:c r="L1051" s="30" t="n">
        <x:v>0</x:v>
      </x:c>
    </x:row>
    <x:row r="1052">
      <x:c r="A1052" s="61" t="n">
        <x:v>45556</x:v>
      </x:c>
      <x:c r="B1052" s="59" t="str">
        <x:v>CAULFIELD</x:v>
      </x:c>
      <x:c r="C1052" s="27" t="n">
        <x:v>7</x:v>
      </x:c>
      <x:c r="D1052" s="27" t="n">
        <x:v>1</x:v>
      </x:c>
      <x:c r="E1052" s="59" t="str">
        <x:v>QUE TEMPESTA</x:v>
      </x:c>
      <x:c r="F1052" s="59" t="str">
        <x:v>SYS</x:v>
      </x:c>
      <x:c r="G1052" s="27" t="n">
        <x:v>1</x:v>
      </x:c>
      <x:c r="H1052" s="27" t="str"/>
      <x:c r="I1052" s="30"/>
      <x:c r="J1052" s="30" t="n">
        <x:v>0</x:v>
      </x:c>
      <x:c r="K1052" s="30" t="n">
        <x:v>0</x:v>
      </x:c>
      <x:c r="L1052" s="30" t="n">
        <x:v>0</x:v>
      </x:c>
    </x:row>
    <x:row r="1053">
      <x:c r="A1053" s="61" t="n">
        <x:v>45556</x:v>
      </x:c>
      <x:c r="B1053" s="59" t="str">
        <x:v>CAULFIELD</x:v>
      </x:c>
      <x:c r="C1053" s="27" t="n">
        <x:v>7</x:v>
      </x:c>
      <x:c r="D1053" s="27" t="n">
        <x:v>14</x:v>
      </x:c>
      <x:c r="E1053" s="59" t="str">
        <x:v>POSITIVITY</x:v>
      </x:c>
      <x:c r="F1053" s="59" t="str">
        <x:v>DC / SYS</x:v>
      </x:c>
      <x:c r="G1053" s="27" t="n">
        <x:v>2</x:v>
      </x:c>
      <x:c r="H1053" s="27" t="str">
        <x:v>Won</x:v>
      </x:c>
      <x:c r="I1053" s="30" t="n">
        <x:v>4.3</x:v>
      </x:c>
      <x:c r="J1053" s="30" t="n">
        <x:v>4.3</x:v>
      </x:c>
      <x:c r="K1053" s="30" t="n">
        <x:v>10.75</x:v>
      </x:c>
      <x:c r="L1053" s="30" t="n">
        <x:v>22.575</x:v>
      </x:c>
    </x:row>
    <x:row r="1054">
      <x:c r="A1054" s="61" t="n">
        <x:v>45556</x:v>
      </x:c>
      <x:c r="B1054" s="59" t="str">
        <x:v>CAULFIELD</x:v>
      </x:c>
      <x:c r="C1054" s="27" t="n">
        <x:v>8</x:v>
      </x:c>
      <x:c r="D1054" s="27" t="n">
        <x:v>8</x:v>
      </x:c>
      <x:c r="E1054" s="59" t="str">
        <x:v>BUCKAROO</x:v>
      </x:c>
      <x:c r="F1054" s="59" t="str">
        <x:v>LSW / SYS</x:v>
      </x:c>
      <x:c r="G1054" s="27" t="n">
        <x:v>2</x:v>
      </x:c>
      <x:c r="H1054" s="27" t="str">
        <x:v>Won</x:v>
      </x:c>
      <x:c r="I1054" s="30" t="n">
        <x:v>2.5</x:v>
      </x:c>
      <x:c r="J1054" s="30" t="n">
        <x:v>2.5</x:v>
      </x:c>
      <x:c r="K1054" s="30" t="n">
        <x:v>5.25</x:v>
      </x:c>
      <x:c r="L1054" s="30" t="n">
        <x:v>8.924999999999999</x:v>
      </x:c>
    </x:row>
    <x:row r="1055">
      <x:c r="A1055" s="61" t="n">
        <x:v>45556</x:v>
      </x:c>
      <x:c r="B1055" s="59" t="str">
        <x:v>CAULFIELD</x:v>
      </x:c>
      <x:c r="C1055" s="27" t="n">
        <x:v>9</x:v>
      </x:c>
      <x:c r="D1055" s="27" t="n">
        <x:v>2</x:v>
      </x:c>
      <x:c r="E1055" s="59" t="str">
        <x:v>ANGEL CAPITAL</x:v>
      </x:c>
      <x:c r="F1055" s="59" t="str">
        <x:v>LSW / SYS</x:v>
      </x:c>
      <x:c r="G1055" s="27" t="n">
        <x:v>2</x:v>
      </x:c>
      <x:c r="H1055" s="27" t="str">
        <x:v>Won</x:v>
      </x:c>
      <x:c r="I1055" s="30" t="n">
        <x:v>2.1</x:v>
      </x:c>
      <x:c r="J1055" s="30" t="n">
        <x:v>2.1</x:v>
      </x:c>
      <x:c r="K1055" s="30" t="n">
        <x:v>3.57</x:v>
      </x:c>
      <x:c r="L1055" s="30"/>
    </x:row>
    <x:row r="1056">
      <x:c r="A1056" s="61" t="n">
        <x:v>45556</x:v>
      </x:c>
      <x:c r="B1056" s="59" t="str">
        <x:v>CAULFIELD</x:v>
      </x:c>
      <x:c r="C1056" s="27" t="n">
        <x:v>10</x:v>
      </x:c>
      <x:c r="D1056" s="27" t="n">
        <x:v>6</x:v>
      </x:c>
      <x:c r="E1056" s="59" t="str">
        <x:v>A LITTLE DEEP</x:v>
      </x:c>
      <x:c r="F1056" s="59" t="str">
        <x:v>LSW / SYS</x:v>
      </x:c>
      <x:c r="G1056" s="27" t="n">
        <x:v>2</x:v>
      </x:c>
      <x:c r="H1056" s="27" t="str">
        <x:v>2nd</x:v>
      </x:c>
      <x:c r="I1056" s="30" t="n">
        <x:v>1.7</x:v>
      </x:c>
      <x:c r="J1056" s="30" t="n">
        <x:v>1.7</x:v>
      </x:c>
      <x:c r="K1056" s="30"/>
      <x:c r="L1056" s="30"/>
    </x:row>
    <x:row r="1057">
      <x:c r="A1057" s="61" t="n">
        <x:v>45562</x:v>
      </x:c>
      <x:c r="B1057" s="59" t="str">
        <x:v>MOONEE VALLEY</x:v>
      </x:c>
      <x:c r="C1057" s="27" t="n">
        <x:v>2</x:v>
      </x:c>
      <x:c r="D1057" s="27" t="n">
        <x:v>4</x:v>
      </x:c>
      <x:c r="E1057" s="59" t="str">
        <x:v>BARAQIEL</x:v>
      </x:c>
      <x:c r="F1057" s="59" t="str">
        <x:v>FRSR / SYS</x:v>
      </x:c>
      <x:c r="G1057" s="27" t="n">
        <x:v>2</x:v>
      </x:c>
      <x:c r="H1057" s="27" t="str">
        <x:v>Won</x:v>
      </x:c>
      <x:c r="I1057" s="30" t="n">
        <x:v>1.9</x:v>
      </x:c>
      <x:c r="J1057" s="30" t="n">
        <x:v>1.9</x:v>
      </x:c>
      <x:c r="K1057" s="30" t="n">
        <x:v>4.18</x:v>
      </x:c>
      <x:c r="L1057" s="30" t="n">
        <x:v>0</x:v>
      </x:c>
    </x:row>
    <x:row r="1058">
      <x:c r="A1058" s="61" t="n">
        <x:v>45562</x:v>
      </x:c>
      <x:c r="B1058" s="59" t="str">
        <x:v>MOONEE VALLEY</x:v>
      </x:c>
      <x:c r="C1058" s="27" t="n">
        <x:v>2</x:v>
      </x:c>
      <x:c r="D1058" s="27" t="n">
        <x:v>10</x:v>
      </x:c>
      <x:c r="E1058" s="59" t="str">
        <x:v>WAR MACHINE</x:v>
      </x:c>
      <x:c r="F1058" s="59" t="str">
        <x:v>SYS</x:v>
      </x:c>
      <x:c r="G1058" s="27" t="n">
        <x:v>1</x:v>
      </x:c>
      <x:c r="H1058" s="27" t="str">
        <x:v>2nd</x:v>
      </x:c>
      <x:c r="I1058" s="30" t="n">
        <x:v>1.5</x:v>
      </x:c>
      <x:c r="J1058" s="30" t="n">
        <x:v>1.5</x:v>
      </x:c>
      <x:c r="K1058" s="30" t="n">
        <x:v>3.3000000000000003</x:v>
      </x:c>
      <x:c r="L1058" s="30" t="n">
        <x:v>0</x:v>
      </x:c>
    </x:row>
    <x:row r="1059">
      <x:c r="A1059" s="61" t="n">
        <x:v>45562</x:v>
      </x:c>
      <x:c r="B1059" s="59" t="str">
        <x:v>MOONEE VALLEY</x:v>
      </x:c>
      <x:c r="C1059" s="27" t="n">
        <x:v>3</x:v>
      </x:c>
      <x:c r="D1059" s="27" t="n">
        <x:v>4</x:v>
      </x:c>
      <x:c r="E1059" s="59" t="str">
        <x:v>CELUI</x:v>
      </x:c>
      <x:c r="F1059" s="59" t="str">
        <x:v>DC</x:v>
      </x:c>
      <x:c r="G1059" s="27" t="n">
        <x:v>1</x:v>
      </x:c>
      <x:c r="H1059" s="27" t="str">
        <x:v>3rd</x:v>
      </x:c>
      <x:c r="I1059" s="30" t="n">
        <x:v>2.2</x:v>
      </x:c>
      <x:c r="J1059" s="30" t="n">
        <x:v>2.2</x:v>
      </x:c>
      <x:c r="K1059" s="30" t="n">
        <x:v>0</x:v>
      </x:c>
      <x:c r="L1059" s="30" t="n">
        <x:v>0</x:v>
      </x:c>
    </x:row>
    <x:row r="1060">
      <x:c r="A1060" s="61" t="n">
        <x:v>45562</x:v>
      </x:c>
      <x:c r="B1060" s="59" t="str">
        <x:v>MOONEE VALLEY</x:v>
      </x:c>
      <x:c r="C1060" s="27" t="n">
        <x:v>4</x:v>
      </x:c>
      <x:c r="D1060" s="27" t="n">
        <x:v>1</x:v>
      </x:c>
      <x:c r="E1060" s="59" t="str">
        <x:v>MR BRIGHTSIDE</x:v>
      </x:c>
      <x:c r="F1060" s="59" t="str">
        <x:v>LSW / SYS</x:v>
      </x:c>
      <x:c r="G1060" s="27" t="n">
        <x:v>2</x:v>
      </x:c>
      <x:c r="H1060" s="27" t="str">
        <x:v>2nd</x:v>
      </x:c>
      <x:c r="I1060" s="30"/>
      <x:c r="J1060" s="30" t="n">
        <x:v>0</x:v>
      </x:c>
      <x:c r="K1060" s="30" t="n">
        <x:v>0</x:v>
      </x:c>
      <x:c r="L1060" s="30" t="n">
        <x:v>0</x:v>
      </x:c>
    </x:row>
    <x:row r="1061">
      <x:c r="A1061" s="61" t="n">
        <x:v>45562</x:v>
      </x:c>
      <x:c r="B1061" s="59" t="str">
        <x:v>MOONEE VALLEY</x:v>
      </x:c>
      <x:c r="C1061" s="27" t="n">
        <x:v>5</x:v>
      </x:c>
      <x:c r="D1061" s="27" t="n">
        <x:v>1</x:v>
      </x:c>
      <x:c r="E1061" s="59" t="str">
        <x:v>ENEEZA</x:v>
      </x:c>
      <x:c r="F1061" s="59" t="str">
        <x:v>SYS</x:v>
      </x:c>
      <x:c r="G1061" s="27" t="n">
        <x:v>1</x:v>
      </x:c>
      <x:c r="H1061" s="27" t="str"/>
      <x:c r="I1061" s="30"/>
      <x:c r="J1061" s="30" t="n">
        <x:v>0</x:v>
      </x:c>
      <x:c r="K1061" s="30" t="n">
        <x:v>0</x:v>
      </x:c>
      <x:c r="L1061" s="30" t="n">
        <x:v>0</x:v>
      </x:c>
    </x:row>
    <x:row r="1062">
      <x:c r="A1062" s="61" t="n">
        <x:v>45562</x:v>
      </x:c>
      <x:c r="B1062" s="59" t="str">
        <x:v>MOONEE VALLEY</x:v>
      </x:c>
      <x:c r="C1062" s="27" t="n">
        <x:v>6</x:v>
      </x:c>
      <x:c r="D1062" s="27" t="n">
        <x:v>2</x:v>
      </x:c>
      <x:c r="E1062" s="59" t="str">
        <x:v>EVAPORATE</x:v>
      </x:c>
      <x:c r="F1062" s="59" t="str">
        <x:v>LSW</x:v>
      </x:c>
      <x:c r="G1062" s="27" t="n">
        <x:v>1</x:v>
      </x:c>
      <x:c r="H1062" s="27" t="str">
        <x:v>Won</x:v>
      </x:c>
      <x:c r="I1062" s="30" t="n">
        <x:v>1.3</x:v>
      </x:c>
      <x:c r="J1062" s="30" t="n">
        <x:v>1.3</x:v>
      </x:c>
      <x:c r="K1062" s="30" t="n">
        <x:v>2.4699999999999998</x:v>
      </x:c>
      <x:c r="L1062" s="30" t="n">
        <x:v>3.952</x:v>
      </x:c>
    </x:row>
    <x:row r="1063">
      <x:c r="A1063" s="61" t="n">
        <x:v>45562</x:v>
      </x:c>
      <x:c r="B1063" s="59" t="str">
        <x:v>MOONEE VALLEY</x:v>
      </x:c>
      <x:c r="C1063" s="27" t="n">
        <x:v>7</x:v>
      </x:c>
      <x:c r="D1063" s="27" t="n">
        <x:v>12</x:v>
      </x:c>
      <x:c r="E1063" s="59" t="str">
        <x:v>GROWING EMPIRE</x:v>
      </x:c>
      <x:c r="F1063" s="59" t="str">
        <x:v>LSW / SYS</x:v>
      </x:c>
      <x:c r="G1063" s="27" t="n">
        <x:v>2</x:v>
      </x:c>
      <x:c r="H1063" s="27" t="str">
        <x:v>2nd</x:v>
      </x:c>
      <x:c r="I1063" s="30" t="n">
        <x:v>1.9</x:v>
      </x:c>
      <x:c r="J1063" s="30" t="n">
        <x:v>1.9</x:v>
      </x:c>
      <x:c r="K1063" s="30" t="n">
        <x:v>3.04</x:v>
      </x:c>
      <x:c r="L1063" s="30"/>
    </x:row>
    <x:row r="1064">
      <x:c r="A1064" s="61" t="n">
        <x:v>45562</x:v>
      </x:c>
      <x:c r="B1064" s="59" t="str">
        <x:v>MOONEE VALLEY</x:v>
      </x:c>
      <x:c r="C1064" s="27" t="n">
        <x:v>7</x:v>
      </x:c>
      <x:c r="D1064" s="27" t="n">
        <x:v>13</x:v>
      </x:c>
      <x:c r="E1064" s="59" t="str">
        <x:v>HAYASUGI</x:v>
      </x:c>
      <x:c r="F1064" s="59" t="str">
        <x:v>DC</x:v>
      </x:c>
      <x:c r="G1064" s="27" t="n">
        <x:v>1</x:v>
      </x:c>
      <x:c r="H1064" s="27" t="str"/>
      <x:c r="I1064" s="30"/>
      <x:c r="J1064" s="30" t="n">
        <x:v>0</x:v>
      </x:c>
      <x:c r="K1064" s="30" t="n">
        <x:v>0</x:v>
      </x:c>
      <x:c r="L1064" s="30"/>
    </x:row>
    <x:row r="1065">
      <x:c r="A1065" s="61" t="n">
        <x:v>45562</x:v>
      </x:c>
      <x:c r="B1065" s="59" t="str">
        <x:v>MOONEE VALLEY</x:v>
      </x:c>
      <x:c r="C1065" s="27" t="n">
        <x:v>8</x:v>
      </x:c>
      <x:c r="D1065" s="27" t="n">
        <x:v>5</x:v>
      </x:c>
      <x:c r="E1065" s="59" t="str">
        <x:v>ALSEPHINA</x:v>
      </x:c>
      <x:c r="F1065" s="59" t="str">
        <x:v>FRSR / SYS</x:v>
      </x:c>
      <x:c r="G1065" s="27" t="n">
        <x:v>2</x:v>
      </x:c>
      <x:c r="H1065" s="27" t="str">
        <x:v>Won</x:v>
      </x:c>
      <x:c r="I1065" s="30" t="n">
        <x:v>1.6</x:v>
      </x:c>
      <x:c r="J1065" s="30" t="n">
        <x:v>1.6</x:v>
      </x:c>
      <x:c r="K1065" s="30"/>
      <x:c r="L1065" s="30"/>
    </x:row>
    <x:row r="1066">
      <x:c r="A1066" s="61" t="n">
        <x:v>45563</x:v>
      </x:c>
      <x:c r="B1066" s="59" t="str">
        <x:v>SANDOWN</x:v>
      </x:c>
      <x:c r="C1066" s="27" t="n">
        <x:v>1</x:v>
      </x:c>
      <x:c r="D1066" s="27" t="n">
        <x:v>4</x:v>
      </x:c>
      <x:c r="E1066" s="59" t="str">
        <x:v>TREASURETHE MOMENT</x:v>
      </x:c>
      <x:c r="F1066" s="59" t="str">
        <x:v>BF</x:v>
      </x:c>
      <x:c r="G1066" s="27" t="n">
        <x:v>1</x:v>
      </x:c>
      <x:c r="H1066" s="27" t="str">
        <x:v>Won</x:v>
      </x:c>
      <x:c r="I1066" s="30" t="n">
        <x:v>1.3</x:v>
      </x:c>
      <x:c r="J1066" s="30" t="n">
        <x:v>1.3</x:v>
      </x:c>
      <x:c r="K1066" s="30" t="n">
        <x:v>0</x:v>
      </x:c>
      <x:c r="L1066" s="30" t="n">
        <x:v>0</x:v>
      </x:c>
    </x:row>
    <x:row r="1067">
      <x:c r="A1067" s="61" t="n">
        <x:v>45563</x:v>
      </x:c>
      <x:c r="B1067" s="59" t="str">
        <x:v>SANDOWN</x:v>
      </x:c>
      <x:c r="C1067" s="27" t="n">
        <x:v>2</x:v>
      </x:c>
      <x:c r="D1067" s="27" t="n">
        <x:v>3</x:v>
      </x:c>
      <x:c r="E1067" s="59" t="str">
        <x:v>DETROIT CITY</x:v>
      </x:c>
      <x:c r="F1067" s="59" t="str">
        <x:v>FR</x:v>
      </x:c>
      <x:c r="G1067" s="27" t="n">
        <x:v>1</x:v>
      </x:c>
      <x:c r="H1067" s="27" t="str">
        <x:v>4th</x:v>
      </x:c>
      <x:c r="I1067" s="30"/>
      <x:c r="J1067" s="30" t="n">
        <x:v>0</x:v>
      </x:c>
      <x:c r="K1067" s="30" t="n">
        <x:v>0</x:v>
      </x:c>
      <x:c r="L1067" s="30" t="n">
        <x:v>0</x:v>
      </x:c>
    </x:row>
    <x:row r="1068">
      <x:c r="A1068" s="61" t="n">
        <x:v>45563</x:v>
      </x:c>
      <x:c r="B1068" s="59" t="str">
        <x:v>SANDOWN</x:v>
      </x:c>
      <x:c r="C1068" s="27" t="n">
        <x:v>5</x:v>
      </x:c>
      <x:c r="D1068" s="27" t="n">
        <x:v>3</x:v>
      </x:c>
      <x:c r="E1068" s="59" t="str">
        <x:v>ALDOLFITO</x:v>
      </x:c>
      <x:c r="F1068" s="59" t="str">
        <x:v>SYS</x:v>
      </x:c>
      <x:c r="G1068" s="27" t="n">
        <x:v>1</x:v>
      </x:c>
      <x:c r="H1068" s="27" t="str">
        <x:v>Won</x:v>
      </x:c>
      <x:c r="I1068" s="30" t="n">
        <x:v>1.9</x:v>
      </x:c>
      <x:c r="J1068" s="30" t="n">
        <x:v>1.9</x:v>
      </x:c>
      <x:c r="K1068" s="30" t="n">
        <x:v>0</x:v>
      </x:c>
      <x:c r="L1068" s="30" t="n">
        <x:v>0</x:v>
      </x:c>
    </x:row>
    <x:row r="1069">
      <x:c r="A1069" s="61" t="n">
        <x:v>45563</x:v>
      </x:c>
      <x:c r="B1069" s="59" t="str">
        <x:v>SANDOWN</x:v>
      </x:c>
      <x:c r="C1069" s="27" t="n">
        <x:v>6</x:v>
      </x:c>
      <x:c r="D1069" s="27" t="n">
        <x:v>13</x:v>
      </x:c>
      <x:c r="E1069" s="59" t="str">
        <x:v>ARAMCO</x:v>
      </x:c>
      <x:c r="F1069" s="59" t="str">
        <x:v>FRSR</x:v>
      </x:c>
      <x:c r="G1069" s="27" t="n">
        <x:v>1</x:v>
      </x:c>
      <x:c r="H1069" s="27" t="str"/>
      <x:c r="I1069" s="30"/>
      <x:c r="J1069" s="30" t="n">
        <x:v>0</x:v>
      </x:c>
      <x:c r="K1069" s="30" t="n">
        <x:v>0</x:v>
      </x:c>
      <x:c r="L1069" s="30" t="n">
        <x:v>0</x:v>
      </x:c>
    </x:row>
    <x:row r="1070">
      <x:c r="A1070" s="61" t="n">
        <x:v>45563</x:v>
      </x:c>
      <x:c r="B1070" s="59" t="str">
        <x:v>SANDOWN</x:v>
      </x:c>
      <x:c r="C1070" s="27" t="n">
        <x:v>7</x:v>
      </x:c>
      <x:c r="D1070" s="27" t="n">
        <x:v>11</x:v>
      </x:c>
      <x:c r="E1070" s="59" t="str">
        <x:v>CRAIG</x:v>
      </x:c>
      <x:c r="F1070" s="59" t="str">
        <x:v>LSW / SYS</x:v>
      </x:c>
      <x:c r="G1070" s="27" t="n">
        <x:v>2</x:v>
      </x:c>
      <x:c r="H1070" s="27" t="str">
        <x:v>2nd</x:v>
      </x:c>
      <x:c r="I1070" s="30" t="n">
        <x:v>1.3</x:v>
      </x:c>
      <x:c r="J1070" s="30" t="n">
        <x:v>1.3</x:v>
      </x:c>
      <x:c r="K1070" s="30" t="n">
        <x:v>3.3800000000000003</x:v>
      </x:c>
      <x:c r="L1070" s="30"/>
    </x:row>
    <x:row r="1071">
      <x:c r="A1071" s="61" t="n">
        <x:v>45563</x:v>
      </x:c>
      <x:c r="B1071" s="59" t="str">
        <x:v>SANDOWN</x:v>
      </x:c>
      <x:c r="C1071" s="27" t="n">
        <x:v>8</x:v>
      </x:c>
      <x:c r="D1071" s="27" t="n">
        <x:v>15</x:v>
      </x:c>
      <x:c r="E1071" s="59" t="str">
        <x:v>FREAK OF NATURE</x:v>
      </x:c>
      <x:c r="F1071" s="59" t="str">
        <x:v>LSW</x:v>
      </x:c>
      <x:c r="G1071" s="27" t="n">
        <x:v>1</x:v>
      </x:c>
      <x:c r="H1071" s="27" t="str">
        <x:v>Won</x:v>
      </x:c>
      <x:c r="I1071" s="30" t="n">
        <x:v>2.6</x:v>
      </x:c>
      <x:c r="J1071" s="30" t="n">
        <x:v>2.6</x:v>
      </x:c>
      <x:c r="K1071" s="30"/>
      <x:c r="L1071" s="30"/>
    </x:row>
    <x:row r="1072">
      <x:c r="A1072" s="61" t="n">
        <x:v>45570</x:v>
      </x:c>
      <x:c r="B1072" s="59" t="str">
        <x:v>FLEMINGTON</x:v>
      </x:c>
      <x:c r="C1072" s="27" t="n">
        <x:v>1</x:v>
      </x:c>
      <x:c r="D1072" s="27" t="n">
        <x:v>4</x:v>
      </x:c>
      <x:c r="E1072" s="59" t="str">
        <x:v>WARNIE</x:v>
      </x:c>
      <x:c r="F1072" s="59" t="str">
        <x:v>DC</x:v>
      </x:c>
      <x:c r="G1072" s="27" t="n">
        <x:v>1</x:v>
      </x:c>
      <x:c r="H1072" s="27" t="str">
        <x:v>Won</x:v>
      </x:c>
      <x:c r="I1072" s="30" t="n">
        <x:v>4.5</x:v>
      </x:c>
      <x:c r="J1072" s="30" t="n">
        <x:v>4.5</x:v>
      </x:c>
      <x:c r="K1072" s="30" t="n">
        <x:v>5.3999999999999995</x:v>
      </x:c>
      <x:c r="L1072" s="30" t="n">
        <x:v>9.719999999999999</x:v>
      </x:c>
    </x:row>
    <x:row r="1073">
      <x:c r="A1073" s="61" t="n">
        <x:v>45570</x:v>
      </x:c>
      <x:c r="B1073" s="59" t="str">
        <x:v>FLEMINGTON</x:v>
      </x:c>
      <x:c r="C1073" s="27" t="n">
        <x:v>1</x:v>
      </x:c>
      <x:c r="D1073" s="27" t="n">
        <x:v>5</x:v>
      </x:c>
      <x:c r="E1073" s="59" t="str">
        <x:v>MOBY DICK</x:v>
      </x:c>
      <x:c r="F1073" s="59" t="str">
        <x:v>LSW / SYS</x:v>
      </x:c>
      <x:c r="G1073" s="27" t="n">
        <x:v>2</x:v>
      </x:c>
      <x:c r="H1073" s="27" t="str">
        <x:v>4th</x:v>
      </x:c>
      <x:c r="I1073" s="30"/>
      <x:c r="J1073" s="30" t="n">
        <x:v>0</x:v>
      </x:c>
      <x:c r="K1073" s="30" t="n">
        <x:v>0</x:v>
      </x:c>
      <x:c r="L1073" s="30" t="n">
        <x:v>0</x:v>
      </x:c>
    </x:row>
    <x:row r="1074">
      <x:c r="A1074" s="61" t="n">
        <x:v>45570</x:v>
      </x:c>
      <x:c r="B1074" s="59" t="str">
        <x:v>FLEMINGTON</x:v>
      </x:c>
      <x:c r="C1074" s="27" t="n">
        <x:v>4</x:v>
      </x:c>
      <x:c r="D1074" s="27" t="n">
        <x:v>4</x:v>
      </x:c>
      <x:c r="E1074" s="59" t="str">
        <x:v>DECLICHY BOULEVARD</x:v>
      </x:c>
      <x:c r="F1074" s="59" t="str">
        <x:v>FRSR / SYS</x:v>
      </x:c>
      <x:c r="G1074" s="27" t="n">
        <x:v>2</x:v>
      </x:c>
      <x:c r="H1074" s="27" t="str">
        <x:v>2nd</x:v>
      </x:c>
      <x:c r="I1074" s="30" t="n">
        <x:v>1.2</x:v>
      </x:c>
      <x:c r="J1074" s="30" t="n">
        <x:v>1.2</x:v>
      </x:c>
      <x:c r="K1074" s="30" t="n">
        <x:v>2.16</x:v>
      </x:c>
      <x:c r="L1074" s="30" t="n">
        <x:v>0</x:v>
      </x:c>
    </x:row>
    <x:row r="1075">
      <x:c r="A1075" s="61" t="n">
        <x:v>45570</x:v>
      </x:c>
      <x:c r="B1075" s="59" t="str">
        <x:v>FLEMINGTON</x:v>
      </x:c>
      <x:c r="C1075" s="27" t="n">
        <x:v>5</x:v>
      </x:c>
      <x:c r="D1075" s="27" t="n">
        <x:v>4</x:v>
      </x:c>
      <x:c r="E1075" s="59" t="str">
        <x:v>FIRST SETTLER</x:v>
      </x:c>
      <x:c r="F1075" s="59" t="str">
        <x:v>FR</x:v>
      </x:c>
      <x:c r="G1075" s="27" t="n">
        <x:v>1</x:v>
      </x:c>
      <x:c r="H1075" s="27" t="str">
        <x:v>Won</x:v>
      </x:c>
      <x:c r="I1075" s="30" t="n">
        <x:v>1.8</x:v>
      </x:c>
      <x:c r="J1075" s="30" t="n">
        <x:v>1.8</x:v>
      </x:c>
      <x:c r="K1075" s="30" t="n">
        <x:v>0</x:v>
      </x:c>
      <x:c r="L1075" s="30" t="n">
        <x:v>0</x:v>
      </x:c>
    </x:row>
    <x:row r="1076">
      <x:c r="A1076" s="61" t="n">
        <x:v>45570</x:v>
      </x:c>
      <x:c r="B1076" s="59" t="str">
        <x:v>FLEMINGTON</x:v>
      </x:c>
      <x:c r="C1076" s="27" t="n">
        <x:v>6</x:v>
      </x:c>
      <x:c r="D1076" s="27" t="n">
        <x:v>5</x:v>
      </x:c>
      <x:c r="E1076" s="59" t="str">
        <x:v>ARRAN BAY</x:v>
      </x:c>
      <x:c r="F1076" s="59" t="str">
        <x:v>DC / SYS</x:v>
      </x:c>
      <x:c r="G1076" s="27" t="n">
        <x:v>2</x:v>
      </x:c>
      <x:c r="H1076" s="27" t="str"/>
      <x:c r="I1076" s="30"/>
      <x:c r="J1076" s="30" t="n">
        <x:v>0</x:v>
      </x:c>
      <x:c r="K1076" s="30" t="n">
        <x:v>0</x:v>
      </x:c>
      <x:c r="L1076" s="30" t="n">
        <x:v>0</x:v>
      </x:c>
    </x:row>
    <x:row r="1077">
      <x:c r="A1077" s="61" t="n">
        <x:v>45570</x:v>
      </x:c>
      <x:c r="B1077" s="59" t="str">
        <x:v>FLEMINGTON</x:v>
      </x:c>
      <x:c r="C1077" s="27" t="n">
        <x:v>7</x:v>
      </x:c>
      <x:c r="D1077" s="27" t="n">
        <x:v>6</x:v>
      </x:c>
      <x:c r="E1077" s="59" t="str">
        <x:v>POINT KING</x:v>
      </x:c>
      <x:c r="F1077" s="59" t="str">
        <x:v>LSW / SYS</x:v>
      </x:c>
      <x:c r="G1077" s="27" t="n">
        <x:v>2</x:v>
      </x:c>
      <x:c r="H1077" s="27" t="str">
        <x:v>2nd</x:v>
      </x:c>
      <x:c r="I1077" s="30" t="n">
        <x:v>2.2</x:v>
      </x:c>
      <x:c r="J1077" s="30" t="n">
        <x:v>2.2</x:v>
      </x:c>
      <x:c r="K1077" s="30" t="n">
        <x:v>0</x:v>
      </x:c>
      <x:c r="L1077" s="30" t="n">
        <x:v>0</x:v>
      </x:c>
    </x:row>
    <x:row r="1078">
      <x:c r="A1078" s="61" t="n">
        <x:v>45570</x:v>
      </x:c>
      <x:c r="B1078" s="59" t="str">
        <x:v>FLEMINGTON</x:v>
      </x:c>
      <x:c r="C1078" s="27" t="n">
        <x:v>8</x:v>
      </x:c>
      <x:c r="D1078" s="27" t="n">
        <x:v>4</x:v>
      </x:c>
      <x:c r="E1078" s="59" t="str">
        <x:v>VIA SISTINA</x:v>
      </x:c>
      <x:c r="F1078" s="59" t="str">
        <x:v>BFSR</x:v>
      </x:c>
      <x:c r="G1078" s="27" t="n">
        <x:v>1</x:v>
      </x:c>
      <x:c r="H1078" s="27" t="str"/>
      <x:c r="I1078" s="30"/>
      <x:c r="J1078" s="30" t="n">
        <x:v>0</x:v>
      </x:c>
      <x:c r="K1078" s="30" t="n">
        <x:v>0</x:v>
      </x:c>
      <x:c r="L1078" s="30" t="n">
        <x:v>0</x:v>
      </x:c>
    </x:row>
    <x:row r="1079">
      <x:c r="A1079" s="61" t="n">
        <x:v>45570</x:v>
      </x:c>
      <x:c r="B1079" s="59" t="str">
        <x:v>FLEMINGTON</x:v>
      </x:c>
      <x:c r="C1079" s="27" t="n">
        <x:v>8</x:v>
      </x:c>
      <x:c r="D1079" s="27" t="n">
        <x:v>10</x:v>
      </x:c>
      <x:c r="E1079" s="59" t="str">
        <x:v>YOUNG WERTHER</x:v>
      </x:c>
      <x:c r="F1079" s="59" t="str">
        <x:v>LSW / SYS</x:v>
      </x:c>
      <x:c r="G1079" s="27" t="n">
        <x:v>2</x:v>
      </x:c>
      <x:c r="H1079" s="27" t="str"/>
      <x:c r="I1079" s="30"/>
      <x:c r="J1079" s="30" t="n">
        <x:v>0</x:v>
      </x:c>
      <x:c r="K1079" s="30" t="n">
        <x:v>0</x:v>
      </x:c>
      <x:c r="L1079" s="30" t="n">
        <x:v>0</x:v>
      </x:c>
    </x:row>
    <x:row r="1080">
      <x:c r="A1080" s="61" t="n">
        <x:v>45570</x:v>
      </x:c>
      <x:c r="B1080" s="59" t="str">
        <x:v>FLEMINGTON</x:v>
      </x:c>
      <x:c r="C1080" s="27" t="n">
        <x:v>9</x:v>
      </x:c>
      <x:c r="D1080" s="27" t="n">
        <x:v>3</x:v>
      </x:c>
      <x:c r="E1080" s="59" t="str">
        <x:v>CHAIN OF LIGHTNING</x:v>
      </x:c>
      <x:c r="F1080" s="59" t="str">
        <x:v>DC</x:v>
      </x:c>
      <x:c r="G1080" s="27" t="n">
        <x:v>1</x:v>
      </x:c>
      <x:c r="H1080" s="27" t="str"/>
      <x:c r="I1080" s="30"/>
      <x:c r="J1080" s="30" t="n">
        <x:v>0</x:v>
      </x:c>
      <x:c r="K1080" s="30" t="n">
        <x:v>0</x:v>
      </x:c>
      <x:c r="L1080" s="30"/>
    </x:row>
    <x:row r="1081">
      <x:c r="A1081" s="61" t="n">
        <x:v>45570</x:v>
      </x:c>
      <x:c r="B1081" s="59" t="str">
        <x:v>FLEMINGTON</x:v>
      </x:c>
      <x:c r="C1081" s="27" t="n">
        <x:v>9</x:v>
      </x:c>
      <x:c r="D1081" s="27" t="n">
        <x:v>4</x:v>
      </x:c>
      <x:c r="E1081" s="59" t="str">
        <x:v>MAGIC TIME</x:v>
      </x:c>
      <x:c r="F1081" s="59" t="str">
        <x:v>SYS</x:v>
      </x:c>
      <x:c r="G1081" s="27" t="n">
        <x:v>1</x:v>
      </x:c>
      <x:c r="H1081" s="27" t="str">
        <x:v>4th</x:v>
      </x:c>
      <x:c r="I1081" s="30"/>
      <x:c r="J1081" s="30" t="n">
        <x:v>0</x:v>
      </x:c>
      <x:c r="K1081" s="30" t="n">
        <x:v>0</x:v>
      </x:c>
      <x:c r="L1081" s="30"/>
    </x:row>
    <x:row r="1082">
      <x:c r="A1082" s="61" t="n">
        <x:v>45570</x:v>
      </x:c>
      <x:c r="B1082" s="59" t="str">
        <x:v>FLEMINGTON</x:v>
      </x:c>
      <x:c r="C1082" s="27" t="n">
        <x:v>9</x:v>
      </x:c>
      <x:c r="D1082" s="27" t="n">
        <x:v>14</x:v>
      </x:c>
      <x:c r="E1082" s="59" t="str">
        <x:v>RIGHT TO PARTY</x:v>
      </x:c>
      <x:c r="F1082" s="59" t="str">
        <x:v>BFSR / SYS</x:v>
      </x:c>
      <x:c r="G1082" s="27" t="n">
        <x:v>2</x:v>
      </x:c>
      <x:c r="H1082" s="27" t="str">
        <x:v>Won</x:v>
      </x:c>
      <x:c r="I1082" s="30" t="n">
        <x:v>1.9</x:v>
      </x:c>
      <x:c r="J1082" s="30" t="n">
        <x:v>1.9</x:v>
      </x:c>
      <x:c r="K1082" s="30" t="n">
        <x:v>3.42</x:v>
      </x:c>
      <x:c r="L1082" s="30"/>
    </x:row>
    <x:row r="1083">
      <x:c r="A1083" s="61" t="n">
        <x:v>45570</x:v>
      </x:c>
      <x:c r="B1083" s="59" t="str">
        <x:v>FLEMINGTON</x:v>
      </x:c>
      <x:c r="C1083" s="27" t="n">
        <x:v>10</x:v>
      </x:c>
      <x:c r="D1083" s="27" t="n">
        <x:v>6</x:v>
      </x:c>
      <x:c r="E1083" s="59" t="str">
        <x:v>REVOLUTIONARY MISS</x:v>
      </x:c>
      <x:c r="F1083" s="59" t="str">
        <x:v>FRSR / SYS</x:v>
      </x:c>
      <x:c r="G1083" s="27" t="n">
        <x:v>2</x:v>
      </x:c>
      <x:c r="H1083" s="27" t="str">
        <x:v>Won</x:v>
      </x:c>
      <x:c r="I1083" s="30" t="n">
        <x:v>1.8</x:v>
      </x:c>
      <x:c r="J1083" s="30" t="n">
        <x:v>1.8</x:v>
      </x:c>
      <x:c r="K1083" s="30"/>
      <x:c r="L1083" s="30"/>
    </x:row>
    <x:row r="1084">
      <x:c r="A1084" s="61" t="n">
        <x:v>45577</x:v>
      </x:c>
      <x:c r="B1084" s="59" t="str">
        <x:v>CAULFIELD</x:v>
      </x:c>
      <x:c r="C1084" s="27" t="n">
        <x:v>1</x:v>
      </x:c>
      <x:c r="D1084" s="27" t="n">
        <x:v>11</x:v>
      </x:c>
      <x:c r="E1084" s="59" t="str">
        <x:v>EXTREME VIRTUE</x:v>
      </x:c>
      <x:c r="F1084" s="59" t="str">
        <x:v>LSW</x:v>
      </x:c>
      <x:c r="G1084" s="27" t="n">
        <x:v>1</x:v>
      </x:c>
      <x:c r="H1084" s="27" t="str">
        <x:v>Won</x:v>
      </x:c>
      <x:c r="I1084" s="30" t="n">
        <x:v>2.2</x:v>
      </x:c>
      <x:c r="J1084" s="30" t="n">
        <x:v>2.2</x:v>
      </x:c>
      <x:c r="K1084" s="30" t="n">
        <x:v>3.74</x:v>
      </x:c>
      <x:c r="L1084" s="30" t="n">
        <x:v>0</x:v>
      </x:c>
    </x:row>
    <x:row r="1085">
      <x:c r="A1085" s="61" t="n">
        <x:v>45577</x:v>
      </x:c>
      <x:c r="B1085" s="59" t="str">
        <x:v>CAULFIELD</x:v>
      </x:c>
      <x:c r="C1085" s="27" t="n">
        <x:v>2</x:v>
      </x:c>
      <x:c r="D1085" s="27" t="n">
        <x:v>4</x:v>
      </x:c>
      <x:c r="E1085" s="59" t="str">
        <x:v>KUROYANAGI</x:v>
      </x:c>
      <x:c r="F1085" s="59" t="str">
        <x:v>BFSR / SYS</x:v>
      </x:c>
      <x:c r="G1085" s="27" t="n">
        <x:v>2</x:v>
      </x:c>
      <x:c r="H1085" s="27" t="str">
        <x:v>Won</x:v>
      </x:c>
      <x:c r="I1085" s="30" t="n">
        <x:v>1.7</x:v>
      </x:c>
      <x:c r="J1085" s="30" t="n">
        <x:v>1.7</x:v>
      </x:c>
      <x:c r="K1085" s="30" t="n">
        <x:v>0</x:v>
      </x:c>
      <x:c r="L1085" s="30" t="n">
        <x:v>0</x:v>
      </x:c>
    </x:row>
    <x:row r="1086">
      <x:c r="A1086" s="61" t="n">
        <x:v>45577</x:v>
      </x:c>
      <x:c r="B1086" s="59" t="str">
        <x:v>CAULFIELD</x:v>
      </x:c>
      <x:c r="C1086" s="27" t="n">
        <x:v>3</x:v>
      </x:c>
      <x:c r="D1086" s="27" t="n">
        <x:v>6</x:v>
      </x:c>
      <x:c r="E1086" s="59" t="str">
        <x:v>A LITTLE DEEP</x:v>
      </x:c>
      <x:c r="F1086" s="59" t="str">
        <x:v>BFSR / SYS</x:v>
      </x:c>
      <x:c r="G1086" s="27" t="n">
        <x:v>2</x:v>
      </x:c>
      <x:c r="H1086" s="27" t="str"/>
      <x:c r="I1086" s="30"/>
      <x:c r="J1086" s="30" t="n">
        <x:v>0</x:v>
      </x:c>
      <x:c r="K1086" s="30" t="n">
        <x:v>0</x:v>
      </x:c>
      <x:c r="L1086" s="30" t="n">
        <x:v>0</x:v>
      </x:c>
    </x:row>
    <x:row r="1087">
      <x:c r="A1087" s="61" t="n">
        <x:v>45577</x:v>
      </x:c>
      <x:c r="B1087" s="59" t="str">
        <x:v>CAULFIELD</x:v>
      </x:c>
      <x:c r="C1087" s="27" t="n">
        <x:v>3</x:v>
      </x:c>
      <x:c r="D1087" s="27" t="n">
        <x:v>13</x:v>
      </x:c>
      <x:c r="E1087" s="59" t="str">
        <x:v>AVIATRESS</x:v>
      </x:c>
      <x:c r="F1087" s="59" t="str">
        <x:v>LSW</x:v>
      </x:c>
      <x:c r="G1087" s="27" t="n">
        <x:v>1</x:v>
      </x:c>
      <x:c r="H1087" s="27" t="str">
        <x:v>Won</x:v>
      </x:c>
      <x:c r="I1087" s="30" t="n">
        <x:v>2.2</x:v>
      </x:c>
      <x:c r="J1087" s="30" t="n">
        <x:v>2.2</x:v>
      </x:c>
      <x:c r="K1087" s="30" t="n">
        <x:v>4.620000000000001</x:v>
      </x:c>
      <x:c r="L1087" s="30" t="n">
        <x:v>0</x:v>
      </x:c>
    </x:row>
    <x:row r="1088">
      <x:c r="A1088" s="61" t="n">
        <x:v>45577</x:v>
      </x:c>
      <x:c r="B1088" s="59" t="str">
        <x:v>CAULFIELD</x:v>
      </x:c>
      <x:c r="C1088" s="27" t="n">
        <x:v>4</x:v>
      </x:c>
      <x:c r="D1088" s="27" t="n">
        <x:v>2</x:v>
      </x:c>
      <x:c r="E1088" s="59" t="str">
        <x:v>GRINZINGER BELLE</x:v>
      </x:c>
      <x:c r="F1088" s="59" t="str">
        <x:v>SYS</x:v>
      </x:c>
      <x:c r="G1088" s="27" t="n">
        <x:v>1</x:v>
      </x:c>
      <x:c r="H1088" s="27" t="str">
        <x:v>Won</x:v>
      </x:c>
      <x:c r="I1088" s="30" t="n">
        <x:v>2.1</x:v>
      </x:c>
      <x:c r="J1088" s="30" t="n">
        <x:v>2.1</x:v>
      </x:c>
      <x:c r="K1088" s="30" t="n">
        <x:v>0</x:v>
      </x:c>
      <x:c r="L1088" s="30" t="n">
        <x:v>0</x:v>
      </x:c>
    </x:row>
    <x:row r="1089">
      <x:c r="A1089" s="61" t="n">
        <x:v>45577</x:v>
      </x:c>
      <x:c r="B1089" s="59" t="str">
        <x:v>CAULFIELD</x:v>
      </x:c>
      <x:c r="C1089" s="27" t="n">
        <x:v>4</x:v>
      </x:c>
      <x:c r="D1089" s="27" t="n">
        <x:v>3</x:v>
      </x:c>
      <x:c r="E1089" s="59" t="str">
        <x:v>SEE YOU IN HEAVEN</x:v>
      </x:c>
      <x:c r="F1089" s="59" t="str">
        <x:v>SYS</x:v>
      </x:c>
      <x:c r="G1089" s="27" t="n">
        <x:v>1</x:v>
      </x:c>
      <x:c r="H1089" s="27" t="str">
        <x:v>3rd</x:v>
      </x:c>
      <x:c r="I1089" s="30" t="n">
        <x:v>2</x:v>
      </x:c>
      <x:c r="J1089" s="30" t="n">
        <x:v>2</x:v>
      </x:c>
      <x:c r="K1089" s="30" t="n">
        <x:v>0</x:v>
      </x:c>
      <x:c r="L1089" s="30" t="n">
        <x:v>0</x:v>
      </x:c>
    </x:row>
    <x:row r="1090">
      <x:c r="A1090" s="61" t="n">
        <x:v>45577</x:v>
      </x:c>
      <x:c r="B1090" s="59" t="str">
        <x:v>CAULFIELD</x:v>
      </x:c>
      <x:c r="C1090" s="27" t="n">
        <x:v>5</x:v>
      </x:c>
      <x:c r="D1090" s="27" t="n">
        <x:v>6</x:v>
      </x:c>
      <x:c r="E1090" s="59" t="str">
        <x:v>COASTWATCH</x:v>
      </x:c>
      <x:c r="F1090" s="59" t="str">
        <x:v>DC</x:v>
      </x:c>
      <x:c r="G1090" s="27" t="n">
        <x:v>1</x:v>
      </x:c>
      <x:c r="H1090" s="27" t="str"/>
      <x:c r="I1090" s="30"/>
      <x:c r="J1090" s="30" t="n">
        <x:v>0</x:v>
      </x:c>
      <x:c r="K1090" s="30" t="n">
        <x:v>0</x:v>
      </x:c>
      <x:c r="L1090" s="30" t="n">
        <x:v>0</x:v>
      </x:c>
    </x:row>
    <x:row r="1091">
      <x:c r="A1091" s="61" t="n">
        <x:v>45577</x:v>
      </x:c>
      <x:c r="B1091" s="59" t="str">
        <x:v>CAULFIELD</x:v>
      </x:c>
      <x:c r="C1091" s="27" t="n">
        <x:v>5</x:v>
      </x:c>
      <x:c r="D1091" s="27" t="n">
        <x:v>7</x:v>
      </x:c>
      <x:c r="E1091" s="59" t="str">
        <x:v>JIMMYSSTAR</x:v>
      </x:c>
      <x:c r="F1091" s="59" t="str">
        <x:v>LSW / SYS</x:v>
      </x:c>
      <x:c r="G1091" s="27" t="n">
        <x:v>2</x:v>
      </x:c>
      <x:c r="H1091" s="27" t="str">
        <x:v>Won</x:v>
      </x:c>
      <x:c r="I1091" s="30" t="n">
        <x:v>1.3</x:v>
      </x:c>
      <x:c r="J1091" s="30" t="n">
        <x:v>1.3</x:v>
      </x:c>
      <x:c r="K1091" s="30" t="n">
        <x:v>1.4300000000000002</x:v>
      </x:c>
      <x:c r="L1091" s="30" t="n">
        <x:v>4.433000000000001</x:v>
      </x:c>
    </x:row>
    <x:row r="1092">
      <x:c r="A1092" s="61" t="n">
        <x:v>45577</x:v>
      </x:c>
      <x:c r="B1092" s="59" t="str">
        <x:v>CAULFIELD</x:v>
      </x:c>
      <x:c r="C1092" s="27" t="n">
        <x:v>7</x:v>
      </x:c>
      <x:c r="D1092" s="27" t="n">
        <x:v>1</x:v>
      </x:c>
      <x:c r="E1092" s="59" t="str">
        <x:v>MR BRIGHTSIDE</x:v>
      </x:c>
      <x:c r="F1092" s="59" t="str">
        <x:v>DC / SYS</x:v>
      </x:c>
      <x:c r="G1092" s="27" t="n">
        <x:v>2</x:v>
      </x:c>
      <x:c r="H1092" s="27" t="str">
        <x:v>2nd</x:v>
      </x:c>
      <x:c r="I1092" s="30" t="n">
        <x:v>1.1</x:v>
      </x:c>
      <x:c r="J1092" s="30" t="n">
        <x:v>1.1</x:v>
      </x:c>
      <x:c r="K1092" s="30" t="n">
        <x:v>3.4100000000000006</x:v>
      </x:c>
      <x:c r="L1092" s="30" t="n">
        <x:v>6.820000000000001</x:v>
      </x:c>
    </x:row>
    <x:row r="1093">
      <x:c r="A1093" s="61" t="n">
        <x:v>45577</x:v>
      </x:c>
      <x:c r="B1093" s="59" t="str">
        <x:v>CAULFIELD</x:v>
      </x:c>
      <x:c r="C1093" s="27" t="n">
        <x:v>7</x:v>
      </x:c>
      <x:c r="D1093" s="27" t="n">
        <x:v>5</x:v>
      </x:c>
      <x:c r="E1093" s="59" t="str">
        <x:v>ATISHU</x:v>
      </x:c>
      <x:c r="F1093" s="59" t="str">
        <x:v>SYS</x:v>
      </x:c>
      <x:c r="G1093" s="27" t="n">
        <x:v>1</x:v>
      </x:c>
      <x:c r="H1093" s="27" t="str">
        <x:v>3rd</x:v>
      </x:c>
      <x:c r="I1093" s="30" t="n">
        <x:v>1.1</x:v>
      </x:c>
      <x:c r="J1093" s="30" t="n">
        <x:v>1.1</x:v>
      </x:c>
      <x:c r="K1093" s="30" t="n">
        <x:v>3.4100000000000006</x:v>
      </x:c>
      <x:c r="L1093" s="30" t="n">
        <x:v>6.820000000000001</x:v>
      </x:c>
    </x:row>
    <x:row r="1094">
      <x:c r="A1094" s="61" t="n">
        <x:v>45577</x:v>
      </x:c>
      <x:c r="B1094" s="59" t="str">
        <x:v>CAULFIELD</x:v>
      </x:c>
      <x:c r="C1094" s="27" t="n">
        <x:v>8</x:v>
      </x:c>
      <x:c r="D1094" s="27" t="n">
        <x:v>11</x:v>
      </x:c>
      <x:c r="E1094" s="59" t="str">
        <x:v>PRIVATE LIFE</x:v>
      </x:c>
      <x:c r="F1094" s="59" t="str">
        <x:v>BF</x:v>
      </x:c>
      <x:c r="G1094" s="27" t="n">
        <x:v>1</x:v>
      </x:c>
      <x:c r="H1094" s="27" t="str">
        <x:v>Won</x:v>
      </x:c>
      <x:c r="I1094" s="30" t="n">
        <x:v>3.1</x:v>
      </x:c>
      <x:c r="J1094" s="30" t="n">
        <x:v>3.1</x:v>
      </x:c>
      <x:c r="K1094" s="30" t="n">
        <x:v>6.2</x:v>
      </x:c>
      <x:c r="L1094" s="30" t="n">
        <x:v>11.16</x:v>
      </x:c>
    </x:row>
    <x:row r="1095">
      <x:c r="A1095" s="61" t="n">
        <x:v>45577</x:v>
      </x:c>
      <x:c r="B1095" s="59" t="str">
        <x:v>CAULFIELD</x:v>
      </x:c>
      <x:c r="C1095" s="27" t="n">
        <x:v>9</x:v>
      </x:c>
      <x:c r="D1095" s="27" t="n">
        <x:v>1</x:v>
      </x:c>
      <x:c r="E1095" s="59" t="str">
        <x:v>OSCAR'S FORTUNE</x:v>
      </x:c>
      <x:c r="F1095" s="59" t="str">
        <x:v>FRSR</x:v>
      </x:c>
      <x:c r="G1095" s="27" t="n">
        <x:v>1</x:v>
      </x:c>
      <x:c r="H1095" s="27" t="str">
        <x:v>2nd</x:v>
      </x:c>
      <x:c r="I1095" s="30" t="n">
        <x:v>2</x:v>
      </x:c>
      <x:c r="J1095" s="30" t="n">
        <x:v>2</x:v>
      </x:c>
      <x:c r="K1095" s="30" t="n">
        <x:v>3.6</x:v>
      </x:c>
      <x:c r="L1095" s="30"/>
    </x:row>
    <x:row r="1096">
      <x:c r="A1096" s="61" t="n">
        <x:v>45577</x:v>
      </x:c>
      <x:c r="B1096" s="59" t="str">
        <x:v>CAULFIELD</x:v>
      </x:c>
      <x:c r="C1096" s="27" t="n">
        <x:v>10</x:v>
      </x:c>
      <x:c r="D1096" s="27" t="n">
        <x:v>3</x:v>
      </x:c>
      <x:c r="E1096" s="59" t="str">
        <x:v>ANTINO</x:v>
      </x:c>
      <x:c r="F1096" s="59" t="str">
        <x:v>DC / SYS</x:v>
      </x:c>
      <x:c r="G1096" s="27" t="n">
        <x:v>2</x:v>
      </x:c>
      <x:c r="H1096" s="27" t="str">
        <x:v>Won</x:v>
      </x:c>
      <x:c r="I1096" s="30" t="n">
        <x:v>1.8</x:v>
      </x:c>
      <x:c r="J1096" s="30" t="n">
        <x:v>1.8</x:v>
      </x:c>
      <x:c r="K1096" s="30"/>
      <x:c r="L1096" s="30"/>
    </x:row>
    <x:row r="1097">
      <x:c r="A1097" s="61" t="n">
        <x:v>45581</x:v>
      </x:c>
      <x:c r="B1097" s="59" t="str">
        <x:v>CAULFIELD</x:v>
      </x:c>
      <x:c r="C1097" s="27" t="n">
        <x:v>1</x:v>
      </x:c>
      <x:c r="D1097" s="27" t="n">
        <x:v>7</x:v>
      </x:c>
      <x:c r="E1097" s="59" t="str">
        <x:v>FLAMIN' ROMANS</x:v>
      </x:c>
      <x:c r="F1097" s="59" t="str">
        <x:v>FRSR</x:v>
      </x:c>
      <x:c r="G1097" s="27" t="n">
        <x:v>1</x:v>
      </x:c>
      <x:c r="H1097" s="27" t="str">
        <x:v>Won</x:v>
      </x:c>
      <x:c r="I1097" s="30" t="n">
        <x:v>1.8</x:v>
      </x:c>
      <x:c r="J1097" s="30" t="n">
        <x:v>1.8</x:v>
      </x:c>
      <x:c r="K1097" s="30" t="n">
        <x:v>2.7</x:v>
      </x:c>
      <x:c r="L1097" s="30" t="n">
        <x:v>5.4</x:v>
      </x:c>
    </x:row>
    <x:row r="1098">
      <x:c r="A1098" s="61" t="n">
        <x:v>45581</x:v>
      </x:c>
      <x:c r="B1098" s="59" t="str">
        <x:v>CAULFIELD</x:v>
      </x:c>
      <x:c r="C1098" s="27" t="n">
        <x:v>2</x:v>
      </x:c>
      <x:c r="D1098" s="27" t="n">
        <x:v>3</x:v>
      </x:c>
      <x:c r="E1098" s="59" t="str">
        <x:v>TREASURETHE MOMENT</x:v>
      </x:c>
      <x:c r="F1098" s="59" t="str">
        <x:v>LSW / SYS</x:v>
      </x:c>
      <x:c r="G1098" s="27" t="n">
        <x:v>2</x:v>
      </x:c>
      <x:c r="H1098" s="27" t="str">
        <x:v>Won</x:v>
      </x:c>
      <x:c r="I1098" s="30" t="n">
        <x:v>1.5</x:v>
      </x:c>
      <x:c r="J1098" s="30" t="n">
        <x:v>1.5</x:v>
      </x:c>
      <x:c r="K1098" s="30" t="n">
        <x:v>3</x:v>
      </x:c>
      <x:c r="L1098" s="30" t="n">
        <x:v>3.9000000000000004</x:v>
      </x:c>
    </x:row>
    <x:row r="1099">
      <x:c r="A1099" s="61" t="n">
        <x:v>45581</x:v>
      </x:c>
      <x:c r="B1099" s="59" t="str">
        <x:v>CAULFIELD</x:v>
      </x:c>
      <x:c r="C1099" s="27" t="n">
        <x:v>3</x:v>
      </x:c>
      <x:c r="D1099" s="27" t="n">
        <x:v>10</x:v>
      </x:c>
      <x:c r="E1099" s="59" t="str">
        <x:v>WHISKY ON THE HILL</x:v>
      </x:c>
      <x:c r="F1099" s="59" t="str">
        <x:v>LSW</x:v>
      </x:c>
      <x:c r="G1099" s="27" t="n">
        <x:v>1</x:v>
      </x:c>
      <x:c r="H1099" s="27" t="str">
        <x:v>Won</x:v>
      </x:c>
      <x:c r="I1099" s="30" t="n">
        <x:v>2</x:v>
      </x:c>
      <x:c r="J1099" s="30" t="n">
        <x:v>2</x:v>
      </x:c>
      <x:c r="K1099" s="30" t="n">
        <x:v>2.6</x:v>
      </x:c>
      <x:c r="L1099" s="30" t="n">
        <x:v>4.16</x:v>
      </x:c>
    </x:row>
    <x:row r="1100">
      <x:c r="A1100" s="61" t="n">
        <x:v>45581</x:v>
      </x:c>
      <x:c r="B1100" s="59" t="str">
        <x:v>CAULFIELD</x:v>
      </x:c>
      <x:c r="C1100" s="27" t="n">
        <x:v>6</x:v>
      </x:c>
      <x:c r="D1100" s="27" t="n">
        <x:v>9</x:v>
      </x:c>
      <x:c r="E1100" s="59" t="str">
        <x:v>VERDAD</x:v>
      </x:c>
      <x:c r="F1100" s="59" t="str">
        <x:v>FR / SYS</x:v>
      </x:c>
      <x:c r="G1100" s="27" t="n">
        <x:v>2</x:v>
      </x:c>
      <x:c r="H1100" s="27" t="str">
        <x:v>2nd</x:v>
      </x:c>
      <x:c r="I1100" s="30" t="n">
        <x:v>1.3</x:v>
      </x:c>
      <x:c r="J1100" s="30" t="n">
        <x:v>1.3</x:v>
      </x:c>
      <x:c r="K1100" s="30" t="n">
        <x:v>2.08</x:v>
      </x:c>
      <x:c r="L1100" s="30" t="n">
        <x:v>2.2880000000000003</x:v>
      </x:c>
    </x:row>
    <x:row r="1101">
      <x:c r="A1101" s="61" t="n">
        <x:v>45581</x:v>
      </x:c>
      <x:c r="B1101" s="59" t="str">
        <x:v>CAULFIELD</x:v>
      </x:c>
      <x:c r="C1101" s="27" t="n">
        <x:v>6</x:v>
      </x:c>
      <x:c r="D1101" s="27" t="n">
        <x:v>11</x:v>
      </x:c>
      <x:c r="E1101" s="59" t="str">
        <x:v>POISON CHALICE</x:v>
      </x:c>
      <x:c r="F1101" s="59" t="str">
        <x:v>DC</x:v>
      </x:c>
      <x:c r="G1101" s="27" t="n">
        <x:v>1</x:v>
      </x:c>
      <x:c r="H1101" s="27" t="str">
        <x:v>Won</x:v>
      </x:c>
      <x:c r="I1101" s="30" t="n">
        <x:v>3.2</x:v>
      </x:c>
      <x:c r="J1101" s="30" t="n">
        <x:v>3.2</x:v>
      </x:c>
      <x:c r="K1101" s="30" t="n">
        <x:v>5.120000000000001</x:v>
      </x:c>
      <x:c r="L1101" s="30" t="n">
        <x:v>5.6320000000000014</x:v>
      </x:c>
    </x:row>
    <x:row r="1102">
      <x:c r="A1102" s="61" t="n">
        <x:v>45581</x:v>
      </x:c>
      <x:c r="B1102" s="59" t="str">
        <x:v>CAULFIELD</x:v>
      </x:c>
      <x:c r="C1102" s="27" t="n">
        <x:v>7</x:v>
      </x:c>
      <x:c r="D1102" s="27" t="n">
        <x:v>6</x:v>
      </x:c>
      <x:c r="E1102" s="59" t="str">
        <x:v>NADAL</x:v>
      </x:c>
      <x:c r="F1102" s="59" t="str">
        <x:v>BF</x:v>
      </x:c>
      <x:c r="G1102" s="27" t="n">
        <x:v>1</x:v>
      </x:c>
      <x:c r="H1102" s="27" t="str">
        <x:v>Won</x:v>
      </x:c>
      <x:c r="I1102" s="30" t="n">
        <x:v>1.6</x:v>
      </x:c>
      <x:c r="J1102" s="30" t="n">
        <x:v>1.6</x:v>
      </x:c>
      <x:c r="K1102" s="30" t="n">
        <x:v>1.7600000000000002</x:v>
      </x:c>
      <x:c r="L1102" s="30"/>
    </x:row>
    <x:row r="1103">
      <x:c r="A1103" s="61" t="n">
        <x:v>45581</x:v>
      </x:c>
      <x:c r="B1103" s="59" t="str">
        <x:v>CAULFIELD</x:v>
      </x:c>
      <x:c r="C1103" s="27" t="n">
        <x:v>8</x:v>
      </x:c>
      <x:c r="D1103" s="27" t="n">
        <x:v>1</x:v>
      </x:c>
      <x:c r="E1103" s="59" t="str">
        <x:v>BERKELEY SQUARE</x:v>
      </x:c>
      <x:c r="F1103" s="59" t="str">
        <x:v>LSW / SYS</x:v>
      </x:c>
      <x:c r="G1103" s="27" t="n">
        <x:v>2</x:v>
      </x:c>
      <x:c r="H1103" s="27" t="str">
        <x:v>2nd</x:v>
      </x:c>
      <x:c r="I1103" s="30" t="n">
        <x:v>1.1</x:v>
      </x:c>
      <x:c r="J1103" s="30" t="n">
        <x:v>1.1</x:v>
      </x:c>
      <x:c r="K1103" s="30"/>
      <x:c r="L1103" s="30"/>
    </x:row>
    <x:row r="1104">
      <x:c r="A1104" s="61" t="n">
        <x:v>45581</x:v>
      </x:c>
      <x:c r="B1104" s="59" t="str">
        <x:v>CAULFIELD</x:v>
      </x:c>
      <x:c r="C1104" s="27" t="n">
        <x:v>8</x:v>
      </x:c>
      <x:c r="D1104" s="27" t="n">
        <x:v>8</x:v>
      </x:c>
      <x:c r="E1104" s="59" t="str">
        <x:v>KINGSWOOD</x:v>
      </x:c>
      <x:c r="F1104" s="59" t="str">
        <x:v>LSW / SYS</x:v>
      </x:c>
      <x:c r="G1104" s="27" t="n">
        <x:v>2</x:v>
      </x:c>
      <x:c r="H1104" s="27" t="str">
        <x:v>Won</x:v>
      </x:c>
      <x:c r="I1104" s="30" t="n">
        <x:v>1.4</x:v>
      </x:c>
      <x:c r="J1104" s="30" t="n">
        <x:v>1.4</x:v>
      </x:c>
      <x:c r="K1104" s="30"/>
      <x:c r="L1104" s="30"/>
    </x:row>
    <x:row r="1105">
      <x:c r="A1105" s="61" t="n">
        <x:v>45584</x:v>
      </x:c>
      <x:c r="B1105" s="59" t="str">
        <x:v>CAULFIELD</x:v>
      </x:c>
      <x:c r="C1105" s="27" t="n">
        <x:v>1</x:v>
      </x:c>
      <x:c r="D1105" s="27" t="n">
        <x:v>2</x:v>
      </x:c>
      <x:c r="E1105" s="59" t="str">
        <x:v>GETAFIX</x:v>
      </x:c>
      <x:c r="F1105" s="59" t="str">
        <x:v>FRSR / SYS</x:v>
      </x:c>
      <x:c r="G1105" s="27" t="n">
        <x:v>2</x:v>
      </x:c>
      <x:c r="H1105" s="27" t="str">
        <x:v>Won</x:v>
      </x:c>
      <x:c r="I1105" s="30" t="n">
        <x:v>1.6</x:v>
      </x:c>
      <x:c r="J1105" s="30" t="n">
        <x:v>1.6</x:v>
      </x:c>
      <x:c r="K1105" s="30" t="n">
        <x:v>3.04</x:v>
      </x:c>
      <x:c r="L1105" s="30" t="n">
        <x:v>0</x:v>
      </x:c>
    </x:row>
    <x:row r="1106">
      <x:c r="A1106" s="61" t="n">
        <x:v>45584</x:v>
      </x:c>
      <x:c r="B1106" s="59" t="str">
        <x:v>CAULFIELD</x:v>
      </x:c>
      <x:c r="C1106" s="27" t="n">
        <x:v>1</x:v>
      </x:c>
      <x:c r="D1106" s="27" t="n">
        <x:v>3</x:v>
      </x:c>
      <x:c r="E1106" s="59" t="str">
        <x:v>BARBARIC LAD</x:v>
      </x:c>
      <x:c r="F1106" s="59" t="str">
        <x:v>DC</x:v>
      </x:c>
      <x:c r="G1106" s="27" t="n">
        <x:v>1</x:v>
      </x:c>
      <x:c r="H1106" s="27" t="str"/>
      <x:c r="I1106" s="30"/>
      <x:c r="J1106" s="30" t="n">
        <x:v>0</x:v>
      </x:c>
      <x:c r="K1106" s="30" t="n">
        <x:v>0</x:v>
      </x:c>
      <x:c r="L1106" s="30" t="n">
        <x:v>0</x:v>
      </x:c>
    </x:row>
    <x:row r="1107">
      <x:c r="A1107" s="61" t="n">
        <x:v>45584</x:v>
      </x:c>
      <x:c r="B1107" s="59" t="str">
        <x:v>CAULFIELD</x:v>
      </x:c>
      <x:c r="C1107" s="27" t="n">
        <x:v>2</x:v>
      </x:c>
      <x:c r="D1107" s="27" t="n">
        <x:v>5</x:v>
      </x:c>
      <x:c r="E1107" s="59" t="str">
        <x:v>STOLI BOLLI</x:v>
      </x:c>
      <x:c r="F1107" s="59" t="str">
        <x:v>LSW / SYS</x:v>
      </x:c>
      <x:c r="G1107" s="27" t="n">
        <x:v>2</x:v>
      </x:c>
      <x:c r="H1107" s="27" t="str">
        <x:v>3rd</x:v>
      </x:c>
      <x:c r="I1107" s="30" t="n">
        <x:v>1.9</x:v>
      </x:c>
      <x:c r="J1107" s="30" t="n">
        <x:v>1.9</x:v>
      </x:c>
      <x:c r="K1107" s="30" t="n">
        <x:v>0</x:v>
      </x:c>
      <x:c r="L1107" s="30" t="n">
        <x:v>0</x:v>
      </x:c>
    </x:row>
    <x:row r="1108">
      <x:c r="A1108" s="61" t="n">
        <x:v>45584</x:v>
      </x:c>
      <x:c r="B1108" s="59" t="str">
        <x:v>CAULFIELD</x:v>
      </x:c>
      <x:c r="C1108" s="27" t="n">
        <x:v>2</x:v>
      </x:c>
      <x:c r="D1108" s="27" t="n">
        <x:v>6</x:v>
      </x:c>
      <x:c r="E1108" s="59" t="str">
        <x:v>RESERVE BANK</x:v>
      </x:c>
      <x:c r="F1108" s="59" t="str">
        <x:v>SYS</x:v>
      </x:c>
      <x:c r="G1108" s="27" t="n">
        <x:v>1</x:v>
      </x:c>
      <x:c r="H1108" s="27" t="str"/>
      <x:c r="I1108" s="30"/>
      <x:c r="J1108" s="30" t="n">
        <x:v>0</x:v>
      </x:c>
      <x:c r="K1108" s="30" t="n">
        <x:v>0</x:v>
      </x:c>
      <x:c r="L1108" s="30" t="n">
        <x:v>0</x:v>
      </x:c>
    </x:row>
    <x:row r="1109">
      <x:c r="A1109" s="61" t="n">
        <x:v>45584</x:v>
      </x:c>
      <x:c r="B1109" s="59" t="str">
        <x:v>CAULFIELD</x:v>
      </x:c>
      <x:c r="C1109" s="27" t="n">
        <x:v>3</x:v>
      </x:c>
      <x:c r="D1109" s="27" t="n">
        <x:v>1</x:v>
      </x:c>
      <x:c r="E1109" s="59" t="str">
        <x:v>KEENELAND</x:v>
      </x:c>
      <x:c r="F1109" s="59" t="str">
        <x:v>LSW / SYS</x:v>
      </x:c>
      <x:c r="G1109" s="27" t="n">
        <x:v>2</x:v>
      </x:c>
      <x:c r="H1109" s="27" t="str">
        <x:v>3rd</x:v>
      </x:c>
      <x:c r="I1109" s="30"/>
      <x:c r="J1109" s="30" t="n">
        <x:v>0</x:v>
      </x:c>
      <x:c r="K1109" s="30" t="n">
        <x:v>0</x:v>
      </x:c>
      <x:c r="L1109" s="30" t="n">
        <x:v>0</x:v>
      </x:c>
    </x:row>
    <x:row r="1110">
      <x:c r="A1110" s="61" t="n">
        <x:v>45584</x:v>
      </x:c>
      <x:c r="B1110" s="59" t="str">
        <x:v>CAULFIELD</x:v>
      </x:c>
      <x:c r="C1110" s="27" t="n">
        <x:v>3</x:v>
      </x:c>
      <x:c r="D1110" s="27" t="n">
        <x:v>3</x:v>
      </x:c>
      <x:c r="E1110" s="59" t="str">
        <x:v>POLITELY DUN</x:v>
      </x:c>
      <x:c r="F1110" s="59" t="str">
        <x:v>LSW</x:v>
      </x:c>
      <x:c r="G1110" s="27" t="n">
        <x:v>1</x:v>
      </x:c>
      <x:c r="H1110" s="27" t="str"/>
      <x:c r="I1110" s="30"/>
      <x:c r="J1110" s="30" t="n">
        <x:v>0</x:v>
      </x:c>
      <x:c r="K1110" s="30" t="n">
        <x:v>0</x:v>
      </x:c>
      <x:c r="L1110" s="30" t="n">
        <x:v>0</x:v>
      </x:c>
    </x:row>
    <x:row r="1111">
      <x:c r="A1111" s="61" t="n">
        <x:v>45584</x:v>
      </x:c>
      <x:c r="B1111" s="59" t="str">
        <x:v>CAULFIELD</x:v>
      </x:c>
      <x:c r="C1111" s="27" t="n">
        <x:v>3</x:v>
      </x:c>
      <x:c r="D1111" s="27" t="n">
        <x:v>5</x:v>
      </x:c>
      <x:c r="E1111" s="59" t="str">
        <x:v>SCARY</x:v>
      </x:c>
      <x:c r="F1111" s="59" t="str">
        <x:v>SYS</x:v>
      </x:c>
      <x:c r="G1111" s="27" t="n">
        <x:v>1</x:v>
      </x:c>
      <x:c r="H1111" s="27" t="str"/>
      <x:c r="I1111" s="30"/>
      <x:c r="J1111" s="30" t="n">
        <x:v>0</x:v>
      </x:c>
      <x:c r="K1111" s="30" t="n">
        <x:v>0</x:v>
      </x:c>
      <x:c r="L1111" s="30" t="n">
        <x:v>0</x:v>
      </x:c>
    </x:row>
    <x:row r="1112">
      <x:c r="A1112" s="61" t="n">
        <x:v>45584</x:v>
      </x:c>
      <x:c r="B1112" s="59" t="str">
        <x:v>CAULFIELD</x:v>
      </x:c>
      <x:c r="C1112" s="27" t="n">
        <x:v>4</x:v>
      </x:c>
      <x:c r="D1112" s="27" t="n">
        <x:v>1</x:v>
      </x:c>
      <x:c r="E1112" s="59" t="str">
        <x:v>TOO DARN DISCREET</x:v>
      </x:c>
      <x:c r="F1112" s="59" t="str">
        <x:v>LSW</x:v>
      </x:c>
      <x:c r="G1112" s="27" t="n">
        <x:v>1</x:v>
      </x:c>
      <x:c r="H1112" s="27" t="str">
        <x:v>Won</x:v>
      </x:c>
      <x:c r="I1112" s="30" t="n">
        <x:v>1.6</x:v>
      </x:c>
      <x:c r="J1112" s="30" t="n">
        <x:v>1.6</x:v>
      </x:c>
      <x:c r="K1112" s="30" t="n">
        <x:v>2.72</x:v>
      </x:c>
      <x:c r="L1112" s="30" t="n">
        <x:v>5.44</x:v>
      </x:c>
    </x:row>
    <x:row r="1113">
      <x:c r="A1113" s="61" t="n">
        <x:v>45584</x:v>
      </x:c>
      <x:c r="B1113" s="59" t="str">
        <x:v>CAULFIELD</x:v>
      </x:c>
      <x:c r="C1113" s="27" t="n">
        <x:v>6</x:v>
      </x:c>
      <x:c r="D1113" s="27" t="n">
        <x:v>3</x:v>
      </x:c>
      <x:c r="E1113" s="59" t="str">
        <x:v>GEEGEES MISTRUTH</x:v>
      </x:c>
      <x:c r="F1113" s="59" t="str">
        <x:v>FRSR</x:v>
      </x:c>
      <x:c r="G1113" s="27" t="n">
        <x:v>1</x:v>
      </x:c>
      <x:c r="H1113" s="27" t="str">
        <x:v>3rd</x:v>
      </x:c>
      <x:c r="I1113" s="30" t="n">
        <x:v>1.7</x:v>
      </x:c>
      <x:c r="J1113" s="30" t="n">
        <x:v>1.7</x:v>
      </x:c>
      <x:c r="K1113" s="30" t="n">
        <x:v>3.4</x:v>
      </x:c>
      <x:c r="L1113" s="30" t="n">
        <x:v>0</x:v>
      </x:c>
    </x:row>
    <x:row r="1114">
      <x:c r="A1114" s="61" t="n">
        <x:v>45584</x:v>
      </x:c>
      <x:c r="B1114" s="59" t="str">
        <x:v>CAULFIELD</x:v>
      </x:c>
      <x:c r="C1114" s="27" t="n">
        <x:v>6</x:v>
      </x:c>
      <x:c r="D1114" s="27" t="n">
        <x:v>4</x:v>
      </x:c>
      <x:c r="E1114" s="59" t="str">
        <x:v>TOO DARN LIZZIE</x:v>
      </x:c>
      <x:c r="F1114" s="59" t="str">
        <x:v>FRSR</x:v>
      </x:c>
      <x:c r="G1114" s="27" t="n">
        <x:v>1</x:v>
      </x:c>
      <x:c r="H1114" s="27" t="str">
        <x:v>Won</x:v>
      </x:c>
      <x:c r="I1114" s="30" t="n">
        <x:v>2.4</x:v>
      </x:c>
      <x:c r="J1114" s="30" t="n">
        <x:v>2.4</x:v>
      </x:c>
      <x:c r="K1114" s="30" t="n">
        <x:v>4.8</x:v>
      </x:c>
      <x:c r="L1114" s="30" t="n">
        <x:v>0</x:v>
      </x:c>
    </x:row>
    <x:row r="1115">
      <x:c r="A1115" s="61" t="n">
        <x:v>45584</x:v>
      </x:c>
      <x:c r="B1115" s="59" t="str">
        <x:v>CAULFIELD</x:v>
      </x:c>
      <x:c r="C1115" s="27" t="n">
        <x:v>7</x:v>
      </x:c>
      <x:c r="D1115" s="27" t="n">
        <x:v>1</x:v>
      </x:c>
      <x:c r="E1115" s="59" t="str">
        <x:v>ESTRIELLA</x:v>
      </x:c>
      <x:c r="F1115" s="59" t="str">
        <x:v>FRSR / SYS</x:v>
      </x:c>
      <x:c r="G1115" s="27" t="n">
        <x:v>2</x:v>
      </x:c>
      <x:c r="H1115" s="27" t="str">
        <x:v>Won</x:v>
      </x:c>
      <x:c r="I1115" s="30" t="n">
        <x:v>2</x:v>
      </x:c>
      <x:c r="J1115" s="30" t="n">
        <x:v>2</x:v>
      </x:c>
      <x:c r="K1115" s="30" t="n">
        <x:v>0</x:v>
      </x:c>
      <x:c r="L1115" s="30" t="n">
        <x:v>0</x:v>
      </x:c>
    </x:row>
    <x:row r="1116">
      <x:c r="A1116" s="61" t="n">
        <x:v>45584</x:v>
      </x:c>
      <x:c r="B1116" s="59" t="str">
        <x:v>CAULFIELD</x:v>
      </x:c>
      <x:c r="C1116" s="27" t="n">
        <x:v>7</x:v>
      </x:c>
      <x:c r="D1116" s="27" t="n">
        <x:v>6</x:v>
      </x:c>
      <x:c r="E1116" s="59" t="str">
        <x:v>SANS DOUTE</x:v>
      </x:c>
      <x:c r="F1116" s="59" t="str">
        <x:v>SYS</x:v>
      </x:c>
      <x:c r="G1116" s="27" t="n">
        <x:v>1</x:v>
      </x:c>
      <x:c r="H1116" s="27" t="str">
        <x:v>4th</x:v>
      </x:c>
      <x:c r="I1116" s="30"/>
      <x:c r="J1116" s="30" t="n">
        <x:v>0</x:v>
      </x:c>
      <x:c r="K1116" s="30" t="n">
        <x:v>0</x:v>
      </x:c>
      <x:c r="L1116" s="30" t="n">
        <x:v>0</x:v>
      </x:c>
    </x:row>
    <x:row r="1117">
      <x:c r="A1117" s="61" t="n">
        <x:v>45584</x:v>
      </x:c>
      <x:c r="B1117" s="59" t="str">
        <x:v>CAULFIELD</x:v>
      </x:c>
      <x:c r="C1117" s="27" t="n">
        <x:v>7</x:v>
      </x:c>
      <x:c r="D1117" s="27" t="n">
        <x:v>8</x:v>
      </x:c>
      <x:c r="E1117" s="59" t="str">
        <x:v>REY MAGNERIO</x:v>
      </x:c>
      <x:c r="F1117" s="59" t="str">
        <x:v>FRSR / SYS</x:v>
      </x:c>
      <x:c r="G1117" s="27" t="n">
        <x:v>2</x:v>
      </x:c>
      <x:c r="H1117" s="27" t="str">
        <x:v>2nd</x:v>
      </x:c>
      <x:c r="I1117" s="30" t="n">
        <x:v>1.4</x:v>
      </x:c>
      <x:c r="J1117" s="30" t="n">
        <x:v>1.4</x:v>
      </x:c>
      <x:c r="K1117" s="30" t="n">
        <x:v>0</x:v>
      </x:c>
      <x:c r="L1117" s="30" t="n">
        <x:v>0</x:v>
      </x:c>
    </x:row>
    <x:row r="1118">
      <x:c r="A1118" s="61" t="n">
        <x:v>45584</x:v>
      </x:c>
      <x:c r="B1118" s="59" t="str">
        <x:v>CAULFIELD</x:v>
      </x:c>
      <x:c r="C1118" s="27" t="n">
        <x:v>8</x:v>
      </x:c>
      <x:c r="D1118" s="27" t="n">
        <x:v>4</x:v>
      </x:c>
      <x:c r="E1118" s="59" t="str">
        <x:v>SKYBIRD</x:v>
      </x:c>
      <x:c r="F1118" s="59" t="str">
        <x:v>FRSR / SYS</x:v>
      </x:c>
      <x:c r="G1118" s="27" t="n">
        <x:v>2</x:v>
      </x:c>
      <x:c r="H1118" s="27" t="str"/>
      <x:c r="I1118" s="30"/>
      <x:c r="J1118" s="30" t="n">
        <x:v>0</x:v>
      </x:c>
      <x:c r="K1118" s="30" t="n">
        <x:v>0</x:v>
      </x:c>
      <x:c r="L1118" s="30"/>
    </x:row>
    <x:row r="1119">
      <x:c r="A1119" s="61" t="n">
        <x:v>45584</x:v>
      </x:c>
      <x:c r="B1119" s="59" t="str">
        <x:v>CAULFIELD</x:v>
      </x:c>
      <x:c r="C1119" s="27" t="n">
        <x:v>10</x:v>
      </x:c>
      <x:c r="D1119" s="27" t="n">
        <x:v>2</x:v>
      </x:c>
      <x:c r="E1119" s="59" t="str">
        <x:v>GENTLEMAN ROY</x:v>
      </x:c>
      <x:c r="F1119" s="59" t="str">
        <x:v>DC / SYS</x:v>
      </x:c>
      <x:c r="G1119" s="27" t="n">
        <x:v>2</x:v>
      </x:c>
      <x:c r="H1119" s="27" t="str"/>
      <x:c r="I1119" s="30"/>
      <x:c r="J1119" s="30" t="n">
        <x:v>0</x:v>
      </x:c>
      <x:c r="K1119" s="30"/>
      <x:c r="L1119" s="30"/>
    </x:row>
    <x:row r="1120">
      <x:c r="A1120" s="61" t="n">
        <x:v>45584</x:v>
      </x:c>
      <x:c r="B1120" s="59" t="str">
        <x:v>CAULFIELD</x:v>
      </x:c>
      <x:c r="C1120" s="27" t="n">
        <x:v>10</x:v>
      </x:c>
      <x:c r="D1120" s="27" t="n">
        <x:v>9</x:v>
      </x:c>
      <x:c r="E1120" s="59" t="str">
        <x:v>COASTWATCH</x:v>
      </x:c>
      <x:c r="F1120" s="59" t="str">
        <x:v>SYS</x:v>
      </x:c>
      <x:c r="G1120" s="27" t="n">
        <x:v>1</x:v>
      </x:c>
      <x:c r="H1120" s="27" t="str"/>
      <x:c r="I1120" s="30"/>
      <x:c r="J1120" s="30" t="n">
        <x:v>0</x:v>
      </x:c>
      <x:c r="K1120" s="30"/>
      <x:c r="L1120" s="30"/>
    </x:row>
    <x:row r="1121">
      <x:c r="A1121" s="61" t="n">
        <x:v>45590</x:v>
      </x:c>
      <x:c r="B1121" s="59" t="str">
        <x:v>MOONEE VALLEY</x:v>
      </x:c>
      <x:c r="C1121" s="27" t="n">
        <x:v>1</x:v>
      </x:c>
      <x:c r="D1121" s="27" t="n">
        <x:v>3</x:v>
      </x:c>
      <x:c r="E1121" s="59" t="str">
        <x:v>WRITTEN IN CODE</x:v>
      </x:c>
      <x:c r="F1121" s="59" t="str">
        <x:v>DC / SYS</x:v>
      </x:c>
      <x:c r="G1121" s="27" t="n">
        <x:v>2</x:v>
      </x:c>
      <x:c r="H1121" s="27" t="str">
        <x:v>Won</x:v>
      </x:c>
      <x:c r="I1121" s="30" t="n">
        <x:v>1.1</x:v>
      </x:c>
      <x:c r="J1121" s="30" t="n">
        <x:v>1.1</x:v>
      </x:c>
      <x:c r="K1121" s="30" t="n">
        <x:v>1.6500000000000001</x:v>
      </x:c>
      <x:c r="L1121" s="30" t="n">
        <x:v>0</x:v>
      </x:c>
    </x:row>
    <x:row r="1122">
      <x:c r="A1122" s="61" t="n">
        <x:v>45590</x:v>
      </x:c>
      <x:c r="B1122" s="59" t="str">
        <x:v>MOONEE VALLEY</x:v>
      </x:c>
      <x:c r="C1122" s="27" t="n">
        <x:v>2</x:v>
      </x:c>
      <x:c r="D1122" s="27" t="n">
        <x:v>4</x:v>
      </x:c>
      <x:c r="E1122" s="59" t="str">
        <x:v>MAWALLOCK</x:v>
      </x:c>
      <x:c r="F1122" s="59" t="str">
        <x:v>BF / SYS</x:v>
      </x:c>
      <x:c r="G1122" s="27" t="n">
        <x:v>2</x:v>
      </x:c>
      <x:c r="H1122" s="27" t="str">
        <x:v>3rd</x:v>
      </x:c>
      <x:c r="I1122" s="30" t="n">
        <x:v>1.5</x:v>
      </x:c>
      <x:c r="J1122" s="30" t="n">
        <x:v>1.5</x:v>
      </x:c>
      <x:c r="K1122" s="30" t="n">
        <x:v>0</x:v>
      </x:c>
      <x:c r="L1122" s="30" t="n">
        <x:v>0</x:v>
      </x:c>
    </x:row>
    <x:row r="1123">
      <x:c r="A1123" s="61" t="n">
        <x:v>45590</x:v>
      </x:c>
      <x:c r="B1123" s="59" t="str">
        <x:v>MOONEE VALLEY</x:v>
      </x:c>
      <x:c r="C1123" s="27" t="n">
        <x:v>2</x:v>
      </x:c>
      <x:c r="D1123" s="27" t="n">
        <x:v>5</x:v>
      </x:c>
      <x:c r="E1123" s="59" t="str">
        <x:v>SHE'S BULLETPROOF</x:v>
      </x:c>
      <x:c r="F1123" s="59" t="str">
        <x:v>BF / SYS</x:v>
      </x:c>
      <x:c r="G1123" s="27" t="n">
        <x:v>2</x:v>
      </x:c>
      <x:c r="H1123" s="27" t="str">
        <x:v>Won</x:v>
      </x:c>
      <x:c r="I1123" s="30" t="n">
        <x:v>1.2</x:v>
      </x:c>
      <x:c r="J1123" s="30" t="n">
        <x:v>1.2</x:v>
      </x:c>
      <x:c r="K1123" s="30" t="n">
        <x:v>0</x:v>
      </x:c>
      <x:c r="L1123" s="30" t="n">
        <x:v>0</x:v>
      </x:c>
    </x:row>
    <x:row r="1124">
      <x:c r="A1124" s="61" t="n">
        <x:v>45590</x:v>
      </x:c>
      <x:c r="B1124" s="59" t="str">
        <x:v>MOONEE VALLEY</x:v>
      </x:c>
      <x:c r="C1124" s="27" t="n">
        <x:v>3</x:v>
      </x:c>
      <x:c r="D1124" s="27" t="n">
        <x:v>1</x:v>
      </x:c>
      <x:c r="E1124" s="59" t="str">
        <x:v>VERDAD</x:v>
      </x:c>
      <x:c r="F1124" s="59" t="str">
        <x:v>BF / SYS</x:v>
      </x:c>
      <x:c r="G1124" s="27" t="n">
        <x:v>2</x:v>
      </x:c>
      <x:c r="H1124" s="27" t="str"/>
      <x:c r="I1124" s="30"/>
      <x:c r="J1124" s="30" t="n">
        <x:v>0</x:v>
      </x:c>
      <x:c r="K1124" s="30" t="n">
        <x:v>0</x:v>
      </x:c>
      <x:c r="L1124" s="30"/>
    </x:row>
    <x:row r="1125">
      <x:c r="A1125" s="61" t="n">
        <x:v>45590</x:v>
      </x:c>
      <x:c r="B1125" s="59" t="str">
        <x:v>MOONEE VALLEY</x:v>
      </x:c>
      <x:c r="C1125" s="27" t="n">
        <x:v>4</x:v>
      </x:c>
      <x:c r="D1125" s="27" t="n">
        <x:v>10</x:v>
      </x:c>
      <x:c r="E1125" s="59" t="str">
        <x:v>RICH DOTTIE</x:v>
      </x:c>
      <x:c r="F1125" s="59" t="str">
        <x:v>DC</x:v>
      </x:c>
      <x:c r="G1125" s="27" t="n">
        <x:v>1</x:v>
      </x:c>
      <x:c r="H1125" s="27" t="str">
        <x:v>Won</x:v>
      </x:c>
      <x:c r="I1125" s="30" t="n">
        <x:v>2.3</x:v>
      </x:c>
      <x:c r="J1125" s="30" t="n">
        <x:v>2.3</x:v>
      </x:c>
      <x:c r="K1125" s="30"/>
      <x:c r="L1125" s="30"/>
    </x:row>
    <x:row r="1126">
      <x:c r="A1126" s="61" t="n">
        <x:v>45591</x:v>
      </x:c>
      <x:c r="B1126" s="59" t="str">
        <x:v>MOONEE VALLEY</x:v>
      </x:c>
      <x:c r="C1126" s="27" t="n">
        <x:v>1</x:v>
      </x:c>
      <x:c r="D1126" s="27" t="n">
        <x:v>9</x:v>
      </x:c>
      <x:c r="E1126" s="59" t="str">
        <x:v>FRILLED</x:v>
      </x:c>
      <x:c r="F1126" s="59" t="str">
        <x:v>BFSR / SYS</x:v>
      </x:c>
      <x:c r="G1126" s="27" t="n">
        <x:v>2</x:v>
      </x:c>
      <x:c r="H1126" s="27" t="str">
        <x:v>4th</x:v>
      </x:c>
      <x:c r="I1126" s="30"/>
      <x:c r="J1126" s="30" t="n">
        <x:v>0</x:v>
      </x:c>
      <x:c r="K1126" s="30" t="n">
        <x:v>0</x:v>
      </x:c>
      <x:c r="L1126" s="30" t="n">
        <x:v>0</x:v>
      </x:c>
    </x:row>
    <x:row r="1127">
      <x:c r="A1127" s="61" t="n">
        <x:v>45591</x:v>
      </x:c>
      <x:c r="B1127" s="59" t="str">
        <x:v>MOONEE VALLEY</x:v>
      </x:c>
      <x:c r="C1127" s="27" t="n">
        <x:v>2</x:v>
      </x:c>
      <x:c r="D1127" s="27" t="n">
        <x:v>5</x:v>
      </x:c>
      <x:c r="E1127" s="59" t="str">
        <x:v>IKASARA</x:v>
      </x:c>
      <x:c r="F1127" s="59" t="str">
        <x:v>SYS</x:v>
      </x:c>
      <x:c r="G1127" s="27" t="n">
        <x:v>1</x:v>
      </x:c>
      <x:c r="H1127" s="27" t="str"/>
      <x:c r="I1127" s="30"/>
      <x:c r="J1127" s="30" t="n">
        <x:v>0</x:v>
      </x:c>
      <x:c r="K1127" s="30" t="n">
        <x:v>0</x:v>
      </x:c>
      <x:c r="L1127" s="30" t="n">
        <x:v>0</x:v>
      </x:c>
    </x:row>
    <x:row r="1128">
      <x:c r="A1128" s="61" t="n">
        <x:v>45591</x:v>
      </x:c>
      <x:c r="B1128" s="59" t="str">
        <x:v>MOONEE VALLEY</x:v>
      </x:c>
      <x:c r="C1128" s="27" t="n">
        <x:v>4</x:v>
      </x:c>
      <x:c r="D1128" s="27" t="n">
        <x:v>9</x:v>
      </x:c>
      <x:c r="E1128" s="59" t="str">
        <x:v>DOUBLE MARKET</x:v>
      </x:c>
      <x:c r="F1128" s="59" t="str">
        <x:v>LSW / SYS</x:v>
      </x:c>
      <x:c r="G1128" s="27" t="n">
        <x:v>2</x:v>
      </x:c>
      <x:c r="H1128" s="27" t="str">
        <x:v>Won</x:v>
      </x:c>
      <x:c r="I1128" s="30" t="n">
        <x:v>1.9</x:v>
      </x:c>
      <x:c r="J1128" s="30" t="n">
        <x:v>1.9</x:v>
      </x:c>
      <x:c r="K1128" s="30" t="n">
        <x:v>3.42</x:v>
      </x:c>
      <x:c r="L1128" s="30" t="n">
        <x:v>5.13</x:v>
      </x:c>
    </x:row>
    <x:row r="1129">
      <x:c r="A1129" s="61" t="n">
        <x:v>45591</x:v>
      </x:c>
      <x:c r="B1129" s="59" t="str">
        <x:v>MOONEE VALLEY</x:v>
      </x:c>
      <x:c r="C1129" s="27" t="n">
        <x:v>5</x:v>
      </x:c>
      <x:c r="D1129" s="27" t="n">
        <x:v>1</x:v>
      </x:c>
      <x:c r="E1129" s="59" t="str">
        <x:v>FUTURE HISTORY</x:v>
      </x:c>
      <x:c r="F1129" s="59" t="str">
        <x:v>DC / SYS</x:v>
      </x:c>
      <x:c r="G1129" s="27" t="n">
        <x:v>2</x:v>
      </x:c>
      <x:c r="H1129" s="27" t="str">
        <x:v>Won</x:v>
      </x:c>
      <x:c r="I1129" s="30" t="n">
        <x:v>1.8</x:v>
      </x:c>
      <x:c r="J1129" s="30" t="n">
        <x:v>1.8</x:v>
      </x:c>
      <x:c r="K1129" s="30" t="n">
        <x:v>2.7</x:v>
      </x:c>
      <x:c r="L1129" s="30" t="n">
        <x:v>0</x:v>
      </x:c>
    </x:row>
    <x:row r="1130">
      <x:c r="A1130" s="61" t="n">
        <x:v>45591</x:v>
      </x:c>
      <x:c r="B1130" s="59" t="str">
        <x:v>MOONEE VALLEY</x:v>
      </x:c>
      <x:c r="C1130" s="27" t="n">
        <x:v>5</x:v>
      </x:c>
      <x:c r="D1130" s="27" t="n">
        <x:v>3</x:v>
      </x:c>
      <x:c r="E1130" s="59" t="str">
        <x:v>GEAR UP</x:v>
      </x:c>
      <x:c r="F1130" s="59" t="str">
        <x:v>BFSR / SYS</x:v>
      </x:c>
      <x:c r="G1130" s="27" t="n">
        <x:v>2</x:v>
      </x:c>
      <x:c r="H1130" s="27" t="str"/>
      <x:c r="I1130" s="30"/>
      <x:c r="J1130" s="30" t="n">
        <x:v>0</x:v>
      </x:c>
      <x:c r="K1130" s="30" t="n">
        <x:v>0</x:v>
      </x:c>
      <x:c r="L1130" s="30" t="n">
        <x:v>0</x:v>
      </x:c>
    </x:row>
    <x:row r="1131">
      <x:c r="A1131" s="61" t="n">
        <x:v>45591</x:v>
      </x:c>
      <x:c r="B1131" s="59" t="str">
        <x:v>MOONEE VALLEY</x:v>
      </x:c>
      <x:c r="C1131" s="27" t="n">
        <x:v>5</x:v>
      </x:c>
      <x:c r="D1131" s="27" t="n">
        <x:v>4</x:v>
      </x:c>
      <x:c r="E1131" s="59" t="str">
        <x:v>KINGSWOOD</x:v>
      </x:c>
      <x:c r="F1131" s="59" t="str">
        <x:v>SYS</x:v>
      </x:c>
      <x:c r="G1131" s="27" t="n">
        <x:v>1</x:v>
      </x:c>
      <x:c r="H1131" s="27" t="str"/>
      <x:c r="I1131" s="30"/>
      <x:c r="J1131" s="30" t="n">
        <x:v>0</x:v>
      </x:c>
      <x:c r="K1131" s="30" t="n">
        <x:v>0</x:v>
      </x:c>
      <x:c r="L1131" s="30" t="n">
        <x:v>0</x:v>
      </x:c>
    </x:row>
    <x:row r="1132">
      <x:c r="A1132" s="61" t="n">
        <x:v>45591</x:v>
      </x:c>
      <x:c r="B1132" s="59" t="str">
        <x:v>MOONEE VALLEY</x:v>
      </x:c>
      <x:c r="C1132" s="27" t="n">
        <x:v>6</x:v>
      </x:c>
      <x:c r="D1132" s="27" t="n">
        <x:v>2</x:v>
      </x:c>
      <x:c r="E1132" s="59" t="str">
        <x:v>RED ACES</x:v>
      </x:c>
      <x:c r="F1132" s="59" t="str">
        <x:v>DC</x:v>
      </x:c>
      <x:c r="G1132" s="27" t="n">
        <x:v>1</x:v>
      </x:c>
      <x:c r="H1132" s="27" t="str">
        <x:v>Won</x:v>
      </x:c>
      <x:c r="I1132" s="30" t="n">
        <x:v>1.5</x:v>
      </x:c>
      <x:c r="J1132" s="30" t="n">
        <x:v>1.5</x:v>
      </x:c>
      <x:c r="K1132" s="30" t="n">
        <x:v>0</x:v>
      </x:c>
      <x:c r="L1132" s="30" t="n">
        <x:v>0</x:v>
      </x:c>
    </x:row>
    <x:row r="1133">
      <x:c r="A1133" s="61" t="n">
        <x:v>45591</x:v>
      </x:c>
      <x:c r="B1133" s="59" t="str">
        <x:v>MOONEE VALLEY</x:v>
      </x:c>
      <x:c r="C1133" s="27" t="n">
        <x:v>6</x:v>
      </x:c>
      <x:c r="D1133" s="27" t="n">
        <x:v>4</x:v>
      </x:c>
      <x:c r="E1133" s="59" t="str">
        <x:v>POLITELY DUN</x:v>
      </x:c>
      <x:c r="F1133" s="59" t="str">
        <x:v>LSW</x:v>
      </x:c>
      <x:c r="G1133" s="27" t="n">
        <x:v>1</x:v>
      </x:c>
      <x:c r="H1133" s="27" t="str"/>
      <x:c r="I1133" s="30"/>
      <x:c r="J1133" s="30" t="n">
        <x:v>0</x:v>
      </x:c>
      <x:c r="K1133" s="30" t="n">
        <x:v>0</x:v>
      </x:c>
      <x:c r="L1133" s="30" t="n">
        <x:v>0</x:v>
      </x:c>
    </x:row>
    <x:row r="1134">
      <x:c r="A1134" s="61" t="n">
        <x:v>45591</x:v>
      </x:c>
      <x:c r="B1134" s="59" t="str">
        <x:v>MOONEE VALLEY</x:v>
      </x:c>
      <x:c r="C1134" s="27" t="n">
        <x:v>6</x:v>
      </x:c>
      <x:c r="D1134" s="27" t="n">
        <x:v>5</x:v>
      </x:c>
      <x:c r="E1134" s="59" t="str">
        <x:v>PERU</x:v>
      </x:c>
      <x:c r="F1134" s="59" t="str">
        <x:v>LSW</x:v>
      </x:c>
      <x:c r="G1134" s="27" t="n">
        <x:v>1</x:v>
      </x:c>
      <x:c r="H1134" s="27" t="str"/>
      <x:c r="I1134" s="30"/>
      <x:c r="J1134" s="30" t="n">
        <x:v>0</x:v>
      </x:c>
      <x:c r="K1134" s="30" t="n">
        <x:v>0</x:v>
      </x:c>
      <x:c r="L1134" s="30" t="n">
        <x:v>0</x:v>
      </x:c>
    </x:row>
    <x:row r="1135">
      <x:c r="A1135" s="61" t="n">
        <x:v>45591</x:v>
      </x:c>
      <x:c r="B1135" s="59" t="str">
        <x:v>MOONEE VALLEY</x:v>
      </x:c>
      <x:c r="C1135" s="27" t="n">
        <x:v>7</x:v>
      </x:c>
      <x:c r="D1135" s="27" t="n">
        <x:v>2</x:v>
      </x:c>
      <x:c r="E1135" s="59" t="str">
        <x:v>OSCAR'S FORTUNE</x:v>
      </x:c>
      <x:c r="F1135" s="59" t="str">
        <x:v>DC / SYS</x:v>
      </x:c>
      <x:c r="G1135" s="27" t="n">
        <x:v>2</x:v>
      </x:c>
      <x:c r="H1135" s="27" t="str"/>
      <x:c r="I1135" s="30"/>
      <x:c r="J1135" s="30" t="n">
        <x:v>0</x:v>
      </x:c>
      <x:c r="K1135" s="30" t="n">
        <x:v>0</x:v>
      </x:c>
      <x:c r="L1135" s="30" t="n">
        <x:v>0</x:v>
      </x:c>
    </x:row>
    <x:row r="1136">
      <x:c r="A1136" s="61" t="n">
        <x:v>45591</x:v>
      </x:c>
      <x:c r="B1136" s="59" t="str">
        <x:v>MOONEE VALLEY</x:v>
      </x:c>
      <x:c r="C1136" s="27" t="n">
        <x:v>7</x:v>
      </x:c>
      <x:c r="D1136" s="27" t="n">
        <x:v>5</x:v>
      </x:c>
      <x:c r="E1136" s="59" t="str">
        <x:v>I AM UNSTOPPABLE</x:v>
      </x:c>
      <x:c r="F1136" s="59" t="str">
        <x:v>FRSR / SYS</x:v>
      </x:c>
      <x:c r="G1136" s="27" t="n">
        <x:v>2</x:v>
      </x:c>
      <x:c r="H1136" s="27" t="str">
        <x:v>2nd</x:v>
      </x:c>
      <x:c r="I1136" s="30" t="n">
        <x:v>1.9</x:v>
      </x:c>
      <x:c r="J1136" s="30" t="n">
        <x:v>1.9</x:v>
      </x:c>
      <x:c r="K1136" s="30" t="n">
        <x:v>3.61</x:v>
      </x:c>
      <x:c r="L1136" s="30" t="n">
        <x:v>0</x:v>
      </x:c>
    </x:row>
    <x:row r="1137">
      <x:c r="A1137" s="61" t="n">
        <x:v>45591</x:v>
      </x:c>
      <x:c r="B1137" s="59" t="str">
        <x:v>MOONEE VALLEY</x:v>
      </x:c>
      <x:c r="C1137" s="27" t="n">
        <x:v>7</x:v>
      </x:c>
      <x:c r="D1137" s="27" t="n">
        <x:v>8</x:v>
      </x:c>
      <x:c r="E1137" s="59" t="str">
        <x:v>BARAQIEL</x:v>
      </x:c>
      <x:c r="F1137" s="59" t="str">
        <x:v>LSW / SYS</x:v>
      </x:c>
      <x:c r="G1137" s="27" t="n">
        <x:v>2</x:v>
      </x:c>
      <x:c r="H1137" s="27" t="str">
        <x:v>Won</x:v>
      </x:c>
      <x:c r="I1137" s="30" t="n">
        <x:v>1.6</x:v>
      </x:c>
      <x:c r="J1137" s="30" t="n">
        <x:v>1.6</x:v>
      </x:c>
      <x:c r="K1137" s="30" t="n">
        <x:v>3.04</x:v>
      </x:c>
      <x:c r="L1137" s="30" t="n">
        <x:v>0</x:v>
      </x:c>
    </x:row>
    <x:row r="1138">
      <x:c r="A1138" s="61" t="n">
        <x:v>45591</x:v>
      </x:c>
      <x:c r="B1138" s="59" t="str">
        <x:v>MOONEE VALLEY</x:v>
      </x:c>
      <x:c r="C1138" s="27" t="n">
        <x:v>8</x:v>
      </x:c>
      <x:c r="D1138" s="27" t="n">
        <x:v>11</x:v>
      </x:c>
      <x:c r="E1138" s="59" t="str">
        <x:v>PLENTY OF AMMO</x:v>
      </x:c>
      <x:c r="F1138" s="59" t="str">
        <x:v>DC / SYS</x:v>
      </x:c>
      <x:c r="G1138" s="27" t="n">
        <x:v>2</x:v>
      </x:c>
      <x:c r="H1138" s="27" t="str">
        <x:v>Won</x:v>
      </x:c>
      <x:c r="I1138" s="30" t="n">
        <x:v>1.9</x:v>
      </x:c>
      <x:c r="J1138" s="30" t="n">
        <x:v>1.9</x:v>
      </x:c>
      <x:c r="K1138" s="30" t="n">
        <x:v>0</x:v>
      </x:c>
      <x:c r="L1138" s="30" t="n">
        <x:v>0</x:v>
      </x:c>
    </x:row>
    <x:row r="1139">
      <x:c r="A1139" s="61" t="n">
        <x:v>45591</x:v>
      </x:c>
      <x:c r="B1139" s="59" t="str">
        <x:v>MOONEE VALLEY</x:v>
      </x:c>
      <x:c r="C1139" s="27" t="n">
        <x:v>9</x:v>
      </x:c>
      <x:c r="D1139" s="27" t="n">
        <x:v>1</x:v>
      </x:c>
      <x:c r="E1139" s="59" t="str">
        <x:v>MR BRIGHTSIDE</x:v>
      </x:c>
      <x:c r="F1139" s="59" t="str">
        <x:v>BFSR / SYS</x:v>
      </x:c>
      <x:c r="G1139" s="27" t="n">
        <x:v>2</x:v>
      </x:c>
      <x:c r="H1139" s="27" t="str">
        <x:v>4th</x:v>
      </x:c>
      <x:c r="I1139" s="30"/>
      <x:c r="J1139" s="30" t="n">
        <x:v>0</x:v>
      </x:c>
      <x:c r="K1139" s="30" t="n">
        <x:v>0</x:v>
      </x:c>
      <x:c r="L1139" s="30"/>
    </x:row>
    <x:row r="1140">
      <x:c r="A1140" s="61" t="n">
        <x:v>45591</x:v>
      </x:c>
      <x:c r="B1140" s="59" t="str">
        <x:v>MOONEE VALLEY</x:v>
      </x:c>
      <x:c r="C1140" s="27" t="n">
        <x:v>9</x:v>
      </x:c>
      <x:c r="D1140" s="27" t="n">
        <x:v>6</x:v>
      </x:c>
      <x:c r="E1140" s="59" t="str">
        <x:v>PRIDE OF JENNI</x:v>
      </x:c>
      <x:c r="F1140" s="59" t="str">
        <x:v>BFSR / SYS</x:v>
      </x:c>
      <x:c r="G1140" s="27" t="n">
        <x:v>2</x:v>
      </x:c>
      <x:c r="H1140" s="27" t="str"/>
      <x:c r="I1140" s="30"/>
      <x:c r="J1140" s="30" t="n">
        <x:v>0</x:v>
      </x:c>
      <x:c r="K1140" s="30" t="n">
        <x:v>0</x:v>
      </x:c>
      <x:c r="L1140" s="30"/>
    </x:row>
    <x:row r="1141">
      <x:c r="A1141" s="61" t="n">
        <x:v>45591</x:v>
      </x:c>
      <x:c r="B1141" s="59" t="str">
        <x:v>MOONEE VALLEY</x:v>
      </x:c>
      <x:c r="C1141" s="27" t="n">
        <x:v>10</x:v>
      </x:c>
      <x:c r="D1141" s="27" t="n">
        <x:v>6</x:v>
      </x:c>
      <x:c r="E1141" s="59" t="str">
        <x:v>FIRESTORM</x:v>
      </x:c>
      <x:c r="F1141" s="59" t="str">
        <x:v>SYS</x:v>
      </x:c>
      <x:c r="G1141" s="27" t="n">
        <x:v>1</x:v>
      </x:c>
      <x:c r="H1141" s="27" t="str"/>
      <x:c r="I1141" s="30"/>
      <x:c r="J1141" s="30" t="n">
        <x:v>0</x:v>
      </x:c>
      <x:c r="K1141" s="30"/>
      <x:c r="L1141" s="30"/>
    </x:row>
    <x:row r="1142">
      <x:c r="A1142" s="61" t="n">
        <x:v>45591</x:v>
      </x:c>
      <x:c r="B1142" s="59" t="str">
        <x:v>MOONEE VALLEY</x:v>
      </x:c>
      <x:c r="C1142" s="27" t="n">
        <x:v>10</x:v>
      </x:c>
      <x:c r="D1142" s="27" t="n">
        <x:v>7</x:v>
      </x:c>
      <x:c r="E1142" s="59" t="str">
        <x:v>LADY JONES</x:v>
      </x:c>
      <x:c r="F1142" s="59" t="str">
        <x:v>FR</x:v>
      </x:c>
      <x:c r="G1142" s="27" t="n">
        <x:v>1</x:v>
      </x:c>
      <x:c r="H1142" s="27" t="str">
        <x:v>Won</x:v>
      </x:c>
      <x:c r="I1142" s="30" t="n">
        <x:v>3.4</x:v>
      </x:c>
      <x:c r="J1142" s="30" t="n">
        <x:v>3.4</x:v>
      </x:c>
      <x:c r="K1142" s="30"/>
      <x:c r="L1142" s="30"/>
    </x:row>
    <x:row r="1143">
      <x:c r="A1143" s="61" t="n">
        <x:v>45598</x:v>
      </x:c>
      <x:c r="B1143" s="59" t="str">
        <x:v>FLEMINGTON</x:v>
      </x:c>
      <x:c r="C1143" s="27" t="n">
        <x:v>1</x:v>
      </x:c>
      <x:c r="D1143" s="27" t="n">
        <x:v>1</x:v>
      </x:c>
      <x:c r="E1143" s="59" t="str">
        <x:v>FEROCE</x:v>
      </x:c>
      <x:c r="F1143" s="59" t="str">
        <x:v>SYS</x:v>
      </x:c>
      <x:c r="G1143" s="27" t="n">
        <x:v>1</x:v>
      </x:c>
      <x:c r="H1143" s="27" t="str">
        <x:v>2nd</x:v>
      </x:c>
      <x:c r="I1143" s="30" t="n">
        <x:v>3.35</x:v>
      </x:c>
      <x:c r="J1143" s="30" t="n">
        <x:v>3.35</x:v>
      </x:c>
      <x:c r="K1143" s="30" t="n">
        <x:v>0</x:v>
      </x:c>
      <x:c r="L1143" s="30" t="n">
        <x:v>0</x:v>
      </x:c>
    </x:row>
    <x:row r="1144">
      <x:c r="A1144" s="61" t="n">
        <x:v>45598</x:v>
      </x:c>
      <x:c r="B1144" s="59" t="str">
        <x:v>FLEMINGTON</x:v>
      </x:c>
      <x:c r="C1144" s="27" t="n">
        <x:v>1</x:v>
      </x:c>
      <x:c r="D1144" s="27" t="n">
        <x:v>6</x:v>
      </x:c>
      <x:c r="E1144" s="59" t="str">
        <x:v>AELIANA</x:v>
      </x:c>
      <x:c r="F1144" s="59" t="str">
        <x:v>LSW</x:v>
      </x:c>
      <x:c r="G1144" s="27" t="n">
        <x:v>1</x:v>
      </x:c>
      <x:c r="H1144" s="27" t="str">
        <x:v>Won</x:v>
      </x:c>
      <x:c r="I1144" s="30" t="n">
        <x:v>1.75</x:v>
      </x:c>
      <x:c r="J1144" s="30" t="n">
        <x:v>1.75</x:v>
      </x:c>
      <x:c r="K1144" s="30" t="n">
        <x:v>0</x:v>
      </x:c>
      <x:c r="L1144" s="30" t="n">
        <x:v>0</x:v>
      </x:c>
    </x:row>
    <x:row r="1145">
      <x:c r="A1145" s="61" t="n">
        <x:v>45598</x:v>
      </x:c>
      <x:c r="B1145" s="59" t="str">
        <x:v>FLEMINGTON</x:v>
      </x:c>
      <x:c r="C1145" s="27" t="n">
        <x:v>2</x:v>
      </x:c>
      <x:c r="D1145" s="27" t="n">
        <x:v>3</x:v>
      </x:c>
      <x:c r="E1145" s="59" t="str">
        <x:v>KUROYANAGI</x:v>
      </x:c>
      <x:c r="F1145" s="59" t="str">
        <x:v>DC</x:v>
      </x:c>
      <x:c r="G1145" s="27" t="n">
        <x:v>1</x:v>
      </x:c>
      <x:c r="H1145" s="27" t="str"/>
      <x:c r="I1145" s="30"/>
      <x:c r="J1145" s="30" t="n">
        <x:v>0</x:v>
      </x:c>
      <x:c r="K1145" s="30" t="n">
        <x:v>0</x:v>
      </x:c>
      <x:c r="L1145" s="30" t="n">
        <x:v>0</x:v>
      </x:c>
    </x:row>
    <x:row r="1146">
      <x:c r="A1146" s="61" t="n">
        <x:v>45598</x:v>
      </x:c>
      <x:c r="B1146" s="59" t="str">
        <x:v>FLEMINGTON</x:v>
      </x:c>
      <x:c r="C1146" s="27" t="n">
        <x:v>2</x:v>
      </x:c>
      <x:c r="D1146" s="27" t="n">
        <x:v>5</x:v>
      </x:c>
      <x:c r="E1146" s="59" t="str">
        <x:v>ZEITUNG</x:v>
      </x:c>
      <x:c r="F1146" s="59" t="str">
        <x:v>FRSR</x:v>
      </x:c>
      <x:c r="G1146" s="27" t="n">
        <x:v>1</x:v>
      </x:c>
      <x:c r="H1146" s="27" t="str">
        <x:v>Won</x:v>
      </x:c>
      <x:c r="I1146" s="30" t="n">
        <x:v>1.65</x:v>
      </x:c>
      <x:c r="J1146" s="30" t="n">
        <x:v>1.65</x:v>
      </x:c>
      <x:c r="K1146" s="30" t="n">
        <x:v>6.8475</x:v>
      </x:c>
      <x:c r="L1146" s="30" t="n">
        <x:v>9.928875</x:v>
      </x:c>
    </x:row>
    <x:row r="1147">
      <x:c r="A1147" s="61" t="n">
        <x:v>45598</x:v>
      </x:c>
      <x:c r="B1147" s="59" t="str">
        <x:v>FLEMINGTON</x:v>
      </x:c>
      <x:c r="C1147" s="27" t="n">
        <x:v>3</x:v>
      </x:c>
      <x:c r="D1147" s="27" t="n">
        <x:v>2</x:v>
      </x:c>
      <x:c r="E1147" s="59" t="str">
        <x:v>MAHARBA</x:v>
      </x:c>
      <x:c r="F1147" s="59" t="str">
        <x:v>DC</x:v>
      </x:c>
      <x:c r="G1147" s="27" t="n">
        <x:v>1</x:v>
      </x:c>
      <x:c r="H1147" s="27" t="str">
        <x:v>Won</x:v>
      </x:c>
      <x:c r="I1147" s="30" t="n">
        <x:v>4.15</x:v>
      </x:c>
      <x:c r="J1147" s="30" t="n">
        <x:v>4.15</x:v>
      </x:c>
      <x:c r="K1147" s="30" t="n">
        <x:v>6.0175</x:v>
      </x:c>
      <x:c r="L1147" s="30" t="n">
        <x:v>9.928875</x:v>
      </x:c>
    </x:row>
    <x:row r="1148">
      <x:c r="A1148" s="61" t="n">
        <x:v>45598</x:v>
      </x:c>
      <x:c r="B1148" s="59" t="str">
        <x:v>FLEMINGTON</x:v>
      </x:c>
      <x:c r="C1148" s="27" t="n">
        <x:v>3</x:v>
      </x:c>
      <x:c r="D1148" s="27" t="n">
        <x:v>11</x:v>
      </x:c>
      <x:c r="E1148" s="59" t="str">
        <x:v>REY MAGNERIO</x:v>
      </x:c>
      <x:c r="F1148" s="59" t="str">
        <x:v>BFSR / SYS</x:v>
      </x:c>
      <x:c r="G1148" s="27" t="n">
        <x:v>2</x:v>
      </x:c>
      <x:c r="H1148" s="27" t="str">
        <x:v>2nd</x:v>
      </x:c>
      <x:c r="I1148" s="30" t="n">
        <x:v>1.35</x:v>
      </x:c>
      <x:c r="J1148" s="30" t="n">
        <x:v>1.35</x:v>
      </x:c>
      <x:c r="K1148" s="30" t="n">
        <x:v>1.9575</x:v>
      </x:c>
      <x:c r="L1148" s="30" t="n">
        <x:v>3.229875</x:v>
      </x:c>
    </x:row>
    <x:row r="1149">
      <x:c r="A1149" s="61" t="n">
        <x:v>45598</x:v>
      </x:c>
      <x:c r="B1149" s="59" t="str">
        <x:v>FLEMINGTON</x:v>
      </x:c>
      <x:c r="C1149" s="27" t="n">
        <x:v>4</x:v>
      </x:c>
      <x:c r="D1149" s="27" t="n">
        <x:v>2</x:v>
      </x:c>
      <x:c r="E1149" s="59" t="str">
        <x:v>ANOTHER WIL</x:v>
      </x:c>
      <x:c r="F1149" s="59" t="str">
        <x:v>SYS</x:v>
      </x:c>
      <x:c r="G1149" s="27" t="n">
        <x:v>1</x:v>
      </x:c>
      <x:c r="H1149" s="27" t="str">
        <x:v>Won</x:v>
      </x:c>
      <x:c r="I1149" s="30" t="n">
        <x:v>1.45</x:v>
      </x:c>
      <x:c r="J1149" s="30" t="n">
        <x:v>1.45</x:v>
      </x:c>
      <x:c r="K1149" s="30" t="n">
        <x:v>2.3924999999999996</x:v>
      </x:c>
      <x:c r="L1149" s="30" t="n">
        <x:v>6.2204999999999995</x:v>
      </x:c>
    </x:row>
    <x:row r="1150">
      <x:c r="A1150" s="61" t="n">
        <x:v>45598</x:v>
      </x:c>
      <x:c r="B1150" s="59" t="str">
        <x:v>FLEMINGTON</x:v>
      </x:c>
      <x:c r="C1150" s="27" t="n">
        <x:v>4</x:v>
      </x:c>
      <x:c r="D1150" s="27" t="n">
        <x:v>5</x:v>
      </x:c>
      <x:c r="E1150" s="59" t="str">
        <x:v>JIMMYSSTAR</x:v>
      </x:c>
      <x:c r="F1150" s="59" t="str">
        <x:v>LSW</x:v>
      </x:c>
      <x:c r="G1150" s="27" t="n">
        <x:v>1</x:v>
      </x:c>
      <x:c r="H1150" s="27" t="str">
        <x:v>2nd</x:v>
      </x:c>
      <x:c r="I1150" s="30" t="n">
        <x:v>1.05</x:v>
      </x:c>
      <x:c r="J1150" s="30" t="n">
        <x:v>1.05</x:v>
      </x:c>
      <x:c r="K1150" s="30" t="n">
        <x:v>1.7325</x:v>
      </x:c>
      <x:c r="L1150" s="30" t="n">
        <x:v>4.5045</x:v>
      </x:c>
    </x:row>
    <x:row r="1151">
      <x:c r="A1151" s="61" t="n">
        <x:v>45598</x:v>
      </x:c>
      <x:c r="B1151" s="59" t="str">
        <x:v>FLEMINGTON</x:v>
      </x:c>
      <x:c r="C1151" s="27" t="n">
        <x:v>5</x:v>
      </x:c>
      <x:c r="D1151" s="27" t="n">
        <x:v>2</x:v>
      </x:c>
      <x:c r="E1151" s="59" t="str">
        <x:v>TREASURETHE MOMENT</x:v>
      </x:c>
      <x:c r="F1151" s="59" t="str">
        <x:v>LSW</x:v>
      </x:c>
      <x:c r="G1151" s="27" t="n">
        <x:v>1</x:v>
      </x:c>
      <x:c r="H1151" s="27" t="str">
        <x:v>Won</x:v>
      </x:c>
      <x:c r="I1151" s="30" t="n">
        <x:v>1.65</x:v>
      </x:c>
      <x:c r="J1151" s="30" t="n">
        <x:v>1.65</x:v>
      </x:c>
      <x:c r="K1151" s="30" t="n">
        <x:v>4.29</x:v>
      </x:c>
      <x:c r="L1151" s="30" t="n">
        <x:v>6.2204999999999995</x:v>
      </x:c>
    </x:row>
    <x:row r="1152">
      <x:c r="A1152" s="61" t="n">
        <x:v>45598</x:v>
      </x:c>
      <x:c r="B1152" s="59" t="str">
        <x:v>FLEMINGTON</x:v>
      </x:c>
      <x:c r="C1152" s="27" t="n">
        <x:v>6</x:v>
      </x:c>
      <x:c r="D1152" s="27" t="n">
        <x:v>5</x:v>
      </x:c>
      <x:c r="E1152" s="59" t="str">
        <x:v>SWITZERLAND</x:v>
      </x:c>
      <x:c r="F1152" s="59" t="str">
        <x:v>LSW / SYS</x:v>
      </x:c>
      <x:c r="G1152" s="27" t="n">
        <x:v>2</x:v>
      </x:c>
      <x:c r="H1152" s="27" t="str">
        <x:v>Won</x:v>
      </x:c>
      <x:c r="I1152" s="30" t="n">
        <x:v>2.6</x:v>
      </x:c>
      <x:c r="J1152" s="30" t="n">
        <x:v>2.6</x:v>
      </x:c>
      <x:c r="K1152" s="30" t="n">
        <x:v>3.77</x:v>
      </x:c>
      <x:c r="L1152" s="30" t="n">
        <x:v>0</x:v>
      </x:c>
    </x:row>
    <x:row r="1153">
      <x:c r="A1153" s="61" t="n">
        <x:v>45598</x:v>
      </x:c>
      <x:c r="B1153" s="59" t="str">
        <x:v>FLEMINGTON</x:v>
      </x:c>
      <x:c r="C1153" s="27" t="n">
        <x:v>8</x:v>
      </x:c>
      <x:c r="D1153" s="27" t="n">
        <x:v>1</x:v>
      </x:c>
      <x:c r="E1153" s="59" t="str">
        <x:v>ATISHU</x:v>
      </x:c>
      <x:c r="F1153" s="59" t="str">
        <x:v>FRSR</x:v>
      </x:c>
      <x:c r="G1153" s="27" t="n">
        <x:v>1</x:v>
      </x:c>
      <x:c r="H1153" s="27" t="str">
        <x:v>Won</x:v>
      </x:c>
      <x:c r="I1153" s="30" t="n">
        <x:v>1.45</x:v>
      </x:c>
      <x:c r="J1153" s="30" t="n">
        <x:v>1.45</x:v>
      </x:c>
      <x:c r="K1153" s="30" t="n">
        <x:v>0</x:v>
      </x:c>
      <x:c r="L1153" s="30"/>
    </x:row>
    <x:row r="1154">
      <x:c r="A1154" s="61" t="n">
        <x:v>45598</x:v>
      </x:c>
      <x:c r="B1154" s="59" t="str">
        <x:v>FLEMINGTON</x:v>
      </x:c>
      <x:c r="C1154" s="27" t="n">
        <x:v>8</x:v>
      </x:c>
      <x:c r="D1154" s="27" t="n">
        <x:v>2</x:v>
      </x:c>
      <x:c r="E1154" s="59" t="str">
        <x:v>AMELIA'S JEWEL</x:v>
      </x:c>
      <x:c r="F1154" s="59" t="str">
        <x:v>DC / SYS</x:v>
      </x:c>
      <x:c r="G1154" s="27" t="n">
        <x:v>2</x:v>
      </x:c>
      <x:c r="H1154" s="27" t="str">
        <x:v>2nd</x:v>
      </x:c>
      <x:c r="I1154" s="30" t="n">
        <x:v>2</x:v>
      </x:c>
      <x:c r="J1154" s="30" t="n">
        <x:v>2</x:v>
      </x:c>
      <x:c r="K1154" s="30" t="n">
        <x:v>0</x:v>
      </x:c>
      <x:c r="L1154" s="30"/>
    </x:row>
    <x:row r="1155">
      <x:c r="A1155" s="61" t="n">
        <x:v>45598</x:v>
      </x:c>
      <x:c r="B1155" s="59" t="str">
        <x:v>FLEMINGTON</x:v>
      </x:c>
      <x:c r="C1155" s="27" t="n">
        <x:v>8</x:v>
      </x:c>
      <x:c r="D1155" s="27" t="n">
        <x:v>9</x:v>
      </x:c>
      <x:c r="E1155" s="59" t="str">
        <x:v>SEE YOU IN HEAVEN</x:v>
      </x:c>
      <x:c r="F1155" s="59" t="str">
        <x:v>SYS</x:v>
      </x:c>
      <x:c r="G1155" s="27" t="n">
        <x:v>1</x:v>
      </x:c>
      <x:c r="H1155" s="27" t="str"/>
      <x:c r="I1155" s="30"/>
      <x:c r="J1155" s="30" t="n">
        <x:v>0</x:v>
      </x:c>
      <x:c r="K1155" s="30" t="n">
        <x:v>0</x:v>
      </x:c>
      <x:c r="L1155" s="30"/>
    </x:row>
    <x:row r="1156">
      <x:c r="A1156" s="61" t="n">
        <x:v>45598</x:v>
      </x:c>
      <x:c r="B1156" s="59" t="str">
        <x:v>FLEMINGTON</x:v>
      </x:c>
      <x:c r="C1156" s="27" t="n">
        <x:v>9</x:v>
      </x:c>
      <x:c r="D1156" s="27" t="n">
        <x:v>5</x:v>
      </x:c>
      <x:c r="E1156" s="59" t="str">
        <x:v>A LITTLE DEEP</x:v>
      </x:c>
      <x:c r="F1156" s="59" t="str">
        <x:v>BF</x:v>
      </x:c>
      <x:c r="G1156" s="27" t="n">
        <x:v>1</x:v>
      </x:c>
      <x:c r="H1156" s="27" t="str"/>
      <x:c r="I1156" s="30"/>
      <x:c r="J1156" s="30" t="n">
        <x:v>0</x:v>
      </x:c>
      <x:c r="K1156" s="30"/>
      <x:c r="L1156" s="30"/>
    </x:row>
    <x:row r="1157">
      <x:c r="A1157" s="61" t="n">
        <x:v>45598</x:v>
      </x:c>
      <x:c r="B1157" s="59" t="str">
        <x:v>FLEMINGTON</x:v>
      </x:c>
      <x:c r="C1157" s="27" t="n">
        <x:v>9</x:v>
      </x:c>
      <x:c r="D1157" s="27" t="n">
        <x:v>13</x:v>
      </x:c>
      <x:c r="E1157" s="59" t="str">
        <x:v>WANDA ROX</x:v>
      </x:c>
      <x:c r="F1157" s="59" t="str">
        <x:v>LSW / SYS</x:v>
      </x:c>
      <x:c r="G1157" s="27" t="n">
        <x:v>2</x:v>
      </x:c>
      <x:c r="H1157" s="27" t="str"/>
      <x:c r="I1157" s="30"/>
      <x:c r="J1157" s="30" t="n">
        <x:v>0</x:v>
      </x:c>
      <x:c r="K1157" s="30"/>
      <x:c r="L1157" s="30"/>
    </x:row>
    <x:row r="1158">
      <x:c r="A1158" s="61" t="n">
        <x:v>45598</x:v>
      </x:c>
      <x:c r="B1158" s="59" t="str">
        <x:v>FLEMINGTON</x:v>
      </x:c>
      <x:c r="C1158" s="27" t="n">
        <x:v>9</x:v>
      </x:c>
      <x:c r="D1158" s="27" t="n">
        <x:v>17</x:v>
      </x:c>
      <x:c r="E1158" s="59" t="str">
        <x:v>ISTHMUS</x:v>
      </x:c>
      <x:c r="F1158" s="59" t="str">
        <x:v>FRSR</x:v>
      </x:c>
      <x:c r="G1158" s="27" t="n">
        <x:v>1</x:v>
      </x:c>
      <x:c r="H1158" s="27" t="str">
        <x:v>Won</x:v>
      </x:c>
      <x:c r="I1158" s="30" t="n">
        <x:v>2.85</x:v>
      </x:c>
      <x:c r="J1158" s="30" t="n">
        <x:v>2.85</x:v>
      </x:c>
      <x:c r="K1158" s="30"/>
      <x:c r="L1158" s="30"/>
    </x:row>
    <x:row r="1159">
      <x:c r="A1159" s="61" t="n">
        <x:v>45601</x:v>
      </x:c>
      <x:c r="B1159" s="59" t="str">
        <x:v>FLEMINGTON</x:v>
      </x:c>
      <x:c r="C1159" s="27" t="n">
        <x:v>1</x:v>
      </x:c>
      <x:c r="D1159" s="27" t="n">
        <x:v>1</x:v>
      </x:c>
      <x:c r="E1159" s="59" t="str">
        <x:v>SHINING SMILE</x:v>
      </x:c>
      <x:c r="F1159" s="59" t="str">
        <x:v>SYS</x:v>
      </x:c>
      <x:c r="G1159" s="27" t="n">
        <x:v>1</x:v>
      </x:c>
      <x:c r="H1159" s="27" t="str">
        <x:v>3rd</x:v>
      </x:c>
      <x:c r="I1159" s="30" t="n">
        <x:v>2.1</x:v>
      </x:c>
      <x:c r="J1159" s="30" t="n">
        <x:v>2.1</x:v>
      </x:c>
      <x:c r="K1159" s="30" t="n">
        <x:v>3.9899999999999998</x:v>
      </x:c>
      <x:c r="L1159" s="30" t="n">
        <x:v>5.585999999999999</x:v>
      </x:c>
    </x:row>
    <x:row r="1160">
      <x:c r="A1160" s="61" t="n">
        <x:v>45601</x:v>
      </x:c>
      <x:c r="B1160" s="59" t="str">
        <x:v>FLEMINGTON</x:v>
      </x:c>
      <x:c r="C1160" s="27" t="n">
        <x:v>2</x:v>
      </x:c>
      <x:c r="D1160" s="27" t="n">
        <x:v>2</x:v>
      </x:c>
      <x:c r="E1160" s="59" t="str">
        <x:v>OPENING ADDRESS</x:v>
      </x:c>
      <x:c r="F1160" s="59" t="str">
        <x:v>FRSR</x:v>
      </x:c>
      <x:c r="G1160" s="27" t="n">
        <x:v>1</x:v>
      </x:c>
      <x:c r="H1160" s="27" t="str">
        <x:v>Won</x:v>
      </x:c>
      <x:c r="I1160" s="30" t="n">
        <x:v>1.9</x:v>
      </x:c>
      <x:c r="J1160" s="30" t="n">
        <x:v>1.9</x:v>
      </x:c>
      <x:c r="K1160" s="30" t="n">
        <x:v>2.6599999999999997</x:v>
      </x:c>
      <x:c r="L1160" s="30" t="n">
        <x:v>0</x:v>
      </x:c>
    </x:row>
    <x:row r="1161">
      <x:c r="A1161" s="61" t="n">
        <x:v>45601</x:v>
      </x:c>
      <x:c r="B1161" s="59" t="str">
        <x:v>FLEMINGTON</x:v>
      </x:c>
      <x:c r="C1161" s="27" t="n">
        <x:v>3</x:v>
      </x:c>
      <x:c r="D1161" s="27" t="n">
        <x:v>4</x:v>
      </x:c>
      <x:c r="E1161" s="59" t="str">
        <x:v>CLOUDLAND</x:v>
      </x:c>
      <x:c r="F1161" s="59" t="str">
        <x:v>BF</x:v>
      </x:c>
      <x:c r="G1161" s="27" t="n">
        <x:v>1</x:v>
      </x:c>
      <x:c r="H1161" s="27" t="str">
        <x:v>Won</x:v>
      </x:c>
      <x:c r="I1161" s="30" t="n">
        <x:v>1.4</x:v>
      </x:c>
      <x:c r="J1161" s="30" t="n">
        <x:v>1.4</x:v>
      </x:c>
      <x:c r="K1161" s="30" t="n">
        <x:v>0</x:v>
      </x:c>
      <x:c r="L1161" s="30" t="n">
        <x:v>0</x:v>
      </x:c>
    </x:row>
    <x:row r="1162">
      <x:c r="A1162" s="61" t="n">
        <x:v>45601</x:v>
      </x:c>
      <x:c r="B1162" s="59" t="str">
        <x:v>FLEMINGTON</x:v>
      </x:c>
      <x:c r="C1162" s="27" t="n">
        <x:v>4</x:v>
      </x:c>
      <x:c r="D1162" s="27" t="n">
        <x:v>5</x:v>
      </x:c>
      <x:c r="E1162" s="59" t="str">
        <x:v>WINNASEDGE</x:v>
      </x:c>
      <x:c r="F1162" s="59" t="str">
        <x:v>FRSR / SYS</x:v>
      </x:c>
      <x:c r="G1162" s="27" t="n">
        <x:v>2</x:v>
      </x:c>
      <x:c r="H1162" s="27" t="str">
        <x:v>4th</x:v>
      </x:c>
      <x:c r="I1162" s="30"/>
      <x:c r="J1162" s="30" t="n">
        <x:v>0</x:v>
      </x:c>
      <x:c r="K1162" s="30" t="n">
        <x:v>0</x:v>
      </x:c>
      <x:c r="L1162" s="30" t="n">
        <x:v>0</x:v>
      </x:c>
    </x:row>
    <x:row r="1163">
      <x:c r="A1163" s="61" t="n">
        <x:v>45601</x:v>
      </x:c>
      <x:c r="B1163" s="59" t="str">
        <x:v>FLEMINGTON</x:v>
      </x:c>
      <x:c r="C1163" s="27" t="n">
        <x:v>4</x:v>
      </x:c>
      <x:c r="D1163" s="27" t="n">
        <x:v>13</x:v>
      </x:c>
      <x:c r="E1163" s="59" t="str">
        <x:v>MANOLO BLING</x:v>
      </x:c>
      <x:c r="F1163" s="59" t="str">
        <x:v>FRSR</x:v>
      </x:c>
      <x:c r="G1163" s="27" t="n">
        <x:v>1</x:v>
      </x:c>
      <x:c r="H1163" s="27" t="str">
        <x:v>Won</x:v>
      </x:c>
      <x:c r="I1163" s="30" t="n">
        <x:v>2.8</x:v>
      </x:c>
      <x:c r="J1163" s="30" t="n">
        <x:v>2.8</x:v>
      </x:c>
      <x:c r="K1163" s="30" t="n">
        <x:v>6.16</x:v>
      </x:c>
      <x:c r="L1163" s="30" t="n">
        <x:v>0</x:v>
      </x:c>
    </x:row>
    <x:row r="1164">
      <x:c r="A1164" s="61" t="n">
        <x:v>45601</x:v>
      </x:c>
      <x:c r="B1164" s="59" t="str">
        <x:v>FLEMINGTON</x:v>
      </x:c>
      <x:c r="C1164" s="27" t="n">
        <x:v>6</x:v>
      </x:c>
      <x:c r="D1164" s="27" t="n">
        <x:v>5</x:v>
      </x:c>
      <x:c r="E1164" s="59" t="str">
        <x:v>ARRAN BAY</x:v>
      </x:c>
      <x:c r="F1164" s="59" t="str">
        <x:v>BFSR</x:v>
      </x:c>
      <x:c r="G1164" s="27" t="n">
        <x:v>1</x:v>
      </x:c>
      <x:c r="H1164" s="27" t="str">
        <x:v>Won</x:v>
      </x:c>
      <x:c r="I1164" s="30" t="n">
        <x:v>2.2</x:v>
      </x:c>
      <x:c r="J1164" s="30" t="n">
        <x:v>2.2</x:v>
      </x:c>
      <x:c r="K1164" s="30" t="n">
        <x:v>0</x:v>
      </x:c>
      <x:c r="L1164" s="30" t="n">
        <x:v>0</x:v>
      </x:c>
    </x:row>
    <x:row r="1165">
      <x:c r="A1165" s="61" t="n">
        <x:v>45601</x:v>
      </x:c>
      <x:c r="B1165" s="59" t="str">
        <x:v>FLEMINGTON</x:v>
      </x:c>
      <x:c r="C1165" s="27" t="n">
        <x:v>9</x:v>
      </x:c>
      <x:c r="D1165" s="27" t="n">
        <x:v>5</x:v>
      </x:c>
      <x:c r="E1165" s="59" t="str">
        <x:v>AVIATRESS</x:v>
      </x:c>
      <x:c r="F1165" s="59" t="str">
        <x:v>LSW / SYS</x:v>
      </x:c>
      <x:c r="G1165" s="27" t="n">
        <x:v>2</x:v>
      </x:c>
      <x:c r="H1165" s="27" t="str">
        <x:v>4th</x:v>
      </x:c>
      <x:c r="I1165" s="30"/>
      <x:c r="J1165" s="30" t="n">
        <x:v>0</x:v>
      </x:c>
      <x:c r="K1165" s="30" t="n">
        <x:v>0</x:v>
      </x:c>
      <x:c r="L1165" s="30"/>
    </x:row>
    <x:row r="1166">
      <x:c r="A1166" s="61" t="n">
        <x:v>45601</x:v>
      </x:c>
      <x:c r="B1166" s="59" t="str">
        <x:v>FLEMINGTON</x:v>
      </x:c>
      <x:c r="C1166" s="27" t="n">
        <x:v>9</x:v>
      </x:c>
      <x:c r="D1166" s="27" t="n">
        <x:v>12</x:v>
      </x:c>
      <x:c r="E1166" s="59" t="str">
        <x:v>FANCIFY</x:v>
      </x:c>
      <x:c r="F1166" s="59" t="str">
        <x:v>LSW / SYS</x:v>
      </x:c>
      <x:c r="G1166" s="27" t="n">
        <x:v>2</x:v>
      </x:c>
      <x:c r="H1166" s="27" t="str">
        <x:v>Won</x:v>
      </x:c>
      <x:c r="I1166" s="30" t="n">
        <x:v>2.5</x:v>
      </x:c>
      <x:c r="J1166" s="30" t="n">
        <x:v>2.5</x:v>
      </x:c>
      <x:c r="K1166" s="30" t="n">
        <x:v>4.5</x:v>
      </x:c>
      <x:c r="L1166" s="30"/>
    </x:row>
    <x:row r="1167">
      <x:c r="A1167" s="61" t="n">
        <x:v>45601</x:v>
      </x:c>
      <x:c r="B1167" s="59" t="str">
        <x:v>FLEMINGTON</x:v>
      </x:c>
      <x:c r="C1167" s="27" t="n">
        <x:v>10</x:v>
      </x:c>
      <x:c r="D1167" s="27" t="n">
        <x:v>12</x:v>
      </x:c>
      <x:c r="E1167" s="59" t="str">
        <x:v>WARNIE</x:v>
      </x:c>
      <x:c r="F1167" s="59" t="str">
        <x:v>LSW / SYS</x:v>
      </x:c>
      <x:c r="G1167" s="27" t="n">
        <x:v>2</x:v>
      </x:c>
      <x:c r="H1167" s="27" t="str">
        <x:v>3rd</x:v>
      </x:c>
      <x:c r="I1167" s="30" t="n">
        <x:v>1.8</x:v>
      </x:c>
      <x:c r="J1167" s="30" t="n">
        <x:v>1.8</x:v>
      </x:c>
      <x:c r="K1167" s="30"/>
      <x:c r="L1167" s="30"/>
    </x:row>
    <x:row r="1168">
      <x:c r="A1168" s="61" t="n">
        <x:v>45601</x:v>
      </x:c>
      <x:c r="B1168" s="59" t="str">
        <x:v>FLEMINGTON</x:v>
      </x:c>
      <x:c r="C1168" s="27" t="n">
        <x:v>10</x:v>
      </x:c>
      <x:c r="D1168" s="27" t="n">
        <x:v>13</x:v>
      </x:c>
      <x:c r="E1168" s="59" t="str">
        <x:v>BEL AIR</x:v>
      </x:c>
      <x:c r="F1168" s="59" t="str">
        <x:v>DC</x:v>
      </x:c>
      <x:c r="G1168" s="27" t="n">
        <x:v>1</x:v>
      </x:c>
      <x:c r="H1168" s="27" t="str">
        <x:v>Won</x:v>
      </x:c>
      <x:c r="I1168" s="30" t="n">
        <x:v>3.2</x:v>
      </x:c>
      <x:c r="J1168" s="30" t="n">
        <x:v>3.2</x:v>
      </x:c>
      <x:c r="K1168" s="30"/>
      <x:c r="L1168" s="30"/>
    </x:row>
    <x:row r="1169">
      <x:c r="A1169" s="61" t="n">
        <x:v>45603</x:v>
      </x:c>
      <x:c r="B1169" s="59" t="str">
        <x:v>FLEMINGTON</x:v>
      </x:c>
      <x:c r="C1169" s="27" t="n">
        <x:v>1</x:v>
      </x:c>
      <x:c r="D1169" s="27" t="n">
        <x:v>2</x:v>
      </x:c>
      <x:c r="E1169" s="59" t="str">
        <x:v>CALLMEANICON</x:v>
      </x:c>
      <x:c r="F1169" s="59" t="str">
        <x:v>SYS</x:v>
      </x:c>
      <x:c r="G1169" s="27" t="n">
        <x:v>1</x:v>
      </x:c>
      <x:c r="H1169" s="27" t="str"/>
      <x:c r="I1169" s="30"/>
      <x:c r="J1169" s="30" t="n">
        <x:v>0</x:v>
      </x:c>
      <x:c r="K1169" s="30" t="n">
        <x:v>0</x:v>
      </x:c>
      <x:c r="L1169" s="30" t="n">
        <x:v>0</x:v>
      </x:c>
    </x:row>
    <x:row r="1170">
      <x:c r="A1170" s="61" t="n">
        <x:v>45603</x:v>
      </x:c>
      <x:c r="B1170" s="59" t="str">
        <x:v>FLEMINGTON</x:v>
      </x:c>
      <x:c r="C1170" s="27" t="n">
        <x:v>3</x:v>
      </x:c>
      <x:c r="D1170" s="27" t="n">
        <x:v>1</x:v>
      </x:c>
      <x:c r="E1170" s="59" t="str">
        <x:v>FLAMIN' ROMANS</x:v>
      </x:c>
      <x:c r="F1170" s="59" t="str">
        <x:v>LSW / SYS</x:v>
      </x:c>
      <x:c r="G1170" s="27" t="n">
        <x:v>2</x:v>
      </x:c>
      <x:c r="H1170" s="27" t="str">
        <x:v>3rd</x:v>
      </x:c>
      <x:c r="I1170" s="30" t="n">
        <x:v>3.3</x:v>
      </x:c>
      <x:c r="J1170" s="30" t="n">
        <x:v>3.3</x:v>
      </x:c>
      <x:c r="K1170" s="30" t="n">
        <x:v>0</x:v>
      </x:c>
      <x:c r="L1170" s="30" t="n">
        <x:v>0</x:v>
      </x:c>
    </x:row>
    <x:row r="1171">
      <x:c r="A1171" s="61" t="n">
        <x:v>45603</x:v>
      </x:c>
      <x:c r="B1171" s="59" t="str">
        <x:v>FLEMINGTON</x:v>
      </x:c>
      <x:c r="C1171" s="27" t="n">
        <x:v>3</x:v>
      </x:c>
      <x:c r="D1171" s="27" t="n">
        <x:v>13</x:v>
      </x:c>
      <x:c r="E1171" s="59" t="str">
        <x:v>ALMA RISE</x:v>
      </x:c>
      <x:c r="F1171" s="59" t="str">
        <x:v>LSW / SYS</x:v>
      </x:c>
      <x:c r="G1171" s="27" t="n">
        <x:v>2</x:v>
      </x:c>
      <x:c r="H1171" s="27" t="str">
        <x:v>Won</x:v>
      </x:c>
      <x:c r="I1171" s="30" t="n">
        <x:v>2</x:v>
      </x:c>
      <x:c r="J1171" s="30" t="n">
        <x:v>2</x:v>
      </x:c>
      <x:c r="K1171" s="30" t="n">
        <x:v>0</x:v>
      </x:c>
      <x:c r="L1171" s="30" t="n">
        <x:v>0</x:v>
      </x:c>
    </x:row>
    <x:row r="1172">
      <x:c r="A1172" s="61" t="n">
        <x:v>45603</x:v>
      </x:c>
      <x:c r="B1172" s="59" t="str">
        <x:v>FLEMINGTON</x:v>
      </x:c>
      <x:c r="C1172" s="27" t="n">
        <x:v>4</x:v>
      </x:c>
      <x:c r="D1172" s="27" t="n">
        <x:v>4</x:v>
      </x:c>
      <x:c r="E1172" s="59" t="str">
        <x:v>POIFECT</x:v>
      </x:c>
      <x:c r="F1172" s="59" t="str">
        <x:v>FR</x:v>
      </x:c>
      <x:c r="G1172" s="27" t="n">
        <x:v>1</x:v>
      </x:c>
      <x:c r="H1172" s="27" t="str"/>
      <x:c r="I1172" s="30"/>
      <x:c r="J1172" s="30" t="n">
        <x:v>0</x:v>
      </x:c>
      <x:c r="K1172" s="30" t="n">
        <x:v>0</x:v>
      </x:c>
      <x:c r="L1172" s="30" t="n">
        <x:v>0</x:v>
      </x:c>
    </x:row>
    <x:row r="1173">
      <x:c r="A1173" s="61" t="n">
        <x:v>45603</x:v>
      </x:c>
      <x:c r="B1173" s="59" t="str">
        <x:v>FLEMINGTON</x:v>
      </x:c>
      <x:c r="C1173" s="27" t="n">
        <x:v>4</x:v>
      </x:c>
      <x:c r="D1173" s="27" t="n">
        <x:v>5</x:v>
      </x:c>
      <x:c r="E1173" s="59" t="str">
        <x:v>RUNNING BY</x:v>
      </x:c>
      <x:c r="F1173" s="59" t="str">
        <x:v>BF</x:v>
      </x:c>
      <x:c r="G1173" s="27" t="n">
        <x:v>1</x:v>
      </x:c>
      <x:c r="H1173" s="27" t="str">
        <x:v>Won</x:v>
      </x:c>
      <x:c r="I1173" s="30" t="n">
        <x:v>1.7</x:v>
      </x:c>
      <x:c r="J1173" s="30" t="n">
        <x:v>1.7</x:v>
      </x:c>
      <x:c r="K1173" s="30" t="n">
        <x:v>2.8899999999999997</x:v>
      </x:c>
      <x:c r="L1173" s="30" t="n">
        <x:v>5.202</x:v>
      </x:c>
    </x:row>
    <x:row r="1174">
      <x:c r="A1174" s="61" t="n">
        <x:v>45603</x:v>
      </x:c>
      <x:c r="B1174" s="59" t="str">
        <x:v>FLEMINGTON</x:v>
      </x:c>
      <x:c r="C1174" s="27" t="n">
        <x:v>4</x:v>
      </x:c>
      <x:c r="D1174" s="27" t="n">
        <x:v>7</x:v>
      </x:c>
      <x:c r="E1174" s="59" t="str">
        <x:v>MOLLYNICKERS</x:v>
      </x:c>
      <x:c r="F1174" s="59" t="str">
        <x:v>SYS</x:v>
      </x:c>
      <x:c r="G1174" s="27" t="n">
        <x:v>1</x:v>
      </x:c>
      <x:c r="H1174" s="27" t="str"/>
      <x:c r="I1174" s="30"/>
      <x:c r="J1174" s="30" t="n">
        <x:v>0</x:v>
      </x:c>
      <x:c r="K1174" s="30" t="n">
        <x:v>0</x:v>
      </x:c>
      <x:c r="L1174" s="30" t="n">
        <x:v>0</x:v>
      </x:c>
    </x:row>
    <x:row r="1175">
      <x:c r="A1175" s="61" t="n">
        <x:v>45603</x:v>
      </x:c>
      <x:c r="B1175" s="59" t="str">
        <x:v>FLEMINGTON</x:v>
      </x:c>
      <x:c r="C1175" s="27" t="n">
        <x:v>6</x:v>
      </x:c>
      <x:c r="D1175" s="27" t="n">
        <x:v>5</x:v>
      </x:c>
      <x:c r="E1175" s="59" t="str">
        <x:v>OH TOO GOOD</x:v>
      </x:c>
      <x:c r="F1175" s="59" t="str">
        <x:v>LSW / SYS</x:v>
      </x:c>
      <x:c r="G1175" s="27" t="n">
        <x:v>2</x:v>
      </x:c>
      <x:c r="H1175" s="27" t="str">
        <x:v>2nd</x:v>
      </x:c>
      <x:c r="I1175" s="30" t="n">
        <x:v>1.7</x:v>
      </x:c>
      <x:c r="J1175" s="30" t="n">
        <x:v>1.7</x:v>
      </x:c>
      <x:c r="K1175" s="30" t="n">
        <x:v>3.06</x:v>
      </x:c>
      <x:c r="L1175" s="30"/>
    </x:row>
    <x:row r="1176">
      <x:c r="A1176" s="61" t="n">
        <x:v>45603</x:v>
      </x:c>
      <x:c r="B1176" s="59" t="str">
        <x:v>FLEMINGTON</x:v>
      </x:c>
      <x:c r="C1176" s="27" t="n">
        <x:v>6</x:v>
      </x:c>
      <x:c r="D1176" s="27" t="n">
        <x:v>10</x:v>
      </x:c>
      <x:c r="E1176" s="59" t="str">
        <x:v>WILLMOTT</x:v>
      </x:c>
      <x:c r="F1176" s="59" t="str">
        <x:v>LSW</x:v>
      </x:c>
      <x:c r="G1176" s="27" t="n">
        <x:v>1</x:v>
      </x:c>
      <x:c r="H1176" s="27" t="str"/>
      <x:c r="I1176" s="30"/>
      <x:c r="J1176" s="30" t="n">
        <x:v>0</x:v>
      </x:c>
      <x:c r="K1176" s="30" t="n">
        <x:v>0</x:v>
      </x:c>
      <x:c r="L1176" s="30"/>
    </x:row>
    <x:row r="1177">
      <x:c r="A1177" s="61" t="n">
        <x:v>45603</x:v>
      </x:c>
      <x:c r="B1177" s="59" t="str">
        <x:v>FLEMINGTON</x:v>
      </x:c>
      <x:c r="C1177" s="27" t="n">
        <x:v>8</x:v>
      </x:c>
      <x:c r="D1177" s="27" t="n">
        <x:v>1</x:v>
      </x:c>
      <x:c r="E1177" s="59" t="str">
        <x:v>TREASURETHE MOMENT</x:v>
      </x:c>
      <x:c r="F1177" s="59" t="str">
        <x:v>LSW / SYS</x:v>
      </x:c>
      <x:c r="G1177" s="27" t="n">
        <x:v>2</x:v>
      </x:c>
      <x:c r="H1177" s="27" t="str">
        <x:v>Won</x:v>
      </x:c>
      <x:c r="I1177" s="30" t="n">
        <x:v>1.8</x:v>
      </x:c>
      <x:c r="J1177" s="30" t="n">
        <x:v>1.8</x:v>
      </x:c>
      <x:c r="K1177" s="30"/>
      <x:c r="L1177" s="30"/>
    </x:row>
    <x:row r="1178">
      <x:c r="A1178" s="61" t="n">
        <x:v>45605</x:v>
      </x:c>
      <x:c r="B1178" s="59" t="str">
        <x:v>FLEMINGTON</x:v>
      </x:c>
      <x:c r="C1178" s="27" t="n">
        <x:v>1</x:v>
      </x:c>
      <x:c r="D1178" s="27" t="n">
        <x:v>9</x:v>
      </x:c>
      <x:c r="E1178" s="59" t="str">
        <x:v>ANGLAND</x:v>
      </x:c>
      <x:c r="F1178" s="59" t="str">
        <x:v>LSW</x:v>
      </x:c>
      <x:c r="G1178" s="27" t="n">
        <x:v>1</x:v>
      </x:c>
      <x:c r="H1178" s="27" t="str">
        <x:v>Won</x:v>
      </x:c>
      <x:c r="I1178" s="30" t="n">
        <x:v>1.6</x:v>
      </x:c>
      <x:c r="J1178" s="30" t="n">
        <x:v>1.6</x:v>
      </x:c>
      <x:c r="K1178" s="30" t="n">
        <x:v>3.04</x:v>
      </x:c>
      <x:c r="L1178" s="30" t="n">
        <x:v>0</x:v>
      </x:c>
    </x:row>
    <x:row r="1179">
      <x:c r="A1179" s="61" t="n">
        <x:v>45605</x:v>
      </x:c>
      <x:c r="B1179" s="59" t="str">
        <x:v>FLEMINGTON</x:v>
      </x:c>
      <x:c r="C1179" s="27" t="n">
        <x:v>3</x:v>
      </x:c>
      <x:c r="D1179" s="27" t="n">
        <x:v>2</x:v>
      </x:c>
      <x:c r="E1179" s="59" t="str">
        <x:v>BERKELEY SQUARE</x:v>
      </x:c>
      <x:c r="F1179" s="59" t="str">
        <x:v>FRSR</x:v>
      </x:c>
      <x:c r="G1179" s="27" t="n">
        <x:v>1</x:v>
      </x:c>
      <x:c r="H1179" s="27" t="str">
        <x:v>3rd</x:v>
      </x:c>
      <x:c r="I1179" s="30" t="n">
        <x:v>1.9</x:v>
      </x:c>
      <x:c r="J1179" s="30" t="n">
        <x:v>1.9</x:v>
      </x:c>
      <x:c r="K1179" s="30" t="n">
        <x:v>0</x:v>
      </x:c>
      <x:c r="L1179" s="30" t="n">
        <x:v>0</x:v>
      </x:c>
    </x:row>
    <x:row r="1180">
      <x:c r="A1180" s="61" t="n">
        <x:v>45605</x:v>
      </x:c>
      <x:c r="B1180" s="59" t="str">
        <x:v>FLEMINGTON</x:v>
      </x:c>
      <x:c r="C1180" s="27" t="n">
        <x:v>3</x:v>
      </x:c>
      <x:c r="D1180" s="27" t="n">
        <x:v>8</x:v>
      </x:c>
      <x:c r="E1180" s="59" t="str">
        <x:v>STAR VEGA</x:v>
      </x:c>
      <x:c r="F1180" s="59" t="str">
        <x:v>SYS</x:v>
      </x:c>
      <x:c r="G1180" s="27" t="n">
        <x:v>1</x:v>
      </x:c>
      <x:c r="H1180" s="27" t="str">
        <x:v>2nd</x:v>
      </x:c>
      <x:c r="I1180" s="30" t="n">
        <x:v>2.7</x:v>
      </x:c>
      <x:c r="J1180" s="30" t="n">
        <x:v>2.7</x:v>
      </x:c>
      <x:c r="K1180" s="30" t="n">
        <x:v>0</x:v>
      </x:c>
      <x:c r="L1180" s="30" t="n">
        <x:v>0</x:v>
      </x:c>
    </x:row>
    <x:row r="1181">
      <x:c r="A1181" s="61" t="n">
        <x:v>45605</x:v>
      </x:c>
      <x:c r="B1181" s="59" t="str">
        <x:v>FLEMINGTON</x:v>
      </x:c>
      <x:c r="C1181" s="27" t="n">
        <x:v>4</x:v>
      </x:c>
      <x:c r="D1181" s="27" t="n">
        <x:v>4</x:v>
      </x:c>
      <x:c r="E1181" s="59" t="str">
        <x:v>REY MAGNERIO</x:v>
      </x:c>
      <x:c r="F1181" s="59" t="str">
        <x:v>FRSR</x:v>
      </x:c>
      <x:c r="G1181" s="27" t="n">
        <x:v>1</x:v>
      </x:c>
      <x:c r="H1181" s="27" t="str">
        <x:v>Won</x:v>
      </x:c>
      <x:c r="I1181" s="30"/>
      <x:c r="J1181" s="30" t="n">
        <x:v>0</x:v>
      </x:c>
      <x:c r="K1181" s="30" t="n">
        <x:v>0</x:v>
      </x:c>
      <x:c r="L1181" s="30" t="n">
        <x:v>0</x:v>
      </x:c>
    </x:row>
    <x:row r="1182">
      <x:c r="A1182" s="61" t="n">
        <x:v>45605</x:v>
      </x:c>
      <x:c r="B1182" s="59" t="str">
        <x:v>FLEMINGTON</x:v>
      </x:c>
      <x:c r="C1182" s="27" t="n">
        <x:v>5</x:v>
      </x:c>
      <x:c r="D1182" s="27" t="n">
        <x:v>7</x:v>
      </x:c>
      <x:c r="E1182" s="59" t="str">
        <x:v>HINGED</x:v>
      </x:c>
      <x:c r="F1182" s="59" t="str">
        <x:v>FR / SYS</x:v>
      </x:c>
      <x:c r="G1182" s="27" t="n">
        <x:v>2</x:v>
      </x:c>
      <x:c r="H1182" s="27" t="str">
        <x:v>Won</x:v>
      </x:c>
      <x:c r="I1182" s="30" t="n">
        <x:v>1.8</x:v>
      </x:c>
      <x:c r="J1182" s="30" t="n">
        <x:v>1.8</x:v>
      </x:c>
      <x:c r="K1182" s="30" t="n">
        <x:v>0</x:v>
      </x:c>
      <x:c r="L1182" s="30" t="n">
        <x:v>0</x:v>
      </x:c>
    </x:row>
    <x:row r="1183">
      <x:c r="A1183" s="61" t="n">
        <x:v>45605</x:v>
      </x:c>
      <x:c r="B1183" s="59" t="str">
        <x:v>FLEMINGTON</x:v>
      </x:c>
      <x:c r="C1183" s="27" t="n">
        <x:v>6</x:v>
      </x:c>
      <x:c r="D1183" s="27" t="n">
        <x:v>1</x:v>
      </x:c>
      <x:c r="E1183" s="59" t="str">
        <x:v>GIGA KICK</x:v>
      </x:c>
      <x:c r="F1183" s="59" t="str">
        <x:v>SYS</x:v>
      </x:c>
      <x:c r="G1183" s="27" t="n">
        <x:v>1</x:v>
      </x:c>
      <x:c r="H1183" s="27" t="str"/>
      <x:c r="I1183" s="30"/>
      <x:c r="J1183" s="30" t="n">
        <x:v>0</x:v>
      </x:c>
      <x:c r="K1183" s="30" t="n">
        <x:v>0</x:v>
      </x:c>
      <x:c r="L1183" s="30" t="n">
        <x:v>0</x:v>
      </x:c>
    </x:row>
    <x:row r="1184">
      <x:c r="A1184" s="61" t="n">
        <x:v>45605</x:v>
      </x:c>
      <x:c r="B1184" s="59" t="str">
        <x:v>FLEMINGTON</x:v>
      </x:c>
      <x:c r="C1184" s="27" t="n">
        <x:v>6</x:v>
      </x:c>
      <x:c r="D1184" s="27" t="n">
        <x:v>6</x:v>
      </x:c>
      <x:c r="E1184" s="59" t="str">
        <x:v>SUNSHINE IN PARIS</x:v>
      </x:c>
      <x:c r="F1184" s="59" t="str">
        <x:v>FRSR</x:v>
      </x:c>
      <x:c r="G1184" s="27" t="n">
        <x:v>1</x:v>
      </x:c>
      <x:c r="H1184" s="27" t="str">
        <x:v>Won</x:v>
      </x:c>
      <x:c r="I1184" s="30" t="n">
        <x:v>1.9</x:v>
      </x:c>
      <x:c r="J1184" s="30" t="n">
        <x:v>1.9</x:v>
      </x:c>
      <x:c r="K1184" s="30" t="n">
        <x:v>2.8499999999999996</x:v>
      </x:c>
      <x:c r="L1184" s="30" t="n">
        <x:v>0</x:v>
      </x:c>
    </x:row>
    <x:row r="1185">
      <x:c r="A1185" s="61" t="n">
        <x:v>45605</x:v>
      </x:c>
      <x:c r="B1185" s="59" t="str">
        <x:v>FLEMINGTON</x:v>
      </x:c>
      <x:c r="C1185" s="27" t="n">
        <x:v>7</x:v>
      </x:c>
      <x:c r="D1185" s="27" t="n">
        <x:v>1</x:v>
      </x:c>
      <x:c r="E1185" s="59" t="str">
        <x:v>MR BRIGHTSIDE</x:v>
      </x:c>
      <x:c r="F1185" s="59" t="str">
        <x:v>DC</x:v>
      </x:c>
      <x:c r="G1185" s="27" t="n">
        <x:v>1</x:v>
      </x:c>
      <x:c r="H1185" s="27" t="str">
        <x:v>Won</x:v>
      </x:c>
      <x:c r="I1185" s="30" t="n">
        <x:v>1.5</x:v>
      </x:c>
      <x:c r="J1185" s="30" t="n">
        <x:v>1.5</x:v>
      </x:c>
      <x:c r="K1185" s="30" t="n">
        <x:v>0</x:v>
      </x:c>
      <x:c r="L1185" s="30" t="n">
        <x:v>0</x:v>
      </x:c>
    </x:row>
    <x:row r="1186">
      <x:c r="A1186" s="61" t="n">
        <x:v>45605</x:v>
      </x:c>
      <x:c r="B1186" s="59" t="str">
        <x:v>FLEMINGTON</x:v>
      </x:c>
      <x:c r="C1186" s="27" t="n">
        <x:v>8</x:v>
      </x:c>
      <x:c r="D1186" s="27" t="n">
        <x:v>2</x:v>
      </x:c>
      <x:c r="E1186" s="59" t="str">
        <x:v>DUKE DE SESSA</x:v>
      </x:c>
      <x:c r="F1186" s="59" t="str">
        <x:v>LSW</x:v>
      </x:c>
      <x:c r="G1186" s="27" t="n">
        <x:v>1</x:v>
      </x:c>
      <x:c r="H1186" s="27" t="str"/>
      <x:c r="I1186" s="30"/>
      <x:c r="J1186" s="30" t="n">
        <x:v>0</x:v>
      </x:c>
      <x:c r="K1186" s="30" t="n">
        <x:v>0</x:v>
      </x:c>
      <x:c r="L1186" s="30"/>
    </x:row>
    <x:row r="1187">
      <x:c r="A1187" s="61" t="n">
        <x:v>45605</x:v>
      </x:c>
      <x:c r="B1187" s="59" t="str">
        <x:v>FLEMINGTON</x:v>
      </x:c>
      <x:c r="C1187" s="27" t="n">
        <x:v>8</x:v>
      </x:c>
      <x:c r="D1187" s="27" t="n">
        <x:v>6</x:v>
      </x:c>
      <x:c r="E1187" s="59" t="str">
        <x:v>ELIYASS</x:v>
      </x:c>
      <x:c r="F1187" s="59" t="str">
        <x:v>SYS</x:v>
      </x:c>
      <x:c r="G1187" s="27" t="n">
        <x:v>1</x:v>
      </x:c>
      <x:c r="H1187" s="27" t="str"/>
      <x:c r="I1187" s="30"/>
      <x:c r="J1187" s="30" t="n">
        <x:v>0</x:v>
      </x:c>
      <x:c r="K1187" s="30" t="n">
        <x:v>0</x:v>
      </x:c>
      <x:c r="L1187" s="30"/>
    </x:row>
    <x:row r="1188">
      <x:c r="A1188" s="61" t="n">
        <x:v>45605</x:v>
      </x:c>
      <x:c r="B1188" s="59" t="str">
        <x:v>FLEMINGTON</x:v>
      </x:c>
      <x:c r="C1188" s="27" t="n">
        <x:v>8</x:v>
      </x:c>
      <x:c r="D1188" s="27" t="n">
        <x:v>10</x:v>
      </x:c>
      <x:c r="E1188" s="59" t="str">
        <x:v>VIA SISTINA</x:v>
      </x:c>
      <x:c r="F1188" s="59" t="str">
        <x:v>LSW / SYS</x:v>
      </x:c>
      <x:c r="G1188" s="27" t="n">
        <x:v>2</x:v>
      </x:c>
      <x:c r="H1188" s="27" t="str">
        <x:v>Won</x:v>
      </x:c>
      <x:c r="I1188" s="30" t="n">
        <x:v>1.1</x:v>
      </x:c>
      <x:c r="J1188" s="30" t="n">
        <x:v>1.1</x:v>
      </x:c>
      <x:c r="K1188" s="30" t="n">
        <x:v>1.54</x:v>
      </x:c>
      <x:c r="L1188" s="30"/>
    </x:row>
    <x:row r="1189">
      <x:c r="A1189" s="61" t="n">
        <x:v>45605</x:v>
      </x:c>
      <x:c r="B1189" s="59" t="str">
        <x:v>FLEMINGTON</x:v>
      </x:c>
      <x:c r="C1189" s="27" t="n">
        <x:v>9</x:v>
      </x:c>
      <x:c r="D1189" s="27" t="n">
        <x:v>10</x:v>
      </x:c>
      <x:c r="E1189" s="59" t="str">
        <x:v>PISANELLO</x:v>
      </x:c>
      <x:c r="F1189" s="59" t="str">
        <x:v>LSW</x:v>
      </x:c>
      <x:c r="G1189" s="27" t="n">
        <x:v>1</x:v>
      </x:c>
      <x:c r="H1189" s="27" t="str">
        <x:v>Won</x:v>
      </x:c>
      <x:c r="I1189" s="30" t="n">
        <x:v>1.4</x:v>
      </x:c>
      <x:c r="J1189" s="30" t="n">
        <x:v>1.4</x:v>
      </x:c>
      <x:c r="K1189" s="30"/>
      <x:c r="L1189" s="30"/>
    </x:row>
    <x:row r="1190">
      <x:c r="A1190" s="61" t="n">
        <x:v>45612</x:v>
      </x:c>
      <x:c r="B1190" s="59" t="str">
        <x:v>CAULFIELD</x:v>
      </x:c>
      <x:c r="C1190" s="27" t="n">
        <x:v>1</x:v>
      </x:c>
      <x:c r="D1190" s="27" t="n">
        <x:v>7</x:v>
      </x:c>
      <x:c r="E1190" s="59" t="str">
        <x:v>SURE</x:v>
      </x:c>
      <x:c r="F1190" s="59" t="str">
        <x:v>BF / SYS</x:v>
      </x:c>
      <x:c r="G1190" s="27" t="n">
        <x:v>2</x:v>
      </x:c>
      <x:c r="H1190" s="27" t="str"/>
      <x:c r="I1190" s="30"/>
      <x:c r="J1190" s="30" t="n">
        <x:v>0</x:v>
      </x:c>
      <x:c r="K1190" s="30" t="n">
        <x:v>0</x:v>
      </x:c>
      <x:c r="L1190" s="30" t="n">
        <x:v>0</x:v>
      </x:c>
    </x:row>
    <x:row r="1191">
      <x:c r="A1191" s="61" t="n">
        <x:v>45612</x:v>
      </x:c>
      <x:c r="B1191" s="59" t="str">
        <x:v>CAULFIELD</x:v>
      </x:c>
      <x:c r="C1191" s="27" t="n">
        <x:v>2</x:v>
      </x:c>
      <x:c r="D1191" s="27" t="n">
        <x:v>5</x:v>
      </x:c>
      <x:c r="E1191" s="59" t="str">
        <x:v>ALONG THE RIVER</x:v>
      </x:c>
      <x:c r="F1191" s="59" t="str">
        <x:v>SYS</x:v>
      </x:c>
      <x:c r="G1191" s="27" t="n">
        <x:v>1</x:v>
      </x:c>
      <x:c r="H1191" s="27" t="str"/>
      <x:c r="I1191" s="30"/>
      <x:c r="J1191" s="30" t="n">
        <x:v>0</x:v>
      </x:c>
      <x:c r="K1191" s="30" t="n">
        <x:v>0</x:v>
      </x:c>
      <x:c r="L1191" s="30" t="n">
        <x:v>0</x:v>
      </x:c>
    </x:row>
    <x:row r="1192">
      <x:c r="A1192" s="61" t="n">
        <x:v>45612</x:v>
      </x:c>
      <x:c r="B1192" s="59" t="str">
        <x:v>CAULFIELD</x:v>
      </x:c>
      <x:c r="C1192" s="27" t="n">
        <x:v>3</x:v>
      </x:c>
      <x:c r="D1192" s="27" t="n">
        <x:v>13</x:v>
      </x:c>
      <x:c r="E1192" s="59" t="str">
        <x:v>REGAL VOW</x:v>
      </x:c>
      <x:c r="F1192" s="59" t="str">
        <x:v>DC</x:v>
      </x:c>
      <x:c r="G1192" s="27" t="n">
        <x:v>1</x:v>
      </x:c>
      <x:c r="H1192" s="27" t="str">
        <x:v>Won</x:v>
      </x:c>
      <x:c r="I1192" s="30" t="n">
        <x:v>2</x:v>
      </x:c>
      <x:c r="J1192" s="30" t="n">
        <x:v>2</x:v>
      </x:c>
      <x:c r="K1192" s="30" t="n">
        <x:v>0</x:v>
      </x:c>
      <x:c r="L1192" s="30" t="n">
        <x:v>0</x:v>
      </x:c>
    </x:row>
    <x:row r="1193">
      <x:c r="A1193" s="61" t="n">
        <x:v>45612</x:v>
      </x:c>
      <x:c r="B1193" s="59" t="str">
        <x:v>CAULFIELD</x:v>
      </x:c>
      <x:c r="C1193" s="27" t="n">
        <x:v>4</x:v>
      </x:c>
      <x:c r="D1193" s="27" t="n">
        <x:v>1</x:v>
      </x:c>
      <x:c r="E1193" s="59" t="str">
        <x:v>COLEMAN</x:v>
      </x:c>
      <x:c r="F1193" s="59" t="str">
        <x:v>SYS</x:v>
      </x:c>
      <x:c r="G1193" s="27" t="n">
        <x:v>1</x:v>
      </x:c>
      <x:c r="H1193" s="27" t="str"/>
      <x:c r="I1193" s="30"/>
      <x:c r="J1193" s="30" t="n">
        <x:v>0</x:v>
      </x:c>
      <x:c r="K1193" s="30" t="n">
        <x:v>0</x:v>
      </x:c>
      <x:c r="L1193" s="30" t="n">
        <x:v>0</x:v>
      </x:c>
    </x:row>
    <x:row r="1194">
      <x:c r="A1194" s="61" t="n">
        <x:v>45612</x:v>
      </x:c>
      <x:c r="B1194" s="59" t="str">
        <x:v>CAULFIELD</x:v>
      </x:c>
      <x:c r="C1194" s="27" t="n">
        <x:v>4</x:v>
      </x:c>
      <x:c r="D1194" s="27" t="n">
        <x:v>3</x:v>
      </x:c>
      <x:c r="E1194" s="59" t="str">
        <x:v>PISCES</x:v>
      </x:c>
      <x:c r="F1194" s="59" t="str">
        <x:v>FRSR / SYS</x:v>
      </x:c>
      <x:c r="G1194" s="27" t="n">
        <x:v>2</x:v>
      </x:c>
      <x:c r="H1194" s="27" t="str">
        <x:v>Won</x:v>
      </x:c>
      <x:c r="I1194" s="30" t="n">
        <x:v>1.7</x:v>
      </x:c>
      <x:c r="J1194" s="30" t="n">
        <x:v>1.7</x:v>
      </x:c>
      <x:c r="K1194" s="30" t="n">
        <x:v>2.21</x:v>
      </x:c>
      <x:c r="L1194" s="30" t="n">
        <x:v>4.199</x:v>
      </x:c>
    </x:row>
    <x:row r="1195">
      <x:c r="A1195" s="61" t="n">
        <x:v>45612</x:v>
      </x:c>
      <x:c r="B1195" s="59" t="str">
        <x:v>CAULFIELD</x:v>
      </x:c>
      <x:c r="C1195" s="27" t="n">
        <x:v>5</x:v>
      </x:c>
      <x:c r="D1195" s="27" t="n">
        <x:v>5</x:v>
      </x:c>
      <x:c r="E1195" s="59" t="str">
        <x:v>KIN</x:v>
      </x:c>
      <x:c r="F1195" s="59" t="str">
        <x:v>DC</x:v>
      </x:c>
      <x:c r="G1195" s="27" t="n">
        <x:v>1</x:v>
      </x:c>
      <x:c r="H1195" s="27" t="str">
        <x:v>Won</x:v>
      </x:c>
      <x:c r="I1195" s="30" t="n">
        <x:v>1.3</x:v>
      </x:c>
      <x:c r="J1195" s="30" t="n">
        <x:v>1.3</x:v>
      </x:c>
      <x:c r="K1195" s="30" t="n">
        <x:v>2.4699999999999998</x:v>
      </x:c>
      <x:c r="L1195" s="30" t="n">
        <x:v>3.7049999999999996</x:v>
      </x:c>
    </x:row>
    <x:row r="1196">
      <x:c r="A1196" s="61" t="n">
        <x:v>45612</x:v>
      </x:c>
      <x:c r="B1196" s="59" t="str">
        <x:v>CAULFIELD</x:v>
      </x:c>
      <x:c r="C1196" s="27" t="n">
        <x:v>6</x:v>
      </x:c>
      <x:c r="D1196" s="27" t="n">
        <x:v>2</x:v>
      </x:c>
      <x:c r="E1196" s="59" t="str">
        <x:v>TOBEORNOTTOBE</x:v>
      </x:c>
      <x:c r="F1196" s="59" t="str">
        <x:v>DC</x:v>
      </x:c>
      <x:c r="G1196" s="27" t="n">
        <x:v>1</x:v>
      </x:c>
      <x:c r="H1196" s="27" t="str">
        <x:v>2nd</x:v>
      </x:c>
      <x:c r="I1196" s="30" t="n">
        <x:v>1.9</x:v>
      </x:c>
      <x:c r="J1196" s="30" t="n">
        <x:v>1.9</x:v>
      </x:c>
      <x:c r="K1196" s="30" t="n">
        <x:v>2.8499999999999996</x:v>
      </x:c>
      <x:c r="L1196" s="30" t="n">
        <x:v>7.979999999999999</x:v>
      </x:c>
    </x:row>
    <x:row r="1197">
      <x:c r="A1197" s="61" t="n">
        <x:v>45612</x:v>
      </x:c>
      <x:c r="B1197" s="59" t="str">
        <x:v>CAULFIELD</x:v>
      </x:c>
      <x:c r="C1197" s="27" t="n">
        <x:v>7</x:v>
      </x:c>
      <x:c r="D1197" s="27" t="n">
        <x:v>2</x:v>
      </x:c>
      <x:c r="E1197" s="59" t="str">
        <x:v>AELIANA</x:v>
      </x:c>
      <x:c r="F1197" s="59" t="str">
        <x:v>LSW</x:v>
      </x:c>
      <x:c r="G1197" s="27" t="n">
        <x:v>1</x:v>
      </x:c>
      <x:c r="H1197" s="27" t="str">
        <x:v>2nd</x:v>
      </x:c>
      <x:c r="I1197" s="30" t="n">
        <x:v>1.5</x:v>
      </x:c>
      <x:c r="J1197" s="30" t="n">
        <x:v>1.5</x:v>
      </x:c>
      <x:c r="K1197" s="30" t="n">
        <x:v>4.199999999999999</x:v>
      </x:c>
      <x:c r="L1197" s="30" t="n">
        <x:v>5.459999999999999</x:v>
      </x:c>
    </x:row>
    <x:row r="1198">
      <x:c r="A1198" s="61" t="n">
        <x:v>45612</x:v>
      </x:c>
      <x:c r="B1198" s="59" t="str">
        <x:v>CAULFIELD</x:v>
      </x:c>
      <x:c r="C1198" s="27" t="n">
        <x:v>7</x:v>
      </x:c>
      <x:c r="D1198" s="27" t="n">
        <x:v>4</x:v>
      </x:c>
      <x:c r="E1198" s="59" t="str">
        <x:v>ZEITUNG</x:v>
      </x:c>
      <x:c r="F1198" s="59" t="str">
        <x:v>LSW</x:v>
      </x:c>
      <x:c r="G1198" s="27" t="n">
        <x:v>1</x:v>
      </x:c>
      <x:c r="H1198" s="27" t="str"/>
      <x:c r="I1198" s="30"/>
      <x:c r="J1198" s="30" t="n">
        <x:v>0</x:v>
      </x:c>
      <x:c r="K1198" s="30" t="n">
        <x:v>0</x:v>
      </x:c>
      <x:c r="L1198" s="30" t="n">
        <x:v>0</x:v>
      </x:c>
    </x:row>
    <x:row r="1199">
      <x:c r="A1199" s="61" t="n">
        <x:v>45612</x:v>
      </x:c>
      <x:c r="B1199" s="59" t="str">
        <x:v>CAULFIELD</x:v>
      </x:c>
      <x:c r="C1199" s="27" t="n">
        <x:v>8</x:v>
      </x:c>
      <x:c r="D1199" s="27" t="n">
        <x:v>1</x:v>
      </x:c>
      <x:c r="E1199" s="59" t="str">
        <x:v>ARRAN BAY</x:v>
      </x:c>
      <x:c r="F1199" s="59" t="str">
        <x:v>LSW / SYS</x:v>
      </x:c>
      <x:c r="G1199" s="27" t="n">
        <x:v>2</x:v>
      </x:c>
      <x:c r="H1199" s="27" t="str">
        <x:v>3rd</x:v>
      </x:c>
      <x:c r="I1199" s="30" t="n">
        <x:v>2.8</x:v>
      </x:c>
      <x:c r="J1199" s="30" t="n">
        <x:v>2.8</x:v>
      </x:c>
      <x:c r="K1199" s="30" t="n">
        <x:v>3.6399999999999997</x:v>
      </x:c>
      <x:c r="L1199" s="30" t="n">
        <x:v>0</x:v>
      </x:c>
    </x:row>
    <x:row r="1200">
      <x:c r="A1200" s="61" t="n">
        <x:v>45612</x:v>
      </x:c>
      <x:c r="B1200" s="59" t="str">
        <x:v>CAULFIELD</x:v>
      </x:c>
      <x:c r="C1200" s="27" t="n">
        <x:v>8</x:v>
      </x:c>
      <x:c r="D1200" s="27" t="n">
        <x:v>17</x:v>
      </x:c>
      <x:c r="E1200" s="59" t="str">
        <x:v>TORRANZINO</x:v>
      </x:c>
      <x:c r="F1200" s="59" t="str">
        <x:v>FRSR</x:v>
      </x:c>
      <x:c r="G1200" s="27" t="n">
        <x:v>1</x:v>
      </x:c>
      <x:c r="H1200" s="27" t="str">
        <x:v>Won</x:v>
      </x:c>
      <x:c r="I1200" s="30" t="n">
        <x:v>3.2</x:v>
      </x:c>
      <x:c r="J1200" s="30" t="n">
        <x:v>3.2</x:v>
      </x:c>
      <x:c r="K1200" s="30" t="n">
        <x:v>4.16</x:v>
      </x:c>
      <x:c r="L1200" s="30" t="n">
        <x:v>0</x:v>
      </x:c>
    </x:row>
    <x:row r="1201">
      <x:c r="A1201" s="61" t="n">
        <x:v>45612</x:v>
      </x:c>
      <x:c r="B1201" s="59" t="str">
        <x:v>CAULFIELD</x:v>
      </x:c>
      <x:c r="C1201" s="27" t="n">
        <x:v>9</x:v>
      </x:c>
      <x:c r="D1201" s="27" t="n">
        <x:v>4</x:v>
      </x:c>
      <x:c r="E1201" s="59" t="str">
        <x:v>ANOTHER WIL</x:v>
      </x:c>
      <x:c r="F1201" s="59" t="str">
        <x:v>LSW / SYS</x:v>
      </x:c>
      <x:c r="G1201" s="27" t="n">
        <x:v>2</x:v>
      </x:c>
      <x:c r="H1201" s="27" t="str">
        <x:v>2nd</x:v>
      </x:c>
      <x:c r="I1201" s="30" t="n">
        <x:v>1.3</x:v>
      </x:c>
      <x:c r="J1201" s="30" t="n">
        <x:v>1.3</x:v>
      </x:c>
      <x:c r="K1201" s="30" t="n">
        <x:v>0</x:v>
      </x:c>
      <x:c r="L1201" s="30"/>
    </x:row>
    <x:row r="1202">
      <x:c r="A1202" s="61" t="n">
        <x:v>45612</x:v>
      </x:c>
      <x:c r="B1202" s="59" t="str">
        <x:v>CAULFIELD</x:v>
      </x:c>
      <x:c r="C1202" s="27" t="n">
        <x:v>10</x:v>
      </x:c>
      <x:c r="D1202" s="27" t="n">
        <x:v>4</x:v>
      </x:c>
      <x:c r="E1202" s="59" t="str">
        <x:v>NIANCE</x:v>
      </x:c>
      <x:c r="F1202" s="59" t="str">
        <x:v>LSW / SYS</x:v>
      </x:c>
      <x:c r="G1202" s="27" t="n">
        <x:v>2</x:v>
      </x:c>
      <x:c r="H1202" s="27" t="str"/>
      <x:c r="I1202" s="30"/>
      <x:c r="J1202" s="30" t="n">
        <x:v>0</x:v>
      </x:c>
      <x:c r="K1202" s="30"/>
      <x:c r="L1202" s="30"/>
    </x:row>
    <x:row r="1203">
      <x:c r="A1203" s="61" t="n">
        <x:v>45612</x:v>
      </x:c>
      <x:c r="B1203" s="59" t="str">
        <x:v>CAULFIELD</x:v>
      </x:c>
      <x:c r="C1203" s="27" t="n">
        <x:v>10</x:v>
      </x:c>
      <x:c r="D1203" s="27" t="n">
        <x:v>8</x:v>
      </x:c>
      <x:c r="E1203" s="59" t="str">
        <x:v>BRAZEN LADY</x:v>
      </x:c>
      <x:c r="F1203" s="59" t="str">
        <x:v>LSW / SYS</x:v>
      </x:c>
      <x:c r="G1203" s="27" t="n">
        <x:v>2</x:v>
      </x:c>
      <x:c r="H1203" s="27" t="str"/>
      <x:c r="I1203" s="30"/>
      <x:c r="J1203" s="30" t="n">
        <x:v>0</x:v>
      </x:c>
      <x:c r="K1203" s="30"/>
      <x:c r="L1203" s="30"/>
    </x:row>
    <x:row r="1204">
      <x:c r="A1204" s="61" t="n">
        <x:v>45619</x:v>
      </x:c>
      <x:c r="B1204" s="59" t="str">
        <x:v>CRANBOURNE</x:v>
      </x:c>
      <x:c r="C1204" s="27" t="n">
        <x:v>1</x:v>
      </x:c>
      <x:c r="D1204" s="27" t="n">
        <x:v>3</x:v>
      </x:c>
      <x:c r="E1204" s="59" t="str">
        <x:v>ROMANI ITE DOMUM</x:v>
      </x:c>
      <x:c r="F1204" s="59" t="str">
        <x:v>LSW</x:v>
      </x:c>
      <x:c r="G1204" s="27" t="n">
        <x:v>1</x:v>
      </x:c>
      <x:c r="H1204" s="27" t="str">
        <x:v>2nd</x:v>
      </x:c>
      <x:c r="I1204" s="30" t="n">
        <x:v>2.35</x:v>
      </x:c>
      <x:c r="J1204" s="30" t="n">
        <x:v>2.35</x:v>
      </x:c>
      <x:c r="K1204" s="30" t="n">
        <x:v>0</x:v>
      </x:c>
      <x:c r="L1204" s="30" t="n">
        <x:v>0</x:v>
      </x:c>
    </x:row>
    <x:row r="1205">
      <x:c r="A1205" s="61" t="n">
        <x:v>45619</x:v>
      </x:c>
      <x:c r="B1205" s="59" t="str">
        <x:v>CRANBOURNE</x:v>
      </x:c>
      <x:c r="C1205" s="27" t="n">
        <x:v>2</x:v>
      </x:c>
      <x:c r="D1205" s="27" t="n">
        <x:v>1</x:v>
      </x:c>
      <x:c r="E1205" s="59" t="str">
        <x:v>MOUNT RINJANI</x:v>
      </x:c>
      <x:c r="F1205" s="59" t="str">
        <x:v>LSW / SYS</x:v>
      </x:c>
      <x:c r="G1205" s="27" t="n">
        <x:v>2</x:v>
      </x:c>
      <x:c r="H1205" s="27" t="str"/>
      <x:c r="I1205" s="30"/>
      <x:c r="J1205" s="30" t="n">
        <x:v>0</x:v>
      </x:c>
      <x:c r="K1205" s="30" t="n">
        <x:v>0</x:v>
      </x:c>
      <x:c r="L1205" s="30" t="n">
        <x:v>0</x:v>
      </x:c>
    </x:row>
    <x:row r="1206">
      <x:c r="A1206" s="61" t="n">
        <x:v>45619</x:v>
      </x:c>
      <x:c r="B1206" s="59" t="str">
        <x:v>CRANBOURNE</x:v>
      </x:c>
      <x:c r="C1206" s="27" t="n">
        <x:v>3</x:v>
      </x:c>
      <x:c r="D1206" s="27" t="n">
        <x:v>7</x:v>
      </x:c>
      <x:c r="E1206" s="59" t="str">
        <x:v>AHURIRI</x:v>
      </x:c>
      <x:c r="F1206" s="59" t="str">
        <x:v>DC</x:v>
      </x:c>
      <x:c r="G1206" s="27" t="n">
        <x:v>1</x:v>
      </x:c>
      <x:c r="H1206" s="27" t="str"/>
      <x:c r="I1206" s="30"/>
      <x:c r="J1206" s="30" t="n">
        <x:v>0</x:v>
      </x:c>
      <x:c r="K1206" s="30" t="n">
        <x:v>0</x:v>
      </x:c>
      <x:c r="L1206" s="30" t="n">
        <x:v>0</x:v>
      </x:c>
    </x:row>
    <x:row r="1207">
      <x:c r="A1207" s="61" t="n">
        <x:v>45619</x:v>
      </x:c>
      <x:c r="B1207" s="59" t="str">
        <x:v>CRANBOURNE</x:v>
      </x:c>
      <x:c r="C1207" s="27" t="n">
        <x:v>5</x:v>
      </x:c>
      <x:c r="D1207" s="27" t="n">
        <x:v>10</x:v>
      </x:c>
      <x:c r="E1207" s="59" t="str">
        <x:v>TRAPEZE WARRIOR</x:v>
      </x:c>
      <x:c r="F1207" s="59" t="str">
        <x:v>DC / SYS</x:v>
      </x:c>
      <x:c r="G1207" s="27" t="n">
        <x:v>2</x:v>
      </x:c>
      <x:c r="H1207" s="27" t="str"/>
      <x:c r="I1207" s="30"/>
      <x:c r="J1207" s="30" t="n">
        <x:v>0</x:v>
      </x:c>
      <x:c r="K1207" s="30" t="n">
        <x:v>0</x:v>
      </x:c>
      <x:c r="L1207" s="30" t="n">
        <x:v>0</x:v>
      </x:c>
    </x:row>
    <x:row r="1208">
      <x:c r="A1208" s="61" t="n">
        <x:v>45619</x:v>
      </x:c>
      <x:c r="B1208" s="59" t="str">
        <x:v>CRANBOURNE</x:v>
      </x:c>
      <x:c r="C1208" s="27" t="n">
        <x:v>6</x:v>
      </x:c>
      <x:c r="D1208" s="27" t="n">
        <x:v>4</x:v>
      </x:c>
      <x:c r="E1208" s="59" t="str">
        <x:v>NATION'S CALL</x:v>
      </x:c>
      <x:c r="F1208" s="59" t="str">
        <x:v>FR</x:v>
      </x:c>
      <x:c r="G1208" s="27" t="n">
        <x:v>1</x:v>
      </x:c>
      <x:c r="H1208" s="27" t="str"/>
      <x:c r="I1208" s="30"/>
      <x:c r="J1208" s="30" t="n">
        <x:v>0</x:v>
      </x:c>
      <x:c r="K1208" s="30" t="n">
        <x:v>0</x:v>
      </x:c>
      <x:c r="L1208" s="30" t="n">
        <x:v>0</x:v>
      </x:c>
    </x:row>
    <x:row r="1209">
      <x:c r="A1209" s="61" t="n">
        <x:v>45619</x:v>
      </x:c>
      <x:c r="B1209" s="59" t="str">
        <x:v>CRANBOURNE</x:v>
      </x:c>
      <x:c r="C1209" s="27" t="n">
        <x:v>7</x:v>
      </x:c>
      <x:c r="D1209" s="27" t="n">
        <x:v>10</x:v>
      </x:c>
      <x:c r="E1209" s="59" t="str">
        <x:v>FLOOZIE</x:v>
      </x:c>
      <x:c r="F1209" s="59" t="str">
        <x:v>LSW</x:v>
      </x:c>
      <x:c r="G1209" s="27" t="n">
        <x:v>1</x:v>
      </x:c>
      <x:c r="H1209" s="27" t="str"/>
      <x:c r="I1209" s="30"/>
      <x:c r="J1209" s="30" t="n">
        <x:v>0</x:v>
      </x:c>
      <x:c r="K1209" s="30" t="n">
        <x:v>0</x:v>
      </x:c>
      <x:c r="L1209" s="30" t="n">
        <x:v>0</x:v>
      </x:c>
    </x:row>
    <x:row r="1210">
      <x:c r="A1210" s="61" t="n">
        <x:v>45619</x:v>
      </x:c>
      <x:c r="B1210" s="59" t="str">
        <x:v>CRANBOURNE</x:v>
      </x:c>
      <x:c r="C1210" s="27" t="n">
        <x:v>8</x:v>
      </x:c>
      <x:c r="D1210" s="27" t="n">
        <x:v>2</x:v>
      </x:c>
      <x:c r="E1210" s="59" t="str">
        <x:v>BARAQIEL</x:v>
      </x:c>
      <x:c r="F1210" s="59" t="str">
        <x:v>DC</x:v>
      </x:c>
      <x:c r="G1210" s="27" t="n">
        <x:v>1</x:v>
      </x:c>
      <x:c r="H1210" s="27" t="str"/>
      <x:c r="I1210" s="30"/>
      <x:c r="J1210" s="30" t="n">
        <x:v>0</x:v>
      </x:c>
      <x:c r="K1210" s="30" t="n">
        <x:v>0</x:v>
      </x:c>
      <x:c r="L1210" s="30" t="n">
        <x:v>0</x:v>
      </x:c>
    </x:row>
    <x:row r="1211">
      <x:c r="A1211" s="61" t="n">
        <x:v>45619</x:v>
      </x:c>
      <x:c r="B1211" s="59" t="str">
        <x:v>CRANBOURNE</x:v>
      </x:c>
      <x:c r="C1211" s="27" t="n">
        <x:v>9</x:v>
      </x:c>
      <x:c r="D1211" s="27" t="n">
        <x:v>9</x:v>
      </x:c>
      <x:c r="E1211" s="59" t="str">
        <x:v>IT'S A WILD NIGHT</x:v>
      </x:c>
      <x:c r="F1211" s="59" t="str">
        <x:v>DC / SYS</x:v>
      </x:c>
      <x:c r="G1211" s="27" t="n">
        <x:v>2</x:v>
      </x:c>
      <x:c r="H1211" s="27" t="str"/>
      <x:c r="I1211" s="30"/>
      <x:c r="J1211" s="30" t="n">
        <x:v>0</x:v>
      </x:c>
      <x:c r="K1211" s="30" t="n">
        <x:v>0</x:v>
      </x:c>
      <x:c r="L1211" s="30"/>
    </x:row>
    <x:row r="1212">
      <x:c r="A1212" s="61" t="n">
        <x:v>45619</x:v>
      </x:c>
      <x:c r="B1212" s="59" t="str">
        <x:v>CRANBOURNE</x:v>
      </x:c>
      <x:c r="C1212" s="27" t="n">
        <x:v>10</x:v>
      </x:c>
      <x:c r="D1212" s="27" t="n">
        <x:v>3</x:v>
      </x:c>
      <x:c r="E1212" s="59" t="str">
        <x:v>RUBOLOGY</x:v>
      </x:c>
      <x:c r="F1212" s="59" t="str">
        <x:v>LSW</x:v>
      </x:c>
      <x:c r="G1212" s="27" t="n">
        <x:v>1</x:v>
      </x:c>
      <x:c r="H1212" s="27" t="str"/>
      <x:c r="I1212" s="30"/>
      <x:c r="J1212" s="30" t="n">
        <x:v>0</x:v>
      </x:c>
      <x:c r="K1212" s="30"/>
      <x:c r="L1212" s="30"/>
    </x:row>
    <x:row r="1213">
      <x:c r="A1213" s="61" t="n">
        <x:v>45619</x:v>
      </x:c>
      <x:c r="B1213" s="59" t="str">
        <x:v>CRANBOURNE</x:v>
      </x:c>
      <x:c r="C1213" s="27" t="n">
        <x:v>10</x:v>
      </x:c>
      <x:c r="D1213" s="27" t="n">
        <x:v>8</x:v>
      </x:c>
      <x:c r="E1213" s="59" t="str">
        <x:v>OH TOO GOOD</x:v>
      </x:c>
      <x:c r="F1213" s="59" t="str">
        <x:v>BFSR / SYS</x:v>
      </x:c>
      <x:c r="G1213" s="27" t="n">
        <x:v>2</x:v>
      </x:c>
      <x:c r="H1213" s="27" t="str">
        <x:v>Won</x:v>
      </x:c>
      <x:c r="I1213" s="30" t="n">
        <x:v>1.1</x:v>
      </x:c>
      <x:c r="J1213" s="30" t="n">
        <x:v>1.1</x:v>
      </x:c>
      <x:c r="K1213" s="30"/>
      <x:c r="L1213" s="30"/>
    </x:row>
    <x:row r="1214">
      <x:c r="A1214" s="61" t="n">
        <x:v>45626</x:v>
      </x:c>
      <x:c r="B1214" s="59" t="str">
        <x:v>CAULFIELD</x:v>
      </x:c>
      <x:c r="C1214" s="27" t="n">
        <x:v>1</x:v>
      </x:c>
      <x:c r="D1214" s="27" t="n">
        <x:v>6</x:v>
      </x:c>
      <x:c r="E1214" s="59" t="str">
        <x:v>HIYAAM PROUD</x:v>
      </x:c>
      <x:c r="F1214" s="59" t="str">
        <x:v>BFSR</x:v>
      </x:c>
      <x:c r="G1214" s="27" t="n">
        <x:v>1</x:v>
      </x:c>
      <x:c r="H1214" s="27" t="str">
        <x:v>Won</x:v>
      </x:c>
      <x:c r="I1214" s="30" t="n">
        <x:v>1.5</x:v>
      </x:c>
      <x:c r="J1214" s="30" t="n">
        <x:v>1.5</x:v>
      </x:c>
      <x:c r="K1214" s="30" t="n">
        <x:v>2.8499999999999996</x:v>
      </x:c>
      <x:c r="L1214" s="30" t="n">
        <x:v>4.56</x:v>
      </x:c>
    </x:row>
    <x:row r="1215">
      <x:c r="A1215" s="61" t="n">
        <x:v>45626</x:v>
      </x:c>
      <x:c r="B1215" s="59" t="str">
        <x:v>CAULFIELD</x:v>
      </x:c>
      <x:c r="C1215" s="27" t="n">
        <x:v>3</x:v>
      </x:c>
      <x:c r="D1215" s="27" t="n">
        <x:v>11</x:v>
      </x:c>
      <x:c r="E1215" s="59" t="str">
        <x:v>KADAVAR</x:v>
      </x:c>
      <x:c r="F1215" s="59" t="str">
        <x:v>LSW / SYS</x:v>
      </x:c>
      <x:c r="G1215" s="27" t="n">
        <x:v>2</x:v>
      </x:c>
      <x:c r="H1215" s="27" t="str">
        <x:v>Won</x:v>
      </x:c>
      <x:c r="I1215" s="30" t="n">
        <x:v>1.9</x:v>
      </x:c>
      <x:c r="J1215" s="30" t="n">
        <x:v>1.9</x:v>
      </x:c>
      <x:c r="K1215" s="30" t="n">
        <x:v>3.04</x:v>
      </x:c>
      <x:c r="L1215" s="30" t="n">
        <x:v>0</x:v>
      </x:c>
    </x:row>
    <x:row r="1216">
      <x:c r="A1216" s="61" t="n">
        <x:v>45626</x:v>
      </x:c>
      <x:c r="B1216" s="59" t="str">
        <x:v>CAULFIELD</x:v>
      </x:c>
      <x:c r="C1216" s="27" t="n">
        <x:v>4</x:v>
      </x:c>
      <x:c r="D1216" s="27" t="n">
        <x:v>2</x:v>
      </x:c>
      <x:c r="E1216" s="59" t="str">
        <x:v>SHE'S GOT PIZZAZZ</x:v>
      </x:c>
      <x:c r="F1216" s="59" t="str">
        <x:v>SYS</x:v>
      </x:c>
      <x:c r="G1216" s="27" t="n">
        <x:v>1</x:v>
      </x:c>
      <x:c r="H1216" s="27" t="str">
        <x:v>Won</x:v>
      </x:c>
      <x:c r="I1216" s="30" t="n">
        <x:v>1.6</x:v>
      </x:c>
      <x:c r="J1216" s="30" t="n">
        <x:v>1.6</x:v>
      </x:c>
      <x:c r="K1216" s="30" t="n">
        <x:v>0</x:v>
      </x:c>
      <x:c r="L1216" s="30" t="n">
        <x:v>0</x:v>
      </x:c>
    </x:row>
    <x:row r="1217">
      <x:c r="A1217" s="61" t="n">
        <x:v>45626</x:v>
      </x:c>
      <x:c r="B1217" s="59" t="str">
        <x:v>CAULFIELD</x:v>
      </x:c>
      <x:c r="C1217" s="27" t="n">
        <x:v>5</x:v>
      </x:c>
      <x:c r="D1217" s="27" t="n">
        <x:v>3</x:v>
      </x:c>
      <x:c r="E1217" s="59" t="str">
        <x:v>FANCIFY</x:v>
      </x:c>
      <x:c r="F1217" s="59" t="str">
        <x:v>LSW / SYS</x:v>
      </x:c>
      <x:c r="G1217" s="27" t="n">
        <x:v>2</x:v>
      </x:c>
      <x:c r="H1217" s="27" t="str"/>
      <x:c r="I1217" s="30"/>
      <x:c r="J1217" s="30" t="n">
        <x:v>0</x:v>
      </x:c>
      <x:c r="K1217" s="30" t="n">
        <x:v>0</x:v>
      </x:c>
      <x:c r="L1217" s="30" t="n">
        <x:v>0</x:v>
      </x:c>
    </x:row>
    <x:row r="1218">
      <x:c r="A1218" s="61" t="n">
        <x:v>45626</x:v>
      </x:c>
      <x:c r="B1218" s="59" t="str">
        <x:v>CAULFIELD</x:v>
      </x:c>
      <x:c r="C1218" s="27" t="n">
        <x:v>5</x:v>
      </x:c>
      <x:c r="D1218" s="27" t="n">
        <x:v>8</x:v>
      </x:c>
      <x:c r="E1218" s="59" t="str">
        <x:v>GARZA BLANCA</x:v>
      </x:c>
      <x:c r="F1218" s="59" t="str">
        <x:v>DC / SYS</x:v>
      </x:c>
      <x:c r="G1218" s="27" t="n">
        <x:v>2</x:v>
      </x:c>
      <x:c r="H1218" s="27" t="str">
        <x:v>Won</x:v>
      </x:c>
      <x:c r="I1218" s="30" t="n">
        <x:v>1.8</x:v>
      </x:c>
      <x:c r="J1218" s="30" t="n">
        <x:v>1.8</x:v>
      </x:c>
      <x:c r="K1218" s="30" t="n">
        <x:v>5.760000000000001</x:v>
      </x:c>
      <x:c r="L1218" s="30" t="n">
        <x:v>9.216000000000001</x:v>
      </x:c>
    </x:row>
    <x:row r="1219">
      <x:c r="A1219" s="61" t="n">
        <x:v>45626</x:v>
      </x:c>
      <x:c r="B1219" s="59" t="str">
        <x:v>CAULFIELD</x:v>
      </x:c>
      <x:c r="C1219" s="27" t="n">
        <x:v>6</x:v>
      </x:c>
      <x:c r="D1219" s="27" t="n">
        <x:v>7</x:v>
      </x:c>
      <x:c r="E1219" s="59" t="str">
        <x:v>SOMEWHERE</x:v>
      </x:c>
      <x:c r="F1219" s="59" t="str">
        <x:v>LSW</x:v>
      </x:c>
      <x:c r="G1219" s="27" t="n">
        <x:v>1</x:v>
      </x:c>
      <x:c r="H1219" s="27" t="str">
        <x:v>3rd</x:v>
      </x:c>
      <x:c r="I1219" s="30" t="n">
        <x:v>3.2</x:v>
      </x:c>
      <x:c r="J1219" s="30" t="n">
        <x:v>3.2</x:v>
      </x:c>
      <x:c r="K1219" s="30" t="n">
        <x:v>5.120000000000001</x:v>
      </x:c>
      <x:c r="L1219" s="30" t="n">
        <x:v>9.728000000000002</x:v>
      </x:c>
    </x:row>
    <x:row r="1220">
      <x:c r="A1220" s="61" t="n">
        <x:v>45626</x:v>
      </x:c>
      <x:c r="B1220" s="59" t="str">
        <x:v>CAULFIELD</x:v>
      </x:c>
      <x:c r="C1220" s="27" t="n">
        <x:v>6</x:v>
      </x:c>
      <x:c r="D1220" s="27" t="n">
        <x:v>10</x:v>
      </x:c>
      <x:c r="E1220" s="59" t="str">
        <x:v>SNITZANOVA</x:v>
      </x:c>
      <x:c r="F1220" s="59" t="str">
        <x:v>LSW / SYS</x:v>
      </x:c>
      <x:c r="G1220" s="27" t="n">
        <x:v>2</x:v>
      </x:c>
      <x:c r="H1220" s="27" t="str">
        <x:v>Won</x:v>
      </x:c>
      <x:c r="I1220" s="30" t="n">
        <x:v>1.8</x:v>
      </x:c>
      <x:c r="J1220" s="30" t="n">
        <x:v>1.8</x:v>
      </x:c>
      <x:c r="K1220" s="30" t="n">
        <x:v>2.8800000000000003</x:v>
      </x:c>
      <x:c r="L1220" s="30" t="n">
        <x:v>5.472</x:v>
      </x:c>
    </x:row>
    <x:row r="1221">
      <x:c r="A1221" s="61" t="n">
        <x:v>45626</x:v>
      </x:c>
      <x:c r="B1221" s="59" t="str">
        <x:v>CAULFIELD</x:v>
      </x:c>
      <x:c r="C1221" s="27" t="n">
        <x:v>7</x:v>
      </x:c>
      <x:c r="D1221" s="27" t="n">
        <x:v>2</x:v>
      </x:c>
      <x:c r="E1221" s="59" t="str">
        <x:v>NEW ENERGY</x:v>
      </x:c>
      <x:c r="F1221" s="59" t="str">
        <x:v>DC</x:v>
      </x:c>
      <x:c r="G1221" s="27" t="n">
        <x:v>1</x:v>
      </x:c>
      <x:c r="H1221" s="27" t="str">
        <x:v>Won</x:v>
      </x:c>
      <x:c r="I1221" s="30" t="n">
        <x:v>1.6</x:v>
      </x:c>
      <x:c r="J1221" s="30" t="n">
        <x:v>1.6</x:v>
      </x:c>
      <x:c r="K1221" s="30" t="n">
        <x:v>3.04</x:v>
      </x:c>
      <x:c r="L1221" s="30" t="n">
        <x:v>0</x:v>
      </x:c>
    </x:row>
    <x:row r="1222">
      <x:c r="A1222" s="61" t="n">
        <x:v>45626</x:v>
      </x:c>
      <x:c r="B1222" s="59" t="str">
        <x:v>CAULFIELD</x:v>
      </x:c>
      <x:c r="C1222" s="27" t="n">
        <x:v>7</x:v>
      </x:c>
      <x:c r="D1222" s="27" t="n">
        <x:v>4</x:v>
      </x:c>
      <x:c r="E1222" s="59" t="str">
        <x:v>APULIA</x:v>
      </x:c>
      <x:c r="F1222" s="59" t="str">
        <x:v>BFSR / SYS</x:v>
      </x:c>
      <x:c r="G1222" s="27" t="n">
        <x:v>2</x:v>
      </x:c>
      <x:c r="H1222" s="27" t="str"/>
      <x:c r="I1222" s="30"/>
      <x:c r="J1222" s="30" t="n">
        <x:v>0</x:v>
      </x:c>
      <x:c r="K1222" s="30" t="n">
        <x:v>0</x:v>
      </x:c>
      <x:c r="L1222" s="30" t="n">
        <x:v>0</x:v>
      </x:c>
    </x:row>
    <x:row r="1223">
      <x:c r="A1223" s="61" t="n">
        <x:v>45626</x:v>
      </x:c>
      <x:c r="B1223" s="59" t="str">
        <x:v>CAULFIELD</x:v>
      </x:c>
      <x:c r="C1223" s="27" t="n">
        <x:v>7</x:v>
      </x:c>
      <x:c r="D1223" s="27" t="n">
        <x:v>5</x:v>
      </x:c>
      <x:c r="E1223" s="59" t="str">
        <x:v>CHARTERHOUSE</x:v>
      </x:c>
      <x:c r="F1223" s="59" t="str">
        <x:v>DC</x:v>
      </x:c>
      <x:c r="G1223" s="27" t="n">
        <x:v>1</x:v>
      </x:c>
      <x:c r="H1223" s="27" t="str"/>
      <x:c r="I1223" s="30"/>
      <x:c r="J1223" s="30" t="n">
        <x:v>0</x:v>
      </x:c>
      <x:c r="K1223" s="30" t="n">
        <x:v>0</x:v>
      </x:c>
      <x:c r="L1223" s="30" t="n">
        <x:v>0</x:v>
      </x:c>
    </x:row>
    <x:row r="1224">
      <x:c r="A1224" s="61" t="n">
        <x:v>45626</x:v>
      </x:c>
      <x:c r="B1224" s="59" t="str">
        <x:v>CAULFIELD</x:v>
      </x:c>
      <x:c r="C1224" s="27" t="n">
        <x:v>8</x:v>
      </x:c>
      <x:c r="D1224" s="27" t="n">
        <x:v>6</x:v>
      </x:c>
      <x:c r="E1224" s="59" t="str">
        <x:v>BERKELEY SQUARE</x:v>
      </x:c>
      <x:c r="F1224" s="59" t="str">
        <x:v>DC</x:v>
      </x:c>
      <x:c r="G1224" s="27" t="n">
        <x:v>1</x:v>
      </x:c>
      <x:c r="H1224" s="27" t="str">
        <x:v>3rd</x:v>
      </x:c>
      <x:c r="I1224" s="30" t="n">
        <x:v>1.9</x:v>
      </x:c>
      <x:c r="J1224" s="30" t="n">
        <x:v>1.9</x:v>
      </x:c>
      <x:c r="K1224" s="30" t="n">
        <x:v>0</x:v>
      </x:c>
      <x:c r="L1224" s="30" t="n">
        <x:v>0</x:v>
      </x:c>
    </x:row>
    <x:row r="1225">
      <x:c r="A1225" s="61" t="n">
        <x:v>45626</x:v>
      </x:c>
      <x:c r="B1225" s="59" t="str">
        <x:v>CAULFIELD</x:v>
      </x:c>
      <x:c r="C1225" s="27" t="n">
        <x:v>8</x:v>
      </x:c>
      <x:c r="D1225" s="27" t="n">
        <x:v>14</x:v>
      </x:c>
      <x:c r="E1225" s="59" t="str">
        <x:v>KINGSWOOD</x:v>
      </x:c>
      <x:c r="F1225" s="59" t="str">
        <x:v>SYS</x:v>
      </x:c>
      <x:c r="G1225" s="27" t="n">
        <x:v>1</x:v>
      </x:c>
      <x:c r="H1225" s="27" t="str"/>
      <x:c r="I1225" s="30"/>
      <x:c r="J1225" s="30" t="n">
        <x:v>0</x:v>
      </x:c>
      <x:c r="K1225" s="30" t="n">
        <x:v>0</x:v>
      </x:c>
      <x:c r="L1225" s="30" t="n">
        <x:v>0</x:v>
      </x:c>
    </x:row>
    <x:row r="1226">
      <x:c r="A1226" s="61" t="n">
        <x:v>45626</x:v>
      </x:c>
      <x:c r="B1226" s="59" t="str">
        <x:v>CAULFIELD</x:v>
      </x:c>
      <x:c r="C1226" s="27" t="n">
        <x:v>9</x:v>
      </x:c>
      <x:c r="D1226" s="27" t="n">
        <x:v>1</x:v>
      </x:c>
      <x:c r="E1226" s="59" t="str">
        <x:v>TUVALU</x:v>
      </x:c>
      <x:c r="F1226" s="59" t="str">
        <x:v>DC / SYS</x:v>
      </x:c>
      <x:c r="G1226" s="27" t="n">
        <x:v>2</x:v>
      </x:c>
      <x:c r="H1226" s="27" t="str"/>
      <x:c r="I1226" s="30"/>
      <x:c r="J1226" s="30" t="n">
        <x:v>0</x:v>
      </x:c>
      <x:c r="K1226" s="30" t="n">
        <x:v>0</x:v>
      </x:c>
      <x:c r="L1226" s="30"/>
    </x:row>
    <x:row r="1227">
      <x:c r="A1227" s="61" t="n">
        <x:v>45626</x:v>
      </x:c>
      <x:c r="B1227" s="59" t="str">
        <x:v>CAULFIELD</x:v>
      </x:c>
      <x:c r="C1227" s="27" t="n">
        <x:v>10</x:v>
      </x:c>
      <x:c r="D1227" s="27" t="n">
        <x:v>5</x:v>
      </x:c>
      <x:c r="E1227" s="59" t="str">
        <x:v>RUNNING BY</x:v>
      </x:c>
      <x:c r="F1227" s="59" t="str">
        <x:v>LSW / SYS</x:v>
      </x:c>
      <x:c r="G1227" s="27" t="n">
        <x:v>2</x:v>
      </x:c>
      <x:c r="H1227" s="27" t="str"/>
      <x:c r="I1227" s="30"/>
      <x:c r="J1227" s="30" t="n">
        <x:v>0</x:v>
      </x:c>
      <x:c r="K1227" s="30"/>
      <x:c r="L1227" s="30"/>
    </x:row>
    <x:row r="1228">
      <x:c r="A1228" s="61" t="n">
        <x:v>45633</x:v>
      </x:c>
      <x:c r="B1228" s="59" t="str">
        <x:v>BALLARAT</x:v>
      </x:c>
      <x:c r="C1228" s="27" t="n">
        <x:v>1</x:v>
      </x:c>
      <x:c r="D1228" s="27" t="n">
        <x:v>1</x:v>
      </x:c>
      <x:c r="E1228" s="59" t="str">
        <x:v>HELLO ROMEO</x:v>
      </x:c>
      <x:c r="F1228" s="59" t="str">
        <x:v>LSW / SYS</x:v>
      </x:c>
      <x:c r="G1228" s="27" t="n">
        <x:v>2</x:v>
      </x:c>
      <x:c r="H1228" s="27" t="str">
        <x:v>4th</x:v>
      </x:c>
      <x:c r="I1228" s="30"/>
      <x:c r="J1228" s="30" t="n">
        <x:v>0</x:v>
      </x:c>
      <x:c r="K1228" s="30" t="n">
        <x:v>0</x:v>
      </x:c>
      <x:c r="L1228" s="30" t="n">
        <x:v>0</x:v>
      </x:c>
    </x:row>
    <x:row r="1229">
      <x:c r="A1229" s="61" t="n">
        <x:v>45633</x:v>
      </x:c>
      <x:c r="B1229" s="59" t="str">
        <x:v>BALLARAT</x:v>
      </x:c>
      <x:c r="C1229" s="27" t="n">
        <x:v>2</x:v>
      </x:c>
      <x:c r="D1229" s="27" t="n">
        <x:v>2</x:v>
      </x:c>
      <x:c r="E1229" s="59" t="str">
        <x:v>JUST FOR SHOW</x:v>
      </x:c>
      <x:c r="F1229" s="59" t="str">
        <x:v>DC / SYS</x:v>
      </x:c>
      <x:c r="G1229" s="27" t="n">
        <x:v>2</x:v>
      </x:c>
      <x:c r="H1229" s="27" t="str">
        <x:v>Won</x:v>
      </x:c>
      <x:c r="I1229" s="30" t="n">
        <x:v>1.7</x:v>
      </x:c>
      <x:c r="J1229" s="30" t="n">
        <x:v>1.7</x:v>
      </x:c>
      <x:c r="K1229" s="30" t="n">
        <x:v>2.38</x:v>
      </x:c>
      <x:c r="L1229" s="30" t="n">
        <x:v>3.332</x:v>
      </x:c>
    </x:row>
    <x:row r="1230">
      <x:c r="A1230" s="61" t="n">
        <x:v>45633</x:v>
      </x:c>
      <x:c r="B1230" s="59" t="str">
        <x:v>BALLARAT</x:v>
      </x:c>
      <x:c r="C1230" s="27" t="n">
        <x:v>2</x:v>
      </x:c>
      <x:c r="D1230" s="27" t="n">
        <x:v>3</x:v>
      </x:c>
      <x:c r="E1230" s="59" t="str">
        <x:v>DREAM ALL DAY</x:v>
      </x:c>
      <x:c r="F1230" s="59" t="str">
        <x:v>DC / SYS</x:v>
      </x:c>
      <x:c r="G1230" s="27" t="n">
        <x:v>2</x:v>
      </x:c>
      <x:c r="H1230" s="27" t="str">
        <x:v>3rd</x:v>
      </x:c>
      <x:c r="I1230" s="30" t="n">
        <x:v>1.1</x:v>
      </x:c>
      <x:c r="J1230" s="30" t="n">
        <x:v>1.1</x:v>
      </x:c>
      <x:c r="K1230" s="30" t="n">
        <x:v>1.54</x:v>
      </x:c>
      <x:c r="L1230" s="30" t="n">
        <x:v>2.1559999999999997</x:v>
      </x:c>
    </x:row>
    <x:row r="1231">
      <x:c r="A1231" s="61" t="n">
        <x:v>45633</x:v>
      </x:c>
      <x:c r="B1231" s="59" t="str">
        <x:v>BALLARAT</x:v>
      </x:c>
      <x:c r="C1231" s="27" t="n">
        <x:v>2</x:v>
      </x:c>
      <x:c r="D1231" s="27" t="n">
        <x:v>4</x:v>
      </x:c>
      <x:c r="E1231" s="59" t="str">
        <x:v>JUGGERNAUT JOAN</x:v>
      </x:c>
      <x:c r="F1231" s="59" t="str">
        <x:v>LSW / SYS</x:v>
      </x:c>
      <x:c r="G1231" s="27" t="n">
        <x:v>2</x:v>
      </x:c>
      <x:c r="H1231" s="27" t="str"/>
      <x:c r="I1231" s="30"/>
      <x:c r="J1231" s="30" t="n">
        <x:v>0</x:v>
      </x:c>
      <x:c r="K1231" s="30" t="n">
        <x:v>0</x:v>
      </x:c>
      <x:c r="L1231" s="30" t="n">
        <x:v>0</x:v>
      </x:c>
    </x:row>
    <x:row r="1232">
      <x:c r="A1232" s="61" t="n">
        <x:v>45633</x:v>
      </x:c>
      <x:c r="B1232" s="59" t="str">
        <x:v>BALLARAT</x:v>
      </x:c>
      <x:c r="C1232" s="27" t="n">
        <x:v>3</x:v>
      </x:c>
      <x:c r="D1232" s="27" t="n">
        <x:v>2</x:v>
      </x:c>
      <x:c r="E1232" s="59" t="str">
        <x:v>CLEO CAT</x:v>
      </x:c>
      <x:c r="F1232" s="59" t="str">
        <x:v>LSW</x:v>
      </x:c>
      <x:c r="G1232" s="27" t="n">
        <x:v>1</x:v>
      </x:c>
      <x:c r="H1232" s="27" t="str">
        <x:v>Won</x:v>
      </x:c>
      <x:c r="I1232" s="30" t="n">
        <x:v>1.4</x:v>
      </x:c>
      <x:c r="J1232" s="30" t="n">
        <x:v>1.4</x:v>
      </x:c>
      <x:c r="K1232" s="30" t="n">
        <x:v>1.9599999999999997</x:v>
      </x:c>
      <x:c r="L1232" s="30" t="n">
        <x:v>7.643999999999999</x:v>
      </x:c>
    </x:row>
    <x:row r="1233">
      <x:c r="A1233" s="61" t="n">
        <x:v>45633</x:v>
      </x:c>
      <x:c r="B1233" s="59" t="str">
        <x:v>BALLARAT</x:v>
      </x:c>
      <x:c r="C1233" s="27" t="n">
        <x:v>3</x:v>
      </x:c>
      <x:c r="D1233" s="27" t="n">
        <x:v>9</x:v>
      </x:c>
      <x:c r="E1233" s="59" t="str">
        <x:v>EXTREMELY ROWDY</x:v>
      </x:c>
      <x:c r="F1233" s="59" t="str">
        <x:v>DC</x:v>
      </x:c>
      <x:c r="G1233" s="27" t="n">
        <x:v>1</x:v>
      </x:c>
      <x:c r="H1233" s="27" t="str"/>
      <x:c r="I1233" s="30"/>
      <x:c r="J1233" s="30" t="n">
        <x:v>0</x:v>
      </x:c>
      <x:c r="K1233" s="30" t="n">
        <x:v>0</x:v>
      </x:c>
      <x:c r="L1233" s="30" t="n">
        <x:v>0</x:v>
      </x:c>
    </x:row>
    <x:row r="1234">
      <x:c r="A1234" s="61" t="n">
        <x:v>45633</x:v>
      </x:c>
      <x:c r="B1234" s="59" t="str">
        <x:v>BALLARAT</x:v>
      </x:c>
      <x:c r="C1234" s="27" t="n">
        <x:v>4</x:v>
      </x:c>
      <x:c r="D1234" s="27" t="n">
        <x:v>4</x:v>
      </x:c>
      <x:c r="E1234" s="59" t="str">
        <x:v>PHARARI</x:v>
      </x:c>
      <x:c r="F1234" s="59" t="str">
        <x:v>BFSR / SYS</x:v>
      </x:c>
      <x:c r="G1234" s="27" t="n">
        <x:v>2</x:v>
      </x:c>
      <x:c r="H1234" s="27" t="str">
        <x:v>2nd</x:v>
      </x:c>
      <x:c r="I1234" s="30" t="n">
        <x:v>1.4</x:v>
      </x:c>
      <x:c r="J1234" s="30" t="n">
        <x:v>1.4</x:v>
      </x:c>
      <x:c r="K1234" s="30" t="n">
        <x:v>5.46</x:v>
      </x:c>
      <x:c r="L1234" s="30" t="n">
        <x:v>0</x:v>
      </x:c>
    </x:row>
    <x:row r="1235">
      <x:c r="A1235" s="61" t="n">
        <x:v>45633</x:v>
      </x:c>
      <x:c r="B1235" s="59" t="str">
        <x:v>BALLARAT</x:v>
      </x:c>
      <x:c r="C1235" s="27" t="n">
        <x:v>5</x:v>
      </x:c>
      <x:c r="D1235" s="27" t="n">
        <x:v>6</x:v>
      </x:c>
      <x:c r="E1235" s="59" t="str">
        <x:v>FARHH FLUNG</x:v>
      </x:c>
      <x:c r="F1235" s="59" t="str">
        <x:v>DC</x:v>
      </x:c>
      <x:c r="G1235" s="27" t="n">
        <x:v>1</x:v>
      </x:c>
      <x:c r="H1235" s="27" t="str">
        <x:v>2nd</x:v>
      </x:c>
      <x:c r="I1235" s="30" t="n">
        <x:v>3.9</x:v>
      </x:c>
      <x:c r="J1235" s="30" t="n">
        <x:v>3.9</x:v>
      </x:c>
      <x:c r="K1235" s="30" t="n">
        <x:v>0</x:v>
      </x:c>
      <x:c r="L1235" s="30" t="n">
        <x:v>0</x:v>
      </x:c>
    </x:row>
    <x:row r="1236">
      <x:c r="A1236" s="61" t="n">
        <x:v>45633</x:v>
      </x:c>
      <x:c r="B1236" s="59" t="str">
        <x:v>BALLARAT</x:v>
      </x:c>
      <x:c r="C1236" s="27" t="n">
        <x:v>5</x:v>
      </x:c>
      <x:c r="D1236" s="27" t="n">
        <x:v>7</x:v>
      </x:c>
      <x:c r="E1236" s="59" t="str">
        <x:v>PLACE OF GOLD</x:v>
      </x:c>
      <x:c r="F1236" s="59" t="str">
        <x:v>LSW</x:v>
      </x:c>
      <x:c r="G1236" s="27" t="n">
        <x:v>1</x:v>
      </x:c>
      <x:c r="H1236" s="27" t="str">
        <x:v>Won</x:v>
      </x:c>
      <x:c r="I1236" s="30" t="n">
        <x:v>4.4</x:v>
      </x:c>
      <x:c r="J1236" s="30" t="n">
        <x:v>4.4</x:v>
      </x:c>
      <x:c r="K1236" s="30" t="n">
        <x:v>0</x:v>
      </x:c>
      <x:c r="L1236" s="30" t="n">
        <x:v>0</x:v>
      </x:c>
    </x:row>
    <x:row r="1237">
      <x:c r="A1237" s="61" t="n">
        <x:v>45633</x:v>
      </x:c>
      <x:c r="B1237" s="59" t="str">
        <x:v>BALLARAT</x:v>
      </x:c>
      <x:c r="C1237" s="27" t="n">
        <x:v>7</x:v>
      </x:c>
      <x:c r="D1237" s="27" t="n">
        <x:v>3</x:v>
      </x:c>
      <x:c r="E1237" s="59" t="str">
        <x:v>SHE DANCES</x:v>
      </x:c>
      <x:c r="F1237" s="59" t="str">
        <x:v>BF</x:v>
      </x:c>
      <x:c r="G1237" s="27" t="n">
        <x:v>1</x:v>
      </x:c>
      <x:c r="H1237" s="27" t="str"/>
      <x:c r="I1237" s="30"/>
      <x:c r="J1237" s="30" t="n">
        <x:v>0</x:v>
      </x:c>
      <x:c r="K1237" s="30" t="n">
        <x:v>0</x:v>
      </x:c>
      <x:c r="L1237" s="30" t="n">
        <x:v>0</x:v>
      </x:c>
    </x:row>
    <x:row r="1238">
      <x:c r="A1238" s="61" t="n">
        <x:v>45633</x:v>
      </x:c>
      <x:c r="B1238" s="59" t="str">
        <x:v>BALLARAT</x:v>
      </x:c>
      <x:c r="C1238" s="27" t="n">
        <x:v>7</x:v>
      </x:c>
      <x:c r="D1238" s="27" t="n">
        <x:v>9</x:v>
      </x:c>
      <x:c r="E1238" s="59" t="str">
        <x:v>MRS CHRISSIE</x:v>
      </x:c>
      <x:c r="F1238" s="59" t="str">
        <x:v>DC / SYS</x:v>
      </x:c>
      <x:c r="G1238" s="27" t="n">
        <x:v>2</x:v>
      </x:c>
      <x:c r="H1238" s="27" t="str">
        <x:v>Won</x:v>
      </x:c>
      <x:c r="I1238" s="30" t="n">
        <x:v>1.3</x:v>
      </x:c>
      <x:c r="J1238" s="30" t="n">
        <x:v>1.3</x:v>
      </x:c>
      <x:c r="K1238" s="30" t="n">
        <x:v>3.12</x:v>
      </x:c>
      <x:c r="L1238" s="30" t="n">
        <x:v>0</x:v>
      </x:c>
    </x:row>
    <x:row r="1239">
      <x:c r="A1239" s="61" t="n">
        <x:v>45633</x:v>
      </x:c>
      <x:c r="B1239" s="59" t="str">
        <x:v>BALLARAT</x:v>
      </x:c>
      <x:c r="C1239" s="27" t="n">
        <x:v>9</x:v>
      </x:c>
      <x:c r="D1239" s="27" t="n">
        <x:v>3</x:v>
      </x:c>
      <x:c r="E1239" s="59" t="str">
        <x:v>BERKELEY SQUARE</x:v>
      </x:c>
      <x:c r="F1239" s="59" t="str">
        <x:v>FRSR / SYS</x:v>
      </x:c>
      <x:c r="G1239" s="27" t="n">
        <x:v>2</x:v>
      </x:c>
      <x:c r="H1239" s="27" t="str">
        <x:v>Won</x:v>
      </x:c>
      <x:c r="I1239" s="30" t="n">
        <x:v>2.4</x:v>
      </x:c>
      <x:c r="J1239" s="30" t="n">
        <x:v>2.4</x:v>
      </x:c>
      <x:c r="K1239" s="30" t="n">
        <x:v>0</x:v>
      </x:c>
      <x:c r="L1239" s="30"/>
    </x:row>
    <x:row r="1240">
      <x:c r="A1240" s="61" t="n">
        <x:v>45633</x:v>
      </x:c>
      <x:c r="B1240" s="59" t="str">
        <x:v>BALLARAT</x:v>
      </x:c>
      <x:c r="C1240" s="27" t="n">
        <x:v>9</x:v>
      </x:c>
      <x:c r="D1240" s="27" t="n">
        <x:v>16</x:v>
      </x:c>
      <x:c r="E1240" s="59" t="str">
        <x:v>POISON CHALICE</x:v>
      </x:c>
      <x:c r="F1240" s="59" t="str">
        <x:v>FRSR / SYS</x:v>
      </x:c>
      <x:c r="G1240" s="27" t="n">
        <x:v>2</x:v>
      </x:c>
      <x:c r="H1240" s="27" t="str">
        <x:v>4th</x:v>
      </x:c>
      <x:c r="I1240" s="30" t="n">
        <x:v>4.2</x:v>
      </x:c>
      <x:c r="J1240" s="30" t="n">
        <x:v>0</x:v>
      </x:c>
      <x:c r="K1240" s="30" t="n">
        <x:v>0</x:v>
      </x:c>
      <x:c r="L1240" s="30"/>
    </x:row>
    <x:row r="1241">
      <x:c r="A1241" s="61" t="n">
        <x:v>45633</x:v>
      </x:c>
      <x:c r="B1241" s="59" t="str">
        <x:v>BALLARAT</x:v>
      </x:c>
      <x:c r="C1241" s="27" t="n">
        <x:v>10</x:v>
      </x:c>
      <x:c r="D1241" s="27" t="n">
        <x:v>8</x:v>
      </x:c>
      <x:c r="E1241" s="59" t="str">
        <x:v>IS IT ME</x:v>
      </x:c>
      <x:c r="F1241" s="59" t="str">
        <x:v>FRSR</x:v>
      </x:c>
      <x:c r="G1241" s="27" t="n">
        <x:v>1</x:v>
      </x:c>
      <x:c r="H1241" s="27" t="str">
        <x:v>4th</x:v>
      </x:c>
      <x:c r="I1241" s="30"/>
      <x:c r="J1241" s="30" t="n">
        <x:v>0</x:v>
      </x:c>
      <x:c r="K1241" s="30"/>
      <x:c r="L1241" s="30"/>
    </x:row>
    <x:row r="1242">
      <x:c r="A1242" s="61" t="n">
        <x:v>45640</x:v>
      </x:c>
      <x:c r="B1242" s="59" t="str">
        <x:v>CAULFIELD</x:v>
      </x:c>
      <x:c r="C1242" s="27" t="n">
        <x:v>1</x:v>
      </x:c>
      <x:c r="D1242" s="27" t="n">
        <x:v>4</x:v>
      </x:c>
      <x:c r="E1242" s="59" t="str">
        <x:v>CILACAP</x:v>
      </x:c>
      <x:c r="F1242" s="59" t="str">
        <x:v>LSW</x:v>
      </x:c>
      <x:c r="G1242" s="27" t="n">
        <x:v>1</x:v>
      </x:c>
      <x:c r="H1242" s="27" t="str">
        <x:v>Won</x:v>
      </x:c>
      <x:c r="I1242" s="30" t="n">
        <x:v>1.9</x:v>
      </x:c>
      <x:c r="J1242" s="30" t="n">
        <x:v>1.9</x:v>
      </x:c>
      <x:c r="K1242" s="30" t="n">
        <x:v>0</x:v>
      </x:c>
      <x:c r="L1242" s="30" t="n">
        <x:v>0</x:v>
      </x:c>
    </x:row>
    <x:row r="1243">
      <x:c r="A1243" s="61" t="n">
        <x:v>45640</x:v>
      </x:c>
      <x:c r="B1243" s="59" t="str">
        <x:v>CAULFIELD</x:v>
      </x:c>
      <x:c r="C1243" s="27" t="n">
        <x:v>1</x:v>
      </x:c>
      <x:c r="D1243" s="27" t="n">
        <x:v>6</x:v>
      </x:c>
      <x:c r="E1243" s="59" t="str">
        <x:v>MISS SWIFT</x:v>
      </x:c>
      <x:c r="F1243" s="59" t="str">
        <x:v>FRSR</x:v>
      </x:c>
      <x:c r="G1243" s="27" t="n">
        <x:v>1</x:v>
      </x:c>
      <x:c r="H1243" s="27" t="str"/>
      <x:c r="I1243" s="30"/>
      <x:c r="J1243" s="30" t="n">
        <x:v>0</x:v>
      </x:c>
      <x:c r="K1243" s="30" t="n">
        <x:v>0</x:v>
      </x:c>
      <x:c r="L1243" s="30" t="n">
        <x:v>0</x:v>
      </x:c>
    </x:row>
    <x:row r="1244">
      <x:c r="A1244" s="61" t="n">
        <x:v>45640</x:v>
      </x:c>
      <x:c r="B1244" s="59" t="str">
        <x:v>CAULFIELD</x:v>
      </x:c>
      <x:c r="C1244" s="27" t="n">
        <x:v>4</x:v>
      </x:c>
      <x:c r="D1244" s="27" t="n">
        <x:v>6</x:v>
      </x:c>
      <x:c r="E1244" s="59" t="str">
        <x:v>SPIRIT OF CAMELOT</x:v>
      </x:c>
      <x:c r="F1244" s="59" t="str">
        <x:v>LSW</x:v>
      </x:c>
      <x:c r="G1244" s="27" t="n">
        <x:v>1</x:v>
      </x:c>
      <x:c r="H1244" s="27" t="str">
        <x:v>4th</x:v>
      </x:c>
      <x:c r="I1244" s="30"/>
      <x:c r="J1244" s="30" t="n">
        <x:v>0</x:v>
      </x:c>
      <x:c r="K1244" s="30" t="n">
        <x:v>0</x:v>
      </x:c>
      <x:c r="L1244" s="30" t="n">
        <x:v>0</x:v>
      </x:c>
    </x:row>
    <x:row r="1245">
      <x:c r="A1245" s="61" t="n">
        <x:v>45640</x:v>
      </x:c>
      <x:c r="B1245" s="59" t="str">
        <x:v>CAULFIELD</x:v>
      </x:c>
      <x:c r="C1245" s="27" t="n">
        <x:v>5</x:v>
      </x:c>
      <x:c r="D1245" s="27" t="n">
        <x:v>1</x:v>
      </x:c>
      <x:c r="E1245" s="59" t="str">
        <x:v>BACASH</x:v>
      </x:c>
      <x:c r="F1245" s="59" t="str">
        <x:v>FRSR / SYS</x:v>
      </x:c>
      <x:c r="G1245" s="27" t="n">
        <x:v>2</x:v>
      </x:c>
      <x:c r="H1245" s="27" t="str">
        <x:v>3rd</x:v>
      </x:c>
      <x:c r="I1245" s="30" t="n">
        <x:v>1.2</x:v>
      </x:c>
      <x:c r="J1245" s="30" t="n">
        <x:v>1.2</x:v>
      </x:c>
      <x:c r="K1245" s="30" t="n">
        <x:v>1.32</x:v>
      </x:c>
      <x:c r="L1245" s="30" t="n">
        <x:v>1.584</x:v>
      </x:c>
    </x:row>
    <x:row r="1246">
      <x:c r="A1246" s="61" t="n">
        <x:v>45640</x:v>
      </x:c>
      <x:c r="B1246" s="59" t="str">
        <x:v>CAULFIELD</x:v>
      </x:c>
      <x:c r="C1246" s="27" t="n">
        <x:v>6</x:v>
      </x:c>
      <x:c r="D1246" s="27" t="n">
        <x:v>3</x:v>
      </x:c>
      <x:c r="E1246" s="59" t="str">
        <x:v>MIRAVAL ROSE</x:v>
      </x:c>
      <x:c r="F1246" s="59" t="str">
        <x:v>BFSR / SYS</x:v>
      </x:c>
      <x:c r="G1246" s="27" t="n">
        <x:v>2</x:v>
      </x:c>
      <x:c r="H1246" s="27" t="str">
        <x:v>3rd</x:v>
      </x:c>
      <x:c r="I1246" s="30" t="n">
        <x:v>1.1</x:v>
      </x:c>
      <x:c r="J1246" s="30" t="n">
        <x:v>1.1</x:v>
      </x:c>
      <x:c r="K1246" s="30" t="n">
        <x:v>1.32</x:v>
      </x:c>
      <x:c r="L1246" s="30" t="n">
        <x:v>1.7160000000000002</x:v>
      </x:c>
    </x:row>
    <x:row r="1247">
      <x:c r="A1247" s="61" t="n">
        <x:v>45640</x:v>
      </x:c>
      <x:c r="B1247" s="59" t="str">
        <x:v>CAULFIELD</x:v>
      </x:c>
      <x:c r="C1247" s="27" t="n">
        <x:v>6</x:v>
      </x:c>
      <x:c r="D1247" s="27" t="n">
        <x:v>4</x:v>
      </x:c>
      <x:c r="E1247" s="59" t="str">
        <x:v>ALECTRONA</x:v>
      </x:c>
      <x:c r="F1247" s="59" t="str">
        <x:v>SYS</x:v>
      </x:c>
      <x:c r="G1247" s="27" t="n">
        <x:v>1</x:v>
      </x:c>
      <x:c r="H1247" s="27" t="str"/>
      <x:c r="I1247" s="30"/>
      <x:c r="J1247" s="30" t="n">
        <x:v>0</x:v>
      </x:c>
      <x:c r="K1247" s="30" t="n">
        <x:v>0</x:v>
      </x:c>
      <x:c r="L1247" s="30" t="n">
        <x:v>0</x:v>
      </x:c>
    </x:row>
    <x:row r="1248">
      <x:c r="A1248" s="61" t="n">
        <x:v>45640</x:v>
      </x:c>
      <x:c r="B1248" s="59" t="str">
        <x:v>CAULFIELD</x:v>
      </x:c>
      <x:c r="C1248" s="27" t="n">
        <x:v>6</x:v>
      </x:c>
      <x:c r="D1248" s="27" t="n">
        <x:v>8</x:v>
      </x:c>
      <x:c r="E1248" s="59" t="str">
        <x:v>MISS ALTAIR</x:v>
      </x:c>
      <x:c r="F1248" s="59" t="str">
        <x:v>LSW / SYS</x:v>
      </x:c>
      <x:c r="G1248" s="27" t="n">
        <x:v>2</x:v>
      </x:c>
      <x:c r="H1248" s="27" t="str">
        <x:v>2nd</x:v>
      </x:c>
      <x:c r="I1248" s="30" t="n">
        <x:v>1.5</x:v>
      </x:c>
      <x:c r="J1248" s="30" t="n">
        <x:v>1.5</x:v>
      </x:c>
      <x:c r="K1248" s="30" t="n">
        <x:v>1.7999999999999998</x:v>
      </x:c>
      <x:c r="L1248" s="30" t="n">
        <x:v>2.34</x:v>
      </x:c>
    </x:row>
    <x:row r="1249">
      <x:c r="A1249" s="61" t="n">
        <x:v>45640</x:v>
      </x:c>
      <x:c r="B1249" s="59" t="str">
        <x:v>CAULFIELD</x:v>
      </x:c>
      <x:c r="C1249" s="27" t="n">
        <x:v>7</x:v>
      </x:c>
      <x:c r="D1249" s="27" t="n">
        <x:v>5</x:v>
      </x:c>
      <x:c r="E1249" s="59" t="str">
        <x:v>BON MISTRESS</x:v>
      </x:c>
      <x:c r="F1249" s="59" t="str">
        <x:v>DC / SYS</x:v>
      </x:c>
      <x:c r="G1249" s="27" t="n">
        <x:v>2</x:v>
      </x:c>
      <x:c r="H1249" s="27" t="str">
        <x:v>Won</x:v>
      </x:c>
      <x:c r="I1249" s="30" t="n">
        <x:v>1.2</x:v>
      </x:c>
      <x:c r="J1249" s="30" t="n">
        <x:v>1.2</x:v>
      </x:c>
      <x:c r="K1249" s="30" t="n">
        <x:v>1.56</x:v>
      </x:c>
      <x:c r="L1249" s="30"/>
    </x:row>
    <x:row r="1250">
      <x:c r="A1250" s="61" t="n">
        <x:v>45640</x:v>
      </x:c>
      <x:c r="B1250" s="59" t="str">
        <x:v>CAULFIELD</x:v>
      </x:c>
      <x:c r="C1250" s="27" t="n">
        <x:v>10</x:v>
      </x:c>
      <x:c r="D1250" s="27" t="n">
        <x:v>9</x:v>
      </x:c>
      <x:c r="E1250" s="59" t="str">
        <x:v>INHIBITIONS</x:v>
      </x:c>
      <x:c r="F1250" s="59" t="str">
        <x:v>SYS</x:v>
      </x:c>
      <x:c r="G1250" s="27" t="n">
        <x:v>1</x:v>
      </x:c>
      <x:c r="H1250" s="27" t="str">
        <x:v>Won</x:v>
      </x:c>
      <x:c r="I1250" s="30" t="n">
        <x:v>1.3</x:v>
      </x:c>
      <x:c r="J1250" s="30" t="n">
        <x:v>1.3</x:v>
      </x:c>
      <x:c r="K1250" s="30"/>
      <x:c r="L1250" s="30"/>
    </x:row>
    <x:row r="1251">
      <x:c r="A1251" s="61" t="n">
        <x:v>45647</x:v>
      </x:c>
      <x:c r="B1251" s="59" t="str">
        <x:v>PAKENHAM</x:v>
      </x:c>
      <x:c r="C1251" s="27" t="n">
        <x:v>2</x:v>
      </x:c>
      <x:c r="D1251" s="27" t="n">
        <x:v>1</x:v>
      </x:c>
      <x:c r="E1251" s="59" t="str">
        <x:v>ROMANI ITE DOMUM</x:v>
      </x:c>
      <x:c r="F1251" s="59" t="str">
        <x:v>BF / SYS</x:v>
      </x:c>
      <x:c r="G1251" s="27" t="n">
        <x:v>2</x:v>
      </x:c>
      <x:c r="H1251" s="27" t="str"/>
      <x:c r="I1251" s="30"/>
      <x:c r="J1251" s="30" t="n">
        <x:v>0</x:v>
      </x:c>
      <x:c r="K1251" s="30" t="n">
        <x:v>0</x:v>
      </x:c>
      <x:c r="L1251" s="30" t="n">
        <x:v>0</x:v>
      </x:c>
    </x:row>
    <x:row r="1252">
      <x:c r="A1252" s="61" t="n">
        <x:v>45647</x:v>
      </x:c>
      <x:c r="B1252" s="59" t="str">
        <x:v>PAKENHAM</x:v>
      </x:c>
      <x:c r="C1252" s="27" t="n">
        <x:v>3</x:v>
      </x:c>
      <x:c r="D1252" s="27" t="n">
        <x:v>3</x:v>
      </x:c>
      <x:c r="E1252" s="59" t="str">
        <x:v>SHESALLSHENANIGANS</x:v>
      </x:c>
      <x:c r="F1252" s="59" t="str">
        <x:v>SYS</x:v>
      </x:c>
      <x:c r="G1252" s="27" t="n">
        <x:v>1</x:v>
      </x:c>
      <x:c r="H1252" s="27" t="str"/>
      <x:c r="I1252" s="30"/>
      <x:c r="J1252" s="30" t="n">
        <x:v>0</x:v>
      </x:c>
      <x:c r="K1252" s="30" t="n">
        <x:v>0</x:v>
      </x:c>
      <x:c r="L1252" s="30" t="n">
        <x:v>0</x:v>
      </x:c>
    </x:row>
    <x:row r="1253">
      <x:c r="A1253" s="61" t="n">
        <x:v>45647</x:v>
      </x:c>
      <x:c r="B1253" s="59" t="str">
        <x:v>PAKENHAM</x:v>
      </x:c>
      <x:c r="C1253" s="27" t="n">
        <x:v>3</x:v>
      </x:c>
      <x:c r="D1253" s="27" t="n">
        <x:v>7</x:v>
      </x:c>
      <x:c r="E1253" s="59" t="str">
        <x:v>SISTERHOOD</x:v>
      </x:c>
      <x:c r="F1253" s="59" t="str">
        <x:v>FRSR</x:v>
      </x:c>
      <x:c r="G1253" s="27" t="n">
        <x:v>1</x:v>
      </x:c>
      <x:c r="H1253" s="27" t="str">
        <x:v>4th</x:v>
      </x:c>
      <x:c r="I1253" s="30"/>
      <x:c r="J1253" s="30" t="n">
        <x:v>0</x:v>
      </x:c>
      <x:c r="K1253" s="30" t="n">
        <x:v>0</x:v>
      </x:c>
      <x:c r="L1253" s="30" t="n">
        <x:v>0</x:v>
      </x:c>
    </x:row>
    <x:row r="1254">
      <x:c r="A1254" s="61" t="n">
        <x:v>45647</x:v>
      </x:c>
      <x:c r="B1254" s="59" t="str">
        <x:v>PAKENHAM</x:v>
      </x:c>
      <x:c r="C1254" s="27" t="n">
        <x:v>4</x:v>
      </x:c>
      <x:c r="D1254" s="27" t="n">
        <x:v>1</x:v>
      </x:c>
      <x:c r="E1254" s="59" t="str">
        <x:v>MATHEW</x:v>
      </x:c>
      <x:c r="F1254" s="59" t="str">
        <x:v>DC</x:v>
      </x:c>
      <x:c r="G1254" s="27" t="n">
        <x:v>1</x:v>
      </x:c>
      <x:c r="H1254" s="27" t="str"/>
      <x:c r="I1254" s="30"/>
      <x:c r="J1254" s="30" t="n">
        <x:v>0</x:v>
      </x:c>
      <x:c r="K1254" s="30" t="n">
        <x:v>0</x:v>
      </x:c>
      <x:c r="L1254" s="30" t="n">
        <x:v>0</x:v>
      </x:c>
    </x:row>
    <x:row r="1255">
      <x:c r="A1255" s="61" t="n">
        <x:v>45647</x:v>
      </x:c>
      <x:c r="B1255" s="59" t="str">
        <x:v>PAKENHAM</x:v>
      </x:c>
      <x:c r="C1255" s="27" t="n">
        <x:v>4</x:v>
      </x:c>
      <x:c r="D1255" s="27" t="n">
        <x:v>3</x:v>
      </x:c>
      <x:c r="E1255" s="59" t="str">
        <x:v>FLAMIN' ROMANS</x:v>
      </x:c>
      <x:c r="F1255" s="59" t="str">
        <x:v>FRSR</x:v>
      </x:c>
      <x:c r="G1255" s="27" t="n">
        <x:v>1</x:v>
      </x:c>
      <x:c r="H1255" s="27" t="str">
        <x:v>3rd</x:v>
      </x:c>
      <x:c r="I1255" s="30" t="n">
        <x:v>1.9</x:v>
      </x:c>
      <x:c r="J1255" s="30" t="n">
        <x:v>1.9</x:v>
      </x:c>
      <x:c r="K1255" s="30" t="n">
        <x:v>3.04</x:v>
      </x:c>
      <x:c r="L1255" s="30" t="n">
        <x:v>5.776</x:v>
      </x:c>
    </x:row>
    <x:row r="1256">
      <x:c r="A1256" s="61" t="n">
        <x:v>45647</x:v>
      </x:c>
      <x:c r="B1256" s="59" t="str">
        <x:v>PAKENHAM</x:v>
      </x:c>
      <x:c r="C1256" s="27" t="n">
        <x:v>5</x:v>
      </x:c>
      <x:c r="D1256" s="27" t="n">
        <x:v>2</x:v>
      </x:c>
      <x:c r="E1256" s="59" t="str">
        <x:v>DEAKIN</x:v>
      </x:c>
      <x:c r="F1256" s="59" t="str">
        <x:v>FRSR / SYS</x:v>
      </x:c>
      <x:c r="G1256" s="27" t="n">
        <x:v>2</x:v>
      </x:c>
      <x:c r="H1256" s="27" t="str">
        <x:v>Won</x:v>
      </x:c>
      <x:c r="I1256" s="30" t="n">
        <x:v>1.6</x:v>
      </x:c>
      <x:c r="J1256" s="30" t="n">
        <x:v>1.6</x:v>
      </x:c>
      <x:c r="K1256" s="30" t="n">
        <x:v>3.04</x:v>
      </x:c>
      <x:c r="L1256" s="30" t="n">
        <x:v>0</x:v>
      </x:c>
    </x:row>
    <x:row r="1257">
      <x:c r="A1257" s="61" t="n">
        <x:v>45647</x:v>
      </x:c>
      <x:c r="B1257" s="59" t="str">
        <x:v>PAKENHAM</x:v>
      </x:c>
      <x:c r="C1257" s="27" t="n">
        <x:v>6</x:v>
      </x:c>
      <x:c r="D1257" s="27" t="n">
        <x:v>3</x:v>
      </x:c>
      <x:c r="E1257" s="59" t="str">
        <x:v>MODOWN</x:v>
      </x:c>
      <x:c r="F1257" s="59" t="str">
        <x:v>DC</x:v>
      </x:c>
      <x:c r="G1257" s="27" t="n">
        <x:v>1</x:v>
      </x:c>
      <x:c r="H1257" s="27" t="str">
        <x:v>Won</x:v>
      </x:c>
      <x:c r="I1257" s="30" t="n">
        <x:v>1.9</x:v>
      </x:c>
      <x:c r="J1257" s="30" t="n">
        <x:v>1.9</x:v>
      </x:c>
      <x:c r="K1257" s="30" t="n">
        <x:v>0</x:v>
      </x:c>
      <x:c r="L1257" s="30" t="n">
        <x:v>0</x:v>
      </x:c>
    </x:row>
    <x:row r="1258">
      <x:c r="A1258" s="61" t="n">
        <x:v>45647</x:v>
      </x:c>
      <x:c r="B1258" s="59" t="str">
        <x:v>PAKENHAM</x:v>
      </x:c>
      <x:c r="C1258" s="27" t="n">
        <x:v>6</x:v>
      </x:c>
      <x:c r="D1258" s="27" t="n">
        <x:v>6</x:v>
      </x:c>
      <x:c r="E1258" s="59" t="str">
        <x:v>RUNNING BY</x:v>
      </x:c>
      <x:c r="F1258" s="59" t="str">
        <x:v>LSW / SYS</x:v>
      </x:c>
      <x:c r="G1258" s="27" t="n">
        <x:v>2</x:v>
      </x:c>
      <x:c r="H1258" s="27" t="str">
        <x:v>2nd</x:v>
      </x:c>
      <x:c r="I1258" s="30" t="n">
        <x:v>1.1</x:v>
      </x:c>
      <x:c r="J1258" s="30" t="n">
        <x:v>1.1</x:v>
      </x:c>
      <x:c r="K1258" s="30" t="n">
        <x:v>0</x:v>
      </x:c>
      <x:c r="L1258" s="30" t="n">
        <x:v>0</x:v>
      </x:c>
    </x:row>
    <x:row r="1259">
      <x:c r="A1259" s="61" t="n">
        <x:v>45647</x:v>
      </x:c>
      <x:c r="B1259" s="59" t="str">
        <x:v>PAKENHAM</x:v>
      </x:c>
      <x:c r="C1259" s="27" t="n">
        <x:v>6</x:v>
      </x:c>
      <x:c r="D1259" s="27" t="n">
        <x:v>7</x:v>
      </x:c>
      <x:c r="E1259" s="59" t="str">
        <x:v>OH TOO GOOD</x:v>
      </x:c>
      <x:c r="F1259" s="59" t="str">
        <x:v>LSW</x:v>
      </x:c>
      <x:c r="G1259" s="27" t="n">
        <x:v>1</x:v>
      </x:c>
      <x:c r="H1259" s="27" t="str">
        <x:v>3rd</x:v>
      </x:c>
      <x:c r="I1259" s="30" t="n">
        <x:v>1.04</x:v>
      </x:c>
      <x:c r="J1259" s="30" t="n">
        <x:v>1.04</x:v>
      </x:c>
      <x:c r="K1259" s="30" t="n">
        <x:v>0</x:v>
      </x:c>
      <x:c r="L1259" s="30" t="n">
        <x:v>0</x:v>
      </x:c>
    </x:row>
    <x:row r="1260">
      <x:c r="A1260" s="61" t="n">
        <x:v>45647</x:v>
      </x:c>
      <x:c r="B1260" s="59" t="str">
        <x:v>PAKENHAM</x:v>
      </x:c>
      <x:c r="C1260" s="27" t="n">
        <x:v>7</x:v>
      </x:c>
      <x:c r="D1260" s="27" t="n">
        <x:v>2</x:v>
      </x:c>
      <x:c r="E1260" s="59" t="str">
        <x:v>BIGOLINO</x:v>
      </x:c>
      <x:c r="F1260" s="59" t="str">
        <x:v>SYS</x:v>
      </x:c>
      <x:c r="G1260" s="27" t="n">
        <x:v>1</x:v>
      </x:c>
      <x:c r="H1260" s="27" t="str"/>
      <x:c r="I1260" s="30"/>
      <x:c r="J1260" s="30" t="n">
        <x:v>0</x:v>
      </x:c>
      <x:c r="K1260" s="30" t="n">
        <x:v>0</x:v>
      </x:c>
      <x:c r="L1260" s="30" t="n">
        <x:v>0</x:v>
      </x:c>
    </x:row>
    <x:row r="1261">
      <x:c r="A1261" s="61" t="n">
        <x:v>45647</x:v>
      </x:c>
      <x:c r="B1261" s="59" t="str">
        <x:v>PAKENHAM</x:v>
      </x:c>
      <x:c r="C1261" s="27" t="n">
        <x:v>8</x:v>
      </x:c>
      <x:c r="D1261" s="27" t="n">
        <x:v>3</x:v>
      </x:c>
      <x:c r="E1261" s="59" t="str">
        <x:v>HERE TO SHOCK</x:v>
      </x:c>
      <x:c r="F1261" s="59" t="str">
        <x:v>FR</x:v>
      </x:c>
      <x:c r="G1261" s="27" t="n">
        <x:v>1</x:v>
      </x:c>
      <x:c r="H1261" s="27" t="str">
        <x:v>Won</x:v>
      </x:c>
      <x:c r="I1261" s="30" t="n">
        <x:v>2</x:v>
      </x:c>
      <x:c r="J1261" s="30" t="n">
        <x:v>2</x:v>
      </x:c>
      <x:c r="K1261" s="30" t="n">
        <x:v>0</x:v>
      </x:c>
      <x:c r="L1261" s="30" t="n">
        <x:v>0</x:v>
      </x:c>
    </x:row>
    <x:row r="1262">
      <x:c r="A1262" s="61" t="n">
        <x:v>45647</x:v>
      </x:c>
      <x:c r="B1262" s="59" t="str">
        <x:v>PAKENHAM</x:v>
      </x:c>
      <x:c r="C1262" s="27" t="n">
        <x:v>8</x:v>
      </x:c>
      <x:c r="D1262" s="27" t="n">
        <x:v>8</x:v>
      </x:c>
      <x:c r="E1262" s="59" t="str">
        <x:v>TUVALU</x:v>
      </x:c>
      <x:c r="F1262" s="59" t="str">
        <x:v>BF</x:v>
      </x:c>
      <x:c r="G1262" s="27" t="n">
        <x:v>1</x:v>
      </x:c>
      <x:c r="H1262" s="27" t="str"/>
      <x:c r="I1262" s="30"/>
      <x:c r="J1262" s="30" t="n">
        <x:v>0</x:v>
      </x:c>
      <x:c r="K1262" s="30" t="n">
        <x:v>0</x:v>
      </x:c>
      <x:c r="L1262" s="30" t="n">
        <x:v>0</x:v>
      </x:c>
    </x:row>
    <x:row r="1263">
      <x:c r="A1263" s="61" t="n">
        <x:v>45647</x:v>
      </x:c>
      <x:c r="B1263" s="59" t="str">
        <x:v>PAKENHAM</x:v>
      </x:c>
      <x:c r="C1263" s="27" t="n">
        <x:v>9</x:v>
      </x:c>
      <x:c r="D1263" s="27" t="n">
        <x:v>4</x:v>
      </x:c>
      <x:c r="E1263" s="59" t="str">
        <x:v>VOW AND DECLARE</x:v>
      </x:c>
      <x:c r="F1263" s="59" t="str">
        <x:v>SYS</x:v>
      </x:c>
      <x:c r="G1263" s="27" t="n">
        <x:v>1</x:v>
      </x:c>
      <x:c r="H1263" s="27" t="str"/>
      <x:c r="I1263" s="30"/>
      <x:c r="J1263" s="30" t="n">
        <x:v>0</x:v>
      </x:c>
      <x:c r="K1263" s="30" t="n">
        <x:v>0</x:v>
      </x:c>
      <x:c r="L1263" s="30"/>
    </x:row>
    <x:row r="1264">
      <x:c r="A1264" s="61" t="n">
        <x:v>45647</x:v>
      </x:c>
      <x:c r="B1264" s="59" t="str">
        <x:v>PAKENHAM</x:v>
      </x:c>
      <x:c r="C1264" s="27" t="n">
        <x:v>10</x:v>
      </x:c>
      <x:c r="D1264" s="27" t="n">
        <x:v>3</x:v>
      </x:c>
      <x:c r="E1264" s="59" t="str">
        <x:v>THE OPEN</x:v>
      </x:c>
      <x:c r="F1264" s="59" t="str">
        <x:v>LSW</x:v>
      </x:c>
      <x:c r="G1264" s="27" t="n">
        <x:v>1</x:v>
      </x:c>
      <x:c r="H1264" s="27" t="str">
        <x:v>Won</x:v>
      </x:c>
      <x:c r="I1264" s="30" t="n">
        <x:v>2.2</x:v>
      </x:c>
      <x:c r="J1264" s="30" t="n">
        <x:v>2.2</x:v>
      </x:c>
      <x:c r="K1264" s="30"/>
      <x:c r="L1264" s="30"/>
    </x:row>
    <x:row r="1265">
      <x:c r="A1265" s="61" t="n">
        <x:v>45647</x:v>
      </x:c>
      <x:c r="B1265" s="59" t="str">
        <x:v>PAKENHAM</x:v>
      </x:c>
      <x:c r="C1265" s="27" t="n">
        <x:v>10</x:v>
      </x:c>
      <x:c r="D1265" s="27" t="n">
        <x:v>15</x:v>
      </x:c>
      <x:c r="E1265" s="59" t="str">
        <x:v>HELIX</x:v>
      </x:c>
      <x:c r="F1265" s="59" t="str">
        <x:v>DC</x:v>
      </x:c>
      <x:c r="G1265" s="27" t="n">
        <x:v>1</x:v>
      </x:c>
      <x:c r="H1265" s="27" t="str">
        <x:v>2nd</x:v>
      </x:c>
      <x:c r="I1265" s="30" t="n">
        <x:v>1.2</x:v>
      </x:c>
      <x:c r="J1265" s="30" t="n">
        <x:v>1.2</x:v>
      </x:c>
      <x:c r="K1265" s="30"/>
      <x:c r="L1265" s="30"/>
    </x:row>
    <x:row r="1266">
      <x:c r="A1266" s="61" t="n">
        <x:v>45652</x:v>
      </x:c>
      <x:c r="B1266" s="59" t="str">
        <x:v>CAULFIELD</x:v>
      </x:c>
      <x:c r="C1266" s="27" t="n">
        <x:v>1</x:v>
      </x:c>
      <x:c r="D1266" s="27" t="n">
        <x:v>1</x:v>
      </x:c>
      <x:c r="E1266" s="59" t="str">
        <x:v>UNSEEN RULER</x:v>
      </x:c>
      <x:c r="F1266" s="59" t="str">
        <x:v>DC</x:v>
      </x:c>
      <x:c r="G1266" s="27" t="n">
        <x:v>1</x:v>
      </x:c>
      <x:c r="H1266" s="27" t="str">
        <x:v>Won</x:v>
      </x:c>
      <x:c r="I1266" s="30" t="n">
        <x:v>2.7</x:v>
      </x:c>
      <x:c r="J1266" s="30" t="n">
        <x:v>2.7</x:v>
      </x:c>
      <x:c r="K1266" s="30" t="n">
        <x:v>0</x:v>
      </x:c>
      <x:c r="L1266" s="30" t="n">
        <x:v>0</x:v>
      </x:c>
    </x:row>
    <x:row r="1267">
      <x:c r="A1267" s="61" t="n">
        <x:v>45652</x:v>
      </x:c>
      <x:c r="B1267" s="59" t="str">
        <x:v>CAULFIELD</x:v>
      </x:c>
      <x:c r="C1267" s="27" t="n">
        <x:v>2</x:v>
      </x:c>
      <x:c r="D1267" s="27" t="n">
        <x:v>6</x:v>
      </x:c>
      <x:c r="E1267" s="59" t="str">
        <x:v>AZEEZLE</x:v>
      </x:c>
      <x:c r="F1267" s="59" t="str">
        <x:v>LSW / SYS</x:v>
      </x:c>
      <x:c r="G1267" s="27" t="n">
        <x:v>2</x:v>
      </x:c>
      <x:c r="H1267" s="27" t="str">
        <x:v>4th</x:v>
      </x:c>
      <x:c r="I1267" s="30"/>
      <x:c r="J1267" s="30" t="n">
        <x:v>0</x:v>
      </x:c>
      <x:c r="K1267" s="30" t="n">
        <x:v>0</x:v>
      </x:c>
      <x:c r="L1267" s="30" t="n">
        <x:v>0</x:v>
      </x:c>
    </x:row>
    <x:row r="1268">
      <x:c r="A1268" s="61" t="n">
        <x:v>45652</x:v>
      </x:c>
      <x:c r="B1268" s="59" t="str">
        <x:v>CAULFIELD</x:v>
      </x:c>
      <x:c r="C1268" s="27" t="n">
        <x:v>2</x:v>
      </x:c>
      <x:c r="D1268" s="27" t="n">
        <x:v>8</x:v>
      </x:c>
      <x:c r="E1268" s="59" t="str">
        <x:v>CASTELLAR</x:v>
      </x:c>
      <x:c r="F1268" s="59" t="str">
        <x:v>SYS</x:v>
      </x:c>
      <x:c r="G1268" s="27" t="n">
        <x:v>1</x:v>
      </x:c>
      <x:c r="H1268" s="27" t="str">
        <x:v>Won</x:v>
      </x:c>
      <x:c r="I1268" s="30" t="n">
        <x:v>1.6</x:v>
      </x:c>
      <x:c r="J1268" s="30" t="n">
        <x:v>1.6</x:v>
      </x:c>
      <x:c r="K1268" s="30" t="n">
        <x:v>6.720000000000001</x:v>
      </x:c>
      <x:c r="L1268" s="30" t="n">
        <x:v>8.064</x:v>
      </x:c>
    </x:row>
    <x:row r="1269">
      <x:c r="A1269" s="61" t="n">
        <x:v>45652</x:v>
      </x:c>
      <x:c r="B1269" s="59" t="str">
        <x:v>CAULFIELD</x:v>
      </x:c>
      <x:c r="C1269" s="27" t="n">
        <x:v>3</x:v>
      </x:c>
      <x:c r="D1269" s="27" t="n">
        <x:v>2</x:v>
      </x:c>
      <x:c r="E1269" s="59" t="str">
        <x:v>PERILOUS FIGHTER</x:v>
      </x:c>
      <x:c r="F1269" s="59" t="str">
        <x:v>DC</x:v>
      </x:c>
      <x:c r="G1269" s="27" t="n">
        <x:v>1</x:v>
      </x:c>
      <x:c r="H1269" s="27" t="str">
        <x:v>Won</x:v>
      </x:c>
      <x:c r="I1269" s="30" t="n">
        <x:v>4.2</x:v>
      </x:c>
      <x:c r="J1269" s="30" t="n">
        <x:v>4.2</x:v>
      </x:c>
      <x:c r="K1269" s="30" t="n">
        <x:v>5.04</x:v>
      </x:c>
      <x:c r="L1269" s="30" t="n">
        <x:v>7.055999999999999</x:v>
      </x:c>
    </x:row>
    <x:row r="1270">
      <x:c r="A1270" s="61" t="n">
        <x:v>45652</x:v>
      </x:c>
      <x:c r="B1270" s="59" t="str">
        <x:v>CAULFIELD</x:v>
      </x:c>
      <x:c r="C1270" s="27" t="n">
        <x:v>4</x:v>
      </x:c>
      <x:c r="D1270" s="27" t="n">
        <x:v>2</x:v>
      </x:c>
      <x:c r="E1270" s="59" t="str">
        <x:v>CENTENNIAL PARK</x:v>
      </x:c>
      <x:c r="F1270" s="59" t="str">
        <x:v>LSW</x:v>
      </x:c>
      <x:c r="G1270" s="27" t="n">
        <x:v>1</x:v>
      </x:c>
      <x:c r="H1270" s="27" t="str">
        <x:v>Won</x:v>
      </x:c>
      <x:c r="I1270" s="30" t="n">
        <x:v>1.2</x:v>
      </x:c>
      <x:c r="J1270" s="30" t="n">
        <x:v>1.2</x:v>
      </x:c>
      <x:c r="K1270" s="30" t="n">
        <x:v>1.68</x:v>
      </x:c>
      <x:c r="L1270" s="30" t="n">
        <x:v>3.8639999999999994</x:v>
      </x:c>
    </x:row>
    <x:row r="1271">
      <x:c r="A1271" s="61" t="n">
        <x:v>45652</x:v>
      </x:c>
      <x:c r="B1271" s="59" t="str">
        <x:v>CAULFIELD</x:v>
      </x:c>
      <x:c r="C1271" s="27" t="n">
        <x:v>4</x:v>
      </x:c>
      <x:c r="D1271" s="27" t="n">
        <x:v>3</x:v>
      </x:c>
      <x:c r="E1271" s="59" t="str">
        <x:v>SIGIRIYA ROCK</x:v>
      </x:c>
      <x:c r="F1271" s="59" t="str">
        <x:v>LSW / SYS</x:v>
      </x:c>
      <x:c r="G1271" s="27" t="n">
        <x:v>2</x:v>
      </x:c>
      <x:c r="H1271" s="27" t="str">
        <x:v>2nd</x:v>
      </x:c>
      <x:c r="I1271" s="30" t="n">
        <x:v>1.3</x:v>
      </x:c>
      <x:c r="J1271" s="30" t="n">
        <x:v>1.3</x:v>
      </x:c>
      <x:c r="K1271" s="30" t="n">
        <x:v>1.8199999999999998</x:v>
      </x:c>
      <x:c r="L1271" s="30" t="n">
        <x:v>4.185999999999999</x:v>
      </x:c>
    </x:row>
    <x:row r="1272">
      <x:c r="A1272" s="61" t="n">
        <x:v>45652</x:v>
      </x:c>
      <x:c r="B1272" s="59" t="str">
        <x:v>CAULFIELD</x:v>
      </x:c>
      <x:c r="C1272" s="27" t="n">
        <x:v>5</x:v>
      </x:c>
      <x:c r="D1272" s="27" t="n">
        <x:v>3</x:v>
      </x:c>
      <x:c r="E1272" s="59" t="str">
        <x:v>KEEP YOUR COOL</x:v>
      </x:c>
      <x:c r="F1272" s="59" t="str">
        <x:v>LSW / SYS</x:v>
      </x:c>
      <x:c r="G1272" s="27" t="n">
        <x:v>2</x:v>
      </x:c>
      <x:c r="H1272" s="27" t="str">
        <x:v>Won</x:v>
      </x:c>
      <x:c r="I1272" s="30" t="n">
        <x:v>1.4</x:v>
      </x:c>
      <x:c r="J1272" s="30" t="n">
        <x:v>1.4</x:v>
      </x:c>
      <x:c r="K1272" s="30" t="n">
        <x:v>3.2199999999999998</x:v>
      </x:c>
      <x:c r="L1272" s="30" t="n">
        <x:v>6.117999999999999</x:v>
      </x:c>
    </x:row>
    <x:row r="1273">
      <x:c r="A1273" s="61" t="n">
        <x:v>45652</x:v>
      </x:c>
      <x:c r="B1273" s="59" t="str">
        <x:v>CAULFIELD</x:v>
      </x:c>
      <x:c r="C1273" s="27" t="n">
        <x:v>5</x:v>
      </x:c>
      <x:c r="D1273" s="27" t="n">
        <x:v>6</x:v>
      </x:c>
      <x:c r="E1273" s="59" t="str">
        <x:v>STYLISH</x:v>
      </x:c>
      <x:c r="F1273" s="59" t="str">
        <x:v>SYS</x:v>
      </x:c>
      <x:c r="G1273" s="27" t="n">
        <x:v>1</x:v>
      </x:c>
      <x:c r="H1273" s="27" t="str">
        <x:v>3rd</x:v>
      </x:c>
      <x:c r="I1273" s="30" t="n">
        <x:v>1.8</x:v>
      </x:c>
      <x:c r="J1273" s="30" t="n">
        <x:v>1.8</x:v>
      </x:c>
      <x:c r="K1273" s="30" t="n">
        <x:v>4.14</x:v>
      </x:c>
      <x:c r="L1273" s="30" t="n">
        <x:v>7.865999999999999</x:v>
      </x:c>
    </x:row>
    <x:row r="1274">
      <x:c r="A1274" s="61" t="n">
        <x:v>45652</x:v>
      </x:c>
      <x:c r="B1274" s="59" t="str">
        <x:v>CAULFIELD</x:v>
      </x:c>
      <x:c r="C1274" s="27" t="n">
        <x:v>6</x:v>
      </x:c>
      <x:c r="D1274" s="27" t="n">
        <x:v>5</x:v>
      </x:c>
      <x:c r="E1274" s="59" t="str">
        <x:v>ONE LONG DAY</x:v>
      </x:c>
      <x:c r="F1274" s="59" t="str">
        <x:v>LSW / SYS</x:v>
      </x:c>
      <x:c r="G1274" s="27" t="n">
        <x:v>2</x:v>
      </x:c>
      <x:c r="H1274" s="27" t="str">
        <x:v>2nd</x:v>
      </x:c>
      <x:c r="I1274" s="30" t="n">
        <x:v>2.3</x:v>
      </x:c>
      <x:c r="J1274" s="30" t="n">
        <x:v>2.3</x:v>
      </x:c>
      <x:c r="K1274" s="30" t="n">
        <x:v>4.369999999999999</x:v>
      </x:c>
      <x:c r="L1274" s="30"/>
    </x:row>
    <x:row r="1275">
      <x:c r="A1275" s="61" t="n">
        <x:v>45652</x:v>
      </x:c>
      <x:c r="B1275" s="59" t="str">
        <x:v>CAULFIELD</x:v>
      </x:c>
      <x:c r="C1275" s="27" t="n">
        <x:v>6</x:v>
      </x:c>
      <x:c r="D1275" s="27" t="n">
        <x:v>6</x:v>
      </x:c>
      <x:c r="E1275" s="59" t="str">
        <x:v>ZIRYAB</x:v>
      </x:c>
      <x:c r="F1275" s="59" t="str">
        <x:v>DC</x:v>
      </x:c>
      <x:c r="G1275" s="27" t="n">
        <x:v>1</x:v>
      </x:c>
      <x:c r="H1275" s="27" t="str">
        <x:v>Won</x:v>
      </x:c>
      <x:c r="I1275" s="30" t="n">
        <x:v>1.8</x:v>
      </x:c>
      <x:c r="J1275" s="30" t="n">
        <x:v>1.8</x:v>
      </x:c>
      <x:c r="K1275" s="30" t="n">
        <x:v>3.42</x:v>
      </x:c>
      <x:c r="L1275" s="30"/>
    </x:row>
    <x:row r="1276">
      <x:c r="A1276" s="61" t="n">
        <x:v>45652</x:v>
      </x:c>
      <x:c r="B1276" s="59" t="str">
        <x:v>CAULFIELD</x:v>
      </x:c>
      <x:c r="C1276" s="27" t="n">
        <x:v>7</x:v>
      </x:c>
      <x:c r="D1276" s="27" t="n">
        <x:v>3</x:v>
      </x:c>
      <x:c r="E1276" s="59" t="str">
        <x:v>MARBLE ARCH</x:v>
      </x:c>
      <x:c r="F1276" s="59" t="str">
        <x:v>LSW</x:v>
      </x:c>
      <x:c r="G1276" s="27" t="n">
        <x:v>1</x:v>
      </x:c>
      <x:c r="H1276" s="27" t="str">
        <x:v>2nd</x:v>
      </x:c>
      <x:c r="I1276" s="30" t="n">
        <x:v>1.9</x:v>
      </x:c>
      <x:c r="J1276" s="30" t="n">
        <x:v>1.9</x:v>
      </x:c>
      <x:c r="K1276" s="30"/>
      <x:c r="L1276" s="30"/>
    </x:row>
    <x:row r="1277">
      <x:c r="A1277" s="61" t="n">
        <x:v>45652</x:v>
      </x:c>
      <x:c r="B1277" s="59" t="str">
        <x:v>CAULFIELD</x:v>
      </x:c>
      <x:c r="C1277" s="27" t="n">
        <x:v>7</x:v>
      </x:c>
      <x:c r="D1277" s="27" t="n">
        <x:v>6</x:v>
      </x:c>
      <x:c r="E1277" s="59" t="str">
        <x:v>REGAL VOW</x:v>
      </x:c>
      <x:c r="F1277" s="59" t="str">
        <x:v>BFSR</x:v>
      </x:c>
      <x:c r="G1277" s="27" t="n">
        <x:v>1</x:v>
      </x:c>
      <x:c r="H1277" s="27" t="str">
        <x:v>Won</x:v>
      </x:c>
      <x:c r="I1277" s="30" t="n">
        <x:v>2.6</x:v>
      </x:c>
      <x:c r="J1277" s="30" t="n">
        <x:v>2.6</x:v>
      </x:c>
      <x:c r="K1277" s="30"/>
      <x:c r="L1277" s="30"/>
    </x:row>
    <x:row r="1278">
      <x:c r="A1278" s="61" t="n">
        <x:v>45652</x:v>
      </x:c>
      <x:c r="B1278" s="59" t="str">
        <x:v>CAULFIELD</x:v>
      </x:c>
      <x:c r="C1278" s="27" t="n">
        <x:v>7</x:v>
      </x:c>
      <x:c r="D1278" s="27" t="n">
        <x:v>7</x:v>
      </x:c>
      <x:c r="E1278" s="59" t="str">
        <x:v>SASSY BOOM</x:v>
      </x:c>
      <x:c r="F1278" s="59" t="str">
        <x:v>LSW / SYS</x:v>
      </x:c>
      <x:c r="G1278" s="27" t="n">
        <x:v>2</x:v>
      </x:c>
      <x:c r="H1278" s="27" t="str"/>
      <x:c r="I1278" s="30"/>
      <x:c r="J1278" s="30" t="n">
        <x:v>0</x:v>
      </x:c>
      <x:c r="K1278" s="30"/>
      <x:c r="L1278" s="30"/>
    </x:row>
    <x:row r="1279">
      <x:c r="A1279" s="61" t="n">
        <x:v>45654</x:v>
      </x:c>
      <x:c r="B1279" s="59" t="str">
        <x:v>MOONEE VALLEY</x:v>
      </x:c>
      <x:c r="C1279" s="27" t="n">
        <x:v>4</x:v>
      </x:c>
      <x:c r="D1279" s="27" t="n">
        <x:v>1</x:v>
      </x:c>
      <x:c r="E1279" s="59" t="str">
        <x:v>JUST FOR SHOW</x:v>
      </x:c>
      <x:c r="F1279" s="59" t="str">
        <x:v>LSW</x:v>
      </x:c>
      <x:c r="G1279" s="27" t="n">
        <x:v>1</x:v>
      </x:c>
      <x:c r="H1279" s="27" t="str">
        <x:v>Won</x:v>
      </x:c>
      <x:c r="I1279" s="30" t="n">
        <x:v>1.8</x:v>
      </x:c>
      <x:c r="J1279" s="30" t="n">
        <x:v>1.8</x:v>
      </x:c>
      <x:c r="K1279" s="30" t="n">
        <x:v>0</x:v>
      </x:c>
      <x:c r="L1279" s="30" t="n">
        <x:v>0</x:v>
      </x:c>
    </x:row>
    <x:row r="1280">
      <x:c r="A1280" s="61" t="n">
        <x:v>45654</x:v>
      </x:c>
      <x:c r="B1280" s="59" t="str">
        <x:v>MOONEE VALLEY</x:v>
      </x:c>
      <x:c r="C1280" s="27" t="n">
        <x:v>4</x:v>
      </x:c>
      <x:c r="D1280" s="27" t="n">
        <x:v>6</x:v>
      </x:c>
      <x:c r="E1280" s="59" t="str">
        <x:v>PRINCESS QUE</x:v>
      </x:c>
      <x:c r="F1280" s="59" t="str">
        <x:v>LSW</x:v>
      </x:c>
      <x:c r="G1280" s="27" t="n">
        <x:v>1</x:v>
      </x:c>
      <x:c r="H1280" s="27" t="str">
        <x:v>3rd</x:v>
      </x:c>
      <x:c r="I1280" s="30"/>
      <x:c r="J1280" s="30" t="n">
        <x:v>0</x:v>
      </x:c>
      <x:c r="K1280" s="30" t="n">
        <x:v>0</x:v>
      </x:c>
      <x:c r="L1280" s="30" t="n">
        <x:v>0</x:v>
      </x:c>
    </x:row>
    <x:row r="1281">
      <x:c r="A1281" s="61" t="n">
        <x:v>45654</x:v>
      </x:c>
      <x:c r="B1281" s="59" t="str">
        <x:v>MOONEE VALLEY</x:v>
      </x:c>
      <x:c r="C1281" s="27" t="n">
        <x:v>5</x:v>
      </x:c>
      <x:c r="D1281" s="27" t="n">
        <x:v>2</x:v>
      </x:c>
      <x:c r="E1281" s="59" t="str">
        <x:v>INTREPID EAGLE</x:v>
      </x:c>
      <x:c r="F1281" s="59" t="str">
        <x:v>LSW</x:v>
      </x:c>
      <x:c r="G1281" s="27" t="n">
        <x:v>1</x:v>
      </x:c>
      <x:c r="H1281" s="27" t="str"/>
      <x:c r="I1281" s="30"/>
      <x:c r="J1281" s="30" t="n">
        <x:v>0</x:v>
      </x:c>
      <x:c r="K1281" s="30" t="n">
        <x:v>0</x:v>
      </x:c>
      <x:c r="L1281" s="30" t="n">
        <x:v>0</x:v>
      </x:c>
    </x:row>
    <x:row r="1282">
      <x:c r="A1282" s="61" t="n">
        <x:v>45654</x:v>
      </x:c>
      <x:c r="B1282" s="59" t="str">
        <x:v>MOONEE VALLEY</x:v>
      </x:c>
      <x:c r="C1282" s="27" t="n">
        <x:v>5</x:v>
      </x:c>
      <x:c r="D1282" s="27" t="n">
        <x:v>8</x:v>
      </x:c>
      <x:c r="E1282" s="59" t="str">
        <x:v>MYTEMPTATION</x:v>
      </x:c>
      <x:c r="F1282" s="59" t="str">
        <x:v>LSW</x:v>
      </x:c>
      <x:c r="G1282" s="27" t="n">
        <x:v>1</x:v>
      </x:c>
      <x:c r="H1282" s="27" t="str">
        <x:v>Won</x:v>
      </x:c>
      <x:c r="I1282" s="30" t="n">
        <x:v>1.7</x:v>
      </x:c>
      <x:c r="J1282" s="30" t="n">
        <x:v>1.7</x:v>
      </x:c>
      <x:c r="K1282" s="30" t="n">
        <x:v>2.04</x:v>
      </x:c>
      <x:c r="L1282" s="30" t="n">
        <x:v>0</x:v>
      </x:c>
    </x:row>
    <x:row r="1283">
      <x:c r="A1283" s="61" t="n">
        <x:v>45654</x:v>
      </x:c>
      <x:c r="B1283" s="59" t="str">
        <x:v>MOONEE VALLEY</x:v>
      </x:c>
      <x:c r="C1283" s="27" t="n">
        <x:v>6</x:v>
      </x:c>
      <x:c r="D1283" s="27" t="n">
        <x:v>1</x:v>
      </x:c>
      <x:c r="E1283" s="59" t="str">
        <x:v>FICKLE</x:v>
      </x:c>
      <x:c r="F1283" s="59" t="str">
        <x:v>LSW / SYS</x:v>
      </x:c>
      <x:c r="G1283" s="27" t="n">
        <x:v>2</x:v>
      </x:c>
      <x:c r="H1283" s="27" t="str">
        <x:v>Won</x:v>
      </x:c>
      <x:c r="I1283" s="30" t="n">
        <x:v>1.2</x:v>
      </x:c>
      <x:c r="J1283" s="30" t="n">
        <x:v>1.2</x:v>
      </x:c>
      <x:c r="K1283" s="30" t="n">
        <x:v>0</x:v>
      </x:c>
      <x:c r="L1283" s="30" t="n">
        <x:v>0</x:v>
      </x:c>
    </x:row>
    <x:row r="1284">
      <x:c r="A1284" s="61" t="n">
        <x:v>45654</x:v>
      </x:c>
      <x:c r="B1284" s="59" t="str">
        <x:v>MOONEE VALLEY</x:v>
      </x:c>
      <x:c r="C1284" s="27" t="n">
        <x:v>6</x:v>
      </x:c>
      <x:c r="D1284" s="27" t="n">
        <x:v>8</x:v>
      </x:c>
      <x:c r="E1284" s="59" t="str">
        <x:v>MIGHTY</x:v>
      </x:c>
      <x:c r="F1284" s="59" t="str">
        <x:v>SYS</x:v>
      </x:c>
      <x:c r="G1284" s="27" t="n">
        <x:v>1</x:v>
      </x:c>
      <x:c r="H1284" s="27" t="str">
        <x:v>2nd</x:v>
      </x:c>
      <x:c r="I1284" s="30" t="n">
        <x:v>2.1</x:v>
      </x:c>
      <x:c r="J1284" s="30" t="n">
        <x:v>2.1</x:v>
      </x:c>
      <x:c r="K1284" s="30" t="n">
        <x:v>0</x:v>
      </x:c>
      <x:c r="L1284" s="30" t="n">
        <x:v>0</x:v>
      </x:c>
    </x:row>
    <x:row r="1285">
      <x:c r="A1285" s="61" t="n">
        <x:v>45654</x:v>
      </x:c>
      <x:c r="B1285" s="59" t="str">
        <x:v>MOONEE VALLEY</x:v>
      </x:c>
      <x:c r="C1285" s="27" t="n">
        <x:v>7</x:v>
      </x:c>
      <x:c r="D1285" s="27" t="n">
        <x:v>9</x:v>
      </x:c>
      <x:c r="E1285" s="59" t="str">
        <x:v>BON MISTRESS</x:v>
      </x:c>
      <x:c r="F1285" s="59" t="str">
        <x:v>LSW</x:v>
      </x:c>
      <x:c r="G1285" s="27" t="n">
        <x:v>1</x:v>
      </x:c>
      <x:c r="H1285" s="27" t="str"/>
      <x:c r="I1285" s="30"/>
      <x:c r="J1285" s="30" t="n">
        <x:v>0</x:v>
      </x:c>
      <x:c r="K1285" s="30" t="n">
        <x:v>0</x:v>
      </x:c>
      <x:c r="L1285" s="30" t="n">
        <x:v>0</x:v>
      </x:c>
    </x:row>
    <x:row r="1286">
      <x:c r="A1286" s="61" t="n">
        <x:v>45654</x:v>
      </x:c>
      <x:c r="B1286" s="59" t="str">
        <x:v>MOONEE VALLEY</x:v>
      </x:c>
      <x:c r="C1286" s="27" t="n">
        <x:v>8</x:v>
      </x:c>
      <x:c r="D1286" s="27" t="n">
        <x:v>3</x:v>
      </x:c>
      <x:c r="E1286" s="59" t="str">
        <x:v>HOWLIN' RAIN</x:v>
      </x:c>
      <x:c r="F1286" s="59" t="str">
        <x:v>LSW / SYS</x:v>
      </x:c>
      <x:c r="G1286" s="27" t="n">
        <x:v>2</x:v>
      </x:c>
      <x:c r="H1286" s="27" t="str">
        <x:v>Won</x:v>
      </x:c>
      <x:c r="I1286" s="30" t="n">
        <x:v>1.6</x:v>
      </x:c>
      <x:c r="J1286" s="30" t="n">
        <x:v>1.6</x:v>
      </x:c>
      <x:c r="K1286" s="30" t="n">
        <x:v>2.2399999999999998</x:v>
      </x:c>
      <x:c r="L1286" s="30" t="n">
        <x:v>0</x:v>
      </x:c>
    </x:row>
    <x:row r="1287">
      <x:c r="A1287" s="61" t="n">
        <x:v>45654</x:v>
      </x:c>
      <x:c r="B1287" s="59" t="str">
        <x:v>MOONEE VALLEY</x:v>
      </x:c>
      <x:c r="C1287" s="27" t="n">
        <x:v>10</x:v>
      </x:c>
      <x:c r="D1287" s="27" t="n">
        <x:v>14</x:v>
      </x:c>
      <x:c r="E1287" s="59" t="str">
        <x:v>APACHE SONG</x:v>
      </x:c>
      <x:c r="F1287" s="59" t="str">
        <x:v>LSW</x:v>
      </x:c>
      <x:c r="G1287" s="27" t="n">
        <x:v>1</x:v>
      </x:c>
      <x:c r="H1287" s="27" t="str">
        <x:v>Won</x:v>
      </x:c>
      <x:c r="I1287" s="30" t="n">
        <x:v>1.4</x:v>
      </x:c>
      <x:c r="J1287" s="30" t="n">
        <x:v>1.4</x:v>
      </x:c>
      <x:c r="K1287" s="30" t="n">
        <x:v>0</x:v>
      </x:c>
      <x:c r="L1287" s="30"/>
    </x:row>
    <x:row r="1288">
      <x:c r="A1288" s="61" t="n">
        <x:v>45654</x:v>
      </x:c>
      <x:c r="B1288" s="59" t="str">
        <x:v>MOONEE VALLEY</x:v>
      </x:c>
      <x:c r="C1288" s="27" t="n">
        <x:v>0</x:v>
      </x:c>
      <x:c r="D1288" s="27" t="n">
        <x:v>1</x:v>
      </x:c>
      <x:c r="E1288" s="59" t="str">
        <x:v>NEVERENOUGHLEGO</x:v>
      </x:c>
      <x:c r="F1288" s="59" t="str">
        <x:v>FRSR</x:v>
      </x:c>
      <x:c r="G1288" s="27" t="n">
        <x:v>1</x:v>
      </x:c>
      <x:c r="H1288" s="27" t="str">
        <x:v>4th</x:v>
      </x:c>
      <x:c r="I1288" s="30"/>
      <x:c r="J1288" s="30" t="n">
        <x:v>0</x:v>
      </x:c>
      <x:c r="K1288" s="30"/>
      <x:c r="L1288" s="30"/>
    </x:row>
    <x:row r="1289">
      <x:c r="A1289" s="61" t="n">
        <x:v>45658</x:v>
      </x:c>
      <x:c r="B1289" s="59" t="str">
        <x:v>FLEMINGTON</x:v>
      </x:c>
      <x:c r="C1289" s="27" t="n">
        <x:v>2</x:v>
      </x:c>
      <x:c r="D1289" s="27" t="n">
        <x:v>2</x:v>
      </x:c>
      <x:c r="E1289" s="59" t="str">
        <x:v>WASCALY</x:v>
      </x:c>
      <x:c r="F1289" s="59" t="str">
        <x:v>SYS</x:v>
      </x:c>
      <x:c r="G1289" s="27" t="n">
        <x:v>1</x:v>
      </x:c>
      <x:c r="H1289" s="27" t="str">
        <x:v>3rd</x:v>
      </x:c>
      <x:c r="I1289" s="30" t="n">
        <x:v>1.7</x:v>
      </x:c>
      <x:c r="J1289" s="30" t="n">
        <x:v>1.7</x:v>
      </x:c>
      <x:c r="K1289" s="30" t="n">
        <x:v>0</x:v>
      </x:c>
      <x:c r="L1289" s="30" t="n">
        <x:v>0</x:v>
      </x:c>
    </x:row>
    <x:row r="1290">
      <x:c r="A1290" s="61" t="n">
        <x:v>45658</x:v>
      </x:c>
      <x:c r="B1290" s="59" t="str">
        <x:v>FLEMINGTON</x:v>
      </x:c>
      <x:c r="C1290" s="27" t="n">
        <x:v>2</x:v>
      </x:c>
      <x:c r="D1290" s="27" t="n">
        <x:v>3</x:v>
      </x:c>
      <x:c r="E1290" s="59" t="str">
        <x:v>ENXUTO</x:v>
      </x:c>
      <x:c r="F1290" s="59" t="str">
        <x:v>DC / SYS</x:v>
      </x:c>
      <x:c r="G1290" s="27" t="n">
        <x:v>2</x:v>
      </x:c>
      <x:c r="H1290" s="27" t="str">
        <x:v>2nd</x:v>
      </x:c>
      <x:c r="I1290" s="30" t="n">
        <x:v>1.4</x:v>
      </x:c>
      <x:c r="J1290" s="30" t="n">
        <x:v>1.4</x:v>
      </x:c>
      <x:c r="K1290" s="30" t="n">
        <x:v>0</x:v>
      </x:c>
      <x:c r="L1290" s="30" t="n">
        <x:v>0</x:v>
      </x:c>
    </x:row>
    <x:row r="1291">
      <x:c r="A1291" s="61" t="n">
        <x:v>45658</x:v>
      </x:c>
      <x:c r="B1291" s="59" t="str">
        <x:v>FLEMINGTON</x:v>
      </x:c>
      <x:c r="C1291" s="27" t="n">
        <x:v>2</x:v>
      </x:c>
      <x:c r="D1291" s="27" t="n">
        <x:v>6</x:v>
      </x:c>
      <x:c r="E1291" s="59" t="str">
        <x:v>DREAM ALL DAY</x:v>
      </x:c>
      <x:c r="F1291" s="59" t="str">
        <x:v>BFSR / SYS</x:v>
      </x:c>
      <x:c r="G1291" s="27" t="n">
        <x:v>2</x:v>
      </x:c>
      <x:c r="H1291" s="27" t="str">
        <x:v>Won</x:v>
      </x:c>
      <x:c r="I1291" s="30" t="n">
        <x:v>1.1</x:v>
      </x:c>
      <x:c r="J1291" s="30" t="n">
        <x:v>1.1</x:v>
      </x:c>
      <x:c r="K1291" s="30" t="n">
        <x:v>0</x:v>
      </x:c>
      <x:c r="L1291" s="30" t="n">
        <x:v>0</x:v>
      </x:c>
    </x:row>
    <x:row r="1292">
      <x:c r="A1292" s="61" t="n">
        <x:v>45658</x:v>
      </x:c>
      <x:c r="B1292" s="59" t="str">
        <x:v>FLEMINGTON</x:v>
      </x:c>
      <x:c r="C1292" s="27" t="n">
        <x:v>3</x:v>
      </x:c>
      <x:c r="D1292" s="27" t="n">
        <x:v>3</x:v>
      </x:c>
      <x:c r="E1292" s="59" t="str">
        <x:v>TRAPEZE WARRIOR</x:v>
      </x:c>
      <x:c r="F1292" s="59" t="str">
        <x:v>FRSR / SYS</x:v>
      </x:c>
      <x:c r="G1292" s="27" t="n">
        <x:v>2</x:v>
      </x:c>
      <x:c r="H1292" s="27" t="str"/>
      <x:c r="I1292" s="30"/>
      <x:c r="J1292" s="30" t="n">
        <x:v>0</x:v>
      </x:c>
      <x:c r="K1292" s="30" t="n">
        <x:v>0</x:v>
      </x:c>
      <x:c r="L1292" s="30" t="n">
        <x:v>0</x:v>
      </x:c>
    </x:row>
    <x:row r="1293">
      <x:c r="A1293" s="61" t="n">
        <x:v>45658</x:v>
      </x:c>
      <x:c r="B1293" s="59" t="str">
        <x:v>FLEMINGTON</x:v>
      </x:c>
      <x:c r="C1293" s="27" t="n">
        <x:v>4</x:v>
      </x:c>
      <x:c r="D1293" s="27" t="n">
        <x:v>4</x:v>
      </x:c>
      <x:c r="E1293" s="59" t="str">
        <x:v>THE OPEN</x:v>
      </x:c>
      <x:c r="F1293" s="59" t="str">
        <x:v>LSW / SYS</x:v>
      </x:c>
      <x:c r="G1293" s="27" t="n">
        <x:v>2</x:v>
      </x:c>
      <x:c r="H1293" s="27" t="str"/>
      <x:c r="I1293" s="30"/>
      <x:c r="J1293" s="30" t="n">
        <x:v>0</x:v>
      </x:c>
      <x:c r="K1293" s="30" t="n">
        <x:v>0</x:v>
      </x:c>
      <x:c r="L1293" s="30" t="n">
        <x:v>0</x:v>
      </x:c>
    </x:row>
    <x:row r="1294">
      <x:c r="A1294" s="61" t="n">
        <x:v>45658</x:v>
      </x:c>
      <x:c r="B1294" s="59" t="str">
        <x:v>FLEMINGTON</x:v>
      </x:c>
      <x:c r="C1294" s="27" t="n">
        <x:v>4</x:v>
      </x:c>
      <x:c r="D1294" s="27" t="n">
        <x:v>6</x:v>
      </x:c>
      <x:c r="E1294" s="59" t="str">
        <x:v>MIRAVAL ROSE</x:v>
      </x:c>
      <x:c r="F1294" s="59" t="str">
        <x:v>SYS</x:v>
      </x:c>
      <x:c r="G1294" s="27" t="n">
        <x:v>1</x:v>
      </x:c>
      <x:c r="H1294" s="27" t="str">
        <x:v>Won</x:v>
      </x:c>
      <x:c r="I1294" s="30" t="n">
        <x:v>2.1</x:v>
      </x:c>
      <x:c r="J1294" s="30" t="n">
        <x:v>2.1</x:v>
      </x:c>
      <x:c r="K1294" s="30" t="n">
        <x:v>3.9899999999999998</x:v>
      </x:c>
      <x:c r="L1294" s="30" t="n">
        <x:v>0</x:v>
      </x:c>
    </x:row>
    <x:row r="1295">
      <x:c r="A1295" s="61" t="n">
        <x:v>45658</x:v>
      </x:c>
      <x:c r="B1295" s="59" t="str">
        <x:v>FLEMINGTON</x:v>
      </x:c>
      <x:c r="C1295" s="27" t="n">
        <x:v>5</x:v>
      </x:c>
      <x:c r="D1295" s="27" t="n">
        <x:v>1</x:v>
      </x:c>
      <x:c r="E1295" s="59" t="str">
        <x:v>MISS TARZY</x:v>
      </x:c>
      <x:c r="F1295" s="59" t="str">
        <x:v>SYS</x:v>
      </x:c>
      <x:c r="G1295" s="27" t="n">
        <x:v>1</x:v>
      </x:c>
      <x:c r="H1295" s="27" t="str">
        <x:v>2nd</x:v>
      </x:c>
      <x:c r="I1295" s="30" t="n">
        <x:v>1.9</x:v>
      </x:c>
      <x:c r="J1295" s="30" t="n">
        <x:v>1.9</x:v>
      </x:c>
      <x:c r="K1295" s="30" t="n">
        <x:v>0</x:v>
      </x:c>
      <x:c r="L1295" s="30" t="n">
        <x:v>0</x:v>
      </x:c>
    </x:row>
    <x:row r="1296">
      <x:c r="A1296" s="61" t="n">
        <x:v>45658</x:v>
      </x:c>
      <x:c r="B1296" s="59" t="str">
        <x:v>FLEMINGTON</x:v>
      </x:c>
      <x:c r="C1296" s="27" t="n">
        <x:v>5</x:v>
      </x:c>
      <x:c r="D1296" s="27" t="n">
        <x:v>5</x:v>
      </x:c>
      <x:c r="E1296" s="59" t="str">
        <x:v>STEAL THE SUN</x:v>
      </x:c>
      <x:c r="F1296" s="59" t="str">
        <x:v>DC</x:v>
      </x:c>
      <x:c r="G1296" s="27" t="n">
        <x:v>1</x:v>
      </x:c>
      <x:c r="H1296" s="27" t="str"/>
      <x:c r="I1296" s="30"/>
      <x:c r="J1296" s="30" t="n">
        <x:v>0</x:v>
      </x:c>
      <x:c r="K1296" s="30" t="n">
        <x:v>0</x:v>
      </x:c>
      <x:c r="L1296" s="30" t="n">
        <x:v>0</x:v>
      </x:c>
    </x:row>
    <x:row r="1297">
      <x:c r="A1297" s="61" t="n">
        <x:v>45658</x:v>
      </x:c>
      <x:c r="B1297" s="59" t="str">
        <x:v>FLEMINGTON</x:v>
      </x:c>
      <x:c r="C1297" s="27" t="n">
        <x:v>6</x:v>
      </x:c>
      <x:c r="D1297" s="27" t="n">
        <x:v>1</x:v>
      </x:c>
      <x:c r="E1297" s="59" t="str">
        <x:v>MURAMASA</x:v>
      </x:c>
      <x:c r="F1297" s="59" t="str">
        <x:v>BFSR / SYS</x:v>
      </x:c>
      <x:c r="G1297" s="27" t="n">
        <x:v>2</x:v>
      </x:c>
      <x:c r="H1297" s="27" t="str"/>
      <x:c r="I1297" s="30"/>
      <x:c r="J1297" s="30" t="n">
        <x:v>0</x:v>
      </x:c>
      <x:c r="K1297" s="30" t="n">
        <x:v>0</x:v>
      </x:c>
      <x:c r="L1297" s="30"/>
    </x:row>
    <x:row r="1298">
      <x:c r="A1298" s="61" t="n">
        <x:v>45658</x:v>
      </x:c>
      <x:c r="B1298" s="59" t="str">
        <x:v>FLEMINGTON</x:v>
      </x:c>
      <x:c r="C1298" s="27" t="n">
        <x:v>7</x:v>
      </x:c>
      <x:c r="D1298" s="27" t="n">
        <x:v>11</x:v>
      </x:c>
      <x:c r="E1298" s="59" t="str">
        <x:v>COTTON TREE</x:v>
      </x:c>
      <x:c r="F1298" s="59" t="str">
        <x:v>FRSR / SYS</x:v>
      </x:c>
      <x:c r="G1298" s="27" t="n">
        <x:v>2</x:v>
      </x:c>
      <x:c r="H1298" s="27" t="str"/>
      <x:c r="I1298" s="30"/>
      <x:c r="J1298" s="30" t="n">
        <x:v>0</x:v>
      </x:c>
      <x:c r="K1298" s="30"/>
      <x:c r="L1298" s="30"/>
    </x:row>
    <x:row r="1299">
      <x:c r="A1299" s="61" t="n">
        <x:v>45661</x:v>
      </x:c>
      <x:c r="B1299" s="59" t="str">
        <x:v>GEELONG</x:v>
      </x:c>
      <x:c r="C1299" s="27" t="n">
        <x:v>1</x:v>
      </x:c>
      <x:c r="D1299" s="27" t="n">
        <x:v>2</x:v>
      </x:c>
      <x:c r="E1299" s="59" t="str">
        <x:v>GOLDENSTATEWARRIOR</x:v>
      </x:c>
      <x:c r="F1299" s="59" t="str">
        <x:v>SYS</x:v>
      </x:c>
      <x:c r="G1299" s="27" t="n">
        <x:v>1</x:v>
      </x:c>
      <x:c r="H1299" s="27" t="str">
        <x:v>Won</x:v>
      </x:c>
      <x:c r="I1299" s="30" t="n">
        <x:v>1.7</x:v>
      </x:c>
      <x:c r="J1299" s="30" t="n">
        <x:v>1.7</x:v>
      </x:c>
      <x:c r="K1299" s="30" t="n">
        <x:v>3.06</x:v>
      </x:c>
      <x:c r="L1299" s="30" t="n">
        <x:v>5.814</x:v>
      </x:c>
    </x:row>
    <x:row r="1300">
      <x:c r="A1300" s="61" t="n">
        <x:v>45661</x:v>
      </x:c>
      <x:c r="B1300" s="59" t="str">
        <x:v>GEELONG</x:v>
      </x:c>
      <x:c r="C1300" s="27" t="n">
        <x:v>3</x:v>
      </x:c>
      <x:c r="D1300" s="27" t="n">
        <x:v>8</x:v>
      </x:c>
      <x:c r="E1300" s="59" t="str">
        <x:v>CAPRICORN STAR</x:v>
      </x:c>
      <x:c r="F1300" s="59" t="str">
        <x:v>LSW</x:v>
      </x:c>
      <x:c r="G1300" s="27" t="n">
        <x:v>1</x:v>
      </x:c>
      <x:c r="H1300" s="27" t="str">
        <x:v>Won</x:v>
      </x:c>
      <x:c r="I1300" s="30" t="n">
        <x:v>1.8</x:v>
      </x:c>
      <x:c r="J1300" s="30" t="n">
        <x:v>1.8</x:v>
      </x:c>
      <x:c r="K1300" s="30" t="n">
        <x:v>3.42</x:v>
      </x:c>
      <x:c r="L1300" s="30" t="n">
        <x:v>4.104</x:v>
      </x:c>
    </x:row>
    <x:row r="1301">
      <x:c r="A1301" s="61" t="n">
        <x:v>45661</x:v>
      </x:c>
      <x:c r="B1301" s="59" t="str">
        <x:v>GEELONG</x:v>
      </x:c>
      <x:c r="C1301" s="27" t="n">
        <x:v>5</x:v>
      </x:c>
      <x:c r="D1301" s="27" t="n">
        <x:v>8</x:v>
      </x:c>
      <x:c r="E1301" s="59" t="str">
        <x:v>TITLE FIGHTER</x:v>
      </x:c>
      <x:c r="F1301" s="59" t="str">
        <x:v>LSW</x:v>
      </x:c>
      <x:c r="G1301" s="27" t="n">
        <x:v>1</x:v>
      </x:c>
      <x:c r="H1301" s="27" t="str">
        <x:v>Won</x:v>
      </x:c>
      <x:c r="I1301" s="30" t="n">
        <x:v>1.9</x:v>
      </x:c>
      <x:c r="J1301" s="30" t="n">
        <x:v>1.9</x:v>
      </x:c>
      <x:c r="K1301" s="30" t="n">
        <x:v>2.28</x:v>
      </x:c>
      <x:c r="L1301" s="30" t="n">
        <x:v>2.508</x:v>
      </x:c>
    </x:row>
    <x:row r="1302">
      <x:c r="A1302" s="61" t="n">
        <x:v>45661</x:v>
      </x:c>
      <x:c r="B1302" s="59" t="str">
        <x:v>GEELONG</x:v>
      </x:c>
      <x:c r="C1302" s="27" t="n">
        <x:v>6</x:v>
      </x:c>
      <x:c r="D1302" s="27" t="n">
        <x:v>8</x:v>
      </x:c>
      <x:c r="E1302" s="59" t="str">
        <x:v>MOLLYNICKERS</x:v>
      </x:c>
      <x:c r="F1302" s="59" t="str">
        <x:v>DC</x:v>
      </x:c>
      <x:c r="G1302" s="27" t="n">
        <x:v>1</x:v>
      </x:c>
      <x:c r="H1302" s="27" t="str">
        <x:v>Won</x:v>
      </x:c>
      <x:c r="I1302" s="30" t="n">
        <x:v>1.2</x:v>
      </x:c>
      <x:c r="J1302" s="30" t="n">
        <x:v>1.2</x:v>
      </x:c>
      <x:c r="K1302" s="30" t="n">
        <x:v>1.32</x:v>
      </x:c>
      <x:c r="L1302" s="30" t="n">
        <x:v>3.036</x:v>
      </x:c>
    </x:row>
    <x:row r="1303">
      <x:c r="A1303" s="61" t="n">
        <x:v>45661</x:v>
      </x:c>
      <x:c r="B1303" s="59" t="str">
        <x:v>GEELONG</x:v>
      </x:c>
      <x:c r="C1303" s="27" t="n">
        <x:v>7</x:v>
      </x:c>
      <x:c r="D1303" s="27" t="n">
        <x:v>1</x:v>
      </x:c>
      <x:c r="E1303" s="59" t="str">
        <x:v>IGOTCHA</x:v>
      </x:c>
      <x:c r="F1303" s="59" t="str">
        <x:v>SYS</x:v>
      </x:c>
      <x:c r="G1303" s="27" t="n">
        <x:v>1</x:v>
      </x:c>
      <x:c r="H1303" s="27" t="str">
        <x:v>2nd</x:v>
      </x:c>
      <x:c r="I1303" s="30" t="n">
        <x:v>1.1</x:v>
      </x:c>
      <x:c r="J1303" s="30" t="n">
        <x:v>1.1</x:v>
      </x:c>
      <x:c r="K1303" s="30" t="n">
        <x:v>2.53</x:v>
      </x:c>
      <x:c r="L1303" s="30" t="n">
        <x:v>3.2889999999999997</x:v>
      </x:c>
    </x:row>
    <x:row r="1304">
      <x:c r="A1304" s="61" t="n">
        <x:v>45661</x:v>
      </x:c>
      <x:c r="B1304" s="59" t="str">
        <x:v>GEELONG</x:v>
      </x:c>
      <x:c r="C1304" s="27" t="n">
        <x:v>7</x:v>
      </x:c>
      <x:c r="D1304" s="27" t="n">
        <x:v>3</x:v>
      </x:c>
      <x:c r="E1304" s="59" t="str">
        <x:v>HEARCOMESTHESTAR</x:v>
      </x:c>
      <x:c r="F1304" s="59" t="str">
        <x:v>DC</x:v>
      </x:c>
      <x:c r="G1304" s="27" t="n">
        <x:v>1</x:v>
      </x:c>
      <x:c r="H1304" s="27" t="str">
        <x:v>Won</x:v>
      </x:c>
      <x:c r="I1304" s="30" t="n">
        <x:v>2.1</x:v>
      </x:c>
      <x:c r="J1304" s="30" t="n">
        <x:v>2.1</x:v>
      </x:c>
      <x:c r="K1304" s="30" t="n">
        <x:v>4.83</x:v>
      </x:c>
      <x:c r="L1304" s="30" t="n">
        <x:v>6.279</x:v>
      </x:c>
    </x:row>
    <x:row r="1305">
      <x:c r="A1305" s="61" t="n">
        <x:v>45661</x:v>
      </x:c>
      <x:c r="B1305" s="59" t="str">
        <x:v>GEELONG</x:v>
      </x:c>
      <x:c r="C1305" s="27" t="n">
        <x:v>8</x:v>
      </x:c>
      <x:c r="D1305" s="27" t="n">
        <x:v>1</x:v>
      </x:c>
      <x:c r="E1305" s="59" t="str">
        <x:v>HOLYMANZ</x:v>
      </x:c>
      <x:c r="F1305" s="59" t="str">
        <x:v>DC</x:v>
      </x:c>
      <x:c r="G1305" s="27" t="n">
        <x:v>1</x:v>
      </x:c>
      <x:c r="H1305" s="27" t="str">
        <x:v>Won</x:v>
      </x:c>
      <x:c r="I1305" s="30" t="n">
        <x:v>2.3</x:v>
      </x:c>
      <x:c r="J1305" s="30" t="n">
        <x:v>2.3</x:v>
      </x:c>
      <x:c r="K1305" s="30" t="n">
        <x:v>2.9899999999999998</x:v>
      </x:c>
      <x:c r="L1305" s="30" t="n">
        <x:v>0</x:v>
      </x:c>
    </x:row>
    <x:row r="1306">
      <x:c r="A1306" s="61" t="n">
        <x:v>45661</x:v>
      </x:c>
      <x:c r="B1306" s="59" t="str">
        <x:v>GEELONG</x:v>
      </x:c>
      <x:c r="C1306" s="27" t="n">
        <x:v>8</x:v>
      </x:c>
      <x:c r="D1306" s="27" t="n">
        <x:v>2</x:v>
      </x:c>
      <x:c r="E1306" s="59" t="str">
        <x:v>RIOT AND ROSE</x:v>
      </x:c>
      <x:c r="F1306" s="59" t="str">
        <x:v>SYS</x:v>
      </x:c>
      <x:c r="G1306" s="27" t="n">
        <x:v>1</x:v>
      </x:c>
      <x:c r="H1306" s="27" t="str">
        <x:v>2nd</x:v>
      </x:c>
      <x:c r="I1306" s="30" t="n">
        <x:v>2.1</x:v>
      </x:c>
      <x:c r="J1306" s="30" t="n">
        <x:v>2.1</x:v>
      </x:c>
      <x:c r="K1306" s="30" t="n">
        <x:v>2.7300000000000004</x:v>
      </x:c>
      <x:c r="L1306" s="30" t="n">
        <x:v>0</x:v>
      </x:c>
    </x:row>
    <x:row r="1307">
      <x:c r="A1307" s="61" t="n">
        <x:v>45661</x:v>
      </x:c>
      <x:c r="B1307" s="59" t="str">
        <x:v>GEELONG</x:v>
      </x:c>
      <x:c r="C1307" s="27" t="n">
        <x:v>8</x:v>
      </x:c>
      <x:c r="D1307" s="27" t="n">
        <x:v>3</x:v>
      </x:c>
      <x:c r="E1307" s="59" t="str">
        <x:v>DASHING</x:v>
      </x:c>
      <x:c r="F1307" s="59" t="str">
        <x:v>SYS</x:v>
      </x:c>
      <x:c r="G1307" s="27" t="n">
        <x:v>1</x:v>
      </x:c>
      <x:c r="H1307" s="27" t="str">
        <x:v>3rd</x:v>
      </x:c>
      <x:c r="I1307" s="30"/>
      <x:c r="J1307" s="30" t="n">
        <x:v>0</x:v>
      </x:c>
      <x:c r="K1307" s="30" t="n">
        <x:v>0</x:v>
      </x:c>
      <x:c r="L1307" s="30" t="n">
        <x:v>0</x:v>
      </x:c>
    </x:row>
    <x:row r="1308">
      <x:c r="A1308" s="61" t="n">
        <x:v>45661</x:v>
      </x:c>
      <x:c r="B1308" s="59" t="str">
        <x:v>GEELONG</x:v>
      </x:c>
      <x:c r="C1308" s="27" t="n">
        <x:v>8</x:v>
      </x:c>
      <x:c r="D1308" s="27" t="n">
        <x:v>5</x:v>
      </x:c>
      <x:c r="E1308" s="59" t="str">
        <x:v>MATHLETIC</x:v>
      </x:c>
      <x:c r="F1308" s="59" t="str">
        <x:v>SYS</x:v>
      </x:c>
      <x:c r="G1308" s="27" t="n">
        <x:v>1</x:v>
      </x:c>
      <x:c r="H1308" s="27" t="str"/>
      <x:c r="I1308" s="30"/>
      <x:c r="J1308" s="30" t="n">
        <x:v>0</x:v>
      </x:c>
      <x:c r="K1308" s="30" t="n">
        <x:v>0</x:v>
      </x:c>
      <x:c r="L1308" s="30" t="n">
        <x:v>0</x:v>
      </x:c>
    </x:row>
    <x:row r="1309">
      <x:c r="A1309" s="61" t="n">
        <x:v>45661</x:v>
      </x:c>
      <x:c r="B1309" s="59" t="str">
        <x:v>GEELONG</x:v>
      </x:c>
      <x:c r="C1309" s="27" t="n">
        <x:v>9</x:v>
      </x:c>
      <x:c r="D1309" s="27" t="n">
        <x:v>8</x:v>
      </x:c>
      <x:c r="E1309" s="59" t="str">
        <x:v>SHE'S BULLETPROOF</x:v>
      </x:c>
      <x:c r="F1309" s="59" t="str">
        <x:v>SYS</x:v>
      </x:c>
      <x:c r="G1309" s="27" t="n">
        <x:v>1</x:v>
      </x:c>
      <x:c r="H1309" s="27" t="str">
        <x:v>2nd</x:v>
      </x:c>
      <x:c r="I1309" s="30" t="n">
        <x:v>1.3</x:v>
      </x:c>
      <x:c r="J1309" s="30" t="n">
        <x:v>1.3</x:v>
      </x:c>
      <x:c r="K1309" s="30" t="n">
        <x:v>0</x:v>
      </x:c>
      <x:c r="L1309" s="30"/>
    </x:row>
    <x:row r="1310">
      <x:c r="A1310" s="61" t="n">
        <x:v>45661</x:v>
      </x:c>
      <x:c r="B1310" s="59" t="str">
        <x:v>GEELONG</x:v>
      </x:c>
      <x:c r="C1310" s="27" t="n">
        <x:v>10</x:v>
      </x:c>
      <x:c r="D1310" s="27" t="n">
        <x:v>2</x:v>
      </x:c>
      <x:c r="E1310" s="59" t="str">
        <x:v>MANOLO BLING</x:v>
      </x:c>
      <x:c r="F1310" s="59" t="str">
        <x:v>LSW</x:v>
      </x:c>
      <x:c r="G1310" s="27" t="n">
        <x:v>1</x:v>
      </x:c>
      <x:c r="H1310" s="27" t="str"/>
      <x:c r="I1310" s="30"/>
      <x:c r="J1310" s="30" t="n">
        <x:v>0</x:v>
      </x:c>
      <x:c r="K1310" s="30"/>
      <x:c r="L1310" s="30"/>
    </x:row>
    <x:row r="1311">
      <x:c r="A1311" s="61" t="n">
        <x:v>45661</x:v>
      </x:c>
      <x:c r="B1311" s="59" t="str">
        <x:v>GEELONG</x:v>
      </x:c>
      <x:c r="C1311" s="27" t="n">
        <x:v>10</x:v>
      </x:c>
      <x:c r="D1311" s="27" t="n">
        <x:v>4</x:v>
      </x:c>
      <x:c r="E1311" s="59" t="str">
        <x:v>SWEETHEARTED</x:v>
      </x:c>
      <x:c r="F1311" s="59" t="str">
        <x:v>LSW / SYS</x:v>
      </x:c>
      <x:c r="G1311" s="27" t="n">
        <x:v>2</x:v>
      </x:c>
      <x:c r="H1311" s="27" t="str">
        <x:v>Won</x:v>
      </x:c>
      <x:c r="I1311" s="30" t="n">
        <x:v>1.8</x:v>
      </x:c>
      <x:c r="J1311" s="30" t="n">
        <x:v>1.8</x:v>
      </x:c>
      <x:c r="K1311" s="30"/>
      <x:c r="L1311" s="30"/>
    </x:row>
    <x:row r="1312">
      <x:c r="A1312" s="61" t="n">
        <x:v>45668</x:v>
      </x:c>
      <x:c r="B1312" s="59" t="str">
        <x:v>FLEMINGTON</x:v>
      </x:c>
      <x:c r="C1312" s="27" t="n">
        <x:v>1</x:v>
      </x:c>
      <x:c r="D1312" s="27" t="n">
        <x:v>3</x:v>
      </x:c>
      <x:c r="E1312" s="59" t="str">
        <x:v>XARPO</x:v>
      </x:c>
      <x:c r="F1312" s="59" t="str">
        <x:v>LSW</x:v>
      </x:c>
      <x:c r="G1312" s="27" t="n">
        <x:v>1</x:v>
      </x:c>
      <x:c r="H1312" s="27" t="str">
        <x:v>3rd</x:v>
      </x:c>
      <x:c r="I1312" s="30" t="n">
        <x:v>1.1</x:v>
      </x:c>
      <x:c r="J1312" s="30" t="n">
        <x:v>1.1</x:v>
      </x:c>
      <x:c r="K1312" s="30" t="n">
        <x:v>1.9800000000000002</x:v>
      </x:c>
      <x:c r="L1312" s="30" t="n">
        <x:v>2.7720000000000002</x:v>
      </x:c>
    </x:row>
    <x:row r="1313">
      <x:c r="A1313" s="61" t="n">
        <x:v>45668</x:v>
      </x:c>
      <x:c r="B1313" s="59" t="str">
        <x:v>FLEMINGTON</x:v>
      </x:c>
      <x:c r="C1313" s="27" t="n">
        <x:v>1</x:v>
      </x:c>
      <x:c r="D1313" s="27" t="n">
        <x:v>6</x:v>
      </x:c>
      <x:c r="E1313" s="59" t="str">
        <x:v>RUBIQUITY</x:v>
      </x:c>
      <x:c r="F1313" s="59" t="str">
        <x:v>DC</x:v>
      </x:c>
      <x:c r="G1313" s="27" t="n">
        <x:v>1</x:v>
      </x:c>
      <x:c r="H1313" s="27" t="str">
        <x:v>4th</x:v>
      </x:c>
      <x:c r="I1313" s="30"/>
      <x:c r="J1313" s="30" t="n">
        <x:v>0</x:v>
      </x:c>
      <x:c r="K1313" s="30" t="n">
        <x:v>0</x:v>
      </x:c>
      <x:c r="L1313" s="30" t="n">
        <x:v>0</x:v>
      </x:c>
    </x:row>
    <x:row r="1314">
      <x:c r="A1314" s="61" t="n">
        <x:v>45668</x:v>
      </x:c>
      <x:c r="B1314" s="59" t="str">
        <x:v>FLEMINGTON</x:v>
      </x:c>
      <x:c r="C1314" s="27" t="n">
        <x:v>2</x:v>
      </x:c>
      <x:c r="D1314" s="27" t="n">
        <x:v>10</x:v>
      </x:c>
      <x:c r="E1314" s="59" t="str">
        <x:v>COLOUR OUR WORLD</x:v>
      </x:c>
      <x:c r="F1314" s="59" t="str">
        <x:v>DC</x:v>
      </x:c>
      <x:c r="G1314" s="27" t="n">
        <x:v>1</x:v>
      </x:c>
      <x:c r="H1314" s="27" t="str">
        <x:v>3rd</x:v>
      </x:c>
      <x:c r="I1314" s="30" t="n">
        <x:v>1.8</x:v>
      </x:c>
      <x:c r="J1314" s="30" t="n">
        <x:v>1.8</x:v>
      </x:c>
      <x:c r="K1314" s="30" t="n">
        <x:v>2.52</x:v>
      </x:c>
      <x:c r="L1314" s="30" t="n">
        <x:v>0</x:v>
      </x:c>
    </x:row>
    <x:row r="1315">
      <x:c r="A1315" s="61" t="n">
        <x:v>45668</x:v>
      </x:c>
      <x:c r="B1315" s="59" t="str">
        <x:v>FLEMINGTON</x:v>
      </x:c>
      <x:c r="C1315" s="27" t="n">
        <x:v>3</x:v>
      </x:c>
      <x:c r="D1315" s="27" t="n">
        <x:v>1</x:v>
      </x:c>
      <x:c r="E1315" s="59" t="str">
        <x:v>SMOKIN' PRINCESS</x:v>
      </x:c>
      <x:c r="F1315" s="59" t="str">
        <x:v>BF</x:v>
      </x:c>
      <x:c r="G1315" s="27" t="n">
        <x:v>1</x:v>
      </x:c>
      <x:c r="H1315" s="27" t="str">
        <x:v>Won</x:v>
      </x:c>
      <x:c r="I1315" s="30" t="n">
        <x:v>1.4</x:v>
      </x:c>
      <x:c r="J1315" s="30" t="n">
        <x:v>1.4</x:v>
      </x:c>
      <x:c r="K1315" s="30" t="n">
        <x:v>0</x:v>
      </x:c>
      <x:c r="L1315" s="30" t="n">
        <x:v>0</x:v>
      </x:c>
    </x:row>
    <x:row r="1316">
      <x:c r="A1316" s="61" t="n">
        <x:v>45668</x:v>
      </x:c>
      <x:c r="B1316" s="59" t="str">
        <x:v>FLEMINGTON</x:v>
      </x:c>
      <x:c r="C1316" s="27" t="n">
        <x:v>3</x:v>
      </x:c>
      <x:c r="D1316" s="27" t="n">
        <x:v>2</x:v>
      </x:c>
      <x:c r="E1316" s="59" t="str">
        <x:v>KEEP YOUR COOL</x:v>
      </x:c>
      <x:c r="F1316" s="59" t="str">
        <x:v>LSW / SYS</x:v>
      </x:c>
      <x:c r="G1316" s="27" t="n">
        <x:v>2</x:v>
      </x:c>
      <x:c r="H1316" s="27" t="str"/>
      <x:c r="I1316" s="30"/>
      <x:c r="J1316" s="30" t="n">
        <x:v>0</x:v>
      </x:c>
      <x:c r="K1316" s="30" t="n">
        <x:v>0</x:v>
      </x:c>
      <x:c r="L1316" s="30" t="n">
        <x:v>0</x:v>
      </x:c>
    </x:row>
    <x:row r="1317">
      <x:c r="A1317" s="61" t="n">
        <x:v>45668</x:v>
      </x:c>
      <x:c r="B1317" s="59" t="str">
        <x:v>FLEMINGTON</x:v>
      </x:c>
      <x:c r="C1317" s="27" t="n">
        <x:v>3</x:v>
      </x:c>
      <x:c r="D1317" s="27" t="n">
        <x:v>8</x:v>
      </x:c>
      <x:c r="E1317" s="59" t="str">
        <x:v>STYLISH</x:v>
      </x:c>
      <x:c r="F1317" s="59" t="str">
        <x:v>FRSR / SYS</x:v>
      </x:c>
      <x:c r="G1317" s="27" t="n">
        <x:v>2</x:v>
      </x:c>
      <x:c r="H1317" s="27" t="str">
        <x:v>2nd</x:v>
      </x:c>
      <x:c r="I1317" s="30" t="n">
        <x:v>2</x:v>
      </x:c>
      <x:c r="J1317" s="30" t="n">
        <x:v>2</x:v>
      </x:c>
      <x:c r="K1317" s="30" t="n">
        <x:v>0</x:v>
      </x:c>
      <x:c r="L1317" s="30" t="n">
        <x:v>0</x:v>
      </x:c>
    </x:row>
    <x:row r="1318">
      <x:c r="A1318" s="61" t="n">
        <x:v>45668</x:v>
      </x:c>
      <x:c r="B1318" s="59" t="str">
        <x:v>FLEMINGTON</x:v>
      </x:c>
      <x:c r="C1318" s="27" t="n">
        <x:v>4</x:v>
      </x:c>
      <x:c r="D1318" s="27" t="n">
        <x:v>5</x:v>
      </x:c>
      <x:c r="E1318" s="59" t="str">
        <x:v>FLAMIN' ROMANS</x:v>
      </x:c>
      <x:c r="F1318" s="59" t="str">
        <x:v>FRSR / SYS</x:v>
      </x:c>
      <x:c r="G1318" s="27" t="n">
        <x:v>2</x:v>
      </x:c>
      <x:c r="H1318" s="27" t="str"/>
      <x:c r="I1318" s="30"/>
      <x:c r="J1318" s="30" t="n">
        <x:v>0</x:v>
      </x:c>
      <x:c r="K1318" s="30" t="n">
        <x:v>0</x:v>
      </x:c>
      <x:c r="L1318" s="30" t="n">
        <x:v>0</x:v>
      </x:c>
    </x:row>
    <x:row r="1319">
      <x:c r="A1319" s="61" t="n">
        <x:v>45668</x:v>
      </x:c>
      <x:c r="B1319" s="59" t="str">
        <x:v>FLEMINGTON</x:v>
      </x:c>
      <x:c r="C1319" s="27" t="n">
        <x:v>4</x:v>
      </x:c>
      <x:c r="D1319" s="27" t="n">
        <x:v>10</x:v>
      </x:c>
      <x:c r="E1319" s="59" t="str">
        <x:v>SENTIMENTAL FLAME</x:v>
      </x:c>
      <x:c r="F1319" s="59" t="str">
        <x:v>SYS</x:v>
      </x:c>
      <x:c r="G1319" s="27" t="n">
        <x:v>1</x:v>
      </x:c>
      <x:c r="H1319" s="27" t="str"/>
      <x:c r="I1319" s="30"/>
      <x:c r="J1319" s="30" t="n">
        <x:v>0</x:v>
      </x:c>
      <x:c r="K1319" s="30" t="n">
        <x:v>0</x:v>
      </x:c>
      <x:c r="L1319" s="30" t="n">
        <x:v>0</x:v>
      </x:c>
    </x:row>
    <x:row r="1320">
      <x:c r="A1320" s="61" t="n">
        <x:v>45668</x:v>
      </x:c>
      <x:c r="B1320" s="59" t="str">
        <x:v>FLEMINGTON</x:v>
      </x:c>
      <x:c r="C1320" s="27" t="n">
        <x:v>5</x:v>
      </x:c>
      <x:c r="D1320" s="27" t="n">
        <x:v>5</x:v>
      </x:c>
      <x:c r="E1320" s="59" t="str">
        <x:v>NEW YORK LUSTRE</x:v>
      </x:c>
      <x:c r="F1320" s="59" t="str">
        <x:v>SYS</x:v>
      </x:c>
      <x:c r="G1320" s="27" t="n">
        <x:v>1</x:v>
      </x:c>
      <x:c r="H1320" s="27" t="str">
        <x:v>Won</x:v>
      </x:c>
      <x:c r="I1320" s="30" t="n">
        <x:v>1.1</x:v>
      </x:c>
      <x:c r="J1320" s="30" t="n">
        <x:v>1.1</x:v>
      </x:c>
      <x:c r="K1320" s="30" t="n">
        <x:v>0</x:v>
      </x:c>
      <x:c r="L1320" s="30"/>
    </x:row>
    <x:row r="1321">
      <x:c r="A1321" s="61" t="n">
        <x:v>45668</x:v>
      </x:c>
      <x:c r="B1321" s="59" t="str">
        <x:v>FLEMINGTON</x:v>
      </x:c>
      <x:c r="C1321" s="27" t="n">
        <x:v>9</x:v>
      </x:c>
      <x:c r="D1321" s="27" t="n">
        <x:v>5</x:v>
      </x:c>
      <x:c r="E1321" s="59" t="str">
        <x:v>BRITISH COLUMBIA</x:v>
      </x:c>
      <x:c r="F1321" s="59" t="str">
        <x:v>DC</x:v>
      </x:c>
      <x:c r="G1321" s="27" t="n">
        <x:v>1</x:v>
      </x:c>
      <x:c r="H1321" s="27" t="str"/>
      <x:c r="I1321" s="30"/>
      <x:c r="J1321" s="30" t="n">
        <x:v>0</x:v>
      </x:c>
      <x:c r="K1321" s="30"/>
      <x:c r="L1321" s="30"/>
    </x:row>
    <x:row r="1322">
      <x:c r="A1322" s="61" t="n">
        <x:v>45668</x:v>
      </x:c>
      <x:c r="B1322" s="59" t="str">
        <x:v>FLEMINGTON</x:v>
      </x:c>
      <x:c r="C1322" s="27" t="n">
        <x:v>9</x:v>
      </x:c>
      <x:c r="D1322" s="27" t="n">
        <x:v>11</x:v>
      </x:c>
      <x:c r="E1322" s="59" t="str">
        <x:v>ELPHINSTONE</x:v>
      </x:c>
      <x:c r="F1322" s="59" t="str">
        <x:v>DC</x:v>
      </x:c>
      <x:c r="G1322" s="27" t="n">
        <x:v>1</x:v>
      </x:c>
      <x:c r="H1322" s="27" t="str">
        <x:v>Won</x:v>
      </x:c>
      <x:c r="I1322" s="30" t="n">
        <x:v>1.9</x:v>
      </x:c>
      <x:c r="J1322" s="30" t="n">
        <x:v>1.9</x:v>
      </x:c>
      <x:c r="K1322" s="30"/>
      <x:c r="L1322" s="30"/>
    </x:row>
    <x:row r="1323">
      <x:c r="A1323" s="61" t="n">
        <x:v>45675</x:v>
      </x:c>
      <x:c r="B1323" s="59" t="str">
        <x:v>FLEMINGTON</x:v>
      </x:c>
      <x:c r="C1323" s="27" t="n">
        <x:v>1</x:v>
      </x:c>
      <x:c r="D1323" s="27" t="n">
        <x:v>3</x:v>
      </x:c>
      <x:c r="E1323" s="59" t="str">
        <x:v>MARBLE ARCH</x:v>
      </x:c>
      <x:c r="F1323" s="59" t="str">
        <x:v>BF / SYS</x:v>
      </x:c>
      <x:c r="G1323" s="27" t="n">
        <x:v>2</x:v>
      </x:c>
      <x:c r="H1323" s="27" t="str">
        <x:v>Won</x:v>
      </x:c>
      <x:c r="I1323" s="30" t="n">
        <x:v>1.7</x:v>
      </x:c>
      <x:c r="J1323" s="30" t="n">
        <x:v>1.7</x:v>
      </x:c>
      <x:c r="K1323" s="30" t="n">
        <x:v>2.55</x:v>
      </x:c>
      <x:c r="L1323" s="30" t="n">
        <x:v>0</x:v>
      </x:c>
    </x:row>
    <x:row r="1324">
      <x:c r="A1324" s="61" t="n">
        <x:v>45675</x:v>
      </x:c>
      <x:c r="B1324" s="59" t="str">
        <x:v>FLEMINGTON</x:v>
      </x:c>
      <x:c r="C1324" s="27" t="n">
        <x:v>2</x:v>
      </x:c>
      <x:c r="D1324" s="27" t="n">
        <x:v>3</x:v>
      </x:c>
      <x:c r="E1324" s="59" t="str">
        <x:v>CAVALRY GIRL</x:v>
      </x:c>
      <x:c r="F1324" s="59" t="str">
        <x:v>SYS</x:v>
      </x:c>
      <x:c r="G1324" s="27" t="n">
        <x:v>1</x:v>
      </x:c>
      <x:c r="H1324" s="27" t="str">
        <x:v>Won</x:v>
      </x:c>
      <x:c r="I1324" s="30" t="n">
        <x:v>1.5</x:v>
      </x:c>
      <x:c r="J1324" s="30" t="n">
        <x:v>1.5</x:v>
      </x:c>
      <x:c r="K1324" s="30" t="n">
        <x:v>0</x:v>
      </x:c>
      <x:c r="L1324" s="30" t="n">
        <x:v>0</x:v>
      </x:c>
    </x:row>
    <x:row r="1325">
      <x:c r="A1325" s="61" t="n">
        <x:v>45675</x:v>
      </x:c>
      <x:c r="B1325" s="59" t="str">
        <x:v>FLEMINGTON</x:v>
      </x:c>
      <x:c r="C1325" s="27" t="n">
        <x:v>3</x:v>
      </x:c>
      <x:c r="D1325" s="27" t="n">
        <x:v>1</x:v>
      </x:c>
      <x:c r="E1325" s="59" t="str">
        <x:v>CENTENNIAL PARK</x:v>
      </x:c>
      <x:c r="F1325" s="59" t="str">
        <x:v>LSW</x:v>
      </x:c>
      <x:c r="G1325" s="27" t="n">
        <x:v>1</x:v>
      </x:c>
      <x:c r="H1325" s="27" t="str"/>
      <x:c r="I1325" s="30"/>
      <x:c r="J1325" s="30" t="n">
        <x:v>0</x:v>
      </x:c>
      <x:c r="K1325" s="30" t="n">
        <x:v>0</x:v>
      </x:c>
      <x:c r="L1325" s="30" t="n">
        <x:v>0</x:v>
      </x:c>
    </x:row>
    <x:row r="1326">
      <x:c r="A1326" s="61" t="n">
        <x:v>45675</x:v>
      </x:c>
      <x:c r="B1326" s="59" t="str">
        <x:v>FLEMINGTON</x:v>
      </x:c>
      <x:c r="C1326" s="27" t="n">
        <x:v>3</x:v>
      </x:c>
      <x:c r="D1326" s="27" t="n">
        <x:v>3</x:v>
      </x:c>
      <x:c r="E1326" s="59" t="str">
        <x:v>TOMBA</x:v>
      </x:c>
      <x:c r="F1326" s="59" t="str">
        <x:v>LSW</x:v>
      </x:c>
      <x:c r="G1326" s="27" t="n">
        <x:v>1</x:v>
      </x:c>
      <x:c r="H1326" s="27" t="str"/>
      <x:c r="I1326" s="30"/>
      <x:c r="J1326" s="30" t="n">
        <x:v>0</x:v>
      </x:c>
      <x:c r="K1326" s="30" t="n">
        <x:v>0</x:v>
      </x:c>
      <x:c r="L1326" s="30" t="n">
        <x:v>0</x:v>
      </x:c>
    </x:row>
    <x:row r="1327">
      <x:c r="A1327" s="61" t="n">
        <x:v>45675</x:v>
      </x:c>
      <x:c r="B1327" s="59" t="str">
        <x:v>FLEMINGTON</x:v>
      </x:c>
      <x:c r="C1327" s="27" t="n">
        <x:v>4</x:v>
      </x:c>
      <x:c r="D1327" s="27" t="n">
        <x:v>5</x:v>
      </x:c>
      <x:c r="E1327" s="59" t="str">
        <x:v>SAMANGU</x:v>
      </x:c>
      <x:c r="F1327" s="59" t="str">
        <x:v>LSW / SYS</x:v>
      </x:c>
      <x:c r="G1327" s="27" t="n">
        <x:v>2</x:v>
      </x:c>
      <x:c r="H1327" s="27" t="str">
        <x:v>3rd</x:v>
      </x:c>
      <x:c r="I1327" s="30" t="n">
        <x:v>1.2</x:v>
      </x:c>
      <x:c r="J1327" s="30" t="n">
        <x:v>1.2</x:v>
      </x:c>
      <x:c r="K1327" s="30" t="n">
        <x:v>1.92</x:v>
      </x:c>
      <x:c r="L1327" s="30" t="n">
        <x:v>0</x:v>
      </x:c>
    </x:row>
    <x:row r="1328">
      <x:c r="A1328" s="61" t="n">
        <x:v>45675</x:v>
      </x:c>
      <x:c r="B1328" s="59" t="str">
        <x:v>FLEMINGTON</x:v>
      </x:c>
      <x:c r="C1328" s="27" t="n">
        <x:v>6</x:v>
      </x:c>
      <x:c r="D1328" s="27" t="n">
        <x:v>4</x:v>
      </x:c>
      <x:c r="E1328" s="59" t="str">
        <x:v>MAJOR SHARE</x:v>
      </x:c>
      <x:c r="F1328" s="59" t="str">
        <x:v>LSW</x:v>
      </x:c>
      <x:c r="G1328" s="27" t="n">
        <x:v>1</x:v>
      </x:c>
      <x:c r="H1328" s="27" t="str">
        <x:v>Won</x:v>
      </x:c>
      <x:c r="I1328" s="30" t="n">
        <x:v>1.6</x:v>
      </x:c>
      <x:c r="J1328" s="30" t="n">
        <x:v>1.6</x:v>
      </x:c>
      <x:c r="K1328" s="30" t="n">
        <x:v>0</x:v>
      </x:c>
      <x:c r="L1328" s="30" t="n">
        <x:v>0</x:v>
      </x:c>
    </x:row>
    <x:row r="1329">
      <x:c r="A1329" s="61" t="n">
        <x:v>45675</x:v>
      </x:c>
      <x:c r="B1329" s="59" t="str">
        <x:v>FLEMINGTON</x:v>
      </x:c>
      <x:c r="C1329" s="27" t="n">
        <x:v>6</x:v>
      </x:c>
      <x:c r="D1329" s="27" t="n">
        <x:v>6</x:v>
      </x:c>
      <x:c r="E1329" s="59" t="str">
        <x:v>BOSSY NIC</x:v>
      </x:c>
      <x:c r="F1329" s="59" t="str">
        <x:v>DC</x:v>
      </x:c>
      <x:c r="G1329" s="27" t="n">
        <x:v>1</x:v>
      </x:c>
      <x:c r="H1329" s="27" t="str">
        <x:v>2nd</x:v>
      </x:c>
      <x:c r="I1329" s="30" t="n">
        <x:v>3.4</x:v>
      </x:c>
      <x:c r="J1329" s="30" t="n">
        <x:v>3.4</x:v>
      </x:c>
      <x:c r="K1329" s="30" t="n">
        <x:v>0</x:v>
      </x:c>
      <x:c r="L1329" s="30" t="n">
        <x:v>0</x:v>
      </x:c>
    </x:row>
    <x:row r="1330">
      <x:c r="A1330" s="61" t="n">
        <x:v>45675</x:v>
      </x:c>
      <x:c r="B1330" s="59" t="str">
        <x:v>FLEMINGTON</x:v>
      </x:c>
      <x:c r="C1330" s="27" t="n">
        <x:v>7</x:v>
      </x:c>
      <x:c r="D1330" s="27" t="n">
        <x:v>3</x:v>
      </x:c>
      <x:c r="E1330" s="59" t="str">
        <x:v>PRINCESS QUE</x:v>
      </x:c>
      <x:c r="F1330" s="59" t="str">
        <x:v>BFSR / SYS</x:v>
      </x:c>
      <x:c r="G1330" s="27" t="n">
        <x:v>2</x:v>
      </x:c>
      <x:c r="H1330" s="27" t="str"/>
      <x:c r="I1330" s="30"/>
      <x:c r="J1330" s="30" t="n">
        <x:v>0</x:v>
      </x:c>
      <x:c r="K1330" s="30" t="n">
        <x:v>0</x:v>
      </x:c>
      <x:c r="L1330" s="30"/>
    </x:row>
    <x:row r="1331">
      <x:c r="A1331" s="61" t="n">
        <x:v>45675</x:v>
      </x:c>
      <x:c r="B1331" s="59" t="str">
        <x:v>FLEMINGTON</x:v>
      </x:c>
      <x:c r="C1331" s="27" t="n">
        <x:v>10</x:v>
      </x:c>
      <x:c r="D1331" s="27" t="n">
        <x:v>12</x:v>
      </x:c>
      <x:c r="E1331" s="59" t="str">
        <x:v>DREAM ALL DAY</x:v>
      </x:c>
      <x:c r="F1331" s="59" t="str">
        <x:v>DC / SYS</x:v>
      </x:c>
      <x:c r="G1331" s="27" t="n">
        <x:v>2</x:v>
      </x:c>
      <x:c r="H1331" s="27" t="str">
        <x:v>3rd</x:v>
      </x:c>
      <x:c r="I1331" s="30" t="n">
        <x:v>1.3</x:v>
      </x:c>
      <x:c r="J1331" s="30" t="n">
        <x:v>1.3</x:v>
      </x:c>
      <x:c r="K1331" s="30"/>
      <x:c r="L1331" s="30"/>
    </x:row>
    <x:row r="1332">
      <x:c r="A1332" s="61" t="n">
        <x:v>45675</x:v>
      </x:c>
      <x:c r="B1332" s="59" t="str">
        <x:v>FLEMINGTON</x:v>
      </x:c>
      <x:c r="C1332" s="27" t="n">
        <x:v>10</x:v>
      </x:c>
      <x:c r="D1332" s="27" t="n">
        <x:v>13</x:v>
      </x:c>
      <x:c r="E1332" s="59" t="str">
        <x:v>ET TU BRUTE</x:v>
      </x:c>
      <x:c r="F1332" s="59" t="str">
        <x:v>SYS</x:v>
      </x:c>
      <x:c r="G1332" s="27" t="n">
        <x:v>1</x:v>
      </x:c>
      <x:c r="H1332" s="27" t="str"/>
      <x:c r="I1332" s="30"/>
      <x:c r="J1332" s="30" t="n">
        <x:v>0</x:v>
      </x:c>
      <x:c r="K1332" s="30"/>
      <x:c r="L1332" s="30"/>
    </x:row>
    <x:row r="1333">
      <x:c r="A1333" s="61" t="n">
        <x:v>45682</x:v>
      </x:c>
      <x:c r="B1333" s="59" t="str">
        <x:v>SANDOWN</x:v>
      </x:c>
      <x:c r="C1333" s="27" t="n">
        <x:v>1</x:v>
      </x:c>
      <x:c r="D1333" s="27" t="n">
        <x:v>8</x:v>
      </x:c>
      <x:c r="E1333" s="59" t="str">
        <x:v>PORTER</x:v>
      </x:c>
      <x:c r="F1333" s="59" t="str">
        <x:v>LSW</x:v>
      </x:c>
      <x:c r="G1333" s="27" t="n">
        <x:v>1</x:v>
      </x:c>
      <x:c r="H1333" s="27" t="str">
        <x:v>Won</x:v>
      </x:c>
      <x:c r="I1333" s="30" t="n">
        <x:v>1.6</x:v>
      </x:c>
      <x:c r="J1333" s="30" t="n">
        <x:v>1.6</x:v>
      </x:c>
      <x:c r="K1333" s="30" t="n">
        <x:v>2.5600000000000005</x:v>
      </x:c>
      <x:c r="L1333" s="30" t="n">
        <x:v>3.0720000000000005</x:v>
      </x:c>
    </x:row>
    <x:row r="1334">
      <x:c r="A1334" s="61" t="n">
        <x:v>45682</x:v>
      </x:c>
      <x:c r="B1334" s="59" t="str">
        <x:v>SANDOWN</x:v>
      </x:c>
      <x:c r="C1334" s="27" t="n">
        <x:v>1</x:v>
      </x:c>
      <x:c r="D1334" s="27" t="n">
        <x:v>8</x:v>
      </x:c>
      <x:c r="E1334" s="59" t="str">
        <x:v>PORTER</x:v>
      </x:c>
      <x:c r="F1334" s="59" t="str">
        <x:v>LSW</x:v>
      </x:c>
      <x:c r="G1334" s="27" t="n">
        <x:v>1</x:v>
      </x:c>
      <x:c r="H1334" s="27" t="str">
        <x:v>Won</x:v>
      </x:c>
      <x:c r="I1334" s="30" t="n">
        <x:v>1.6</x:v>
      </x:c>
      <x:c r="J1334" s="30" t="n">
        <x:v>1.6</x:v>
      </x:c>
      <x:c r="K1334" s="30" t="n">
        <x:v>2.5600000000000005</x:v>
      </x:c>
      <x:c r="L1334" s="30" t="n">
        <x:v>3.0720000000000005</x:v>
      </x:c>
    </x:row>
    <x:row r="1335">
      <x:c r="A1335" s="61" t="n">
        <x:v>45682</x:v>
      </x:c>
      <x:c r="B1335" s="59" t="str">
        <x:v>SANDOWN</x:v>
      </x:c>
      <x:c r="C1335" s="27" t="n">
        <x:v>2</x:v>
      </x:c>
      <x:c r="D1335" s="27" t="n">
        <x:v>1</x:v>
      </x:c>
      <x:c r="E1335" s="59" t="str">
        <x:v>SIR ATLAS</x:v>
      </x:c>
      <x:c r="F1335" s="59" t="str">
        <x:v>DC</x:v>
      </x:c>
      <x:c r="G1335" s="27" t="n">
        <x:v>1</x:v>
      </x:c>
      <x:c r="H1335" s="27" t="str">
        <x:v>2nd</x:v>
      </x:c>
      <x:c r="I1335" s="30" t="n">
        <x:v>1.6</x:v>
      </x:c>
      <x:c r="J1335" s="30" t="n">
        <x:v>1.6</x:v>
      </x:c>
      <x:c r="K1335" s="30" t="n">
        <x:v>1.92</x:v>
      </x:c>
      <x:c r="L1335" s="30" t="n">
        <x:v>3.84</x:v>
      </x:c>
    </x:row>
    <x:row r="1336">
      <x:c r="A1336" s="61" t="n">
        <x:v>45682</x:v>
      </x:c>
      <x:c r="B1336" s="59" t="str">
        <x:v>SANDOWN</x:v>
      </x:c>
      <x:c r="C1336" s="27" t="n">
        <x:v>2</x:v>
      </x:c>
      <x:c r="D1336" s="27" t="n">
        <x:v>7</x:v>
      </x:c>
      <x:c r="E1336" s="59" t="str">
        <x:v>REVELARE</x:v>
      </x:c>
      <x:c r="F1336" s="59" t="str">
        <x:v>LSW</x:v>
      </x:c>
      <x:c r="G1336" s="27" t="n">
        <x:v>1</x:v>
      </x:c>
      <x:c r="H1336" s="27" t="str">
        <x:v>Won</x:v>
      </x:c>
      <x:c r="I1336" s="30" t="n">
        <x:v>1.2</x:v>
      </x:c>
      <x:c r="J1336" s="30" t="n">
        <x:v>1.2</x:v>
      </x:c>
      <x:c r="K1336" s="30" t="n">
        <x:v>1.44</x:v>
      </x:c>
      <x:c r="L1336" s="30" t="n">
        <x:v>2.88</x:v>
      </x:c>
    </x:row>
    <x:row r="1337">
      <x:c r="A1337" s="61" t="n">
        <x:v>45682</x:v>
      </x:c>
      <x:c r="B1337" s="59" t="str">
        <x:v>SANDOWN</x:v>
      </x:c>
      <x:c r="C1337" s="27" t="n">
        <x:v>3</x:v>
      </x:c>
      <x:c r="D1337" s="27" t="n">
        <x:v>1</x:v>
      </x:c>
      <x:c r="E1337" s="59" t="str">
        <x:v>SHINING SMILE</x:v>
      </x:c>
      <x:c r="F1337" s="59" t="str">
        <x:v>LSW / SYS</x:v>
      </x:c>
      <x:c r="G1337" s="27" t="n">
        <x:v>2</x:v>
      </x:c>
      <x:c r="H1337" s="27" t="str">
        <x:v>Won</x:v>
      </x:c>
      <x:c r="I1337" s="30" t="n">
        <x:v>1.2</x:v>
      </x:c>
      <x:c r="J1337" s="30" t="n">
        <x:v>1.2</x:v>
      </x:c>
      <x:c r="K1337" s="30" t="n">
        <x:v>2.4</x:v>
      </x:c>
      <x:c r="L1337" s="30" t="n">
        <x:v>7.4399999999999995</x:v>
      </x:c>
    </x:row>
    <x:row r="1338">
      <x:c r="A1338" s="61" t="n">
        <x:v>45682</x:v>
      </x:c>
      <x:c r="B1338" s="59" t="str">
        <x:v>SANDOWN</x:v>
      </x:c>
      <x:c r="C1338" s="27" t="n">
        <x:v>4</x:v>
      </x:c>
      <x:c r="D1338" s="27" t="n">
        <x:v>4</x:v>
      </x:c>
      <x:c r="E1338" s="59" t="str">
        <x:v>WILTSHIRE SQUARE</x:v>
      </x:c>
      <x:c r="F1338" s="59" t="str">
        <x:v>SYS</x:v>
      </x:c>
      <x:c r="G1338" s="27" t="n">
        <x:v>1</x:v>
      </x:c>
      <x:c r="H1338" s="27" t="str">
        <x:v>2nd</x:v>
      </x:c>
      <x:c r="I1338" s="30" t="n">
        <x:v>2</x:v>
      </x:c>
      <x:c r="J1338" s="30" t="n">
        <x:v>2</x:v>
      </x:c>
      <x:c r="K1338" s="30" t="n">
        <x:v>6.2</x:v>
      </x:c>
      <x:c r="L1338" s="30" t="n">
        <x:v>0</x:v>
      </x:c>
    </x:row>
    <x:row r="1339">
      <x:c r="A1339" s="61" t="n">
        <x:v>45682</x:v>
      </x:c>
      <x:c r="B1339" s="59" t="str">
        <x:v>SANDOWN</x:v>
      </x:c>
      <x:c r="C1339" s="27" t="n">
        <x:v>4</x:v>
      </x:c>
      <x:c r="D1339" s="27" t="n">
        <x:v>6</x:v>
      </x:c>
      <x:c r="E1339" s="59" t="str">
        <x:v>TOO DARN CRYSTAL</x:v>
      </x:c>
      <x:c r="F1339" s="59" t="str">
        <x:v>LSW</x:v>
      </x:c>
      <x:c r="G1339" s="27" t="n">
        <x:v>1</x:v>
      </x:c>
      <x:c r="H1339" s="27" t="str"/>
      <x:c r="I1339" s="30"/>
      <x:c r="J1339" s="30" t="n">
        <x:v>0</x:v>
      </x:c>
      <x:c r="K1339" s="30" t="n">
        <x:v>0</x:v>
      </x:c>
      <x:c r="L1339" s="30" t="n">
        <x:v>0</x:v>
      </x:c>
    </x:row>
    <x:row r="1340">
      <x:c r="A1340" s="61" t="n">
        <x:v>45682</x:v>
      </x:c>
      <x:c r="B1340" s="59" t="str">
        <x:v>SANDOWN</x:v>
      </x:c>
      <x:c r="C1340" s="27" t="n">
        <x:v>5</x:v>
      </x:c>
      <x:c r="D1340" s="27" t="n">
        <x:v>3</x:v>
      </x:c>
      <x:c r="E1340" s="59" t="str">
        <x:v>PHILOSOPHER</x:v>
      </x:c>
      <x:c r="F1340" s="59" t="str">
        <x:v>FR</x:v>
      </x:c>
      <x:c r="G1340" s="27" t="n">
        <x:v>1</x:v>
      </x:c>
      <x:c r="H1340" s="27" t="str">
        <x:v>Won</x:v>
      </x:c>
      <x:c r="I1340" s="30" t="n">
        <x:v>3.1</x:v>
      </x:c>
      <x:c r="J1340" s="30" t="n">
        <x:v>3.1</x:v>
      </x:c>
      <x:c r="K1340" s="30" t="n">
        <x:v>0</x:v>
      </x:c>
      <x:c r="L1340" s="30" t="n">
        <x:v>0</x:v>
      </x:c>
    </x:row>
    <x:row r="1341">
      <x:c r="A1341" s="61" t="n">
        <x:v>45682</x:v>
      </x:c>
      <x:c r="B1341" s="59" t="str">
        <x:v>SANDOWN</x:v>
      </x:c>
      <x:c r="C1341" s="27" t="n">
        <x:v>6</x:v>
      </x:c>
      <x:c r="D1341" s="27" t="n">
        <x:v>1</x:v>
      </x:c>
      <x:c r="E1341" s="59" t="str">
        <x:v>SAMUEL LANGHORNE</x:v>
      </x:c>
      <x:c r="F1341" s="59" t="str">
        <x:v>SYS</x:v>
      </x:c>
      <x:c r="G1341" s="27" t="n">
        <x:v>1</x:v>
      </x:c>
      <x:c r="H1341" s="27" t="str"/>
      <x:c r="I1341" s="30"/>
      <x:c r="J1341" s="30" t="n">
        <x:v>0</x:v>
      </x:c>
      <x:c r="K1341" s="30" t="n">
        <x:v>0</x:v>
      </x:c>
      <x:c r="L1341" s="30" t="n">
        <x:v>0</x:v>
      </x:c>
    </x:row>
    <x:row r="1342">
      <x:c r="A1342" s="61" t="n">
        <x:v>45682</x:v>
      </x:c>
      <x:c r="B1342" s="59" t="str">
        <x:v>SANDOWN</x:v>
      </x:c>
      <x:c r="C1342" s="27" t="n">
        <x:v>6</x:v>
      </x:c>
      <x:c r="D1342" s="27" t="n">
        <x:v>8</x:v>
      </x:c>
      <x:c r="E1342" s="59" t="str">
        <x:v>KINGS VALLEY</x:v>
      </x:c>
      <x:c r="F1342" s="59" t="str">
        <x:v>BFSR</x:v>
      </x:c>
      <x:c r="G1342" s="27" t="n">
        <x:v>1</x:v>
      </x:c>
      <x:c r="H1342" s="27" t="str">
        <x:v>Won</x:v>
      </x:c>
      <x:c r="I1342" s="30" t="n">
        <x:v>1.7</x:v>
      </x:c>
      <x:c r="J1342" s="30" t="n">
        <x:v>1.7</x:v>
      </x:c>
      <x:c r="K1342" s="30" t="n">
        <x:v>2.38</x:v>
      </x:c>
      <x:c r="L1342" s="30" t="n">
        <x:v>0</x:v>
      </x:c>
    </x:row>
    <x:row r="1343">
      <x:c r="A1343" s="61" t="n">
        <x:v>45682</x:v>
      </x:c>
      <x:c r="B1343" s="59" t="str">
        <x:v>SANDOWN</x:v>
      </x:c>
      <x:c r="C1343" s="27" t="n">
        <x:v>7</x:v>
      </x:c>
      <x:c r="D1343" s="27" t="n">
        <x:v>4</x:v>
      </x:c>
      <x:c r="E1343" s="59" t="str">
        <x:v>SMOKIN' PRINCESS</x:v>
      </x:c>
      <x:c r="F1343" s="59" t="str">
        <x:v>LSW / SYS</x:v>
      </x:c>
      <x:c r="G1343" s="27" t="n">
        <x:v>2</x:v>
      </x:c>
      <x:c r="H1343" s="27" t="str">
        <x:v>Won</x:v>
      </x:c>
      <x:c r="I1343" s="30" t="n">
        <x:v>1.4</x:v>
      </x:c>
      <x:c r="J1343" s="30" t="n">
        <x:v>1.4</x:v>
      </x:c>
      <x:c r="K1343" s="30" t="n">
        <x:v>0</x:v>
      </x:c>
      <x:c r="L1343" s="30" t="n">
        <x:v>0</x:v>
      </x:c>
    </x:row>
    <x:row r="1344">
      <x:c r="A1344" s="61" t="n">
        <x:v>45682</x:v>
      </x:c>
      <x:c r="B1344" s="59" t="str">
        <x:v>SANDOWN</x:v>
      </x:c>
      <x:c r="C1344" s="27" t="n">
        <x:v>7</x:v>
      </x:c>
      <x:c r="D1344" s="27" t="n">
        <x:v>5</x:v>
      </x:c>
      <x:c r="E1344" s="59" t="str">
        <x:v>LE ZEBRA</x:v>
      </x:c>
      <x:c r="F1344" s="59" t="str">
        <x:v>BFSR / SYS</x:v>
      </x:c>
      <x:c r="G1344" s="27" t="n">
        <x:v>2</x:v>
      </x:c>
      <x:c r="H1344" s="27" t="str">
        <x:v>3rd</x:v>
      </x:c>
      <x:c r="I1344" s="30" t="n">
        <x:v>1.5</x:v>
      </x:c>
      <x:c r="J1344" s="30" t="n">
        <x:v>1.5</x:v>
      </x:c>
      <x:c r="K1344" s="30" t="n">
        <x:v>0</x:v>
      </x:c>
      <x:c r="L1344" s="30" t="n">
        <x:v>0</x:v>
      </x:c>
    </x:row>
    <x:row r="1345">
      <x:c r="A1345" s="61" t="n">
        <x:v>45682</x:v>
      </x:c>
      <x:c r="B1345" s="59" t="str">
        <x:v>SANDOWN</x:v>
      </x:c>
      <x:c r="C1345" s="27" t="n">
        <x:v>7</x:v>
      </x:c>
      <x:c r="D1345" s="27" t="n">
        <x:v>8</x:v>
      </x:c>
      <x:c r="E1345" s="59" t="str">
        <x:v>ONE LONG DAY</x:v>
      </x:c>
      <x:c r="F1345" s="59" t="str">
        <x:v>LSW / SYS</x:v>
      </x:c>
      <x:c r="G1345" s="27" t="n">
        <x:v>2</x:v>
      </x:c>
      <x:c r="H1345" s="27" t="str">
        <x:v>2nd</x:v>
      </x:c>
      <x:c r="I1345" s="30" t="n">
        <x:v>2</x:v>
      </x:c>
      <x:c r="J1345" s="30" t="n">
        <x:v>2</x:v>
      </x:c>
      <x:c r="K1345" s="30" t="n">
        <x:v>0</x:v>
      </x:c>
      <x:c r="L1345" s="30" t="n">
        <x:v>0</x:v>
      </x:c>
    </x:row>
    <x:row r="1346">
      <x:c r="A1346" s="61" t="n">
        <x:v>45682</x:v>
      </x:c>
      <x:c r="B1346" s="59" t="str">
        <x:v>SANDOWN</x:v>
      </x:c>
      <x:c r="C1346" s="27" t="n">
        <x:v>7</x:v>
      </x:c>
      <x:c r="D1346" s="27" t="n">
        <x:v>9</x:v>
      </x:c>
      <x:c r="E1346" s="59" t="str">
        <x:v>ASPEN COLORADO</x:v>
      </x:c>
      <x:c r="F1346" s="59" t="str">
        <x:v>DC / SYS</x:v>
      </x:c>
      <x:c r="G1346" s="27" t="n">
        <x:v>2</x:v>
      </x:c>
      <x:c r="H1346" s="27" t="str"/>
      <x:c r="I1346" s="30"/>
      <x:c r="J1346" s="30" t="n">
        <x:v>0</x:v>
      </x:c>
      <x:c r="K1346" s="30" t="n">
        <x:v>0</x:v>
      </x:c>
      <x:c r="L1346" s="30" t="n">
        <x:v>0</x:v>
      </x:c>
    </x:row>
    <x:row r="1347">
      <x:c r="A1347" s="61" t="n">
        <x:v>45682</x:v>
      </x:c>
      <x:c r="B1347" s="59" t="str">
        <x:v>SANDOWN</x:v>
      </x:c>
      <x:c r="C1347" s="27" t="n">
        <x:v>8</x:v>
      </x:c>
      <x:c r="D1347" s="27" t="n">
        <x:v>7</x:v>
      </x:c>
      <x:c r="E1347" s="59" t="str">
        <x:v>TORRANZINO</x:v>
      </x:c>
      <x:c r="F1347" s="59" t="str">
        <x:v>SYS</x:v>
      </x:c>
      <x:c r="G1347" s="27" t="n">
        <x:v>1</x:v>
      </x:c>
      <x:c r="H1347" s="27" t="str"/>
      <x:c r="I1347" s="30"/>
      <x:c r="J1347" s="30" t="n">
        <x:v>0</x:v>
      </x:c>
      <x:c r="K1347" s="30" t="n">
        <x:v>0</x:v>
      </x:c>
      <x:c r="L1347" s="30" t="n">
        <x:v>0</x:v>
      </x:c>
    </x:row>
    <x:row r="1348">
      <x:c r="A1348" s="61" t="n">
        <x:v>45682</x:v>
      </x:c>
      <x:c r="B1348" s="59" t="str">
        <x:v>SANDOWN</x:v>
      </x:c>
      <x:c r="C1348" s="27" t="n">
        <x:v>9</x:v>
      </x:c>
      <x:c r="D1348" s="27" t="n">
        <x:v>7</x:v>
      </x:c>
      <x:c r="E1348" s="59" t="str">
        <x:v>ROYAL INSIGNIA</x:v>
      </x:c>
      <x:c r="F1348" s="59" t="str">
        <x:v>LSW / SYS</x:v>
      </x:c>
      <x:c r="G1348" s="27" t="n">
        <x:v>2</x:v>
      </x:c>
      <x:c r="H1348" s="27" t="str">
        <x:v>Won</x:v>
      </x:c>
      <x:c r="I1348" s="30" t="n">
        <x:v>2.3</x:v>
      </x:c>
      <x:c r="J1348" s="30" t="n">
        <x:v>2.3</x:v>
      </x:c>
      <x:c r="K1348" s="30" t="n">
        <x:v>3.2199999999999998</x:v>
      </x:c>
      <x:c r="L1348" s="30"/>
    </x:row>
    <x:row r="1349">
      <x:c r="A1349" s="61" t="n">
        <x:v>45682</x:v>
      </x:c>
      <x:c r="B1349" s="59" t="str">
        <x:v>SANDOWN</x:v>
      </x:c>
      <x:c r="C1349" s="27" t="n">
        <x:v>10</x:v>
      </x:c>
      <x:c r="D1349" s="27" t="n">
        <x:v>12</x:v>
      </x:c>
      <x:c r="E1349" s="59" t="str">
        <x:v>OVERACTIVE</x:v>
      </x:c>
      <x:c r="F1349" s="59" t="str">
        <x:v>LSW</x:v>
      </x:c>
      <x:c r="G1349" s="27" t="n">
        <x:v>1</x:v>
      </x:c>
      <x:c r="H1349" s="27" t="str">
        <x:v>3rd</x:v>
      </x:c>
      <x:c r="I1349" s="30" t="n">
        <x:v>1.4</x:v>
      </x:c>
      <x:c r="J1349" s="30" t="n">
        <x:v>1.4</x:v>
      </x:c>
      <x:c r="K1349" s="30"/>
      <x:c r="L1349" s="30"/>
    </x:row>
    <x:row r="1350">
      <x:c r="A1350" s="61" t="n">
        <x:v>45689</x:v>
      </x:c>
      <x:c r="B1350" s="59" t="str">
        <x:v>SANDOWN</x:v>
      </x:c>
      <x:c r="C1350" s="27" t="n">
        <x:v>2</x:v>
      </x:c>
      <x:c r="D1350" s="27" t="n">
        <x:v>2</x:v>
      </x:c>
      <x:c r="E1350" s="59" t="str">
        <x:v>FIRST IMMORTAL</x:v>
      </x:c>
      <x:c r="F1350" s="59" t="str">
        <x:v>SYS</x:v>
      </x:c>
      <x:c r="G1350" s="27" t="n">
        <x:v>1</x:v>
      </x:c>
      <x:c r="H1350" s="27" t="str">
        <x:v>Won</x:v>
      </x:c>
      <x:c r="I1350" s="30" t="n">
        <x:v>2.5</x:v>
      </x:c>
      <x:c r="J1350" s="30" t="n">
        <x:v>2.5</x:v>
      </x:c>
      <x:c r="K1350" s="30" t="n">
        <x:v>0</x:v>
      </x:c>
      <x:c r="L1350" s="30" t="n">
        <x:v>0</x:v>
      </x:c>
    </x:row>
    <x:row r="1351">
      <x:c r="A1351" s="61" t="n">
        <x:v>45689</x:v>
      </x:c>
      <x:c r="B1351" s="59" t="str">
        <x:v>SANDOWN</x:v>
      </x:c>
      <x:c r="C1351" s="27" t="n">
        <x:v>3</x:v>
      </x:c>
      <x:c r="D1351" s="27" t="n">
        <x:v>2</x:v>
      </x:c>
      <x:c r="E1351" s="59" t="str">
        <x:v>SAMUEL LANGHORNE</x:v>
      </x:c>
      <x:c r="F1351" s="59" t="str">
        <x:v>FRSR</x:v>
      </x:c>
      <x:c r="G1351" s="27" t="n">
        <x:v>1</x:v>
      </x:c>
      <x:c r="H1351" s="27" t="str"/>
      <x:c r="I1351" s="30"/>
      <x:c r="J1351" s="30" t="n">
        <x:v>0</x:v>
      </x:c>
      <x:c r="K1351" s="30" t="n">
        <x:v>0</x:v>
      </x:c>
      <x:c r="L1351" s="30" t="n">
        <x:v>0</x:v>
      </x:c>
    </x:row>
    <x:row r="1352">
      <x:c r="A1352" s="61" t="n">
        <x:v>45689</x:v>
      </x:c>
      <x:c r="B1352" s="59" t="str">
        <x:v>SANDOWN</x:v>
      </x:c>
      <x:c r="C1352" s="27" t="n">
        <x:v>3</x:v>
      </x:c>
      <x:c r="D1352" s="27" t="n">
        <x:v>7</x:v>
      </x:c>
      <x:c r="E1352" s="59" t="str">
        <x:v>MATRON BULLWINKEL</x:v>
      </x:c>
      <x:c r="F1352" s="59" t="str">
        <x:v>DC</x:v>
      </x:c>
      <x:c r="G1352" s="27" t="n">
        <x:v>1</x:v>
      </x:c>
      <x:c r="H1352" s="27" t="str"/>
      <x:c r="I1352" s="30"/>
      <x:c r="J1352" s="30" t="n">
        <x:v>0</x:v>
      </x:c>
      <x:c r="K1352" s="30" t="n">
        <x:v>0</x:v>
      </x:c>
      <x:c r="L1352" s="30" t="n">
        <x:v>0</x:v>
      </x:c>
    </x:row>
    <x:row r="1353">
      <x:c r="A1353" s="61" t="n">
        <x:v>45689</x:v>
      </x:c>
      <x:c r="B1353" s="59" t="str">
        <x:v>SANDOWN</x:v>
      </x:c>
      <x:c r="C1353" s="27" t="n">
        <x:v>4</x:v>
      </x:c>
      <x:c r="D1353" s="27" t="n">
        <x:v>4</x:v>
      </x:c>
      <x:c r="E1353" s="59" t="str">
        <x:v>EMPRESSIVE ENUFF</x:v>
      </x:c>
      <x:c r="F1353" s="59" t="str">
        <x:v>DC</x:v>
      </x:c>
      <x:c r="G1353" s="27" t="n">
        <x:v>1</x:v>
      </x:c>
      <x:c r="H1353" s="27" t="str">
        <x:v>2nd</x:v>
      </x:c>
      <x:c r="I1353" s="30" t="n">
        <x:v>1.7</x:v>
      </x:c>
      <x:c r="J1353" s="30" t="n">
        <x:v>1.7</x:v>
      </x:c>
      <x:c r="K1353" s="30" t="n">
        <x:v>2.21</x:v>
      </x:c>
      <x:c r="L1353" s="30" t="n">
        <x:v>0</x:v>
      </x:c>
    </x:row>
    <x:row r="1354">
      <x:c r="A1354" s="61" t="n">
        <x:v>45689</x:v>
      </x:c>
      <x:c r="B1354" s="59" t="str">
        <x:v>SANDOWN</x:v>
      </x:c>
      <x:c r="C1354" s="27" t="n">
        <x:v>4</x:v>
      </x:c>
      <x:c r="D1354" s="27" t="n">
        <x:v>5</x:v>
      </x:c>
      <x:c r="E1354" s="59" t="str">
        <x:v>RUSSIAN METEOR</x:v>
      </x:c>
      <x:c r="F1354" s="59" t="str">
        <x:v>DC</x:v>
      </x:c>
      <x:c r="G1354" s="27" t="n">
        <x:v>1</x:v>
      </x:c>
      <x:c r="H1354" s="27" t="str">
        <x:v>Won</x:v>
      </x:c>
      <x:c r="I1354" s="30" t="n">
        <x:v>2.6</x:v>
      </x:c>
      <x:c r="J1354" s="30" t="n">
        <x:v>2.6</x:v>
      </x:c>
      <x:c r="K1354" s="30" t="n">
        <x:v>3.3800000000000003</x:v>
      </x:c>
      <x:c r="L1354" s="30" t="n">
        <x:v>0</x:v>
      </x:c>
    </x:row>
    <x:row r="1355">
      <x:c r="A1355" s="61" t="n">
        <x:v>45689</x:v>
      </x:c>
      <x:c r="B1355" s="59" t="str">
        <x:v>SANDOWN</x:v>
      </x:c>
      <x:c r="C1355" s="27" t="n">
        <x:v>4</x:v>
      </x:c>
      <x:c r="D1355" s="27" t="n">
        <x:v>9</x:v>
      </x:c>
      <x:c r="E1355" s="59" t="str">
        <x:v>QUEBECK</x:v>
      </x:c>
      <x:c r="F1355" s="59" t="str">
        <x:v>FRSR</x:v>
      </x:c>
      <x:c r="G1355" s="27" t="n">
        <x:v>1</x:v>
      </x:c>
      <x:c r="H1355" s="27" t="str">
        <x:v>3rd</x:v>
      </x:c>
      <x:c r="I1355" s="30" t="n">
        <x:v>1.7</x:v>
      </x:c>
      <x:c r="J1355" s="30" t="n">
        <x:v>1.7</x:v>
      </x:c>
      <x:c r="K1355" s="30" t="n">
        <x:v>2.21</x:v>
      </x:c>
      <x:c r="L1355" s="30" t="n">
        <x:v>0</x:v>
      </x:c>
    </x:row>
    <x:row r="1356">
      <x:c r="A1356" s="61" t="n">
        <x:v>45689</x:v>
      </x:c>
      <x:c r="B1356" s="59" t="str">
        <x:v>SANDOWN</x:v>
      </x:c>
      <x:c r="C1356" s="27" t="n">
        <x:v>5</x:v>
      </x:c>
      <x:c r="D1356" s="27" t="n">
        <x:v>6</x:v>
      </x:c>
      <x:c r="E1356" s="59" t="str">
        <x:v>SWORD OF LEGACY</x:v>
      </x:c>
      <x:c r="F1356" s="59" t="str">
        <x:v>SYS</x:v>
      </x:c>
      <x:c r="G1356" s="27" t="n">
        <x:v>1</x:v>
      </x:c>
      <x:c r="H1356" s="27" t="str">
        <x:v>2nd</x:v>
      </x:c>
      <x:c r="I1356" s="30" t="n">
        <x:v>1.3</x:v>
      </x:c>
      <x:c r="J1356" s="30" t="n">
        <x:v>1.3</x:v>
      </x:c>
      <x:c r="K1356" s="30" t="n">
        <x:v>0</x:v>
      </x:c>
      <x:c r="L1356" s="30" t="n">
        <x:v>0</x:v>
      </x:c>
    </x:row>
    <x:row r="1357">
      <x:c r="A1357" s="61" t="n">
        <x:v>45689</x:v>
      </x:c>
      <x:c r="B1357" s="59" t="str">
        <x:v>SANDOWN</x:v>
      </x:c>
      <x:c r="C1357" s="27" t="n">
        <x:v>6</x:v>
      </x:c>
      <x:c r="D1357" s="27" t="n">
        <x:v>2</x:v>
      </x:c>
      <x:c r="E1357" s="59" t="str">
        <x:v>DON'T HOPE DO</x:v>
      </x:c>
      <x:c r="F1357" s="59" t="str">
        <x:v>LSW</x:v>
      </x:c>
      <x:c r="G1357" s="27" t="n">
        <x:v>1</x:v>
      </x:c>
      <x:c r="H1357" s="27" t="str">
        <x:v>4th</x:v>
      </x:c>
      <x:c r="I1357" s="30"/>
      <x:c r="J1357" s="30" t="n">
        <x:v>0</x:v>
      </x:c>
      <x:c r="K1357" s="30" t="n">
        <x:v>0</x:v>
      </x:c>
      <x:c r="L1357" s="30" t="n">
        <x:v>0</x:v>
      </x:c>
    </x:row>
    <x:row r="1358">
      <x:c r="A1358" s="61" t="n">
        <x:v>45689</x:v>
      </x:c>
      <x:c r="B1358" s="59" t="str">
        <x:v>SANDOWN</x:v>
      </x:c>
      <x:c r="C1358" s="27" t="n">
        <x:v>6</x:v>
      </x:c>
      <x:c r="D1358" s="27" t="n">
        <x:v>13</x:v>
      </x:c>
      <x:c r="E1358" s="59" t="str">
        <x:v>MIGHTY</x:v>
      </x:c>
      <x:c r="F1358" s="59" t="str">
        <x:v>FR</x:v>
      </x:c>
      <x:c r="G1358" s="27" t="n">
        <x:v>1</x:v>
      </x:c>
      <x:c r="H1358" s="27" t="str">
        <x:v>Won</x:v>
      </x:c>
      <x:c r="I1358" s="30" t="n">
        <x:v>1.9</x:v>
      </x:c>
      <x:c r="J1358" s="30" t="n">
        <x:v>1.9</x:v>
      </x:c>
      <x:c r="K1358" s="30" t="n">
        <x:v>0</x:v>
      </x:c>
      <x:c r="L1358" s="30" t="n">
        <x:v>0</x:v>
      </x:c>
    </x:row>
    <x:row r="1359">
      <x:c r="A1359" s="61" t="n">
        <x:v>45689</x:v>
      </x:c>
      <x:c r="B1359" s="59" t="str">
        <x:v>SANDOWN</x:v>
      </x:c>
      <x:c r="C1359" s="27" t="n">
        <x:v>7</x:v>
      </x:c>
      <x:c r="D1359" s="27" t="n">
        <x:v>1</x:v>
      </x:c>
      <x:c r="E1359" s="59" t="str">
        <x:v>GARNACHO</x:v>
      </x:c>
      <x:c r="F1359" s="59" t="str">
        <x:v>LSW / SYS</x:v>
      </x:c>
      <x:c r="G1359" s="27" t="n">
        <x:v>2</x:v>
      </x:c>
      <x:c r="H1359" s="27" t="str"/>
      <x:c r="I1359" s="30"/>
      <x:c r="J1359" s="30" t="n">
        <x:v>0</x:v>
      </x:c>
      <x:c r="K1359" s="30" t="n">
        <x:v>0</x:v>
      </x:c>
      <x:c r="L1359" s="30" t="n">
        <x:v>0</x:v>
      </x:c>
    </x:row>
    <x:row r="1360">
      <x:c r="A1360" s="61" t="n">
        <x:v>45689</x:v>
      </x:c>
      <x:c r="B1360" s="59" t="str">
        <x:v>SANDOWN</x:v>
      </x:c>
      <x:c r="C1360" s="27" t="n">
        <x:v>7</x:v>
      </x:c>
      <x:c r="D1360" s="27" t="n">
        <x:v>5</x:v>
      </x:c>
      <x:c r="E1360" s="59" t="str">
        <x:v>ENTRUSTING</x:v>
      </x:c>
      <x:c r="F1360" s="59" t="str">
        <x:v>BFSR</x:v>
      </x:c>
      <x:c r="G1360" s="27" t="n">
        <x:v>1</x:v>
      </x:c>
      <x:c r="H1360" s="27" t="str">
        <x:v>Won</x:v>
      </x:c>
      <x:c r="I1360" s="30" t="n">
        <x:v>1.5</x:v>
      </x:c>
      <x:c r="J1360" s="30" t="n">
        <x:v>1.5</x:v>
      </x:c>
      <x:c r="K1360" s="30" t="n">
        <x:v>1.9500000000000002</x:v>
      </x:c>
      <x:c r="L1360" s="30" t="n">
        <x:v>4.875</x:v>
      </x:c>
    </x:row>
    <x:row r="1361">
      <x:c r="A1361" s="61" t="n">
        <x:v>45689</x:v>
      </x:c>
      <x:c r="B1361" s="59" t="str">
        <x:v>SANDOWN</x:v>
      </x:c>
      <x:c r="C1361" s="27" t="n">
        <x:v>7</x:v>
      </x:c>
      <x:c r="D1361" s="27" t="n">
        <x:v>5</x:v>
      </x:c>
      <x:c r="E1361" s="59" t="str">
        <x:v>ENTRUSTING</x:v>
      </x:c>
      <x:c r="F1361" s="59" t="str">
        <x:v>BFSR</x:v>
      </x:c>
      <x:c r="G1361" s="27" t="n">
        <x:v>1</x:v>
      </x:c>
      <x:c r="H1361" s="27" t="str">
        <x:v>Won</x:v>
      </x:c>
      <x:c r="I1361" s="30" t="n">
        <x:v>1.5</x:v>
      </x:c>
      <x:c r="J1361" s="30" t="n">
        <x:v>1.5</x:v>
      </x:c>
      <x:c r="K1361" s="30" t="n">
        <x:v>1.9500000000000002</x:v>
      </x:c>
      <x:c r="L1361" s="30" t="n">
        <x:v>4.875</x:v>
      </x:c>
    </x:row>
    <x:row r="1362">
      <x:c r="A1362" s="61" t="n">
        <x:v>45689</x:v>
      </x:c>
      <x:c r="B1362" s="59" t="str">
        <x:v>SANDOWN</x:v>
      </x:c>
      <x:c r="C1362" s="27" t="n">
        <x:v>8</x:v>
      </x:c>
      <x:c r="D1362" s="27" t="n">
        <x:v>6</x:v>
      </x:c>
      <x:c r="E1362" s="59" t="str">
        <x:v>REVELARE</x:v>
      </x:c>
      <x:c r="F1362" s="59" t="str">
        <x:v>LSW / SYS</x:v>
      </x:c>
      <x:c r="G1362" s="27" t="n">
        <x:v>2</x:v>
      </x:c>
      <x:c r="H1362" s="27" t="str">
        <x:v>Won</x:v>
      </x:c>
      <x:c r="I1362" s="30" t="n">
        <x:v>1.3</x:v>
      </x:c>
      <x:c r="J1362" s="30" t="n">
        <x:v>1.3</x:v>
      </x:c>
      <x:c r="K1362" s="30" t="n">
        <x:v>3.25</x:v>
      </x:c>
      <x:c r="L1362" s="30" t="n">
        <x:v>0</x:v>
      </x:c>
    </x:row>
    <x:row r="1363">
      <x:c r="A1363" s="61" t="n">
        <x:v>45689</x:v>
      </x:c>
      <x:c r="B1363" s="59" t="str">
        <x:v>SANDOWN</x:v>
      </x:c>
      <x:c r="C1363" s="27" t="n">
        <x:v>9</x:v>
      </x:c>
      <x:c r="D1363" s="27" t="n">
        <x:v>3</x:v>
      </x:c>
      <x:c r="E1363" s="59" t="str">
        <x:v>FANCIFY</x:v>
      </x:c>
      <x:c r="F1363" s="59" t="str">
        <x:v>SYS</x:v>
      </x:c>
      <x:c r="G1363" s="27" t="n">
        <x:v>1</x:v>
      </x:c>
      <x:c r="H1363" s="27" t="str">
        <x:v>2nd</x:v>
      </x:c>
      <x:c r="I1363" s="30" t="n">
        <x:v>2.5</x:v>
      </x:c>
      <x:c r="J1363" s="30" t="n">
        <x:v>2.5</x:v>
      </x:c>
      <x:c r="K1363" s="30" t="n">
        <x:v>0</x:v>
      </x:c>
      <x:c r="L1363" s="30"/>
    </x:row>
    <x:row r="1364">
      <x:c r="A1364" s="61" t="n">
        <x:v>45689</x:v>
      </x:c>
      <x:c r="B1364" s="59" t="str">
        <x:v>SANDOWN</x:v>
      </x:c>
      <x:c r="C1364" s="27" t="n">
        <x:v>9</x:v>
      </x:c>
      <x:c r="D1364" s="27" t="n">
        <x:v>9</x:v>
      </x:c>
      <x:c r="E1364" s="59" t="str">
        <x:v>SHE'S BULLETPROOF</x:v>
      </x:c>
      <x:c r="F1364" s="59" t="str">
        <x:v>BF</x:v>
      </x:c>
      <x:c r="G1364" s="27" t="n">
        <x:v>1</x:v>
      </x:c>
      <x:c r="H1364" s="27" t="str">
        <x:v>Won</x:v>
      </x:c>
      <x:c r="I1364" s="30" t="n">
        <x:v>1.8</x:v>
      </x:c>
      <x:c r="J1364" s="30" t="n">
        <x:v>1.8</x:v>
      </x:c>
      <x:c r="K1364" s="30" t="n">
        <x:v>0</x:v>
      </x:c>
      <x:c r="L1364" s="30"/>
    </x:row>
    <x:row r="1365">
      <x:c r="A1365" s="61" t="n">
        <x:v>45689</x:v>
      </x:c>
      <x:c r="B1365" s="59" t="str">
        <x:v>SANDOWN</x:v>
      </x:c>
      <x:c r="C1365" s="27" t="n">
        <x:v>10</x:v>
      </x:c>
      <x:c r="D1365" s="27" t="n">
        <x:v>8</x:v>
      </x:c>
      <x:c r="E1365" s="59" t="str">
        <x:v>WATADEEL</x:v>
      </x:c>
      <x:c r="F1365" s="59" t="str">
        <x:v>DC</x:v>
      </x:c>
      <x:c r="G1365" s="27" t="n">
        <x:v>1</x:v>
      </x:c>
      <x:c r="H1365" s="27" t="str"/>
      <x:c r="I1365" s="30"/>
      <x:c r="J1365" s="30" t="n">
        <x:v>0</x:v>
      </x:c>
      <x:c r="K1365" s="30"/>
      <x:c r="L1365" s="30"/>
    </x:row>
    <x:row r="1366">
      <x:c r="A1366" s="61" t="n">
        <x:v>45689</x:v>
      </x:c>
      <x:c r="B1366" s="59" t="str">
        <x:v>SANDOWN</x:v>
      </x:c>
      <x:c r="C1366" s="27" t="n">
        <x:v>10</x:v>
      </x:c>
      <x:c r="D1366" s="27" t="n">
        <x:v>11</x:v>
      </x:c>
      <x:c r="E1366" s="59" t="str">
        <x:v>NAME DROPPER</x:v>
      </x:c>
      <x:c r="F1366" s="59" t="str">
        <x:v>LSW / SYS</x:v>
      </x:c>
      <x:c r="G1366" s="27" t="n">
        <x:v>2</x:v>
      </x:c>
      <x:c r="H1366" s="27" t="str">
        <x:v>Won</x:v>
      </x:c>
      <x:c r="I1366" s="30" t="n">
        <x:v>1.8</x:v>
      </x:c>
      <x:c r="J1366" s="30" t="n">
        <x:v>1.8</x:v>
      </x:c>
      <x:c r="K1366" s="30"/>
      <x:c r="L1366" s="30"/>
    </x:row>
    <x:row r="1367">
      <x:c r="A1367" s="61" t="n">
        <x:v>45696</x:v>
      </x:c>
      <x:c r="B1367" s="59" t="str">
        <x:v>CAULFIELD</x:v>
      </x:c>
      <x:c r="C1367" s="27" t="n">
        <x:v>1</x:v>
      </x:c>
      <x:c r="D1367" s="27" t="n">
        <x:v>1</x:v>
      </x:c>
      <x:c r="E1367" s="59" t="str">
        <x:v>ONE LONG DAY</x:v>
      </x:c>
      <x:c r="F1367" s="59" t="str">
        <x:v>FRSR / SYS</x:v>
      </x:c>
      <x:c r="G1367" s="27" t="n">
        <x:v>2</x:v>
      </x:c>
      <x:c r="H1367" s="27" t="str">
        <x:v>2nd</x:v>
      </x:c>
      <x:c r="I1367" s="30" t="n">
        <x:v>2</x:v>
      </x:c>
      <x:c r="J1367" s="30" t="n">
        <x:v>2</x:v>
      </x:c>
      <x:c r="K1367" s="30" t="n">
        <x:v>0</x:v>
      </x:c>
      <x:c r="L1367" s="30" t="n">
        <x:v>0</x:v>
      </x:c>
    </x:row>
    <x:row r="1368">
      <x:c r="A1368" s="61" t="n">
        <x:v>45696</x:v>
      </x:c>
      <x:c r="B1368" s="59" t="str">
        <x:v>CAULFIELD</x:v>
      </x:c>
      <x:c r="C1368" s="27" t="n">
        <x:v>2</x:v>
      </x:c>
      <x:c r="D1368" s="27" t="n">
        <x:v>3</x:v>
      </x:c>
      <x:c r="E1368" s="59" t="str">
        <x:v>PERFECT PLAY</x:v>
      </x:c>
      <x:c r="F1368" s="59" t="str">
        <x:v>DC</x:v>
      </x:c>
      <x:c r="G1368" s="27" t="n">
        <x:v>1</x:v>
      </x:c>
      <x:c r="H1368" s="27" t="str">
        <x:v>4th</x:v>
      </x:c>
      <x:c r="I1368" s="30"/>
      <x:c r="J1368" s="30" t="n">
        <x:v>0</x:v>
      </x:c>
      <x:c r="K1368" s="30" t="n">
        <x:v>0</x:v>
      </x:c>
      <x:c r="L1368" s="30" t="n">
        <x:v>0</x:v>
      </x:c>
    </x:row>
    <x:row r="1369">
      <x:c r="A1369" s="61" t="n">
        <x:v>45696</x:v>
      </x:c>
      <x:c r="B1369" s="59" t="str">
        <x:v>CAULFIELD</x:v>
      </x:c>
      <x:c r="C1369" s="27" t="n">
        <x:v>3</x:v>
      </x:c>
      <x:c r="D1369" s="27" t="n">
        <x:v>8</x:v>
      </x:c>
      <x:c r="E1369" s="59" t="str">
        <x:v>SHAIYHAR</x:v>
      </x:c>
      <x:c r="F1369" s="59" t="str">
        <x:v>LSW</x:v>
      </x:c>
      <x:c r="G1369" s="27" t="n">
        <x:v>1</x:v>
      </x:c>
      <x:c r="H1369" s="27" t="str">
        <x:v>3rd</x:v>
      </x:c>
      <x:c r="I1369" s="30" t="n">
        <x:v>1.5</x:v>
      </x:c>
      <x:c r="J1369" s="30" t="n">
        <x:v>1.5</x:v>
      </x:c>
      <x:c r="K1369" s="30" t="n">
        <x:v>0</x:v>
      </x:c>
      <x:c r="L1369" s="30" t="n">
        <x:v>0</x:v>
      </x:c>
    </x:row>
    <x:row r="1370">
      <x:c r="A1370" s="61" t="n">
        <x:v>45696</x:v>
      </x:c>
      <x:c r="B1370" s="59" t="str">
        <x:v>CAULFIELD</x:v>
      </x:c>
      <x:c r="C1370" s="27" t="n">
        <x:v>4</x:v>
      </x:c>
      <x:c r="D1370" s="27" t="n">
        <x:v>1</x:v>
      </x:c>
      <x:c r="E1370" s="59" t="str">
        <x:v>TYCOON STAR</x:v>
      </x:c>
      <x:c r="F1370" s="59" t="str">
        <x:v>DC</x:v>
      </x:c>
      <x:c r="G1370" s="27" t="n">
        <x:v>1</x:v>
      </x:c>
      <x:c r="H1370" s="27" t="str">
        <x:v>4th</x:v>
      </x:c>
      <x:c r="I1370" s="30"/>
      <x:c r="J1370" s="30" t="n">
        <x:v>0</x:v>
      </x:c>
      <x:c r="K1370" s="30" t="n">
        <x:v>0</x:v>
      </x:c>
      <x:c r="L1370" s="30" t="n">
        <x:v>0</x:v>
      </x:c>
    </x:row>
    <x:row r="1371">
      <x:c r="A1371" s="61" t="n">
        <x:v>45696</x:v>
      </x:c>
      <x:c r="B1371" s="59" t="str">
        <x:v>CAULFIELD</x:v>
      </x:c>
      <x:c r="C1371" s="27" t="n">
        <x:v>4</x:v>
      </x:c>
      <x:c r="D1371" s="27" t="n">
        <x:v>2</x:v>
      </x:c>
      <x:c r="E1371" s="59" t="str">
        <x:v>ALEPPO PINE</x:v>
      </x:c>
      <x:c r="F1371" s="59" t="str">
        <x:v>LSW</x:v>
      </x:c>
      <x:c r="G1371" s="27" t="n">
        <x:v>1</x:v>
      </x:c>
      <x:c r="H1371" s="27" t="str"/>
      <x:c r="I1371" s="30"/>
      <x:c r="J1371" s="30" t="n">
        <x:v>0</x:v>
      </x:c>
      <x:c r="K1371" s="30" t="n">
        <x:v>0</x:v>
      </x:c>
      <x:c r="L1371" s="30" t="n">
        <x:v>0</x:v>
      </x:c>
    </x:row>
    <x:row r="1372">
      <x:c r="A1372" s="61" t="n">
        <x:v>45696</x:v>
      </x:c>
      <x:c r="B1372" s="59" t="str">
        <x:v>CAULFIELD</x:v>
      </x:c>
      <x:c r="C1372" s="27" t="n">
        <x:v>4</x:v>
      </x:c>
      <x:c r="D1372" s="27" t="n">
        <x:v>3</x:v>
      </x:c>
      <x:c r="E1372" s="59" t="str">
        <x:v>FIELD OF PLAY</x:v>
      </x:c>
      <x:c r="F1372" s="59" t="str">
        <x:v>LSW</x:v>
      </x:c>
      <x:c r="G1372" s="27" t="n">
        <x:v>1</x:v>
      </x:c>
      <x:c r="H1372" s="27" t="str">
        <x:v>Won</x:v>
      </x:c>
      <x:c r="I1372" s="30" t="n">
        <x:v>1.4</x:v>
      </x:c>
      <x:c r="J1372" s="30" t="n">
        <x:v>1.4</x:v>
      </x:c>
      <x:c r="K1372" s="30" t="n">
        <x:v>1.8199999999999998</x:v>
      </x:c>
      <x:c r="L1372" s="30" t="n">
        <x:v>4.004</x:v>
      </x:c>
    </x:row>
    <x:row r="1373">
      <x:c r="A1373" s="61" t="n">
        <x:v>45696</x:v>
      </x:c>
      <x:c r="B1373" s="59" t="str">
        <x:v>CAULFIELD</x:v>
      </x:c>
      <x:c r="C1373" s="27" t="n">
        <x:v>5</x:v>
      </x:c>
      <x:c r="D1373" s="27" t="n">
        <x:v>1</x:v>
      </x:c>
      <x:c r="E1373" s="59" t="str">
        <x:v>MY GLADIOLA</x:v>
      </x:c>
      <x:c r="F1373" s="59" t="str">
        <x:v>LSW / SYS</x:v>
      </x:c>
      <x:c r="G1373" s="27" t="n">
        <x:v>2</x:v>
      </x:c>
      <x:c r="H1373" s="27" t="str">
        <x:v>2nd</x:v>
      </x:c>
      <x:c r="I1373" s="30" t="n">
        <x:v>1.3</x:v>
      </x:c>
      <x:c r="J1373" s="30" t="n">
        <x:v>1.3</x:v>
      </x:c>
      <x:c r="K1373" s="30" t="n">
        <x:v>2.8600000000000003</x:v>
      </x:c>
      <x:c r="L1373" s="30" t="n">
        <x:v>4.5760000000000005</x:v>
      </x:c>
    </x:row>
    <x:row r="1374">
      <x:c r="A1374" s="61" t="n">
        <x:v>45696</x:v>
      </x:c>
      <x:c r="B1374" s="59" t="str">
        <x:v>CAULFIELD</x:v>
      </x:c>
      <x:c r="C1374" s="27" t="n">
        <x:v>5</x:v>
      </x:c>
      <x:c r="D1374" s="27" t="n">
        <x:v>3</x:v>
      </x:c>
      <x:c r="E1374" s="59" t="str">
        <x:v>PALM ANGEL</x:v>
      </x:c>
      <x:c r="F1374" s="59" t="str">
        <x:v>BF</x:v>
      </x:c>
      <x:c r="G1374" s="27" t="n">
        <x:v>1</x:v>
      </x:c>
      <x:c r="H1374" s="27" t="str">
        <x:v>Won</x:v>
      </x:c>
      <x:c r="I1374" s="30" t="n">
        <x:v>1.9</x:v>
      </x:c>
      <x:c r="J1374" s="30" t="n">
        <x:v>1.9</x:v>
      </x:c>
      <x:c r="K1374" s="30" t="n">
        <x:v>4.18</x:v>
      </x:c>
      <x:c r="L1374" s="30" t="n">
        <x:v>6.688</x:v>
      </x:c>
    </x:row>
    <x:row r="1375">
      <x:c r="A1375" s="61" t="n">
        <x:v>45696</x:v>
      </x:c>
      <x:c r="B1375" s="59" t="str">
        <x:v>CAULFIELD</x:v>
      </x:c>
      <x:c r="C1375" s="27" t="n">
        <x:v>6</x:v>
      </x:c>
      <x:c r="D1375" s="27" t="n">
        <x:v>4</x:v>
      </x:c>
      <x:c r="E1375" s="59" t="str">
        <x:v>REY MAGNERIO</x:v>
      </x:c>
      <x:c r="F1375" s="59" t="str">
        <x:v>DC</x:v>
      </x:c>
      <x:c r="G1375" s="27" t="n">
        <x:v>1</x:v>
      </x:c>
      <x:c r="H1375" s="27" t="str">
        <x:v>Won</x:v>
      </x:c>
      <x:c r="I1375" s="30" t="n">
        <x:v>2.2</x:v>
      </x:c>
      <x:c r="J1375" s="30" t="n">
        <x:v>2.2</x:v>
      </x:c>
      <x:c r="K1375" s="30" t="n">
        <x:v>3.5200000000000005</x:v>
      </x:c>
      <x:c r="L1375" s="30" t="n">
        <x:v>12.320000000000002</x:v>
      </x:c>
    </x:row>
    <x:row r="1376">
      <x:c r="A1376" s="61" t="n">
        <x:v>45696</x:v>
      </x:c>
      <x:c r="B1376" s="59" t="str">
        <x:v>CAULFIELD</x:v>
      </x:c>
      <x:c r="C1376" s="27" t="n">
        <x:v>7</x:v>
      </x:c>
      <x:c r="D1376" s="27" t="n">
        <x:v>1</x:v>
      </x:c>
      <x:c r="E1376" s="59" t="str">
        <x:v>EVAPORATE</x:v>
      </x:c>
      <x:c r="F1376" s="59" t="str">
        <x:v>DC</x:v>
      </x:c>
      <x:c r="G1376" s="27" t="n">
        <x:v>1</x:v>
      </x:c>
      <x:c r="H1376" s="27" t="str">
        <x:v>3rd</x:v>
      </x:c>
      <x:c r="I1376" s="30" t="n">
        <x:v>1.6</x:v>
      </x:c>
      <x:c r="J1376" s="30" t="n">
        <x:v>1.6</x:v>
      </x:c>
      <x:c r="K1376" s="30" t="n">
        <x:v>5.6000000000000005</x:v>
      </x:c>
      <x:c r="L1376" s="30" t="n">
        <x:v>7.84</x:v>
      </x:c>
    </x:row>
    <x:row r="1377">
      <x:c r="A1377" s="61" t="n">
        <x:v>45696</x:v>
      </x:c>
      <x:c r="B1377" s="59" t="str">
        <x:v>CAULFIELD</x:v>
      </x:c>
      <x:c r="C1377" s="27" t="n">
        <x:v>7</x:v>
      </x:c>
      <x:c r="D1377" s="27" t="n">
        <x:v>2</x:v>
      </x:c>
      <x:c r="E1377" s="59" t="str">
        <x:v>ANGEL CAPITAL</x:v>
      </x:c>
      <x:c r="F1377" s="59" t="str">
        <x:v>DC / SYS</x:v>
      </x:c>
      <x:c r="G1377" s="27" t="n">
        <x:v>2</x:v>
      </x:c>
      <x:c r="H1377" s="27" t="str">
        <x:v>Won</x:v>
      </x:c>
      <x:c r="I1377" s="30" t="n">
        <x:v>1.3</x:v>
      </x:c>
      <x:c r="J1377" s="30" t="n">
        <x:v>1.3</x:v>
      </x:c>
      <x:c r="K1377" s="30" t="n">
        <x:v>4.55</x:v>
      </x:c>
      <x:c r="L1377" s="30" t="n">
        <x:v>6.369999999999999</x:v>
      </x:c>
    </x:row>
    <x:row r="1378">
      <x:c r="A1378" s="61" t="n">
        <x:v>45696</x:v>
      </x:c>
      <x:c r="B1378" s="59" t="str">
        <x:v>CAULFIELD</x:v>
      </x:c>
      <x:c r="C1378" s="27" t="n">
        <x:v>8</x:v>
      </x:c>
      <x:c r="D1378" s="27" t="n">
        <x:v>1</x:v>
      </x:c>
      <x:c r="E1378" s="59" t="str">
        <x:v>DUKE DE SESSA</x:v>
      </x:c>
      <x:c r="F1378" s="59" t="str">
        <x:v>M</x:v>
      </x:c>
      <x:c r="G1378" s="27" t="n">
        <x:v>1</x:v>
      </x:c>
      <x:c r="H1378" s="27" t="str">
        <x:v>Won</x:v>
      </x:c>
      <x:c r="I1378" s="30" t="n">
        <x:v>3.5</x:v>
      </x:c>
      <x:c r="J1378" s="30" t="n">
        <x:v>3.5</x:v>
      </x:c>
      <x:c r="K1378" s="30" t="n">
        <x:v>4.8999999999999995</x:v>
      </x:c>
      <x:c r="L1378" s="30" t="n">
        <x:v>6.369999999999999</x:v>
      </x:c>
    </x:row>
    <x:row r="1379">
      <x:c r="A1379" s="61" t="n">
        <x:v>45696</x:v>
      </x:c>
      <x:c r="B1379" s="59" t="str">
        <x:v>CAULFIELD</x:v>
      </x:c>
      <x:c r="C1379" s="27" t="n">
        <x:v>8</x:v>
      </x:c>
      <x:c r="D1379" s="27" t="n">
        <x:v>10</x:v>
      </x:c>
      <x:c r="E1379" s="59" t="str">
        <x:v>ELPHINSTONE</x:v>
      </x:c>
      <x:c r="F1379" s="59" t="str">
        <x:v>LSW</x:v>
      </x:c>
      <x:c r="G1379" s="27" t="n">
        <x:v>1</x:v>
      </x:c>
      <x:c r="H1379" s="27" t="str"/>
      <x:c r="I1379" s="30"/>
      <x:c r="J1379" s="30" t="n">
        <x:v>0</x:v>
      </x:c>
      <x:c r="K1379" s="30" t="n">
        <x:v>0</x:v>
      </x:c>
      <x:c r="L1379" s="30" t="n">
        <x:v>0</x:v>
      </x:c>
    </x:row>
    <x:row r="1380">
      <x:c r="A1380" s="61" t="n">
        <x:v>45696</x:v>
      </x:c>
      <x:c r="B1380" s="59" t="str">
        <x:v>CAULFIELD</x:v>
      </x:c>
      <x:c r="C1380" s="27" t="n">
        <x:v>9</x:v>
      </x:c>
      <x:c r="D1380" s="27" t="n">
        <x:v>1</x:v>
      </x:c>
      <x:c r="E1380" s="59" t="str">
        <x:v>MR BRIGHTSIDE</x:v>
      </x:c>
      <x:c r="F1380" s="59" t="str">
        <x:v>DC / SYS</x:v>
      </x:c>
      <x:c r="G1380" s="27" t="n">
        <x:v>2</x:v>
      </x:c>
      <x:c r="H1380" s="27" t="str">
        <x:v>2nd</x:v>
      </x:c>
      <x:c r="I1380" s="30" t="n">
        <x:v>1.4</x:v>
      </x:c>
      <x:c r="J1380" s="30" t="n">
        <x:v>1.4</x:v>
      </x:c>
      <x:c r="K1380" s="30" t="n">
        <x:v>1.8199999999999998</x:v>
      </x:c>
      <x:c r="L1380" s="30"/>
    </x:row>
    <x:row r="1381">
      <x:c r="A1381" s="61" t="n">
        <x:v>45696</x:v>
      </x:c>
      <x:c r="B1381" s="59" t="str">
        <x:v>CAULFIELD</x:v>
      </x:c>
      <x:c r="C1381" s="27" t="n">
        <x:v>10</x:v>
      </x:c>
      <x:c r="D1381" s="27" t="n">
        <x:v>4</x:v>
      </x:c>
      <x:c r="E1381" s="59" t="str">
        <x:v>ARABIAN SUMMER</x:v>
      </x:c>
      <x:c r="F1381" s="59" t="str">
        <x:v>FRSR</x:v>
      </x:c>
      <x:c r="G1381" s="27" t="n">
        <x:v>1</x:v>
      </x:c>
      <x:c r="H1381" s="27" t="str">
        <x:v>Won</x:v>
      </x:c>
      <x:c r="I1381" s="30" t="n">
        <x:v>1.3</x:v>
      </x:c>
      <x:c r="J1381" s="30" t="n">
        <x:v>1.3</x:v>
      </x:c>
      <x:c r="K1381" s="30"/>
      <x:c r="L1381" s="30"/>
    </x:row>
    <x:row r="1382">
      <x:c r="A1382" s="61" t="n">
        <x:v>45703</x:v>
      </x:c>
      <x:c r="B1382" s="59" t="str">
        <x:v>FLEMINGTON</x:v>
      </x:c>
      <x:c r="C1382" s="27" t="n">
        <x:v>1</x:v>
      </x:c>
      <x:c r="D1382" s="27" t="n">
        <x:v>3</x:v>
      </x:c>
      <x:c r="E1382" s="59" t="str">
        <x:v>REVELARE</x:v>
      </x:c>
      <x:c r="F1382" s="59" t="str">
        <x:v>LSW / SYS</x:v>
      </x:c>
      <x:c r="G1382" s="27" t="n">
        <x:v>2</x:v>
      </x:c>
      <x:c r="H1382" s="27" t="str">
        <x:v>Won</x:v>
      </x:c>
      <x:c r="I1382" s="30" t="n">
        <x:v>1.5</x:v>
      </x:c>
      <x:c r="J1382" s="30" t="n">
        <x:v>1.5</x:v>
      </x:c>
      <x:c r="K1382" s="30" t="n">
        <x:v>0</x:v>
      </x:c>
      <x:c r="L1382" s="30" t="n">
        <x:v>0</x:v>
      </x:c>
    </x:row>
    <x:row r="1383">
      <x:c r="A1383" s="61" t="n">
        <x:v>45703</x:v>
      </x:c>
      <x:c r="B1383" s="59" t="str">
        <x:v>FLEMINGTON</x:v>
      </x:c>
      <x:c r="C1383" s="27" t="n">
        <x:v>1</x:v>
      </x:c>
      <x:c r="D1383" s="27" t="n">
        <x:v>8</x:v>
      </x:c>
      <x:c r="E1383" s="59" t="str">
        <x:v>MISS TARZY</x:v>
      </x:c>
      <x:c r="F1383" s="59" t="str">
        <x:v>BF</x:v>
      </x:c>
      <x:c r="G1383" s="27" t="n">
        <x:v>1</x:v>
      </x:c>
      <x:c r="H1383" s="27" t="str"/>
      <x:c r="I1383" s="30"/>
      <x:c r="J1383" s="30" t="n">
        <x:v>0</x:v>
      </x:c>
      <x:c r="K1383" s="30" t="n">
        <x:v>0</x:v>
      </x:c>
      <x:c r="L1383" s="30" t="n">
        <x:v>0</x:v>
      </x:c>
    </x:row>
    <x:row r="1384">
      <x:c r="A1384" s="61" t="n">
        <x:v>45703</x:v>
      </x:c>
      <x:c r="B1384" s="59" t="str">
        <x:v>FLEMINGTON</x:v>
      </x:c>
      <x:c r="C1384" s="27" t="n">
        <x:v>2</x:v>
      </x:c>
      <x:c r="D1384" s="27" t="n">
        <x:v>1</x:v>
      </x:c>
      <x:c r="E1384" s="59" t="str">
        <x:v>SHINING SMILE</x:v>
      </x:c>
      <x:c r="F1384" s="59" t="str">
        <x:v>LSW / SYS</x:v>
      </x:c>
      <x:c r="G1384" s="27" t="n">
        <x:v>2</x:v>
      </x:c>
      <x:c r="H1384" s="27" t="str">
        <x:v>WonDH</x:v>
      </x:c>
      <x:c r="I1384" s="30" t="n">
        <x:v>2.1</x:v>
      </x:c>
      <x:c r="J1384" s="30" t="n">
        <x:v>0</x:v>
      </x:c>
      <x:c r="K1384" s="30" t="n">
        <x:v>0</x:v>
      </x:c>
      <x:c r="L1384" s="30" t="n">
        <x:v>0</x:v>
      </x:c>
    </x:row>
    <x:row r="1385">
      <x:c r="A1385" s="61" t="n">
        <x:v>45703</x:v>
      </x:c>
      <x:c r="B1385" s="59" t="str">
        <x:v>FLEMINGTON</x:v>
      </x:c>
      <x:c r="C1385" s="27" t="n">
        <x:v>2</x:v>
      </x:c>
      <x:c r="D1385" s="27" t="n">
        <x:v>2</x:v>
      </x:c>
      <x:c r="E1385" s="59" t="str">
        <x:v>TENTYRIS</x:v>
      </x:c>
      <x:c r="F1385" s="59" t="str">
        <x:v>M</x:v>
      </x:c>
      <x:c r="G1385" s="27" t="n">
        <x:v>1</x:v>
      </x:c>
      <x:c r="H1385" s="27" t="str">
        <x:v>WonDH</x:v>
      </x:c>
      <x:c r="I1385" s="30" t="n">
        <x:v>5.5</x:v>
      </x:c>
      <x:c r="J1385" s="30" t="n">
        <x:v>0</x:v>
      </x:c>
      <x:c r="K1385" s="30" t="n">
        <x:v>0</x:v>
      </x:c>
      <x:c r="L1385" s="30" t="n">
        <x:v>0</x:v>
      </x:c>
    </x:row>
    <x:row r="1386">
      <x:c r="A1386" s="61" t="n">
        <x:v>45703</x:v>
      </x:c>
      <x:c r="B1386" s="59" t="str">
        <x:v>FLEMINGTON</x:v>
      </x:c>
      <x:c r="C1386" s="27" t="n">
        <x:v>3</x:v>
      </x:c>
      <x:c r="D1386" s="27" t="n">
        <x:v>3</x:v>
      </x:c>
      <x:c r="E1386" s="59" t="str">
        <x:v>FANCIFY</x:v>
      </x:c>
      <x:c r="F1386" s="59" t="str">
        <x:v>SYS</x:v>
      </x:c>
      <x:c r="G1386" s="27" t="n">
        <x:v>1</x:v>
      </x:c>
      <x:c r="H1386" s="27" t="str"/>
      <x:c r="I1386" s="30"/>
      <x:c r="J1386" s="30" t="n">
        <x:v>0</x:v>
      </x:c>
      <x:c r="K1386" s="30" t="n">
        <x:v>0</x:v>
      </x:c>
      <x:c r="L1386" s="30" t="n">
        <x:v>0</x:v>
      </x:c>
    </x:row>
    <x:row r="1387">
      <x:c r="A1387" s="61" t="n">
        <x:v>45703</x:v>
      </x:c>
      <x:c r="B1387" s="59" t="str">
        <x:v>FLEMINGTON</x:v>
      </x:c>
      <x:c r="C1387" s="27" t="n">
        <x:v>4</x:v>
      </x:c>
      <x:c r="D1387" s="27" t="n">
        <x:v>2</x:v>
      </x:c>
      <x:c r="E1387" s="59" t="str">
        <x:v>SMOKIN' PRINCESS</x:v>
      </x:c>
      <x:c r="F1387" s="59" t="str">
        <x:v>LSW</x:v>
      </x:c>
      <x:c r="G1387" s="27" t="n">
        <x:v>1</x:v>
      </x:c>
      <x:c r="H1387" s="27" t="str">
        <x:v>Won</x:v>
      </x:c>
      <x:c r="I1387" s="30" t="n">
        <x:v>2</x:v>
      </x:c>
      <x:c r="J1387" s="30" t="n">
        <x:v>2</x:v>
      </x:c>
      <x:c r="K1387" s="30" t="n">
        <x:v>0</x:v>
      </x:c>
      <x:c r="L1387" s="30" t="n">
        <x:v>0</x:v>
      </x:c>
    </x:row>
    <x:row r="1388">
      <x:c r="A1388" s="61" t="n">
        <x:v>45703</x:v>
      </x:c>
      <x:c r="B1388" s="59" t="str">
        <x:v>FLEMINGTON</x:v>
      </x:c>
      <x:c r="C1388" s="27" t="n">
        <x:v>5</x:v>
      </x:c>
      <x:c r="D1388" s="27" t="n">
        <x:v>4</x:v>
      </x:c>
      <x:c r="E1388" s="59" t="str">
        <x:v>VELOCE CARRO</x:v>
      </x:c>
      <x:c r="F1388" s="59" t="str">
        <x:v>DC</x:v>
      </x:c>
      <x:c r="G1388" s="27" t="n">
        <x:v>1</x:v>
      </x:c>
      <x:c r="H1388" s="27" t="str"/>
      <x:c r="I1388" s="30"/>
      <x:c r="J1388" s="30" t="n">
        <x:v>0</x:v>
      </x:c>
      <x:c r="K1388" s="30" t="n">
        <x:v>0</x:v>
      </x:c>
      <x:c r="L1388" s="30" t="n">
        <x:v>0</x:v>
      </x:c>
    </x:row>
    <x:row r="1389">
      <x:c r="A1389" s="61" t="n">
        <x:v>45703</x:v>
      </x:c>
      <x:c r="B1389" s="59" t="str">
        <x:v>FLEMINGTON</x:v>
      </x:c>
      <x:c r="C1389" s="27" t="n">
        <x:v>5</x:v>
      </x:c>
      <x:c r="D1389" s="27" t="n">
        <x:v>5</x:v>
      </x:c>
      <x:c r="E1389" s="59" t="str">
        <x:v>BOSSY NIC</x:v>
      </x:c>
      <x:c r="F1389" s="59" t="str">
        <x:v>DC</x:v>
      </x:c>
      <x:c r="G1389" s="27" t="n">
        <x:v>1</x:v>
      </x:c>
      <x:c r="H1389" s="27" t="str">
        <x:v>Won</x:v>
      </x:c>
      <x:c r="I1389" s="30" t="n">
        <x:v>2.2</x:v>
      </x:c>
      <x:c r="J1389" s="30" t="n">
        <x:v>2.2</x:v>
      </x:c>
      <x:c r="K1389" s="30" t="n">
        <x:v>4.18</x:v>
      </x:c>
      <x:c r="L1389" s="30" t="n">
        <x:v>11.703999999999999</x:v>
      </x:c>
    </x:row>
    <x:row r="1390">
      <x:c r="A1390" s="61" t="n">
        <x:v>45703</x:v>
      </x:c>
      <x:c r="B1390" s="59" t="str">
        <x:v>FLEMINGTON</x:v>
      </x:c>
      <x:c r="C1390" s="27" t="n">
        <x:v>5</x:v>
      </x:c>
      <x:c r="D1390" s="27" t="n">
        <x:v>6</x:v>
      </x:c>
      <x:c r="E1390" s="59" t="str">
        <x:v>SHESALLSHENANIGANS</x:v>
      </x:c>
      <x:c r="F1390" s="59" t="str">
        <x:v>FRSR</x:v>
      </x:c>
      <x:c r="G1390" s="27" t="n">
        <x:v>1</x:v>
      </x:c>
      <x:c r="H1390" s="27" t="str">
        <x:v>4th</x:v>
      </x:c>
      <x:c r="I1390" s="30"/>
      <x:c r="J1390" s="30" t="n">
        <x:v>0</x:v>
      </x:c>
      <x:c r="K1390" s="30" t="n">
        <x:v>0</x:v>
      </x:c>
      <x:c r="L1390" s="30" t="n">
        <x:v>0</x:v>
      </x:c>
    </x:row>
    <x:row r="1391">
      <x:c r="A1391" s="61" t="n">
        <x:v>45703</x:v>
      </x:c>
      <x:c r="B1391" s="59" t="str">
        <x:v>FLEMINGTON</x:v>
      </x:c>
      <x:c r="C1391" s="27" t="n">
        <x:v>6</x:v>
      </x:c>
      <x:c r="D1391" s="27" t="n">
        <x:v>6</x:v>
      </x:c>
      <x:c r="E1391" s="59" t="str">
        <x:v>RISE AT DAWN</x:v>
      </x:c>
      <x:c r="F1391" s="59" t="str">
        <x:v>DC</x:v>
      </x:c>
      <x:c r="G1391" s="27" t="n">
        <x:v>1</x:v>
      </x:c>
      <x:c r="H1391" s="27" t="str">
        <x:v>Won</x:v>
      </x:c>
      <x:c r="I1391" s="30" t="n">
        <x:v>1.9</x:v>
      </x:c>
      <x:c r="J1391" s="30" t="n">
        <x:v>1.9</x:v>
      </x:c>
      <x:c r="K1391" s="30" t="n">
        <x:v>5.319999999999999</x:v>
      </x:c>
      <x:c r="L1391" s="30" t="n">
        <x:v>0</x:v>
      </x:c>
    </x:row>
    <x:row r="1392">
      <x:c r="A1392" s="61" t="n">
        <x:v>45703</x:v>
      </x:c>
      <x:c r="B1392" s="59" t="str">
        <x:v>FLEMINGTON</x:v>
      </x:c>
      <x:c r="C1392" s="27" t="n">
        <x:v>7</x:v>
      </x:c>
      <x:c r="D1392" s="27" t="n">
        <x:v>14</x:v>
      </x:c>
      <x:c r="E1392" s="59" t="str">
        <x:v>SEPALS</x:v>
      </x:c>
      <x:c r="F1392" s="59" t="str">
        <x:v>LSW</x:v>
      </x:c>
      <x:c r="G1392" s="27" t="n">
        <x:v>1</x:v>
      </x:c>
      <x:c r="H1392" s="27" t="str">
        <x:v>Won</x:v>
      </x:c>
      <x:c r="I1392" s="30" t="n">
        <x:v>2.8</x:v>
      </x:c>
      <x:c r="J1392" s="30" t="n">
        <x:v>2.8</x:v>
      </x:c>
      <x:c r="K1392" s="30" t="n">
        <x:v>0</x:v>
      </x:c>
      <x:c r="L1392" s="30" t="n">
        <x:v>0</x:v>
      </x:c>
    </x:row>
    <x:row r="1393">
      <x:c r="A1393" s="61" t="n">
        <x:v>45703</x:v>
      </x:c>
      <x:c r="B1393" s="59" t="str">
        <x:v>FLEMINGTON</x:v>
      </x:c>
      <x:c r="C1393" s="27" t="n">
        <x:v>9</x:v>
      </x:c>
      <x:c r="D1393" s="27" t="n">
        <x:v>2</x:v>
      </x:c>
      <x:c r="E1393" s="59" t="str">
        <x:v>CAPTURED BY LOVE</x:v>
      </x:c>
      <x:c r="F1393" s="59" t="str">
        <x:v>DC</x:v>
      </x:c>
      <x:c r="G1393" s="27" t="n">
        <x:v>1</x:v>
      </x:c>
      <x:c r="H1393" s="27" t="str">
        <x:v>4th</x:v>
      </x:c>
      <x:c r="I1393" s="30"/>
      <x:c r="J1393" s="30" t="n">
        <x:v>0</x:v>
      </x:c>
      <x:c r="K1393" s="30" t="n">
        <x:v>0</x:v>
      </x:c>
      <x:c r="L1393" s="30"/>
    </x:row>
    <x:row r="1394">
      <x:c r="A1394" s="61" t="n">
        <x:v>45703</x:v>
      </x:c>
      <x:c r="B1394" s="59" t="str">
        <x:v>FLEMINGTON</x:v>
      </x:c>
      <x:c r="C1394" s="27" t="n">
        <x:v>9</x:v>
      </x:c>
      <x:c r="D1394" s="27" t="n">
        <x:v>10</x:v>
      </x:c>
      <x:c r="E1394" s="59" t="str">
        <x:v>MACEDON ROSE</x:v>
      </x:c>
      <x:c r="F1394" s="59" t="str">
        <x:v>FRSR</x:v>
      </x:c>
      <x:c r="G1394" s="27" t="n">
        <x:v>1</x:v>
      </x:c>
      <x:c r="H1394" s="27" t="str"/>
      <x:c r="I1394" s="30"/>
      <x:c r="J1394" s="30" t="n">
        <x:v>0</x:v>
      </x:c>
      <x:c r="K1394" s="30" t="n">
        <x:v>0</x:v>
      </x:c>
      <x:c r="L1394" s="30"/>
    </x:row>
    <x:row r="1395">
      <x:c r="A1395" s="61" t="n">
        <x:v>45703</x:v>
      </x:c>
      <x:c r="B1395" s="59" t="str">
        <x:v>FLEMINGTON</x:v>
      </x:c>
      <x:c r="C1395" s="27" t="n">
        <x:v>10</x:v>
      </x:c>
      <x:c r="D1395" s="27" t="n">
        <x:v>3</x:v>
      </x:c>
      <x:c r="E1395" s="59" t="str">
        <x:v>IS IT ME</x:v>
      </x:c>
      <x:c r="F1395" s="59" t="str">
        <x:v>LSW / SYS</x:v>
      </x:c>
      <x:c r="G1395" s="27" t="n">
        <x:v>2</x:v>
      </x:c>
      <x:c r="H1395" s="27" t="str">
        <x:v>Won</x:v>
      </x:c>
      <x:c r="I1395" s="30" t="n">
        <x:v>1.6</x:v>
      </x:c>
      <x:c r="J1395" s="30" t="n">
        <x:v>1.6</x:v>
      </x:c>
      <x:c r="K1395" s="30"/>
      <x:c r="L1395" s="30"/>
    </x:row>
    <x:row r="1396">
      <x:c r="A1396" s="61" t="n">
        <x:v>45710</x:v>
      </x:c>
      <x:c r="B1396" s="59" t="str">
        <x:v>CAULFIELD</x:v>
      </x:c>
      <x:c r="C1396" s="27" t="n">
        <x:v>1</x:v>
      </x:c>
      <x:c r="D1396" s="27" t="n">
        <x:v>2</x:v>
      </x:c>
      <x:c r="E1396" s="59" t="str">
        <x:v>MRS CHRISSIE</x:v>
      </x:c>
      <x:c r="F1396" s="59" t="str">
        <x:v>FR / SYS</x:v>
      </x:c>
      <x:c r="G1396" s="27" t="n">
        <x:v>2</x:v>
      </x:c>
      <x:c r="H1396" s="27" t="str">
        <x:v>3rd</x:v>
      </x:c>
      <x:c r="I1396" s="30"/>
      <x:c r="J1396" s="30" t="n">
        <x:v>0</x:v>
      </x:c>
      <x:c r="K1396" s="30" t="n">
        <x:v>0</x:v>
      </x:c>
      <x:c r="L1396" s="30" t="n">
        <x:v>0</x:v>
      </x:c>
    </x:row>
    <x:row r="1397">
      <x:c r="A1397" s="61" t="n">
        <x:v>45710</x:v>
      </x:c>
      <x:c r="B1397" s="59" t="str">
        <x:v>CAULFIELD</x:v>
      </x:c>
      <x:c r="C1397" s="27" t="n">
        <x:v>1</x:v>
      </x:c>
      <x:c r="D1397" s="27" t="n">
        <x:v>5</x:v>
      </x:c>
      <x:c r="E1397" s="59" t="str">
        <x:v>SAMANGU</x:v>
      </x:c>
      <x:c r="F1397" s="59" t="str">
        <x:v>FR / SYS</x:v>
      </x:c>
      <x:c r="G1397" s="27" t="n">
        <x:v>2</x:v>
      </x:c>
      <x:c r="H1397" s="27" t="str">
        <x:v>Won</x:v>
      </x:c>
      <x:c r="I1397" s="30" t="n">
        <x:v>2.1</x:v>
      </x:c>
      <x:c r="J1397" s="30" t="n">
        <x:v>2.1</x:v>
      </x:c>
      <x:c r="K1397" s="30" t="n">
        <x:v>3.6750000000000003</x:v>
      </x:c>
      <x:c r="L1397" s="30" t="n">
        <x:v>5.880000000000001</x:v>
      </x:c>
    </x:row>
    <x:row r="1398">
      <x:c r="A1398" s="61" t="n">
        <x:v>45710</x:v>
      </x:c>
      <x:c r="B1398" s="59" t="str">
        <x:v>CAULFIELD</x:v>
      </x:c>
      <x:c r="C1398" s="27" t="n">
        <x:v>3</x:v>
      </x:c>
      <x:c r="D1398" s="27" t="n">
        <x:v>4</x:v>
      </x:c>
      <x:c r="E1398" s="59" t="str">
        <x:v>SHANWAH</x:v>
      </x:c>
      <x:c r="F1398" s="59" t="str">
        <x:v>LSW</x:v>
      </x:c>
      <x:c r="G1398" s="27" t="n">
        <x:v>1</x:v>
      </x:c>
      <x:c r="H1398" s="27" t="str">
        <x:v>Won</x:v>
      </x:c>
      <x:c r="I1398" s="30" t="n">
        <x:v>1.75</x:v>
      </x:c>
      <x:c r="J1398" s="30" t="n">
        <x:v>1.75</x:v>
      </x:c>
      <x:c r="K1398" s="30" t="n">
        <x:v>2.8000000000000003</x:v>
      </x:c>
      <x:c r="L1398" s="30" t="n">
        <x:v>3.6400000000000006</x:v>
      </x:c>
    </x:row>
    <x:row r="1399">
      <x:c r="A1399" s="61" t="n">
        <x:v>45710</x:v>
      </x:c>
      <x:c r="B1399" s="59" t="str">
        <x:v>CAULFIELD</x:v>
      </x:c>
      <x:c r="C1399" s="27" t="n">
        <x:v>3</x:v>
      </x:c>
      <x:c r="D1399" s="27" t="n">
        <x:v>5</x:v>
      </x:c>
      <x:c r="E1399" s="59" t="str">
        <x:v>EMPHASIZE</x:v>
      </x:c>
      <x:c r="F1399" s="59" t="str">
        <x:v>LSW</x:v>
      </x:c>
      <x:c r="G1399" s="27" t="n">
        <x:v>1</x:v>
      </x:c>
      <x:c r="H1399" s="27" t="str"/>
      <x:c r="I1399" s="30"/>
      <x:c r="J1399" s="30" t="n">
        <x:v>0</x:v>
      </x:c>
      <x:c r="K1399" s="30" t="n">
        <x:v>0</x:v>
      </x:c>
      <x:c r="L1399" s="30" t="n">
        <x:v>0</x:v>
      </x:c>
    </x:row>
    <x:row r="1400">
      <x:c r="A1400" s="61" t="n">
        <x:v>45710</x:v>
      </x:c>
      <x:c r="B1400" s="59" t="str">
        <x:v>CAULFIELD</x:v>
      </x:c>
      <x:c r="C1400" s="27" t="n">
        <x:v>4</x:v>
      </x:c>
      <x:c r="D1400" s="27" t="n">
        <x:v>2</x:v>
      </x:c>
      <x:c r="E1400" s="59" t="str">
        <x:v>TROPICUS</x:v>
      </x:c>
      <x:c r="F1400" s="59" t="str">
        <x:v>FRSR</x:v>
      </x:c>
      <x:c r="G1400" s="27" t="n">
        <x:v>1</x:v>
      </x:c>
      <x:c r="H1400" s="27" t="str">
        <x:v>Won</x:v>
      </x:c>
      <x:c r="I1400" s="30" t="n">
        <x:v>1.6</x:v>
      </x:c>
      <x:c r="J1400" s="30" t="n">
        <x:v>1.6</x:v>
      </x:c>
      <x:c r="K1400" s="30" t="n">
        <x:v>2.08</x:v>
      </x:c>
      <x:c r="L1400" s="30" t="n">
        <x:v>0</x:v>
      </x:c>
    </x:row>
    <x:row r="1401">
      <x:c r="A1401" s="61" t="n">
        <x:v>45710</x:v>
      </x:c>
      <x:c r="B1401" s="59" t="str">
        <x:v>CAULFIELD</x:v>
      </x:c>
      <x:c r="C1401" s="27" t="n">
        <x:v>5</x:v>
      </x:c>
      <x:c r="D1401" s="27" t="n">
        <x:v>1</x:v>
      </x:c>
      <x:c r="E1401" s="59" t="str">
        <x:v>TREASURETHE MOMENT</x:v>
      </x:c>
      <x:c r="F1401" s="59" t="str">
        <x:v>DC / SYS</x:v>
      </x:c>
      <x:c r="G1401" s="27" t="n">
        <x:v>2</x:v>
      </x:c>
      <x:c r="H1401" s="27" t="str">
        <x:v>Won</x:v>
      </x:c>
      <x:c r="I1401" s="30" t="n">
        <x:v>1.3</x:v>
      </x:c>
      <x:c r="J1401" s="30" t="n">
        <x:v>1.3</x:v>
      </x:c>
      <x:c r="K1401" s="30" t="n">
        <x:v>0</x:v>
      </x:c>
      <x:c r="L1401" s="30" t="n">
        <x:v>0</x:v>
      </x:c>
    </x:row>
    <x:row r="1402">
      <x:c r="A1402" s="61" t="n">
        <x:v>45710</x:v>
      </x:c>
      <x:c r="B1402" s="59" t="str">
        <x:v>CAULFIELD</x:v>
      </x:c>
      <x:c r="C1402" s="27" t="n">
        <x:v>6</x:v>
      </x:c>
      <x:c r="D1402" s="27" t="n">
        <x:v>5</x:v>
      </x:c>
      <x:c r="E1402" s="59" t="str">
        <x:v>RUMBLED AGAIN</x:v>
      </x:c>
      <x:c r="F1402" s="59" t="str">
        <x:v>SYS</x:v>
      </x:c>
      <x:c r="G1402" s="27" t="n">
        <x:v>1</x:v>
      </x:c>
      <x:c r="H1402" s="27" t="str"/>
      <x:c r="I1402" s="30"/>
      <x:c r="J1402" s="30" t="n">
        <x:v>0</x:v>
      </x:c>
      <x:c r="K1402" s="30" t="n">
        <x:v>0</x:v>
      </x:c>
      <x:c r="L1402" s="30" t="n">
        <x:v>0</x:v>
      </x:c>
    </x:row>
    <x:row r="1403">
      <x:c r="A1403" s="61" t="n">
        <x:v>45710</x:v>
      </x:c>
      <x:c r="B1403" s="59" t="str">
        <x:v>CAULFIELD</x:v>
      </x:c>
      <x:c r="C1403" s="27" t="n">
        <x:v>7</x:v>
      </x:c>
      <x:c r="D1403" s="27" t="n">
        <x:v>1</x:v>
      </x:c>
      <x:c r="E1403" s="59" t="str">
        <x:v>MR BRIGHTSIDE</x:v>
      </x:c>
      <x:c r="F1403" s="59" t="str">
        <x:v>BF / SYS</x:v>
      </x:c>
      <x:c r="G1403" s="27" t="n">
        <x:v>2</x:v>
      </x:c>
      <x:c r="H1403" s="27" t="str">
        <x:v>Won</x:v>
      </x:c>
      <x:c r="I1403" s="30" t="n">
        <x:v>1.14</x:v>
      </x:c>
      <x:c r="J1403" s="30" t="n">
        <x:v>1.14</x:v>
      </x:c>
      <x:c r="K1403" s="30" t="n">
        <x:v>0</x:v>
      </x:c>
      <x:c r="L1403" s="30" t="n">
        <x:v>0</x:v>
      </x:c>
    </x:row>
    <x:row r="1404">
      <x:c r="A1404" s="61" t="n">
        <x:v>45710</x:v>
      </x:c>
      <x:c r="B1404" s="59" t="str">
        <x:v>CAULFIELD</x:v>
      </x:c>
      <x:c r="C1404" s="27" t="n">
        <x:v>7</x:v>
      </x:c>
      <x:c r="D1404" s="27" t="n">
        <x:v>2</x:v>
      </x:c>
      <x:c r="E1404" s="59" t="str">
        <x:v>I WISH I WIN</x:v>
      </x:c>
      <x:c r="F1404" s="59" t="str">
        <x:v>DC</x:v>
      </x:c>
      <x:c r="G1404" s="27" t="n">
        <x:v>1</x:v>
      </x:c>
      <x:c r="H1404" s="27" t="str">
        <x:v>3rd</x:v>
      </x:c>
      <x:c r="I1404" s="30" t="n">
        <x:v>1.8</x:v>
      </x:c>
      <x:c r="J1404" s="30" t="n">
        <x:v>1.8</x:v>
      </x:c>
      <x:c r="K1404" s="30" t="n">
        <x:v>0</x:v>
      </x:c>
      <x:c r="L1404" s="30" t="n">
        <x:v>0</x:v>
      </x:c>
    </x:row>
    <x:row r="1405">
      <x:c r="A1405" s="61" t="n">
        <x:v>45710</x:v>
      </x:c>
      <x:c r="B1405" s="59" t="str">
        <x:v>CAULFIELD</x:v>
      </x:c>
      <x:c r="C1405" s="27" t="n">
        <x:v>8</x:v>
      </x:c>
      <x:c r="D1405" s="27" t="n">
        <x:v>1</x:v>
      </x:c>
      <x:c r="E1405" s="59" t="str">
        <x:v>FIELD OF PLAY</x:v>
      </x:c>
      <x:c r="F1405" s="59" t="str">
        <x:v>LSW / SYS</x:v>
      </x:c>
      <x:c r="G1405" s="27" t="n">
        <x:v>2</x:v>
      </x:c>
      <x:c r="H1405" s="27" t="str"/>
      <x:c r="I1405" s="30"/>
      <x:c r="J1405" s="30" t="n">
        <x:v>0</x:v>
      </x:c>
      <x:c r="K1405" s="30" t="n">
        <x:v>0</x:v>
      </x:c>
      <x:c r="L1405" s="30" t="n">
        <x:v>0</x:v>
      </x:c>
    </x:row>
    <x:row r="1406">
      <x:c r="A1406" s="61" t="n">
        <x:v>45710</x:v>
      </x:c>
      <x:c r="B1406" s="59" t="str">
        <x:v>CAULFIELD</x:v>
      </x:c>
      <x:c r="C1406" s="27" t="n">
        <x:v>8</x:v>
      </x:c>
      <x:c r="D1406" s="27" t="n">
        <x:v>8</x:v>
      </x:c>
      <x:c r="E1406" s="59" t="str">
        <x:v>THE PLAYWRIGHT</x:v>
      </x:c>
      <x:c r="F1406" s="59" t="str">
        <x:v>LSW</x:v>
      </x:c>
      <x:c r="G1406" s="27" t="n">
        <x:v>1</x:v>
      </x:c>
      <x:c r="H1406" s="27" t="str">
        <x:v>4th</x:v>
      </x:c>
      <x:c r="I1406" s="30"/>
      <x:c r="J1406" s="30" t="n">
        <x:v>0</x:v>
      </x:c>
      <x:c r="K1406" s="30" t="n">
        <x:v>0</x:v>
      </x:c>
      <x:c r="L1406" s="30" t="n">
        <x:v>0</x:v>
      </x:c>
    </x:row>
    <x:row r="1407">
      <x:c r="A1407" s="61" t="n">
        <x:v>45710</x:v>
      </x:c>
      <x:c r="B1407" s="59" t="str">
        <x:v>CAULFIELD</x:v>
      </x:c>
      <x:c r="C1407" s="27" t="n">
        <x:v>9</x:v>
      </x:c>
      <x:c r="D1407" s="27" t="n">
        <x:v>1</x:v>
      </x:c>
      <x:c r="E1407" s="59" t="str">
        <x:v>I AM ME</x:v>
      </x:c>
      <x:c r="F1407" s="59" t="str">
        <x:v>DC</x:v>
      </x:c>
      <x:c r="G1407" s="27" t="n">
        <x:v>1</x:v>
      </x:c>
      <x:c r="H1407" s="27" t="str"/>
      <x:c r="I1407" s="30"/>
      <x:c r="J1407" s="30" t="n">
        <x:v>0</x:v>
      </x:c>
      <x:c r="K1407" s="30" t="n">
        <x:v>0</x:v>
      </x:c>
      <x:c r="L1407" s="30"/>
    </x:row>
    <x:row r="1408">
      <x:c r="A1408" s="61" t="n">
        <x:v>45710</x:v>
      </x:c>
      <x:c r="B1408" s="59" t="str">
        <x:v>CAULFIELD</x:v>
      </x:c>
      <x:c r="C1408" s="27" t="n">
        <x:v>10</x:v>
      </x:c>
      <x:c r="D1408" s="27" t="n">
        <x:v>1</x:v>
      </x:c>
      <x:c r="E1408" s="59" t="str">
        <x:v>DENY KNOWLEDGE</x:v>
      </x:c>
      <x:c r="F1408" s="59" t="str">
        <x:v>DC</x:v>
      </x:c>
      <x:c r="G1408" s="27" t="n">
        <x:v>1</x:v>
      </x:c>
      <x:c r="H1408" s="27" t="str">
        <x:v>Won</x:v>
      </x:c>
      <x:c r="I1408" s="30" t="n">
        <x:v>1.85</x:v>
      </x:c>
      <x:c r="J1408" s="30" t="n">
        <x:v>1.85</x:v>
      </x:c>
      <x:c r="K1408" s="30"/>
      <x:c r="L1408" s="30"/>
    </x:row>
    <x:row r="1409">
      <x:c r="A1409" s="61" t="n">
        <x:v>45710</x:v>
      </x:c>
      <x:c r="B1409" s="59" t="str">
        <x:v>CAULFIELD</x:v>
      </x:c>
      <x:c r="C1409" s="27" t="n">
        <x:v>10</x:v>
      </x:c>
      <x:c r="D1409" s="27" t="n">
        <x:v>10</x:v>
      </x:c>
      <x:c r="E1409" s="59" t="str">
        <x:v>SHAIYHAR</x:v>
      </x:c>
      <x:c r="F1409" s="59" t="str">
        <x:v>SYS</x:v>
      </x:c>
      <x:c r="G1409" s="27" t="n">
        <x:v>1</x:v>
      </x:c>
      <x:c r="H1409" s="27" t="str">
        <x:v>3rd</x:v>
      </x:c>
      <x:c r="I1409" s="30" t="n">
        <x:v>1.6</x:v>
      </x:c>
      <x:c r="J1409" s="30" t="n">
        <x:v>1.6</x:v>
      </x:c>
      <x:c r="K1409" s="30"/>
      <x:c r="L1409" s="30"/>
    </x:row>
    <x:row r="1410">
      <x:c r="A1410" s="61" t="n">
        <x:v>45717</x:v>
      </x:c>
      <x:c r="B1410" s="59" t="str">
        <x:v>FLEMINGTON</x:v>
      </x:c>
      <x:c r="C1410" s="27" t="n">
        <x:v>1</x:v>
      </x:c>
      <x:c r="D1410" s="27" t="n">
        <x:v>1</x:v>
      </x:c>
      <x:c r="E1410" s="59" t="str">
        <x:v>SHINING SMILE</x:v>
      </x:c>
      <x:c r="F1410" s="59" t="str">
        <x:v>LSW / SYS</x:v>
      </x:c>
      <x:c r="G1410" s="27" t="n">
        <x:v>2</x:v>
      </x:c>
      <x:c r="H1410" s="27" t="str">
        <x:v>Won</x:v>
      </x:c>
      <x:c r="I1410" s="30" t="n">
        <x:v>1.4</x:v>
      </x:c>
      <x:c r="J1410" s="30" t="n">
        <x:v>1.4</x:v>
      </x:c>
      <x:c r="K1410" s="30" t="n">
        <x:v>1.68</x:v>
      </x:c>
      <x:c r="L1410" s="30" t="n">
        <x:v>3.1919999999999997</x:v>
      </x:c>
    </x:row>
    <x:row r="1411">
      <x:c r="A1411" s="61" t="n">
        <x:v>45717</x:v>
      </x:c>
      <x:c r="B1411" s="59" t="str">
        <x:v>FLEMINGTON</x:v>
      </x:c>
      <x:c r="C1411" s="27" t="n">
        <x:v>1</x:v>
      </x:c>
      <x:c r="D1411" s="27" t="n">
        <x:v>5</x:v>
      </x:c>
      <x:c r="E1411" s="59" t="str">
        <x:v>CAVALRY GIRL</x:v>
      </x:c>
      <x:c r="F1411" s="59" t="str">
        <x:v>LSW</x:v>
      </x:c>
      <x:c r="G1411" s="27" t="n">
        <x:v>1</x:v>
      </x:c>
      <x:c r="H1411" s="27" t="str"/>
      <x:c r="I1411" s="30"/>
      <x:c r="J1411" s="30" t="n">
        <x:v>0</x:v>
      </x:c>
      <x:c r="K1411" s="30" t="n">
        <x:v>0</x:v>
      </x:c>
      <x:c r="L1411" s="30" t="n">
        <x:v>0</x:v>
      </x:c>
    </x:row>
    <x:row r="1412">
      <x:c r="A1412" s="61" t="n">
        <x:v>45717</x:v>
      </x:c>
      <x:c r="B1412" s="59" t="str">
        <x:v>FLEMINGTON</x:v>
      </x:c>
      <x:c r="C1412" s="27" t="n">
        <x:v>2</x:v>
      </x:c>
      <x:c r="D1412" s="27" t="n">
        <x:v>2</x:v>
      </x:c>
      <x:c r="E1412" s="59" t="str">
        <x:v>REVELARE</x:v>
      </x:c>
      <x:c r="F1412" s="59" t="str">
        <x:v>DC / SYS</x:v>
      </x:c>
      <x:c r="G1412" s="27" t="n">
        <x:v>2</x:v>
      </x:c>
      <x:c r="H1412" s="27" t="str">
        <x:v>Won</x:v>
      </x:c>
      <x:c r="I1412" s="30" t="n">
        <x:v>1.2</x:v>
      </x:c>
      <x:c r="J1412" s="30" t="n">
        <x:v>1.2</x:v>
      </x:c>
      <x:c r="K1412" s="30" t="n">
        <x:v>2.28</x:v>
      </x:c>
      <x:c r="L1412" s="30" t="n">
        <x:v>0</x:v>
      </x:c>
    </x:row>
    <x:row r="1413">
      <x:c r="A1413" s="61" t="n">
        <x:v>45717</x:v>
      </x:c>
      <x:c r="B1413" s="59" t="str">
        <x:v>FLEMINGTON</x:v>
      </x:c>
      <x:c r="C1413" s="27" t="n">
        <x:v>3</x:v>
      </x:c>
      <x:c r="D1413" s="27" t="n">
        <x:v>2</x:v>
      </x:c>
      <x:c r="E1413" s="59" t="str">
        <x:v>MIDWEST</x:v>
      </x:c>
      <x:c r="F1413" s="59" t="str">
        <x:v>FR</x:v>
      </x:c>
      <x:c r="G1413" s="27" t="n">
        <x:v>1</x:v>
      </x:c>
      <x:c r="H1413" s="27" t="str">
        <x:v>Won</x:v>
      </x:c>
      <x:c r="I1413" s="30" t="n">
        <x:v>1.9</x:v>
      </x:c>
      <x:c r="J1413" s="30" t="n">
        <x:v>1.9</x:v>
      </x:c>
      <x:c r="K1413" s="30" t="n">
        <x:v>0</x:v>
      </x:c>
      <x:c r="L1413" s="30" t="n">
        <x:v>0</x:v>
      </x:c>
    </x:row>
    <x:row r="1414">
      <x:c r="A1414" s="61" t="n">
        <x:v>45717</x:v>
      </x:c>
      <x:c r="B1414" s="59" t="str">
        <x:v>FLEMINGTON</x:v>
      </x:c>
      <x:c r="C1414" s="27" t="n">
        <x:v>4</x:v>
      </x:c>
      <x:c r="D1414" s="27" t="n">
        <x:v>5</x:v>
      </x:c>
      <x:c r="E1414" s="59" t="str">
        <x:v>ELOUYOU</x:v>
      </x:c>
      <x:c r="F1414" s="59" t="str">
        <x:v>DC</x:v>
      </x:c>
      <x:c r="G1414" s="27" t="n">
        <x:v>1</x:v>
      </x:c>
      <x:c r="H1414" s="27" t="str"/>
      <x:c r="I1414" s="30"/>
      <x:c r="J1414" s="30" t="n">
        <x:v>0</x:v>
      </x:c>
      <x:c r="K1414" s="30" t="n">
        <x:v>0</x:v>
      </x:c>
      <x:c r="L1414" s="30" t="n">
        <x:v>0</x:v>
      </x:c>
    </x:row>
    <x:row r="1415">
      <x:c r="A1415" s="61" t="n">
        <x:v>45717</x:v>
      </x:c>
      <x:c r="B1415" s="59" t="str">
        <x:v>FLEMINGTON</x:v>
      </x:c>
      <x:c r="C1415" s="27" t="n">
        <x:v>4</x:v>
      </x:c>
      <x:c r="D1415" s="27" t="n">
        <x:v>12</x:v>
      </x:c>
      <x:c r="E1415" s="59" t="str">
        <x:v>PIVOT CITY</x:v>
      </x:c>
      <x:c r="F1415" s="59" t="str">
        <x:v>DC</x:v>
      </x:c>
      <x:c r="G1415" s="27" t="n">
        <x:v>1</x:v>
      </x:c>
      <x:c r="H1415" s="27" t="str">
        <x:v>Won</x:v>
      </x:c>
      <x:c r="I1415" s="30" t="n">
        <x:v>5.2</x:v>
      </x:c>
      <x:c r="J1415" s="30" t="n">
        <x:v>5.2</x:v>
      </x:c>
      <x:c r="K1415" s="30" t="n">
        <x:v>6.760000000000001</x:v>
      </x:c>
      <x:c r="L1415" s="30" t="n">
        <x:v>13.520000000000001</x:v>
      </x:c>
    </x:row>
    <x:row r="1416">
      <x:c r="A1416" s="61" t="n">
        <x:v>45717</x:v>
      </x:c>
      <x:c r="B1416" s="59" t="str">
        <x:v>FLEMINGTON</x:v>
      </x:c>
      <x:c r="C1416" s="27" t="n">
        <x:v>5</x:v>
      </x:c>
      <x:c r="D1416" s="27" t="n">
        <x:v>7</x:v>
      </x:c>
      <x:c r="E1416" s="59" t="str">
        <x:v>SCILLATO</x:v>
      </x:c>
      <x:c r="F1416" s="59" t="str">
        <x:v>LSW</x:v>
      </x:c>
      <x:c r="G1416" s="27" t="n">
        <x:v>1</x:v>
      </x:c>
      <x:c r="H1416" s="27" t="str">
        <x:v>Won</x:v>
      </x:c>
      <x:c r="I1416" s="30" t="n">
        <x:v>1.3</x:v>
      </x:c>
      <x:c r="J1416" s="30" t="n">
        <x:v>1.3</x:v>
      </x:c>
      <x:c r="K1416" s="30" t="n">
        <x:v>2.6</x:v>
      </x:c>
      <x:c r="L1416" s="30" t="n">
        <x:v>8.58</x:v>
      </x:c>
    </x:row>
    <x:row r="1417">
      <x:c r="A1417" s="61" t="n">
        <x:v>45717</x:v>
      </x:c>
      <x:c r="B1417" s="59" t="str">
        <x:v>FLEMINGTON</x:v>
      </x:c>
      <x:c r="C1417" s="27" t="n">
        <x:v>7</x:v>
      </x:c>
      <x:c r="D1417" s="27" t="n">
        <x:v>11</x:v>
      </x:c>
      <x:c r="E1417" s="59" t="str">
        <x:v>MARBLE ARCH</x:v>
      </x:c>
      <x:c r="F1417" s="59" t="str">
        <x:v>FRSR</x:v>
      </x:c>
      <x:c r="G1417" s="27" t="n">
        <x:v>1</x:v>
      </x:c>
      <x:c r="H1417" s="27" t="str">
        <x:v>Won</x:v>
      </x:c>
      <x:c r="I1417" s="30" t="n">
        <x:v>2</x:v>
      </x:c>
      <x:c r="J1417" s="30" t="n">
        <x:v>2</x:v>
      </x:c>
      <x:c r="K1417" s="30" t="n">
        <x:v>6.6</x:v>
      </x:c>
      <x:c r="L1417" s="30" t="n">
        <x:v>0</x:v>
      </x:c>
    </x:row>
    <x:row r="1418">
      <x:c r="A1418" s="61" t="n">
        <x:v>45717</x:v>
      </x:c>
      <x:c r="B1418" s="59" t="str">
        <x:v>FLEMINGTON</x:v>
      </x:c>
      <x:c r="C1418" s="27" t="n">
        <x:v>8</x:v>
      </x:c>
      <x:c r="D1418" s="27" t="n">
        <x:v>2</x:v>
      </x:c>
      <x:c r="E1418" s="59" t="str">
        <x:v>SAVAGLEE</x:v>
      </x:c>
      <x:c r="F1418" s="59" t="str">
        <x:v>M</x:v>
      </x:c>
      <x:c r="G1418" s="27" t="n">
        <x:v>1</x:v>
      </x:c>
      <x:c r="H1418" s="27" t="str">
        <x:v>2nd</x:v>
      </x:c>
      <x:c r="I1418" s="30" t="n">
        <x:v>3.3</x:v>
      </x:c>
      <x:c r="J1418" s="30" t="n">
        <x:v>3.3</x:v>
      </x:c>
      <x:c r="K1418" s="30" t="n">
        <x:v>0</x:v>
      </x:c>
      <x:c r="L1418" s="30" t="n">
        <x:v>0</x:v>
      </x:c>
    </x:row>
    <x:row r="1419">
      <x:c r="A1419" s="61" t="n">
        <x:v>45717</x:v>
      </x:c>
      <x:c r="B1419" s="59" t="str">
        <x:v>FLEMINGTON</x:v>
      </x:c>
      <x:c r="C1419" s="27" t="n">
        <x:v>9</x:v>
      </x:c>
      <x:c r="D1419" s="27" t="n">
        <x:v>2</x:v>
      </x:c>
      <x:c r="E1419" s="59" t="str">
        <x:v>GATSBY'S</x:v>
      </x:c>
      <x:c r="F1419" s="59" t="str">
        <x:v>SYS</x:v>
      </x:c>
      <x:c r="G1419" s="27" t="n">
        <x:v>1</x:v>
      </x:c>
      <x:c r="H1419" s="27" t="str"/>
      <x:c r="I1419" s="30"/>
      <x:c r="J1419" s="30" t="n">
        <x:v>0</x:v>
      </x:c>
      <x:c r="K1419" s="30" t="n">
        <x:v>0</x:v>
      </x:c>
      <x:c r="L1419" s="30"/>
    </x:row>
    <x:row r="1420">
      <x:c r="A1420" s="61" t="n">
        <x:v>45717</x:v>
      </x:c>
      <x:c r="B1420" s="59" t="str">
        <x:v>FLEMINGTON</x:v>
      </x:c>
      <x:c r="C1420" s="27" t="n">
        <x:v>9</x:v>
      </x:c>
      <x:c r="D1420" s="27" t="n">
        <x:v>6</x:v>
      </x:c>
      <x:c r="E1420" s="59" t="str">
        <x:v>MIDNIGHT DYNAMITE</x:v>
      </x:c>
      <x:c r="F1420" s="59" t="str">
        <x:v>BF</x:v>
      </x:c>
      <x:c r="G1420" s="27" t="n">
        <x:v>1</x:v>
      </x:c>
      <x:c r="H1420" s="27" t="str"/>
      <x:c r="I1420" s="30"/>
      <x:c r="J1420" s="30" t="n">
        <x:v>0</x:v>
      </x:c>
      <x:c r="K1420" s="30" t="n">
        <x:v>0</x:v>
      </x:c>
      <x:c r="L1420" s="30"/>
    </x:row>
    <x:row r="1421">
      <x:c r="A1421" s="61" t="n">
        <x:v>45717</x:v>
      </x:c>
      <x:c r="B1421" s="59" t="str">
        <x:v>FLEMINGTON</x:v>
      </x:c>
      <x:c r="C1421" s="27" t="n">
        <x:v>10</x:v>
      </x:c>
      <x:c r="D1421" s="27" t="n">
        <x:v>8</x:v>
      </x:c>
      <x:c r="E1421" s="59" t="str">
        <x:v>VERDAD</x:v>
      </x:c>
      <x:c r="F1421" s="59" t="str">
        <x:v>BF / SYS</x:v>
      </x:c>
      <x:c r="G1421" s="27" t="n">
        <x:v>2</x:v>
      </x:c>
      <x:c r="H1421" s="27" t="str">
        <x:v>Won</x:v>
      </x:c>
      <x:c r="I1421" s="30" t="n">
        <x:v>1.9</x:v>
      </x:c>
      <x:c r="J1421" s="30" t="n">
        <x:v>1.9</x:v>
      </x:c>
      <x:c r="K1421" s="30"/>
      <x:c r="L1421" s="30"/>
    </x:row>
    <x:row r="1422">
      <x:c r="A1422" s="61" t="n">
        <x:v>45717</x:v>
      </x:c>
      <x:c r="B1422" s="59" t="str">
        <x:v>FLEMINGTON</x:v>
      </x:c>
      <x:c r="C1422" s="27" t="n">
        <x:v>10</x:v>
      </x:c>
      <x:c r="D1422" s="27" t="n">
        <x:v>11</x:v>
      </x:c>
      <x:c r="E1422" s="59" t="str">
        <x:v>ZIRYAB</x:v>
      </x:c>
      <x:c r="F1422" s="59" t="str">
        <x:v>DC</x:v>
      </x:c>
      <x:c r="G1422" s="27" t="n">
        <x:v>1</x:v>
      </x:c>
      <x:c r="H1422" s="27" t="str">
        <x:v>4th</x:v>
      </x:c>
      <x:c r="I1422" s="30"/>
      <x:c r="J1422" s="30" t="n">
        <x:v>0</x:v>
      </x:c>
      <x:c r="K1422" s="30"/>
      <x:c r="L1422" s="30"/>
    </x:row>
    <x:row r="1423">
      <x:c r="A1423" s="61" t="n">
        <x:v>45717</x:v>
      </x:c>
      <x:c r="B1423" s="59" t="str">
        <x:v>FLEMINGTON</x:v>
      </x:c>
      <x:c r="C1423" s="27" t="n">
        <x:v>10</x:v>
      </x:c>
      <x:c r="D1423" s="27" t="n">
        <x:v>15</x:v>
      </x:c>
      <x:c r="E1423" s="59" t="str">
        <x:v>ARQANA</x:v>
      </x:c>
      <x:c r="F1423" s="59" t="str">
        <x:v>DC / SYS</x:v>
      </x:c>
      <x:c r="G1423" s="27" t="n">
        <x:v>2</x:v>
      </x:c>
      <x:c r="H1423" s="27" t="str"/>
      <x:c r="I1423" s="30"/>
      <x:c r="J1423" s="30" t="n">
        <x:v>0</x:v>
      </x:c>
      <x:c r="K1423" s="30"/>
      <x:c r="L1423" s="30"/>
    </x:row>
    <x:row r="1424">
      <x:c r="A1424" s="61" t="n">
        <x:v>45724</x:v>
      </x:c>
      <x:c r="B1424" s="59" t="str">
        <x:v>FLEMINGTON</x:v>
      </x:c>
      <x:c r="C1424" s="27" t="n">
        <x:v>1</x:v>
      </x:c>
      <x:c r="D1424" s="27" t="n">
        <x:v>3</x:v>
      </x:c>
      <x:c r="E1424" s="59" t="str">
        <x:v>INTEREST POINT</x:v>
      </x:c>
      <x:c r="F1424" s="59" t="str">
        <x:v>SYS</x:v>
      </x:c>
      <x:c r="G1424" s="27" t="n">
        <x:v>1</x:v>
      </x:c>
      <x:c r="H1424" s="27" t="str">
        <x:v>4th</x:v>
      </x:c>
      <x:c r="I1424" s="30"/>
      <x:c r="J1424" s="30" t="n">
        <x:v>0</x:v>
      </x:c>
      <x:c r="K1424" s="30" t="n">
        <x:v>0</x:v>
      </x:c>
      <x:c r="L1424" s="30" t="n">
        <x:v>0</x:v>
      </x:c>
    </x:row>
    <x:row r="1425">
      <x:c r="A1425" s="61" t="n">
        <x:v>45724</x:v>
      </x:c>
      <x:c r="B1425" s="59" t="str">
        <x:v>FLEMINGTON</x:v>
      </x:c>
      <x:c r="C1425" s="27" t="n">
        <x:v>2</x:v>
      </x:c>
      <x:c r="D1425" s="27" t="n">
        <x:v>1</x:v>
      </x:c>
      <x:c r="E1425" s="59" t="str">
        <x:v>GIN SPIRIT</x:v>
      </x:c>
      <x:c r="F1425" s="59" t="str">
        <x:v>LSW</x:v>
      </x:c>
      <x:c r="G1425" s="27" t="n">
        <x:v>1</x:v>
      </x:c>
      <x:c r="H1425" s="27" t="str">
        <x:v>2nd</x:v>
      </x:c>
      <x:c r="I1425" s="30" t="n">
        <x:v>1.5</x:v>
      </x:c>
      <x:c r="J1425" s="30" t="n">
        <x:v>1.5</x:v>
      </x:c>
      <x:c r="K1425" s="30" t="n">
        <x:v>0</x:v>
      </x:c>
      <x:c r="L1425" s="30" t="n">
        <x:v>0</x:v>
      </x:c>
    </x:row>
    <x:row r="1426">
      <x:c r="A1426" s="61" t="n">
        <x:v>45724</x:v>
      </x:c>
      <x:c r="B1426" s="59" t="str">
        <x:v>FLEMINGTON</x:v>
      </x:c>
      <x:c r="C1426" s="27" t="n">
        <x:v>2</x:v>
      </x:c>
      <x:c r="D1426" s="27" t="n">
        <x:v>5</x:v>
      </x:c>
      <x:c r="E1426" s="59" t="str">
        <x:v>ELSA OF ARENDELLE</x:v>
      </x:c>
      <x:c r="F1426" s="59" t="str">
        <x:v>FRSR</x:v>
      </x:c>
      <x:c r="G1426" s="27" t="n">
        <x:v>1</x:v>
      </x:c>
      <x:c r="H1426" s="27" t="str"/>
      <x:c r="I1426" s="30"/>
      <x:c r="J1426" s="30" t="n">
        <x:v>0</x:v>
      </x:c>
      <x:c r="K1426" s="30" t="n">
        <x:v>0</x:v>
      </x:c>
      <x:c r="L1426" s="30" t="n">
        <x:v>0</x:v>
      </x:c>
    </x:row>
    <x:row r="1427">
      <x:c r="A1427" s="61" t="n">
        <x:v>45724</x:v>
      </x:c>
      <x:c r="B1427" s="59" t="str">
        <x:v>FLEMINGTON</x:v>
      </x:c>
      <x:c r="C1427" s="27" t="n">
        <x:v>3</x:v>
      </x:c>
      <x:c r="D1427" s="27" t="n">
        <x:v>1</x:v>
      </x:c>
      <x:c r="E1427" s="59" t="str">
        <x:v>STREET OF DREAMS</x:v>
      </x:c>
      <x:c r="F1427" s="59" t="str">
        <x:v>DC</x:v>
      </x:c>
      <x:c r="G1427" s="27" t="n">
        <x:v>1</x:v>
      </x:c>
      <x:c r="H1427" s="27" t="str"/>
      <x:c r="I1427" s="30"/>
      <x:c r="J1427" s="30" t="n">
        <x:v>0</x:v>
      </x:c>
      <x:c r="K1427" s="30" t="n">
        <x:v>0</x:v>
      </x:c>
      <x:c r="L1427" s="30" t="n">
        <x:v>0</x:v>
      </x:c>
    </x:row>
    <x:row r="1428">
      <x:c r="A1428" s="61" t="n">
        <x:v>45724</x:v>
      </x:c>
      <x:c r="B1428" s="59" t="str">
        <x:v>FLEMINGTON</x:v>
      </x:c>
      <x:c r="C1428" s="27" t="n">
        <x:v>3</x:v>
      </x:c>
      <x:c r="D1428" s="27" t="n">
        <x:v>10</x:v>
      </x:c>
      <x:c r="E1428" s="59" t="str">
        <x:v>WOLFY</x:v>
      </x:c>
      <x:c r="F1428" s="59" t="str">
        <x:v>DC</x:v>
      </x:c>
      <x:c r="G1428" s="27" t="n">
        <x:v>1</x:v>
      </x:c>
      <x:c r="H1428" s="27" t="str">
        <x:v>3rd</x:v>
      </x:c>
      <x:c r="I1428" s="30" t="n">
        <x:v>2</x:v>
      </x:c>
      <x:c r="J1428" s="30" t="n">
        <x:v>2</x:v>
      </x:c>
      <x:c r="K1428" s="30" t="n">
        <x:v>2.6</x:v>
      </x:c>
      <x:c r="L1428" s="30" t="n">
        <x:v>0</x:v>
      </x:c>
    </x:row>
    <x:row r="1429">
      <x:c r="A1429" s="61" t="n">
        <x:v>45724</x:v>
      </x:c>
      <x:c r="B1429" s="59" t="str">
        <x:v>FLEMINGTON</x:v>
      </x:c>
      <x:c r="C1429" s="27" t="n">
        <x:v>3</x:v>
      </x:c>
      <x:c r="D1429" s="27" t="n">
        <x:v>12</x:v>
      </x:c>
      <x:c r="E1429" s="59" t="str">
        <x:v>DON'T HOPE DO</x:v>
      </x:c>
      <x:c r="F1429" s="59" t="str">
        <x:v>SYS</x:v>
      </x:c>
      <x:c r="G1429" s="27" t="n">
        <x:v>1</x:v>
      </x:c>
      <x:c r="H1429" s="27" t="str"/>
      <x:c r="I1429" s="30"/>
      <x:c r="J1429" s="30" t="n">
        <x:v>0</x:v>
      </x:c>
      <x:c r="K1429" s="30" t="n">
        <x:v>0</x:v>
      </x:c>
      <x:c r="L1429" s="30" t="n">
        <x:v>0</x:v>
      </x:c>
    </x:row>
    <x:row r="1430">
      <x:c r="A1430" s="61" t="n">
        <x:v>45724</x:v>
      </x:c>
      <x:c r="B1430" s="59" t="str">
        <x:v>FLEMINGTON</x:v>
      </x:c>
      <x:c r="C1430" s="27" t="n">
        <x:v>4</x:v>
      </x:c>
      <x:c r="D1430" s="27" t="n">
        <x:v>10</x:v>
      </x:c>
      <x:c r="E1430" s="59" t="str">
        <x:v>IS IT ME</x:v>
      </x:c>
      <x:c r="F1430" s="59" t="str">
        <x:v>LSW</x:v>
      </x:c>
      <x:c r="G1430" s="27" t="n">
        <x:v>1</x:v>
      </x:c>
      <x:c r="H1430" s="27" t="str">
        <x:v>Won</x:v>
      </x:c>
      <x:c r="I1430" s="30" t="n">
        <x:v>1.3</x:v>
      </x:c>
      <x:c r="J1430" s="30" t="n">
        <x:v>1.3</x:v>
      </x:c>
      <x:c r="K1430" s="30" t="n">
        <x:v>0</x:v>
      </x:c>
      <x:c r="L1430" s="30" t="n">
        <x:v>0</x:v>
      </x:c>
    </x:row>
    <x:row r="1431">
      <x:c r="A1431" s="61" t="n">
        <x:v>45724</x:v>
      </x:c>
      <x:c r="B1431" s="59" t="str">
        <x:v>FLEMINGTON</x:v>
      </x:c>
      <x:c r="C1431" s="27" t="n">
        <x:v>6</x:v>
      </x:c>
      <x:c r="D1431" s="27" t="n">
        <x:v>9</x:v>
      </x:c>
      <x:c r="E1431" s="59" t="str">
        <x:v>BERKSHIRE BREEZE</x:v>
      </x:c>
      <x:c r="F1431" s="59" t="str">
        <x:v>FRSR</x:v>
      </x:c>
      <x:c r="G1431" s="27" t="n">
        <x:v>1</x:v>
      </x:c>
      <x:c r="H1431" s="27" t="str">
        <x:v>4th</x:v>
      </x:c>
      <x:c r="I1431" s="30"/>
      <x:c r="J1431" s="30" t="n">
        <x:v>0</x:v>
      </x:c>
      <x:c r="K1431" s="30" t="n">
        <x:v>0</x:v>
      </x:c>
      <x:c r="L1431" s="30" t="n">
        <x:v>0</x:v>
      </x:c>
    </x:row>
    <x:row r="1432">
      <x:c r="A1432" s="61" t="n">
        <x:v>45724</x:v>
      </x:c>
      <x:c r="B1432" s="59" t="str">
        <x:v>FLEMINGTON</x:v>
      </x:c>
      <x:c r="C1432" s="27" t="n">
        <x:v>7</x:v>
      </x:c>
      <x:c r="D1432" s="27" t="n">
        <x:v>1</x:v>
      </x:c>
      <x:c r="E1432" s="59" t="str">
        <x:v>MR BRIGHTSIDE</x:v>
      </x:c>
      <x:c r="F1432" s="59" t="str">
        <x:v>LSW / SYS</x:v>
      </x:c>
      <x:c r="G1432" s="27" t="n">
        <x:v>2</x:v>
      </x:c>
      <x:c r="H1432" s="27" t="str">
        <x:v>2nd</x:v>
      </x:c>
      <x:c r="I1432" s="30" t="n">
        <x:v>1.1</x:v>
      </x:c>
      <x:c r="J1432" s="30" t="n">
        <x:v>1.1</x:v>
      </x:c>
      <x:c r="K1432" s="30" t="n">
        <x:v>1.1550000000000002</x:v>
      </x:c>
      <x:c r="L1432" s="30" t="n">
        <x:v>1.9057500000000003</x:v>
      </x:c>
    </x:row>
    <x:row r="1433">
      <x:c r="A1433" s="61" t="n">
        <x:v>45724</x:v>
      </x:c>
      <x:c r="B1433" s="59" t="str">
        <x:v>FLEMINGTON</x:v>
      </x:c>
      <x:c r="C1433" s="27" t="n">
        <x:v>7</x:v>
      </x:c>
      <x:c r="D1433" s="27" t="n">
        <x:v>2</x:v>
      </x:c>
      <x:c r="E1433" s="59" t="str">
        <x:v>TOM KITTEN</x:v>
      </x:c>
      <x:c r="F1433" s="59" t="str">
        <x:v>SYS</x:v>
      </x:c>
      <x:c r="G1433" s="27" t="n">
        <x:v>1</x:v>
      </x:c>
      <x:c r="H1433" s="27" t="str">
        <x:v>Won</x:v>
      </x:c>
      <x:c r="I1433" s="30" t="n">
        <x:v>1.2</x:v>
      </x:c>
      <x:c r="J1433" s="30" t="n">
        <x:v>1.2</x:v>
      </x:c>
      <x:c r="K1433" s="30" t="n">
        <x:v>1.26</x:v>
      </x:c>
      <x:c r="L1433" s="30" t="n">
        <x:v>2.0789999999999997</x:v>
      </x:c>
    </x:row>
    <x:row r="1434">
      <x:c r="A1434" s="61" t="n">
        <x:v>45724</x:v>
      </x:c>
      <x:c r="B1434" s="59" t="str">
        <x:v>FLEMINGTON</x:v>
      </x:c>
      <x:c r="C1434" s="27" t="n">
        <x:v>7</x:v>
      </x:c>
      <x:c r="D1434" s="27" t="n">
        <x:v>4</x:v>
      </x:c>
      <x:c r="E1434" s="59" t="str">
        <x:v>ANOTHER WIL</x:v>
      </x:c>
      <x:c r="F1434" s="59" t="str">
        <x:v>LSW</x:v>
      </x:c>
      <x:c r="G1434" s="27" t="n">
        <x:v>1</x:v>
      </x:c>
      <x:c r="H1434" s="27" t="str">
        <x:v>4th</x:v>
      </x:c>
      <x:c r="I1434" s="30"/>
      <x:c r="J1434" s="30" t="n">
        <x:v>0</x:v>
      </x:c>
      <x:c r="K1434" s="30" t="n">
        <x:v>0</x:v>
      </x:c>
      <x:c r="L1434" s="30" t="n">
        <x:v>0</x:v>
      </x:c>
    </x:row>
    <x:row r="1435">
      <x:c r="A1435" s="61" t="n">
        <x:v>45724</x:v>
      </x:c>
      <x:c r="B1435" s="59" t="str">
        <x:v>FLEMINGTON</x:v>
      </x:c>
      <x:c r="C1435" s="27" t="n">
        <x:v>8</x:v>
      </x:c>
      <x:c r="D1435" s="27" t="n">
        <x:v>1</x:v>
      </x:c>
      <x:c r="E1435" s="59" t="str">
        <x:v>TREASURETHE MOMENT</x:v>
      </x:c>
      <x:c r="F1435" s="59" t="str">
        <x:v>LSW</x:v>
      </x:c>
      <x:c r="G1435" s="27" t="n">
        <x:v>1</x:v>
      </x:c>
      <x:c r="H1435" s="27" t="str">
        <x:v>Won</x:v>
      </x:c>
      <x:c r="I1435" s="30" t="n">
        <x:v>1.05</x:v>
      </x:c>
      <x:c r="J1435" s="30" t="n">
        <x:v>1.05</x:v>
      </x:c>
      <x:c r="K1435" s="30" t="n">
        <x:v>1.7325</x:v>
      </x:c>
      <x:c r="L1435" s="30" t="n">
        <x:v>0</x:v>
      </x:c>
    </x:row>
    <x:row r="1436">
      <x:c r="A1436" s="61" t="n">
        <x:v>45724</x:v>
      </x:c>
      <x:c r="B1436" s="59" t="str">
        <x:v>FLEMINGTON</x:v>
      </x:c>
      <x:c r="C1436" s="27" t="n">
        <x:v>9</x:v>
      </x:c>
      <x:c r="D1436" s="27" t="n">
        <x:v>5</x:v>
      </x:c>
      <x:c r="E1436" s="59" t="str">
        <x:v>JOLIESTAR</x:v>
      </x:c>
      <x:c r="F1436" s="59" t="str">
        <x:v>BFSR</x:v>
      </x:c>
      <x:c r="G1436" s="27" t="n">
        <x:v>1</x:v>
      </x:c>
      <x:c r="H1436" s="27" t="str">
        <x:v>Won</x:v>
      </x:c>
      <x:c r="I1436" s="30" t="n">
        <x:v>1.65</x:v>
      </x:c>
      <x:c r="J1436" s="30" t="n">
        <x:v>1.65</x:v>
      </x:c>
      <x:c r="K1436" s="30" t="n">
        <x:v>0</x:v>
      </x:c>
      <x:c r="L1436" s="30"/>
    </x:row>
    <x:row r="1437">
      <x:c r="A1437" s="61" t="n">
        <x:v>45724</x:v>
      </x:c>
      <x:c r="B1437" s="59" t="str">
        <x:v>FLEMINGTON</x:v>
      </x:c>
      <x:c r="C1437" s="27" t="n">
        <x:v>9</x:v>
      </x:c>
      <x:c r="D1437" s="27" t="n">
        <x:v>6</x:v>
      </x:c>
      <x:c r="E1437" s="59" t="str">
        <x:v>REY MAGNERIO</x:v>
      </x:c>
      <x:c r="F1437" s="59" t="str">
        <x:v>SYS</x:v>
      </x:c>
      <x:c r="G1437" s="27" t="n">
        <x:v>1</x:v>
      </x:c>
      <x:c r="H1437" s="27" t="str"/>
      <x:c r="I1437" s="30"/>
      <x:c r="J1437" s="30" t="n">
        <x:v>0</x:v>
      </x:c>
      <x:c r="K1437" s="30" t="n">
        <x:v>0</x:v>
      </x:c>
      <x:c r="L1437" s="30"/>
    </x:row>
    <x:row r="1438">
      <x:c r="A1438" s="61" t="n">
        <x:v>45724</x:v>
      </x:c>
      <x:c r="B1438" s="59" t="str">
        <x:v>FLEMINGTON</x:v>
      </x:c>
      <x:c r="C1438" s="27" t="n">
        <x:v>9</x:v>
      </x:c>
      <x:c r="D1438" s="27" t="n">
        <x:v>7</x:v>
      </x:c>
      <x:c r="E1438" s="59" t="str">
        <x:v>GROWING EMPIRE</x:v>
      </x:c>
      <x:c r="F1438" s="59" t="str">
        <x:v>FRSR</x:v>
      </x:c>
      <x:c r="G1438" s="27" t="n">
        <x:v>1</x:v>
      </x:c>
      <x:c r="H1438" s="27" t="str">
        <x:v>4th</x:v>
      </x:c>
      <x:c r="I1438" s="30"/>
      <x:c r="J1438" s="30" t="n">
        <x:v>0</x:v>
      </x:c>
      <x:c r="K1438" s="30" t="n">
        <x:v>0</x:v>
      </x:c>
      <x:c r="L1438" s="30"/>
    </x:row>
    <x:row r="1439">
      <x:c r="A1439" s="61" t="n">
        <x:v>45724</x:v>
      </x:c>
      <x:c r="B1439" s="59" t="str">
        <x:v>FLEMINGTON</x:v>
      </x:c>
      <x:c r="C1439" s="27" t="n">
        <x:v>10</x:v>
      </x:c>
      <x:c r="D1439" s="27" t="n">
        <x:v>4</x:v>
      </x:c>
      <x:c r="E1439" s="59" t="str">
        <x:v>MIRAVAL ROSE</x:v>
      </x:c>
      <x:c r="F1439" s="59" t="str">
        <x:v>FRSR / SYS</x:v>
      </x:c>
      <x:c r="G1439" s="27" t="n">
        <x:v>2</x:v>
      </x:c>
      <x:c r="H1439" s="27" t="str"/>
      <x:c r="I1439" s="30"/>
      <x:c r="J1439" s="30" t="n">
        <x:v>0</x:v>
      </x:c>
      <x:c r="K1439" s="30"/>
      <x:c r="L1439" s="30"/>
    </x:row>
    <x:row r="1440">
      <x:c r="A1440" s="61" t="n">
        <x:v>45731</x:v>
      </x:c>
      <x:c r="B1440" s="59" t="str">
        <x:v>CAULFIELD</x:v>
      </x:c>
      <x:c r="C1440" s="27" t="n">
        <x:v>1</x:v>
      </x:c>
      <x:c r="D1440" s="27" t="n">
        <x:v>1</x:v>
      </x:c>
      <x:c r="E1440" s="59" t="str">
        <x:v>BANKERS CHOICE</x:v>
      </x:c>
      <x:c r="F1440" s="59" t="str">
        <x:v>M</x:v>
      </x:c>
      <x:c r="G1440" s="27" t="n">
        <x:v>1</x:v>
      </x:c>
      <x:c r="H1440" s="27" t="str">
        <x:v>Won</x:v>
      </x:c>
      <x:c r="I1440" s="30" t="n">
        <x:v>1.8</x:v>
      </x:c>
      <x:c r="J1440" s="30" t="n">
        <x:v>1.8</x:v>
      </x:c>
      <x:c r="K1440" s="30" t="n">
        <x:v>0</x:v>
      </x:c>
      <x:c r="L1440" s="30" t="n">
        <x:v>0</x:v>
      </x:c>
    </x:row>
    <x:row r="1441">
      <x:c r="A1441" s="61" t="n">
        <x:v>45731</x:v>
      </x:c>
      <x:c r="B1441" s="59" t="str">
        <x:v>CAULFIELD</x:v>
      </x:c>
      <x:c r="C1441" s="27" t="n">
        <x:v>1</x:v>
      </x:c>
      <x:c r="D1441" s="27" t="n">
        <x:v>2</x:v>
      </x:c>
      <x:c r="E1441" s="59" t="str">
        <x:v>MOSTLY CLOUDY</x:v>
      </x:c>
      <x:c r="F1441" s="59" t="str">
        <x:v>SYS</x:v>
      </x:c>
      <x:c r="G1441" s="27" t="n">
        <x:v>1</x:v>
      </x:c>
      <x:c r="H1441" s="27" t="str">
        <x:v>3rd</x:v>
      </x:c>
      <x:c r="I1441" s="30"/>
      <x:c r="J1441" s="30" t="n">
        <x:v>0</x:v>
      </x:c>
      <x:c r="K1441" s="30" t="n">
        <x:v>0</x:v>
      </x:c>
      <x:c r="L1441" s="30" t="n">
        <x:v>0</x:v>
      </x:c>
    </x:row>
    <x:row r="1442">
      <x:c r="A1442" s="61" t="n">
        <x:v>45731</x:v>
      </x:c>
      <x:c r="B1442" s="59" t="str">
        <x:v>CAULFIELD</x:v>
      </x:c>
      <x:c r="C1442" s="27" t="n">
        <x:v>1</x:v>
      </x:c>
      <x:c r="D1442" s="27" t="n">
        <x:v>4</x:v>
      </x:c>
      <x:c r="E1442" s="59" t="str">
        <x:v>REVELARE</x:v>
      </x:c>
      <x:c r="F1442" s="59" t="str">
        <x:v>LSW / SYS</x:v>
      </x:c>
      <x:c r="G1442" s="27" t="n">
        <x:v>2</x:v>
      </x:c>
      <x:c r="H1442" s="27" t="str"/>
      <x:c r="I1442" s="30"/>
      <x:c r="J1442" s="30" t="n">
        <x:v>0</x:v>
      </x:c>
      <x:c r="K1442" s="30" t="n">
        <x:v>0</x:v>
      </x:c>
      <x:c r="L1442" s="30" t="n">
        <x:v>0</x:v>
      </x:c>
    </x:row>
    <x:row r="1443">
      <x:c r="A1443" s="61" t="n">
        <x:v>45731</x:v>
      </x:c>
      <x:c r="B1443" s="59" t="str">
        <x:v>CAULFIELD</x:v>
      </x:c>
      <x:c r="C1443" s="27" t="n">
        <x:v>2</x:v>
      </x:c>
      <x:c r="D1443" s="27" t="n">
        <x:v>2</x:v>
      </x:c>
      <x:c r="E1443" s="59" t="str">
        <x:v>BRAZEN LADY</x:v>
      </x:c>
      <x:c r="F1443" s="59" t="str">
        <x:v>SYS</x:v>
      </x:c>
      <x:c r="G1443" s="27" t="n">
        <x:v>1</x:v>
      </x:c>
      <x:c r="H1443" s="27" t="str">
        <x:v>4th</x:v>
      </x:c>
      <x:c r="I1443" s="30"/>
      <x:c r="J1443" s="30" t="n">
        <x:v>0</x:v>
      </x:c>
      <x:c r="K1443" s="30" t="n">
        <x:v>0</x:v>
      </x:c>
      <x:c r="L1443" s="30" t="n">
        <x:v>0</x:v>
      </x:c>
    </x:row>
    <x:row r="1444">
      <x:c r="A1444" s="61" t="n">
        <x:v>45731</x:v>
      </x:c>
      <x:c r="B1444" s="59" t="str">
        <x:v>CAULFIELD</x:v>
      </x:c>
      <x:c r="C1444" s="27" t="n">
        <x:v>2</x:v>
      </x:c>
      <x:c r="D1444" s="27" t="n">
        <x:v>5</x:v>
      </x:c>
      <x:c r="E1444" s="59" t="str">
        <x:v>MERRIGOLD</x:v>
      </x:c>
      <x:c r="F1444" s="59" t="str">
        <x:v>LSW</x:v>
      </x:c>
      <x:c r="G1444" s="27" t="n">
        <x:v>1</x:v>
      </x:c>
      <x:c r="H1444" s="27" t="str">
        <x:v>Won</x:v>
      </x:c>
      <x:c r="I1444" s="30" t="n">
        <x:v>1.7</x:v>
      </x:c>
      <x:c r="J1444" s="30" t="n">
        <x:v>1.7</x:v>
      </x:c>
      <x:c r="K1444" s="30" t="n">
        <x:v>0</x:v>
      </x:c>
      <x:c r="L1444" s="30" t="n">
        <x:v>0</x:v>
      </x:c>
    </x:row>
    <x:row r="1445">
      <x:c r="A1445" s="61" t="n">
        <x:v>45731</x:v>
      </x:c>
      <x:c r="B1445" s="59" t="str">
        <x:v>CAULFIELD</x:v>
      </x:c>
      <x:c r="C1445" s="27" t="n">
        <x:v>3</x:v>
      </x:c>
      <x:c r="D1445" s="27" t="n">
        <x:v>2</x:v>
      </x:c>
      <x:c r="E1445" s="59" t="str">
        <x:v>MISS ARIA</x:v>
      </x:c>
      <x:c r="F1445" s="59" t="str">
        <x:v>SYS</x:v>
      </x:c>
      <x:c r="G1445" s="27" t="n">
        <x:v>1</x:v>
      </x:c>
      <x:c r="H1445" s="27" t="str"/>
      <x:c r="I1445" s="30"/>
      <x:c r="J1445" s="30" t="n">
        <x:v>0</x:v>
      </x:c>
      <x:c r="K1445" s="30" t="n">
        <x:v>0</x:v>
      </x:c>
      <x:c r="L1445" s="30" t="n">
        <x:v>0</x:v>
      </x:c>
    </x:row>
    <x:row r="1446">
      <x:c r="A1446" s="61" t="n">
        <x:v>45731</x:v>
      </x:c>
      <x:c r="B1446" s="59" t="str">
        <x:v>CAULFIELD</x:v>
      </x:c>
      <x:c r="C1446" s="27" t="n">
        <x:v>3</x:v>
      </x:c>
      <x:c r="D1446" s="27" t="n">
        <x:v>5</x:v>
      </x:c>
      <x:c r="E1446" s="59" t="str">
        <x:v>SAMANGU</x:v>
      </x:c>
      <x:c r="F1446" s="59" t="str">
        <x:v>LSW / SYS</x:v>
      </x:c>
      <x:c r="G1446" s="27" t="n">
        <x:v>2</x:v>
      </x:c>
      <x:c r="H1446" s="27" t="str">
        <x:v>Won</x:v>
      </x:c>
      <x:c r="I1446" s="30" t="n">
        <x:v>1.3</x:v>
      </x:c>
      <x:c r="J1446" s="30" t="n">
        <x:v>1.3</x:v>
      </x:c>
      <x:c r="K1446" s="30" t="n">
        <x:v>0</x:v>
      </x:c>
      <x:c r="L1446" s="30" t="n">
        <x:v>0</x:v>
      </x:c>
    </x:row>
    <x:row r="1447">
      <x:c r="A1447" s="61" t="n">
        <x:v>45731</x:v>
      </x:c>
      <x:c r="B1447" s="59" t="str">
        <x:v>CAULFIELD</x:v>
      </x:c>
      <x:c r="C1447" s="27" t="n">
        <x:v>3</x:v>
      </x:c>
      <x:c r="D1447" s="27" t="n">
        <x:v>6</x:v>
      </x:c>
      <x:c r="E1447" s="59" t="str">
        <x:v>SHE DANCES</x:v>
      </x:c>
      <x:c r="F1447" s="59" t="str">
        <x:v>DC</x:v>
      </x:c>
      <x:c r="G1447" s="27" t="n">
        <x:v>1</x:v>
      </x:c>
      <x:c r="H1447" s="27" t="str">
        <x:v>3rd</x:v>
      </x:c>
      <x:c r="I1447" s="30" t="n">
        <x:v>2</x:v>
      </x:c>
      <x:c r="J1447" s="30" t="n">
        <x:v>2</x:v>
      </x:c>
      <x:c r="K1447" s="30" t="n">
        <x:v>0</x:v>
      </x:c>
      <x:c r="L1447" s="30" t="n">
        <x:v>0</x:v>
      </x:c>
    </x:row>
    <x:row r="1448">
      <x:c r="A1448" s="61" t="n">
        <x:v>45731</x:v>
      </x:c>
      <x:c r="B1448" s="59" t="str">
        <x:v>CAULFIELD</x:v>
      </x:c>
      <x:c r="C1448" s="27" t="n">
        <x:v>4</x:v>
      </x:c>
      <x:c r="D1448" s="27" t="n">
        <x:v>11</x:v>
      </x:c>
      <x:c r="E1448" s="59" t="str">
        <x:v>DOCUMENTARY</x:v>
      </x:c>
      <x:c r="F1448" s="59" t="str">
        <x:v>LSW</x:v>
      </x:c>
      <x:c r="G1448" s="27" t="n">
        <x:v>1</x:v>
      </x:c>
      <x:c r="H1448" s="27" t="str"/>
      <x:c r="I1448" s="30"/>
      <x:c r="J1448" s="30" t="n">
        <x:v>0</x:v>
      </x:c>
      <x:c r="K1448" s="30" t="n">
        <x:v>0</x:v>
      </x:c>
      <x:c r="L1448" s="30" t="n">
        <x:v>0</x:v>
      </x:c>
    </x:row>
    <x:row r="1449">
      <x:c r="A1449" s="61" t="n">
        <x:v>45731</x:v>
      </x:c>
      <x:c r="B1449" s="59" t="str">
        <x:v>CAULFIELD</x:v>
      </x:c>
      <x:c r="C1449" s="27" t="n">
        <x:v>5</x:v>
      </x:c>
      <x:c r="D1449" s="27" t="n">
        <x:v>2</x:v>
      </x:c>
      <x:c r="E1449" s="59" t="str">
        <x:v>ATHANATOS</x:v>
      </x:c>
      <x:c r="F1449" s="59" t="str">
        <x:v>SYS</x:v>
      </x:c>
      <x:c r="G1449" s="27" t="n">
        <x:v>1</x:v>
      </x:c>
      <x:c r="H1449" s="27" t="str">
        <x:v>2nd</x:v>
      </x:c>
      <x:c r="I1449" s="30" t="n">
        <x:v>1.3</x:v>
      </x:c>
      <x:c r="J1449" s="30" t="n">
        <x:v>1.3</x:v>
      </x:c>
      <x:c r="K1449" s="30" t="n">
        <x:v>2.21</x:v>
      </x:c>
      <x:c r="L1449" s="30" t="n">
        <x:v>3.315</x:v>
      </x:c>
    </x:row>
    <x:row r="1450">
      <x:c r="A1450" s="61" t="n">
        <x:v>45731</x:v>
      </x:c>
      <x:c r="B1450" s="59" t="str">
        <x:v>CAULFIELD</x:v>
      </x:c>
      <x:c r="C1450" s="27" t="n">
        <x:v>5</x:v>
      </x:c>
      <x:c r="D1450" s="27" t="n">
        <x:v>6</x:v>
      </x:c>
      <x:c r="E1450" s="59" t="str">
        <x:v>BIT OF SHOOSH</x:v>
      </x:c>
      <x:c r="F1450" s="59" t="str">
        <x:v>LSW / SYS</x:v>
      </x:c>
      <x:c r="G1450" s="27" t="n">
        <x:v>2</x:v>
      </x:c>
      <x:c r="H1450" s="27" t="str"/>
      <x:c r="I1450" s="30"/>
      <x:c r="J1450" s="30" t="n">
        <x:v>0</x:v>
      </x:c>
      <x:c r="K1450" s="30" t="n">
        <x:v>0</x:v>
      </x:c>
      <x:c r="L1450" s="30" t="n">
        <x:v>0</x:v>
      </x:c>
    </x:row>
    <x:row r="1451">
      <x:c r="A1451" s="61" t="n">
        <x:v>45731</x:v>
      </x:c>
      <x:c r="B1451" s="59" t="str">
        <x:v>CAULFIELD</x:v>
      </x:c>
      <x:c r="C1451" s="27" t="n">
        <x:v>5</x:v>
      </x:c>
      <x:c r="D1451" s="27" t="n">
        <x:v>8</x:v>
      </x:c>
      <x:c r="E1451" s="59" t="str">
        <x:v>BENAGIL</x:v>
      </x:c>
      <x:c r="F1451" s="59" t="str">
        <x:v>FRSR / SYS</x:v>
      </x:c>
      <x:c r="G1451" s="27" t="n">
        <x:v>2</x:v>
      </x:c>
      <x:c r="H1451" s="27" t="str">
        <x:v>Won</x:v>
      </x:c>
      <x:c r="I1451" s="30" t="n">
        <x:v>2.3</x:v>
      </x:c>
      <x:c r="J1451" s="30" t="n">
        <x:v>2.3</x:v>
      </x:c>
      <x:c r="K1451" s="30" t="n">
        <x:v>3.9099999999999997</x:v>
      </x:c>
      <x:c r="L1451" s="30" t="n">
        <x:v>5.864999999999999</x:v>
      </x:c>
    </x:row>
    <x:row r="1452">
      <x:c r="A1452" s="61" t="n">
        <x:v>45731</x:v>
      </x:c>
      <x:c r="B1452" s="59" t="str">
        <x:v>CAULFIELD</x:v>
      </x:c>
      <x:c r="C1452" s="27" t="n">
        <x:v>5</x:v>
      </x:c>
      <x:c r="D1452" s="27" t="n">
        <x:v>10</x:v>
      </x:c>
      <x:c r="E1452" s="59" t="str">
        <x:v>PERFECT PICTURE</x:v>
      </x:c>
      <x:c r="F1452" s="59" t="str">
        <x:v>FRSR / SYS</x:v>
      </x:c>
      <x:c r="G1452" s="27" t="n">
        <x:v>2</x:v>
      </x:c>
      <x:c r="H1452" s="27" t="str"/>
      <x:c r="I1452" s="30"/>
      <x:c r="J1452" s="30" t="n">
        <x:v>0</x:v>
      </x:c>
      <x:c r="K1452" s="30" t="n">
        <x:v>0</x:v>
      </x:c>
      <x:c r="L1452" s="30" t="n">
        <x:v>0</x:v>
      </x:c>
    </x:row>
    <x:row r="1453">
      <x:c r="A1453" s="61" t="n">
        <x:v>45731</x:v>
      </x:c>
      <x:c r="B1453" s="59" t="str">
        <x:v>CAULFIELD</x:v>
      </x:c>
      <x:c r="C1453" s="27" t="n">
        <x:v>6</x:v>
      </x:c>
      <x:c r="D1453" s="27" t="n">
        <x:v>5</x:v>
      </x:c>
      <x:c r="E1453" s="59" t="str">
        <x:v>PRIDE OF JENNI</x:v>
      </x:c>
      <x:c r="F1453" s="59" t="str">
        <x:v>DC</x:v>
      </x:c>
      <x:c r="G1453" s="27" t="n">
        <x:v>1</x:v>
      </x:c>
      <x:c r="H1453" s="27" t="str">
        <x:v>Won</x:v>
      </x:c>
      <x:c r="I1453" s="30" t="n">
        <x:v>1.7</x:v>
      </x:c>
      <x:c r="J1453" s="30" t="n">
        <x:v>1.7</x:v>
      </x:c>
      <x:c r="K1453" s="30" t="n">
        <x:v>2.55</x:v>
      </x:c>
      <x:c r="L1453" s="30" t="n">
        <x:v>5.3549999999999995</x:v>
      </x:c>
    </x:row>
    <x:row r="1454">
      <x:c r="A1454" s="61" t="n">
        <x:v>45731</x:v>
      </x:c>
      <x:c r="B1454" s="59" t="str">
        <x:v>CAULFIELD</x:v>
      </x:c>
      <x:c r="C1454" s="27" t="n">
        <x:v>7</x:v>
      </x:c>
      <x:c r="D1454" s="27" t="n">
        <x:v>3</x:v>
      </x:c>
      <x:c r="E1454" s="59" t="str">
        <x:v>SHE'S GOT PIZZAZZ</x:v>
      </x:c>
      <x:c r="F1454" s="59" t="str">
        <x:v>SYS</x:v>
      </x:c>
      <x:c r="G1454" s="27" t="n">
        <x:v>1</x:v>
      </x:c>
      <x:c r="H1454" s="27" t="str">
        <x:v>2nd</x:v>
      </x:c>
      <x:c r="I1454" s="30" t="n">
        <x:v>1.5</x:v>
      </x:c>
      <x:c r="J1454" s="30" t="n">
        <x:v>1.5</x:v>
      </x:c>
      <x:c r="K1454" s="30" t="n">
        <x:v>3.1500000000000004</x:v>
      </x:c>
      <x:c r="L1454" s="30" t="n">
        <x:v>0</x:v>
      </x:c>
    </x:row>
    <x:row r="1455">
      <x:c r="A1455" s="61" t="n">
        <x:v>45731</x:v>
      </x:c>
      <x:c r="B1455" s="59" t="str">
        <x:v>CAULFIELD</x:v>
      </x:c>
      <x:c r="C1455" s="27" t="n">
        <x:v>7</x:v>
      </x:c>
      <x:c r="D1455" s="27" t="n">
        <x:v>4</x:v>
      </x:c>
      <x:c r="E1455" s="59" t="str">
        <x:v>WINNASEDGE</x:v>
      </x:c>
      <x:c r="F1455" s="59" t="str">
        <x:v>LSW / SYS</x:v>
      </x:c>
      <x:c r="G1455" s="27" t="n">
        <x:v>2</x:v>
      </x:c>
      <x:c r="H1455" s="27" t="str">
        <x:v>Won</x:v>
      </x:c>
      <x:c r="I1455" s="30" t="n">
        <x:v>1.6</x:v>
      </x:c>
      <x:c r="J1455" s="30" t="n">
        <x:v>1.6</x:v>
      </x:c>
      <x:c r="K1455" s="30" t="n">
        <x:v>3.3600000000000003</x:v>
      </x:c>
      <x:c r="L1455" s="30" t="n">
        <x:v>0</x:v>
      </x:c>
    </x:row>
    <x:row r="1456">
      <x:c r="A1456" s="61" t="n">
        <x:v>45731</x:v>
      </x:c>
      <x:c r="B1456" s="59" t="str">
        <x:v>CAULFIELD</x:v>
      </x:c>
      <x:c r="C1456" s="27" t="n">
        <x:v>8</x:v>
      </x:c>
      <x:c r="D1456" s="27" t="n">
        <x:v>5</x:v>
      </x:c>
      <x:c r="E1456" s="59" t="str">
        <x:v>MCGAW</x:v>
      </x:c>
      <x:c r="F1456" s="59" t="str">
        <x:v>LSW / SYS</x:v>
      </x:c>
      <x:c r="G1456" s="27" t="n">
        <x:v>2</x:v>
      </x:c>
      <x:c r="H1456" s="27" t="str">
        <x:v>Won</x:v>
      </x:c>
      <x:c r="I1456" s="30" t="n">
        <x:v>2.1</x:v>
      </x:c>
      <x:c r="J1456" s="30" t="n">
        <x:v>2.1</x:v>
      </x:c>
      <x:c r="K1456" s="30" t="n">
        <x:v>0</x:v>
      </x:c>
      <x:c r="L1456" s="30"/>
    </x:row>
    <x:row r="1457">
      <x:c r="A1457" s="61" t="n">
        <x:v>45731</x:v>
      </x:c>
      <x:c r="B1457" s="59" t="str">
        <x:v>CAULFIELD</x:v>
      </x:c>
      <x:c r="C1457" s="27" t="n">
        <x:v>9</x:v>
      </x:c>
      <x:c r="D1457" s="27" t="n">
        <x:v>3</x:v>
      </x:c>
      <x:c r="E1457" s="59" t="str">
        <x:v>NICOLINI VITO</x:v>
      </x:c>
      <x:c r="F1457" s="59" t="str">
        <x:v>DC</x:v>
      </x:c>
      <x:c r="G1457" s="27" t="n">
        <x:v>1</x:v>
      </x:c>
      <x:c r="H1457" s="27" t="str"/>
      <x:c r="I1457" s="30"/>
      <x:c r="J1457" s="30" t="n">
        <x:v>0</x:v>
      </x:c>
      <x:c r="K1457" s="30"/>
      <x:c r="L1457" s="30"/>
    </x:row>
    <x:row r="1458">
      <x:c r="A1458" s="61" t="n">
        <x:v>45731</x:v>
      </x:c>
      <x:c r="B1458" s="59" t="str">
        <x:v>CAULFIELD</x:v>
      </x:c>
      <x:c r="C1458" s="27" t="n">
        <x:v>9</x:v>
      </x:c>
      <x:c r="D1458" s="27" t="n">
        <x:v>4</x:v>
      </x:c>
      <x:c r="E1458" s="59" t="str">
        <x:v>REGAL ZEUS</x:v>
      </x:c>
      <x:c r="F1458" s="59" t="str">
        <x:v>SYS</x:v>
      </x:c>
      <x:c r="G1458" s="27" t="n">
        <x:v>1</x:v>
      </x:c>
      <x:c r="H1458" s="27" t="str">
        <x:v>Won</x:v>
      </x:c>
      <x:c r="I1458" s="30" t="n">
        <x:v>1.4</x:v>
      </x:c>
      <x:c r="J1458" s="30" t="n">
        <x:v>1.4</x:v>
      </x:c>
      <x:c r="K1458" s="30"/>
      <x:c r="L1458" s="30"/>
    </x:row>
    <x:row r="1459">
      <x:c r="A1459" s="61" t="n">
        <x:v>45731</x:v>
      </x:c>
      <x:c r="B1459" s="59" t="str">
        <x:v>CAULFIELD</x:v>
      </x:c>
      <x:c r="C1459" s="27" t="n">
        <x:v>9</x:v>
      </x:c>
      <x:c r="D1459" s="27" t="n">
        <x:v>10</x:v>
      </x:c>
      <x:c r="E1459" s="59" t="str">
        <x:v>BOSSY NIC</x:v>
      </x:c>
      <x:c r="F1459" s="59" t="str">
        <x:v>FRSR</x:v>
      </x:c>
      <x:c r="G1459" s="27" t="n">
        <x:v>1</x:v>
      </x:c>
      <x:c r="H1459" s="27" t="str">
        <x:v>2nd</x:v>
      </x:c>
      <x:c r="I1459" s="30" t="n">
        <x:v>1.5</x:v>
      </x:c>
      <x:c r="J1459" s="30" t="n">
        <x:v>1.5</x:v>
      </x:c>
      <x:c r="K1459" s="30"/>
      <x:c r="L1459" s="30"/>
    </x:row>
    <x:row r="1460">
      <x:c r="A1460" s="61" t="n">
        <x:v>45738</x:v>
      </x:c>
      <x:c r="B1460" s="59" t="str">
        <x:v>MOONEE VALLEY</x:v>
      </x:c>
      <x:c r="C1460" s="27" t="n">
        <x:v>4</x:v>
      </x:c>
      <x:c r="D1460" s="27" t="n">
        <x:v>1</x:v>
      </x:c>
      <x:c r="E1460" s="59" t="str">
        <x:v>VERDAD</x:v>
      </x:c>
      <x:c r="F1460" s="59" t="str">
        <x:v>SYS</x:v>
      </x:c>
      <x:c r="G1460" s="27" t="n">
        <x:v>1</x:v>
      </x:c>
      <x:c r="H1460" s="27" t="str"/>
      <x:c r="I1460" s="30"/>
      <x:c r="J1460" s="30" t="n">
        <x:v>0</x:v>
      </x:c>
      <x:c r="K1460" s="30" t="n">
        <x:v>0</x:v>
      </x:c>
      <x:c r="L1460" s="30" t="n">
        <x:v>0</x:v>
      </x:c>
    </x:row>
    <x:row r="1461">
      <x:c r="A1461" s="61" t="n">
        <x:v>45738</x:v>
      </x:c>
      <x:c r="B1461" s="59" t="str">
        <x:v>MOONEE VALLEY</x:v>
      </x:c>
      <x:c r="C1461" s="27" t="n">
        <x:v>4</x:v>
      </x:c>
      <x:c r="D1461" s="27" t="n">
        <x:v>14</x:v>
      </x:c>
      <x:c r="E1461" s="59" t="str">
        <x:v>STAY FOCUSED</x:v>
      </x:c>
      <x:c r="F1461" s="59" t="str">
        <x:v>M</x:v>
      </x:c>
      <x:c r="G1461" s="27" t="n">
        <x:v>1</x:v>
      </x:c>
      <x:c r="H1461" s="27" t="str">
        <x:v>Won</x:v>
      </x:c>
      <x:c r="I1461" s="30" t="n">
        <x:v>1.6</x:v>
      </x:c>
      <x:c r="J1461" s="30" t="n">
        <x:v>1.6</x:v>
      </x:c>
      <x:c r="K1461" s="30" t="n">
        <x:v>1.92</x:v>
      </x:c>
      <x:c r="L1461" s="30" t="n">
        <x:v>4.224</x:v>
      </x:c>
    </x:row>
    <x:row r="1462">
      <x:c r="A1462" s="61" t="n">
        <x:v>45738</x:v>
      </x:c>
      <x:c r="B1462" s="59" t="str">
        <x:v>MOONEE VALLEY</x:v>
      </x:c>
      <x:c r="C1462" s="27" t="n">
        <x:v>6</x:v>
      </x:c>
      <x:c r="D1462" s="27" t="n">
        <x:v>2</x:v>
      </x:c>
      <x:c r="E1462" s="59" t="str">
        <x:v>SHANWAH</x:v>
      </x:c>
      <x:c r="F1462" s="59" t="str">
        <x:v>SYS</x:v>
      </x:c>
      <x:c r="G1462" s="27" t="n">
        <x:v>1</x:v>
      </x:c>
      <x:c r="H1462" s="27" t="str">
        <x:v>Won</x:v>
      </x:c>
      <x:c r="I1462" s="30" t="n">
        <x:v>1.2</x:v>
      </x:c>
      <x:c r="J1462" s="30" t="n">
        <x:v>1.2</x:v>
      </x:c>
      <x:c r="K1462" s="30" t="n">
        <x:v>2.64</x:v>
      </x:c>
      <x:c r="L1462" s="30" t="n">
        <x:v>4.488</x:v>
      </x:c>
    </x:row>
    <x:row r="1463">
      <x:c r="A1463" s="61" t="n">
        <x:v>45738</x:v>
      </x:c>
      <x:c r="B1463" s="59" t="str">
        <x:v>MOONEE VALLEY</x:v>
      </x:c>
      <x:c r="C1463" s="27" t="n">
        <x:v>7</x:v>
      </x:c>
      <x:c r="D1463" s="27" t="n">
        <x:v>2</x:v>
      </x:c>
      <x:c r="E1463" s="59" t="str">
        <x:v>CILACAP</x:v>
      </x:c>
      <x:c r="F1463" s="59" t="str">
        <x:v>SYS</x:v>
      </x:c>
      <x:c r="G1463" s="27" t="n">
        <x:v>1</x:v>
      </x:c>
      <x:c r="H1463" s="27" t="str">
        <x:v>Won</x:v>
      </x:c>
      <x:c r="I1463" s="30" t="n">
        <x:v>2.2</x:v>
      </x:c>
      <x:c r="J1463" s="30" t="n">
        <x:v>2.2</x:v>
      </x:c>
      <x:c r="K1463" s="30" t="n">
        <x:v>3.74</x:v>
      </x:c>
      <x:c r="L1463" s="30" t="n">
        <x:v>4.862</x:v>
      </x:c>
    </x:row>
    <x:row r="1464">
      <x:c r="A1464" s="61" t="n">
        <x:v>45738</x:v>
      </x:c>
      <x:c r="B1464" s="59" t="str">
        <x:v>MOONEE VALLEY</x:v>
      </x:c>
      <x:c r="C1464" s="27" t="n">
        <x:v>8</x:v>
      </x:c>
      <x:c r="D1464" s="27" t="n">
        <x:v>5</x:v>
      </x:c>
      <x:c r="E1464" s="59" t="str">
        <x:v>GRINZINGER BELLE</x:v>
      </x:c>
      <x:c r="F1464" s="59" t="str">
        <x:v>BF</x:v>
      </x:c>
      <x:c r="G1464" s="27" t="n">
        <x:v>1</x:v>
      </x:c>
      <x:c r="H1464" s="27" t="str">
        <x:v>Won</x:v>
      </x:c>
      <x:c r="I1464" s="30" t="n">
        <x:v>1.7</x:v>
      </x:c>
      <x:c r="J1464" s="30" t="n">
        <x:v>1.7</x:v>
      </x:c>
      <x:c r="K1464" s="30" t="n">
        <x:v>2.21</x:v>
      </x:c>
      <x:c r="L1464" s="30" t="n">
        <x:v>2.6519999999999997</x:v>
      </x:c>
    </x:row>
    <x:row r="1465">
      <x:c r="A1465" s="61" t="n">
        <x:v>45738</x:v>
      </x:c>
      <x:c r="B1465" s="59" t="str">
        <x:v>MOONEE VALLEY</x:v>
      </x:c>
      <x:c r="C1465" s="27" t="n">
        <x:v>9</x:v>
      </x:c>
      <x:c r="D1465" s="27" t="n">
        <x:v>1</x:v>
      </x:c>
      <x:c r="E1465" s="59" t="str">
        <x:v>JIMMYSSTAR</x:v>
      </x:c>
      <x:c r="F1465" s="59" t="str">
        <x:v>LSW / SYS</x:v>
      </x:c>
      <x:c r="G1465" s="27" t="n">
        <x:v>2</x:v>
      </x:c>
      <x:c r="H1465" s="27" t="str">
        <x:v>3rd</x:v>
      </x:c>
      <x:c r="I1465" s="30" t="n">
        <x:v>1.3</x:v>
      </x:c>
      <x:c r="J1465" s="30" t="n">
        <x:v>1.3</x:v>
      </x:c>
      <x:c r="K1465" s="30" t="n">
        <x:v>1.56</x:v>
      </x:c>
      <x:c r="L1465" s="30" t="n">
        <x:v>3.4320000000000004</x:v>
      </x:c>
    </x:row>
    <x:row r="1466">
      <x:c r="A1466" s="61" t="n">
        <x:v>45738</x:v>
      </x:c>
      <x:c r="B1466" s="59" t="str">
        <x:v>MOONEE VALLEY</x:v>
      </x:c>
      <x:c r="C1466" s="27" t="n">
        <x:v>10</x:v>
      </x:c>
      <x:c r="D1466" s="27" t="n">
        <x:v>7</x:v>
      </x:c>
      <x:c r="E1466" s="59" t="str">
        <x:v>CLEAN ENERGY</x:v>
      </x:c>
      <x:c r="F1466" s="59" t="str">
        <x:v>BF / SYS</x:v>
      </x:c>
      <x:c r="G1466" s="27" t="n">
        <x:v>2</x:v>
      </x:c>
      <x:c r="H1466" s="27" t="str">
        <x:v>Won</x:v>
      </x:c>
      <x:c r="I1466" s="30" t="n">
        <x:v>1.2</x:v>
      </x:c>
      <x:c r="J1466" s="30" t="n">
        <x:v>1.2</x:v>
      </x:c>
      <x:c r="K1466" s="30" t="n">
        <x:v>2.64</x:v>
      </x:c>
      <x:c r="L1466" s="30"/>
    </x:row>
    <x:row r="1467">
      <x:c r="A1467" s="61" t="n">
        <x:v>45738</x:v>
      </x:c>
      <x:c r="B1467" s="59" t="str">
        <x:v>MOONEE VALLEY</x:v>
      </x:c>
      <x:c r="C1467" s="27" t="n">
        <x:v>11</x:v>
      </x:c>
      <x:c r="D1467" s="27" t="n">
        <x:v>6</x:v>
      </x:c>
      <x:c r="E1467" s="59" t="str">
        <x:v>EXTRATWO</x:v>
      </x:c>
      <x:c r="F1467" s="59" t="str">
        <x:v>FRSR</x:v>
      </x:c>
      <x:c r="G1467" s="27" t="n">
        <x:v>1</x:v>
      </x:c>
      <x:c r="H1467" s="27" t="str">
        <x:v>3rd</x:v>
      </x:c>
      <x:c r="I1467" s="30" t="n">
        <x:v>2.2</x:v>
      </x:c>
      <x:c r="J1467" s="30" t="n">
        <x:v>2.2</x:v>
      </x:c>
      <x:c r="K1467" s="30"/>
      <x:c r="L1467" s="30"/>
    </x:row>
    <x:row r="1468">
      <x:c r="A1468" s="61" t="n">
        <x:v>45738</x:v>
      </x:c>
      <x:c r="B1468" s="59" t="str">
        <x:v>MOONEE VALLEY</x:v>
      </x:c>
      <x:c r="C1468" s="27" t="n">
        <x:v>11</x:v>
      </x:c>
      <x:c r="D1468" s="27" t="n">
        <x:v>10</x:v>
      </x:c>
      <x:c r="E1468" s="59" t="str">
        <x:v>MYTEMPTATION</x:v>
      </x:c>
      <x:c r="F1468" s="59" t="str">
        <x:v>LSW / SYS</x:v>
      </x:c>
      <x:c r="G1468" s="27" t="n">
        <x:v>2</x:v>
      </x:c>
      <x:c r="H1468" s="27" t="str"/>
      <x:c r="I1468" s="30"/>
      <x:c r="J1468" s="30" t="n">
        <x:v>0</x:v>
      </x:c>
      <x:c r="K1468" s="30"/>
      <x:c r="L1468" s="30"/>
    </x:row>
    <x:row r="1469">
      <x:c r="A1469" s="61" t="n">
        <x:v>45738</x:v>
      </x:c>
      <x:c r="B1469" s="59" t="str">
        <x:v>MOONEE VALLEY</x:v>
      </x:c>
      <x:c r="C1469" s="27" t="n">
        <x:v>11</x:v>
      </x:c>
      <x:c r="D1469" s="27" t="n">
        <x:v>12</x:v>
      </x:c>
      <x:c r="E1469" s="59" t="str">
        <x:v>MOBY DICK</x:v>
      </x:c>
      <x:c r="F1469" s="59" t="str">
        <x:v>SYS</x:v>
      </x:c>
      <x:c r="G1469" s="27" t="n">
        <x:v>1</x:v>
      </x:c>
      <x:c r="H1469" s="27" t="str"/>
      <x:c r="I1469" s="30"/>
      <x:c r="J1469" s="30" t="n">
        <x:v>0</x:v>
      </x:c>
      <x:c r="K1469" s="30"/>
      <x:c r="L1469" s="30"/>
    </x:row>
    <x:row r="1470">
      <x:c r="A1470" s="61" t="n">
        <x:v>45745</x:v>
      </x:c>
      <x:c r="B1470" s="59" t="str">
        <x:v>FLEMINGTON</x:v>
      </x:c>
      <x:c r="C1470" s="27" t="n">
        <x:v>1</x:v>
      </x:c>
      <x:c r="D1470" s="27" t="n">
        <x:v>1</x:v>
      </x:c>
      <x:c r="E1470" s="59" t="str">
        <x:v>A LITTLE DEEP</x:v>
      </x:c>
      <x:c r="F1470" s="59" t="str">
        <x:v>DC / SYS</x:v>
      </x:c>
      <x:c r="G1470" s="27" t="n">
        <x:v>2</x:v>
      </x:c>
      <x:c r="H1470" s="27" t="str">
        <x:v>Won</x:v>
      </x:c>
      <x:c r="I1470" s="30" t="n">
        <x:v>1.8</x:v>
      </x:c>
      <x:c r="J1470" s="30" t="n">
        <x:v>1.8</x:v>
      </x:c>
      <x:c r="K1470" s="30" t="n">
        <x:v>2.3400000000000003</x:v>
      </x:c>
      <x:c r="L1470" s="30" t="n">
        <x:v>0</x:v>
      </x:c>
    </x:row>
    <x:row r="1471">
      <x:c r="A1471" s="61" t="n">
        <x:v>45745</x:v>
      </x:c>
      <x:c r="B1471" s="59" t="str">
        <x:v>FLEMINGTON</x:v>
      </x:c>
      <x:c r="C1471" s="27" t="n">
        <x:v>1</x:v>
      </x:c>
      <x:c r="D1471" s="27" t="n">
        <x:v>2</x:v>
      </x:c>
      <x:c r="E1471" s="59" t="str">
        <x:v>BOSSY NIC</x:v>
      </x:c>
      <x:c r="F1471" s="59" t="str">
        <x:v>FRSR</x:v>
      </x:c>
      <x:c r="G1471" s="27" t="n">
        <x:v>1</x:v>
      </x:c>
      <x:c r="H1471" s="27" t="str">
        <x:v>3rd</x:v>
      </x:c>
      <x:c r="I1471" s="30" t="n">
        <x:v>1.4</x:v>
      </x:c>
      <x:c r="J1471" s="30" t="n">
        <x:v>1.4</x:v>
      </x:c>
      <x:c r="K1471" s="30" t="n">
        <x:v>1.8199999999999998</x:v>
      </x:c>
      <x:c r="L1471" s="30" t="n">
        <x:v>0</x:v>
      </x:c>
    </x:row>
    <x:row r="1472">
      <x:c r="A1472" s="61" t="n">
        <x:v>45745</x:v>
      </x:c>
      <x:c r="B1472" s="59" t="str">
        <x:v>FLEMINGTON</x:v>
      </x:c>
      <x:c r="C1472" s="27" t="n">
        <x:v>2</x:v>
      </x:c>
      <x:c r="D1472" s="27" t="n">
        <x:v>1</x:v>
      </x:c>
      <x:c r="E1472" s="59" t="str">
        <x:v>PRESTIGE OLE</x:v>
      </x:c>
      <x:c r="F1472" s="59" t="str">
        <x:v>LSW / SYS</x:v>
      </x:c>
      <x:c r="G1472" s="27" t="n">
        <x:v>2</x:v>
      </x:c>
      <x:c r="H1472" s="27" t="str">
        <x:v>Won</x:v>
      </x:c>
      <x:c r="I1472" s="30" t="n">
        <x:v>1.3</x:v>
      </x:c>
      <x:c r="J1472" s="30" t="n">
        <x:v>1.3</x:v>
      </x:c>
      <x:c r="K1472" s="30" t="n">
        <x:v>0</x:v>
      </x:c>
      <x:c r="L1472" s="30" t="n">
        <x:v>0</x:v>
      </x:c>
    </x:row>
    <x:row r="1473">
      <x:c r="A1473" s="61" t="n">
        <x:v>45745</x:v>
      </x:c>
      <x:c r="B1473" s="59" t="str">
        <x:v>FLEMINGTON</x:v>
      </x:c>
      <x:c r="C1473" s="27" t="n">
        <x:v>3</x:v>
      </x:c>
      <x:c r="D1473" s="27" t="n">
        <x:v>2</x:v>
      </x:c>
      <x:c r="E1473" s="59" t="str">
        <x:v>EDEN ROSE</x:v>
      </x:c>
      <x:c r="F1473" s="59" t="str">
        <x:v>SYS</x:v>
      </x:c>
      <x:c r="G1473" s="27" t="n">
        <x:v>1</x:v>
      </x:c>
      <x:c r="H1473" s="27" t="str"/>
      <x:c r="I1473" s="30"/>
      <x:c r="J1473" s="30" t="n">
        <x:v>0</x:v>
      </x:c>
      <x:c r="K1473" s="30" t="n">
        <x:v>0</x:v>
      </x:c>
      <x:c r="L1473" s="30" t="n">
        <x:v>0</x:v>
      </x:c>
    </x:row>
    <x:row r="1474">
      <x:c r="A1474" s="61" t="n">
        <x:v>45745</x:v>
      </x:c>
      <x:c r="B1474" s="59" t="str">
        <x:v>FLEMINGTON</x:v>
      </x:c>
      <x:c r="C1474" s="27" t="n">
        <x:v>4</x:v>
      </x:c>
      <x:c r="D1474" s="27" t="n">
        <x:v>1</x:v>
      </x:c>
      <x:c r="E1474" s="59" t="str">
        <x:v>NDOLA</x:v>
      </x:c>
      <x:c r="F1474" s="59" t="str">
        <x:v>DC</x:v>
      </x:c>
      <x:c r="G1474" s="27" t="n">
        <x:v>1</x:v>
      </x:c>
      <x:c r="H1474" s="27" t="str">
        <x:v>2nd</x:v>
      </x:c>
      <x:c r="I1474" s="30" t="n">
        <x:v>4.8</x:v>
      </x:c>
      <x:c r="J1474" s="30" t="n">
        <x:v>4.8</x:v>
      </x:c>
      <x:c r="K1474" s="30" t="n">
        <x:v>9.12</x:v>
      </x:c>
      <x:c r="L1474" s="30" t="n">
        <x:v>0</x:v>
      </x:c>
    </x:row>
    <x:row r="1475">
      <x:c r="A1475" s="61" t="n">
        <x:v>45745</x:v>
      </x:c>
      <x:c r="B1475" s="59" t="str">
        <x:v>FLEMINGTON</x:v>
      </x:c>
      <x:c r="C1475" s="27" t="n">
        <x:v>4</x:v>
      </x:c>
      <x:c r="D1475" s="27" t="n">
        <x:v>2</x:v>
      </x:c>
      <x:c r="E1475" s="59" t="str">
        <x:v>ATHANATOS</x:v>
      </x:c>
      <x:c r="F1475" s="59" t="str">
        <x:v>BFSR / SYS</x:v>
      </x:c>
      <x:c r="G1475" s="27" t="n">
        <x:v>2</x:v>
      </x:c>
      <x:c r="H1475" s="27" t="str">
        <x:v>Won</x:v>
      </x:c>
      <x:c r="I1475" s="30" t="n">
        <x:v>1.9</x:v>
      </x:c>
      <x:c r="J1475" s="30" t="n">
        <x:v>1.9</x:v>
      </x:c>
      <x:c r="K1475" s="30" t="n">
        <x:v>3.61</x:v>
      </x:c>
      <x:c r="L1475" s="30" t="n">
        <x:v>0</x:v>
      </x:c>
    </x:row>
    <x:row r="1476">
      <x:c r="A1476" s="61" t="n">
        <x:v>45745</x:v>
      </x:c>
      <x:c r="B1476" s="59" t="str">
        <x:v>FLEMINGTON</x:v>
      </x:c>
      <x:c r="C1476" s="27" t="n">
        <x:v>4</x:v>
      </x:c>
      <x:c r="D1476" s="27" t="n">
        <x:v>6</x:v>
      </x:c>
      <x:c r="E1476" s="59" t="str">
        <x:v>BOSSY BENITA</x:v>
      </x:c>
      <x:c r="F1476" s="59" t="str">
        <x:v>LSW</x:v>
      </x:c>
      <x:c r="G1476" s="27" t="n">
        <x:v>1</x:v>
      </x:c>
      <x:c r="H1476" s="27" t="str"/>
      <x:c r="I1476" s="30"/>
      <x:c r="J1476" s="30" t="n">
        <x:v>0</x:v>
      </x:c>
      <x:c r="K1476" s="30" t="n">
        <x:v>0</x:v>
      </x:c>
      <x:c r="L1476" s="30" t="n">
        <x:v>0</x:v>
      </x:c>
    </x:row>
    <x:row r="1477">
      <x:c r="A1477" s="61" t="n">
        <x:v>45745</x:v>
      </x:c>
      <x:c r="B1477" s="59" t="str">
        <x:v>FLEMINGTON</x:v>
      </x:c>
      <x:c r="C1477" s="27" t="n">
        <x:v>5</x:v>
      </x:c>
      <x:c r="D1477" s="27" t="n">
        <x:v>10</x:v>
      </x:c>
      <x:c r="E1477" s="59" t="str">
        <x:v>ENXUTO</x:v>
      </x:c>
      <x:c r="F1477" s="59" t="str">
        <x:v>LSW</x:v>
      </x:c>
      <x:c r="G1477" s="27" t="n">
        <x:v>1</x:v>
      </x:c>
      <x:c r="H1477" s="27" t="str">
        <x:v>Won</x:v>
      </x:c>
      <x:c r="I1477" s="30" t="n">
        <x:v>1.9</x:v>
      </x:c>
      <x:c r="J1477" s="30" t="n">
        <x:v>1.9</x:v>
      </x:c>
      <x:c r="K1477" s="30" t="n">
        <x:v>0</x:v>
      </x:c>
      <x:c r="L1477" s="30" t="n">
        <x:v>0</x:v>
      </x:c>
    </x:row>
    <x:row r="1478">
      <x:c r="A1478" s="61" t="n">
        <x:v>45745</x:v>
      </x:c>
      <x:c r="B1478" s="59" t="str">
        <x:v>FLEMINGTON</x:v>
      </x:c>
      <x:c r="C1478" s="27" t="n">
        <x:v>5</x:v>
      </x:c>
      <x:c r="D1478" s="27" t="n">
        <x:v>11</x:v>
      </x:c>
      <x:c r="E1478" s="59" t="str">
        <x:v>HELLSING</x:v>
      </x:c>
      <x:c r="F1478" s="59" t="str">
        <x:v>SYS</x:v>
      </x:c>
      <x:c r="G1478" s="27" t="n">
        <x:v>1</x:v>
      </x:c>
      <x:c r="H1478" s="27" t="str"/>
      <x:c r="I1478" s="30"/>
      <x:c r="J1478" s="30" t="n">
        <x:v>0</x:v>
      </x:c>
      <x:c r="K1478" s="30" t="n">
        <x:v>0</x:v>
      </x:c>
      <x:c r="L1478" s="30" t="n">
        <x:v>0</x:v>
      </x:c>
    </x:row>
    <x:row r="1479">
      <x:c r="A1479" s="61" t="n">
        <x:v>45745</x:v>
      </x:c>
      <x:c r="B1479" s="59" t="str">
        <x:v>FLEMINGTON</x:v>
      </x:c>
      <x:c r="C1479" s="27" t="n">
        <x:v>6</x:v>
      </x:c>
      <x:c r="D1479" s="27" t="n">
        <x:v>8</x:v>
      </x:c>
      <x:c r="E1479" s="59" t="str">
        <x:v>PISANELLO</x:v>
      </x:c>
      <x:c r="F1479" s="59" t="str">
        <x:v>BF / SYS</x:v>
      </x:c>
      <x:c r="G1479" s="27" t="n">
        <x:v>2</x:v>
      </x:c>
      <x:c r="H1479" s="27" t="str"/>
      <x:c r="I1479" s="30"/>
      <x:c r="J1479" s="30" t="n">
        <x:v>0</x:v>
      </x:c>
      <x:c r="K1479" s="30" t="n">
        <x:v>0</x:v>
      </x:c>
      <x:c r="L1479" s="30" t="n">
        <x:v>0</x:v>
      </x:c>
    </x:row>
    <x:row r="1480">
      <x:c r="A1480" s="61" t="n">
        <x:v>45745</x:v>
      </x:c>
      <x:c r="B1480" s="59" t="str">
        <x:v>FLEMINGTON</x:v>
      </x:c>
      <x:c r="C1480" s="27" t="n">
        <x:v>6</x:v>
      </x:c>
      <x:c r="D1480" s="27" t="n">
        <x:v>11</x:v>
      </x:c>
      <x:c r="E1480" s="59" t="str">
        <x:v>MAJOR SHARE</x:v>
      </x:c>
      <x:c r="F1480" s="59" t="str">
        <x:v>FRSR</x:v>
      </x:c>
      <x:c r="G1480" s="27" t="n">
        <x:v>1</x:v>
      </x:c>
      <x:c r="H1480" s="27" t="str">
        <x:v>2nd</x:v>
      </x:c>
      <x:c r="I1480" s="30" t="n">
        <x:v>6.2</x:v>
      </x:c>
      <x:c r="J1480" s="30" t="n">
        <x:v>6.2</x:v>
      </x:c>
      <x:c r="K1480" s="30" t="n">
        <x:v>7.13</x:v>
      </x:c>
      <x:c r="L1480" s="30" t="n">
        <x:v>20.3205</x:v>
      </x:c>
    </x:row>
    <x:row r="1481">
      <x:c r="A1481" s="61" t="n">
        <x:v>45745</x:v>
      </x:c>
      <x:c r="B1481" s="59" t="str">
        <x:v>FLEMINGTON</x:v>
      </x:c>
      <x:c r="C1481" s="27" t="n">
        <x:v>7</x:v>
      </x:c>
      <x:c r="D1481" s="27" t="n">
        <x:v>6</x:v>
      </x:c>
      <x:c r="E1481" s="59" t="str">
        <x:v>ALABAMA LASS</x:v>
      </x:c>
      <x:c r="F1481" s="59" t="str">
        <x:v>DC</x:v>
      </x:c>
      <x:c r="G1481" s="27" t="n">
        <x:v>1</x:v>
      </x:c>
      <x:c r="H1481" s="27" t="str">
        <x:v>Won</x:v>
      </x:c>
      <x:c r="I1481" s="30" t="n">
        <x:v>1.15</x:v>
      </x:c>
      <x:c r="J1481" s="30" t="n">
        <x:v>1.15</x:v>
      </x:c>
      <x:c r="K1481" s="30" t="n">
        <x:v>3.2775</x:v>
      </x:c>
      <x:c r="L1481" s="30" t="n">
        <x:v>3.933</x:v>
      </x:c>
    </x:row>
    <x:row r="1482">
      <x:c r="A1482" s="61" t="n">
        <x:v>45745</x:v>
      </x:c>
      <x:c r="B1482" s="59" t="str">
        <x:v>FLEMINGTON</x:v>
      </x:c>
      <x:c r="C1482" s="27" t="n">
        <x:v>8</x:v>
      </x:c>
      <x:c r="D1482" s="27" t="n">
        <x:v>1</x:v>
      </x:c>
      <x:c r="E1482" s="59" t="str">
        <x:v>LIGHT INFANTRY MAN</x:v>
      </x:c>
      <x:c r="F1482" s="59" t="str">
        <x:v>DC</x:v>
      </x:c>
      <x:c r="G1482" s="27" t="n">
        <x:v>1</x:v>
      </x:c>
      <x:c r="H1482" s="27" t="str">
        <x:v>Won</x:v>
      </x:c>
      <x:c r="I1482" s="30" t="n">
        <x:v>2.85</x:v>
      </x:c>
      <x:c r="J1482" s="30" t="n">
        <x:v>2.85</x:v>
      </x:c>
      <x:c r="K1482" s="30" t="n">
        <x:v>3.42</x:v>
      </x:c>
      <x:c r="L1482" s="30" t="n">
        <x:v>0</x:v>
      </x:c>
    </x:row>
    <x:row r="1483">
      <x:c r="A1483" s="61" t="n">
        <x:v>45745</x:v>
      </x:c>
      <x:c r="B1483" s="59" t="str">
        <x:v>FLEMINGTON</x:v>
      </x:c>
      <x:c r="C1483" s="27" t="n">
        <x:v>8</x:v>
      </x:c>
      <x:c r="D1483" s="27" t="n">
        <x:v>6</x:v>
      </x:c>
      <x:c r="E1483" s="59" t="str">
        <x:v>PRIDE OF JENNI</x:v>
      </x:c>
      <x:c r="F1483" s="59" t="str">
        <x:v>DC</x:v>
      </x:c>
      <x:c r="G1483" s="27" t="n">
        <x:v>1</x:v>
      </x:c>
      <x:c r="H1483" s="27" t="str"/>
      <x:c r="I1483" s="30"/>
      <x:c r="J1483" s="30" t="n">
        <x:v>0</x:v>
      </x:c>
      <x:c r="K1483" s="30" t="n">
        <x:v>0</x:v>
      </x:c>
      <x:c r="L1483" s="30" t="n">
        <x:v>0</x:v>
      </x:c>
    </x:row>
    <x:row r="1484">
      <x:c r="A1484" s="61" t="n">
        <x:v>45745</x:v>
      </x:c>
      <x:c r="B1484" s="59" t="str">
        <x:v>FLEMINGTON</x:v>
      </x:c>
      <x:c r="C1484" s="27" t="n">
        <x:v>9</x:v>
      </x:c>
      <x:c r="D1484" s="27" t="n">
        <x:v>3</x:v>
      </x:c>
      <x:c r="E1484" s="59" t="str">
        <x:v>DEAKIN</x:v>
      </x:c>
      <x:c r="F1484" s="59" t="str">
        <x:v>LSW / SYS</x:v>
      </x:c>
      <x:c r="G1484" s="27" t="n">
        <x:v>2</x:v>
      </x:c>
      <x:c r="H1484" s="27" t="str">
        <x:v>Won</x:v>
      </x:c>
      <x:c r="I1484" s="30" t="n">
        <x:v>1.2</x:v>
      </x:c>
      <x:c r="J1484" s="30" t="n">
        <x:v>1.2</x:v>
      </x:c>
      <x:c r="K1484" s="30" t="n">
        <x:v>0</x:v>
      </x:c>
      <x:c r="L1484" s="30"/>
    </x:row>
    <x:row r="1485">
      <x:c r="A1485" s="61" t="n">
        <x:v>45745</x:v>
      </x:c>
      <x:c r="B1485" s="59" t="str">
        <x:v>FLEMINGTON</x:v>
      </x:c>
      <x:c r="C1485" s="27" t="n">
        <x:v>10</x:v>
      </x:c>
      <x:c r="D1485" s="27" t="n">
        <x:v>8</x:v>
      </x:c>
      <x:c r="E1485" s="59" t="str">
        <x:v>WALLENDA</x:v>
      </x:c>
      <x:c r="F1485" s="59" t="str">
        <x:v>SYS</x:v>
      </x:c>
      <x:c r="G1485" s="27" t="n">
        <x:v>1</x:v>
      </x:c>
      <x:c r="H1485" s="27" t="str"/>
      <x:c r="I1485" s="30"/>
      <x:c r="J1485" s="30" t="n">
        <x:v>0</x:v>
      </x:c>
      <x:c r="K1485" s="30"/>
      <x:c r="L1485" s="30"/>
    </x:row>
    <x:row r="1486">
      <x:c r="A1486" s="61" t="n">
        <x:v>45752</x:v>
      </x:c>
      <x:c r="B1486" s="59" t="str">
        <x:v>CAULFIELD</x:v>
      </x:c>
      <x:c r="C1486" s="27" t="n">
        <x:v>1</x:v>
      </x:c>
      <x:c r="D1486" s="27" t="n">
        <x:v>6</x:v>
      </x:c>
      <x:c r="E1486" s="59" t="str">
        <x:v>SCENIC POINT</x:v>
      </x:c>
      <x:c r="F1486" s="59" t="str">
        <x:v>DC / SYS</x:v>
      </x:c>
      <x:c r="G1486" s="27" t="n">
        <x:v>2</x:v>
      </x:c>
      <x:c r="H1486" s="27" t="str">
        <x:v>Won</x:v>
      </x:c>
      <x:c r="I1486" s="30" t="n">
        <x:v>1.1</x:v>
      </x:c>
      <x:c r="J1486" s="30" t="n">
        <x:v>1.1</x:v>
      </x:c>
      <x:c r="K1486" s="30" t="n">
        <x:v>0</x:v>
      </x:c>
      <x:c r="L1486" s="30" t="n">
        <x:v>0</x:v>
      </x:c>
    </x:row>
    <x:row r="1487">
      <x:c r="A1487" s="61" t="n">
        <x:v>45752</x:v>
      </x:c>
      <x:c r="B1487" s="59" t="str">
        <x:v>CAULFIELD</x:v>
      </x:c>
      <x:c r="C1487" s="27" t="n">
        <x:v>2</x:v>
      </x:c>
      <x:c r="D1487" s="27" t="n">
        <x:v>1</x:v>
      </x:c>
      <x:c r="E1487" s="59" t="str">
        <x:v>LAA DE SHA</x:v>
      </x:c>
      <x:c r="F1487" s="59" t="str">
        <x:v>BF</x:v>
      </x:c>
      <x:c r="G1487" s="27" t="n">
        <x:v>1</x:v>
      </x:c>
      <x:c r="H1487" s="27" t="str"/>
      <x:c r="I1487" s="30"/>
      <x:c r="J1487" s="30" t="n">
        <x:v>0</x:v>
      </x:c>
      <x:c r="K1487" s="30" t="n">
        <x:v>0</x:v>
      </x:c>
      <x:c r="L1487" s="30" t="n">
        <x:v>0</x:v>
      </x:c>
    </x:row>
    <x:row r="1488">
      <x:c r="A1488" s="61" t="n">
        <x:v>45752</x:v>
      </x:c>
      <x:c r="B1488" s="59" t="str">
        <x:v>CAULFIELD</x:v>
      </x:c>
      <x:c r="C1488" s="27" t="n">
        <x:v>4</x:v>
      </x:c>
      <x:c r="D1488" s="27" t="n">
        <x:v>2</x:v>
      </x:c>
      <x:c r="E1488" s="59" t="str">
        <x:v>HUGHES</x:v>
      </x:c>
      <x:c r="F1488" s="59" t="str">
        <x:v>LSW</x:v>
      </x:c>
      <x:c r="G1488" s="27" t="n">
        <x:v>1</x:v>
      </x:c>
      <x:c r="H1488" s="27" t="str">
        <x:v>Won</x:v>
      </x:c>
      <x:c r="I1488" s="30" t="n">
        <x:v>2.2</x:v>
      </x:c>
      <x:c r="J1488" s="30" t="n">
        <x:v>2.2</x:v>
      </x:c>
      <x:c r="K1488" s="30" t="n">
        <x:v>2.64</x:v>
      </x:c>
      <x:c r="L1488" s="30" t="n">
        <x:v>5.28</x:v>
      </x:c>
    </x:row>
    <x:row r="1489">
      <x:c r="A1489" s="61" t="n">
        <x:v>45752</x:v>
      </x:c>
      <x:c r="B1489" s="59" t="str">
        <x:v>CAULFIELD</x:v>
      </x:c>
      <x:c r="C1489" s="27" t="n">
        <x:v>5</x:v>
      </x:c>
      <x:c r="D1489" s="27" t="n">
        <x:v>2</x:v>
      </x:c>
      <x:c r="E1489" s="59" t="str">
        <x:v>STATUARIO</x:v>
      </x:c>
      <x:c r="F1489" s="59" t="str">
        <x:v>DC / SYS</x:v>
      </x:c>
      <x:c r="G1489" s="27" t="n">
        <x:v>2</x:v>
      </x:c>
      <x:c r="H1489" s="27" t="str">
        <x:v>Won</x:v>
      </x:c>
      <x:c r="I1489" s="30" t="n">
        <x:v>1.2</x:v>
      </x:c>
      <x:c r="J1489" s="30" t="n">
        <x:v>1.2</x:v>
      </x:c>
      <x:c r="K1489" s="30" t="n">
        <x:v>2.4</x:v>
      </x:c>
      <x:c r="L1489" s="30" t="n">
        <x:v>6.72</x:v>
      </x:c>
    </x:row>
    <x:row r="1490">
      <x:c r="A1490" s="61" t="n">
        <x:v>45752</x:v>
      </x:c>
      <x:c r="B1490" s="59" t="str">
        <x:v>CAULFIELD</x:v>
      </x:c>
      <x:c r="C1490" s="27" t="n">
        <x:v>6</x:v>
      </x:c>
      <x:c r="D1490" s="27" t="n">
        <x:v>9</x:v>
      </x:c>
      <x:c r="E1490" s="59" t="str">
        <x:v>MY BROTHERS KEEPER</x:v>
      </x:c>
      <x:c r="F1490" s="59" t="str">
        <x:v>BFSR</x:v>
      </x:c>
      <x:c r="G1490" s="27" t="n">
        <x:v>1</x:v>
      </x:c>
      <x:c r="H1490" s="27" t="str">
        <x:v>Won</x:v>
      </x:c>
      <x:c r="I1490" s="30" t="n">
        <x:v>2</x:v>
      </x:c>
      <x:c r="J1490" s="30" t="n">
        <x:v>2</x:v>
      </x:c>
      <x:c r="K1490" s="30" t="n">
        <x:v>5.6</x:v>
      </x:c>
      <x:c r="L1490" s="30" t="n">
        <x:v>20.16</x:v>
      </x:c>
    </x:row>
    <x:row r="1491">
      <x:c r="A1491" s="61" t="n">
        <x:v>45752</x:v>
      </x:c>
      <x:c r="B1491" s="59" t="str">
        <x:v>CAULFIELD</x:v>
      </x:c>
      <x:c r="C1491" s="27" t="n">
        <x:v>7</x:v>
      </x:c>
      <x:c r="D1491" s="27" t="n">
        <x:v>8</x:v>
      </x:c>
      <x:c r="E1491" s="59" t="str">
        <x:v>SOFT LOVE</x:v>
      </x:c>
      <x:c r="F1491" s="59" t="str">
        <x:v>LSW</x:v>
      </x:c>
      <x:c r="G1491" s="27" t="n">
        <x:v>1</x:v>
      </x:c>
      <x:c r="H1491" s="27" t="str">
        <x:v>Won</x:v>
      </x:c>
      <x:c r="I1491" s="30" t="n">
        <x:v>2.8</x:v>
      </x:c>
      <x:c r="J1491" s="30" t="n">
        <x:v>2.8</x:v>
      </x:c>
      <x:c r="K1491" s="30" t="n">
        <x:v>10.08</x:v>
      </x:c>
      <x:c r="L1491" s="30"/>
    </x:row>
    <x:row r="1492">
      <x:c r="A1492" s="61" t="n">
        <x:v>45752</x:v>
      </x:c>
      <x:c r="B1492" s="59" t="str">
        <x:v>CAULFIELD</x:v>
      </x:c>
      <x:c r="C1492" s="27" t="n">
        <x:v>9</x:v>
      </x:c>
      <x:c r="D1492" s="27" t="n">
        <x:v>9</x:v>
      </x:c>
      <x:c r="E1492" s="59" t="str">
        <x:v>ROLL ON HIGH</x:v>
      </x:c>
      <x:c r="F1492" s="59" t="str">
        <x:v>DC</x:v>
      </x:c>
      <x:c r="G1492" s="27" t="n">
        <x:v>1</x:v>
      </x:c>
      <x:c r="H1492" s="27" t="str">
        <x:v>3rd</x:v>
      </x:c>
      <x:c r="I1492" s="30" t="n">
        <x:v>3.6</x:v>
      </x:c>
      <x:c r="J1492" s="30" t="n">
        <x:v>3.6</x:v>
      </x:c>
      <x:c r="K1492" s="30"/>
      <x:c r="L1492" s="30"/>
    </x:row>
    <x:row r="1493">
      <x:c r="A1493" s="61" t="n">
        <x:v>45752</x:v>
      </x:c>
      <x:c r="B1493" s="59" t="str">
        <x:v>CAULFIELD</x:v>
      </x:c>
      <x:c r="C1493" s="27" t="n">
        <x:v>9</x:v>
      </x:c>
      <x:c r="D1493" s="27" t="n">
        <x:v>12</x:v>
      </x:c>
      <x:c r="E1493" s="59" t="str">
        <x:v>NICOLINI VITO</x:v>
      </x:c>
      <x:c r="F1493" s="59" t="str">
        <x:v>BFSR</x:v>
      </x:c>
      <x:c r="G1493" s="27" t="n">
        <x:v>1</x:v>
      </x:c>
      <x:c r="H1493" s="27" t="str">
        <x:v>Won</x:v>
      </x:c>
      <x:c r="I1493" s="30" t="n">
        <x:v>3.7</x:v>
      </x:c>
      <x:c r="J1493" s="30" t="n">
        <x:v>3.7</x:v>
      </x:c>
      <x:c r="K1493" s="30"/>
      <x:c r="L1493" s="30"/>
    </x:row>
    <x:row r="1494">
      <x:c r="A1494" s="61" t="n">
        <x:v>45759</x:v>
      </x:c>
      <x:c r="B1494" s="59" t="str">
        <x:v>BENDIGO</x:v>
      </x:c>
      <x:c r="C1494" s="27" t="n">
        <x:v>2</x:v>
      </x:c>
      <x:c r="D1494" s="27" t="n">
        <x:v>3</x:v>
      </x:c>
      <x:c r="E1494" s="59" t="str">
        <x:v>KILLIANA</x:v>
      </x:c>
      <x:c r="F1494" s="59" t="str">
        <x:v>BF</x:v>
      </x:c>
      <x:c r="G1494" s="27" t="n">
        <x:v>1</x:v>
      </x:c>
      <x:c r="H1494" s="27" t="str">
        <x:v>Won</x:v>
      </x:c>
      <x:c r="I1494" s="30" t="n">
        <x:v>1.3</x:v>
      </x:c>
      <x:c r="J1494" s="30" t="n">
        <x:v>1.3</x:v>
      </x:c>
      <x:c r="K1494" s="30" t="n">
        <x:v>4.29</x:v>
      </x:c>
      <x:c r="L1494" s="30" t="n">
        <x:v>0</x:v>
      </x:c>
    </x:row>
    <x:row r="1495">
      <x:c r="A1495" s="61" t="n">
        <x:v>45759</x:v>
      </x:c>
      <x:c r="B1495" s="59" t="str">
        <x:v>BENDIGO</x:v>
      </x:c>
      <x:c r="C1495" s="27" t="n">
        <x:v>3</x:v>
      </x:c>
      <x:c r="D1495" s="27" t="n">
        <x:v>7</x:v>
      </x:c>
      <x:c r="E1495" s="59" t="str">
        <x:v>PRINZERRO</x:v>
      </x:c>
      <x:c r="F1495" s="59" t="str">
        <x:v>DC</x:v>
      </x:c>
      <x:c r="G1495" s="27" t="n">
        <x:v>1</x:v>
      </x:c>
      <x:c r="H1495" s="27" t="str">
        <x:v>3rd</x:v>
      </x:c>
      <x:c r="I1495" s="30" t="n">
        <x:v>3.3</x:v>
      </x:c>
      <x:c r="J1495" s="30" t="n">
        <x:v>3.3</x:v>
      </x:c>
      <x:c r="K1495" s="30" t="n">
        <x:v>0</x:v>
      </x:c>
      <x:c r="L1495" s="30" t="n">
        <x:v>0</x:v>
      </x:c>
    </x:row>
    <x:row r="1496">
      <x:c r="A1496" s="61" t="n">
        <x:v>45759</x:v>
      </x:c>
      <x:c r="B1496" s="59" t="str">
        <x:v>BENDIGO</x:v>
      </x:c>
      <x:c r="C1496" s="27" t="n">
        <x:v>4</x:v>
      </x:c>
      <x:c r="D1496" s="27" t="n">
        <x:v>11</x:v>
      </x:c>
      <x:c r="E1496" s="59" t="str">
        <x:v>FREIGHT TRAIN</x:v>
      </x:c>
      <x:c r="F1496" s="59" t="str">
        <x:v>BFSR / SYS</x:v>
      </x:c>
      <x:c r="G1496" s="27" t="n">
        <x:v>2</x:v>
      </x:c>
      <x:c r="H1496" s="27" t="str"/>
      <x:c r="I1496" s="30"/>
      <x:c r="J1496" s="30" t="n">
        <x:v>0</x:v>
      </x:c>
      <x:c r="K1496" s="30" t="n">
        <x:v>0</x:v>
      </x:c>
      <x:c r="L1496" s="30" t="n">
        <x:v>0</x:v>
      </x:c>
    </x:row>
    <x:row r="1497">
      <x:c r="A1497" s="61" t="n">
        <x:v>45759</x:v>
      </x:c>
      <x:c r="B1497" s="59" t="str">
        <x:v>BENDIGO</x:v>
      </x:c>
      <x:c r="C1497" s="27" t="n">
        <x:v>5</x:v>
      </x:c>
      <x:c r="D1497" s="27" t="n">
        <x:v>5</x:v>
      </x:c>
      <x:c r="E1497" s="59" t="str">
        <x:v>MANOLO BLING</x:v>
      </x:c>
      <x:c r="F1497" s="59" t="str">
        <x:v>DC / SYS</x:v>
      </x:c>
      <x:c r="G1497" s="27" t="n">
        <x:v>2</x:v>
      </x:c>
      <x:c r="H1497" s="27" t="str">
        <x:v>Won</x:v>
      </x:c>
      <x:c r="I1497" s="30" t="n">
        <x:v>1.5</x:v>
      </x:c>
      <x:c r="J1497" s="30" t="n">
        <x:v>1.5</x:v>
      </x:c>
      <x:c r="K1497" s="30" t="n">
        <x:v>3.9000000000000004</x:v>
      </x:c>
      <x:c r="L1497" s="30" t="n">
        <x:v>5.46</x:v>
      </x:c>
    </x:row>
    <x:row r="1498">
      <x:c r="A1498" s="61" t="n">
        <x:v>45759</x:v>
      </x:c>
      <x:c r="B1498" s="59" t="str">
        <x:v>BENDIGO</x:v>
      </x:c>
      <x:c r="C1498" s="27" t="n">
        <x:v>6</x:v>
      </x:c>
      <x:c r="D1498" s="27" t="n">
        <x:v>4</x:v>
      </x:c>
      <x:c r="E1498" s="59" t="str">
        <x:v>TITLE FIGHTER</x:v>
      </x:c>
      <x:c r="F1498" s="59" t="str">
        <x:v>SYS</x:v>
      </x:c>
      <x:c r="G1498" s="27" t="n">
        <x:v>1</x:v>
      </x:c>
      <x:c r="H1498" s="27" t="str">
        <x:v>Won</x:v>
      </x:c>
      <x:c r="I1498" s="30" t="n">
        <x:v>2.6</x:v>
      </x:c>
      <x:c r="J1498" s="30" t="n">
        <x:v>2.6</x:v>
      </x:c>
      <x:c r="K1498" s="30" t="n">
        <x:v>3.6399999999999997</x:v>
      </x:c>
      <x:c r="L1498" s="30" t="n">
        <x:v>4.367999999999999</x:v>
      </x:c>
    </x:row>
    <x:row r="1499">
      <x:c r="A1499" s="61" t="n">
        <x:v>45759</x:v>
      </x:c>
      <x:c r="B1499" s="59" t="str">
        <x:v>BENDIGO</x:v>
      </x:c>
      <x:c r="C1499" s="27" t="n">
        <x:v>6</x:v>
      </x:c>
      <x:c r="D1499" s="27" t="n">
        <x:v>6</x:v>
      </x:c>
      <x:c r="E1499" s="59" t="str">
        <x:v>SHESALLSHENANIGANS</x:v>
      </x:c>
      <x:c r="F1499" s="59" t="str">
        <x:v>BF</x:v>
      </x:c>
      <x:c r="G1499" s="27" t="n">
        <x:v>1</x:v>
      </x:c>
      <x:c r="H1499" s="27" t="str"/>
      <x:c r="I1499" s="30"/>
      <x:c r="J1499" s="30" t="n">
        <x:v>0</x:v>
      </x:c>
      <x:c r="K1499" s="30" t="n">
        <x:v>0</x:v>
      </x:c>
      <x:c r="L1499" s="30" t="n">
        <x:v>0</x:v>
      </x:c>
    </x:row>
    <x:row r="1500">
      <x:c r="A1500" s="61" t="n">
        <x:v>45759</x:v>
      </x:c>
      <x:c r="B1500" s="59" t="str">
        <x:v>BENDIGO</x:v>
      </x:c>
      <x:c r="C1500" s="27" t="n">
        <x:v>7</x:v>
      </x:c>
      <x:c r="D1500" s="27" t="n">
        <x:v>13</x:v>
      </x:c>
      <x:c r="E1500" s="59" t="str">
        <x:v>ZLOTIES</x:v>
      </x:c>
      <x:c r="F1500" s="59" t="str">
        <x:v>SYS</x:v>
      </x:c>
      <x:c r="G1500" s="27" t="n">
        <x:v>1</x:v>
      </x:c>
      <x:c r="H1500" s="27" t="str">
        <x:v>Won</x:v>
      </x:c>
      <x:c r="I1500" s="30" t="n">
        <x:v>1.4</x:v>
      </x:c>
      <x:c r="J1500" s="30" t="n">
        <x:v>1.4</x:v>
      </x:c>
      <x:c r="K1500" s="30" t="n">
        <x:v>1.68</x:v>
      </x:c>
      <x:c r="L1500" s="30" t="n">
        <x:v>4.704</x:v>
      </x:c>
    </x:row>
    <x:row r="1501">
      <x:c r="A1501" s="61" t="n">
        <x:v>45759</x:v>
      </x:c>
      <x:c r="B1501" s="59" t="str">
        <x:v>BENDIGO</x:v>
      </x:c>
      <x:c r="C1501" s="27" t="n">
        <x:v>8</x:v>
      </x:c>
      <x:c r="D1501" s="27" t="n">
        <x:v>3</x:v>
      </x:c>
      <x:c r="E1501" s="59" t="str">
        <x:v>WONDER BOY</x:v>
      </x:c>
      <x:c r="F1501" s="59" t="str">
        <x:v>FRSR / SYS</x:v>
      </x:c>
      <x:c r="G1501" s="27" t="n">
        <x:v>2</x:v>
      </x:c>
      <x:c r="H1501" s="27" t="str">
        <x:v>Won</x:v>
      </x:c>
      <x:c r="I1501" s="30" t="n">
        <x:v>1.2</x:v>
      </x:c>
      <x:c r="J1501" s="30" t="n">
        <x:v>1.2</x:v>
      </x:c>
      <x:c r="K1501" s="30" t="n">
        <x:v>3.36</x:v>
      </x:c>
      <x:c r="L1501" s="30" t="n">
        <x:v>6.3839999999999995</x:v>
      </x:c>
    </x:row>
    <x:row r="1502">
      <x:c r="A1502" s="61" t="n">
        <x:v>45759</x:v>
      </x:c>
      <x:c r="B1502" s="59" t="str">
        <x:v>BENDIGO</x:v>
      </x:c>
      <x:c r="C1502" s="27" t="n">
        <x:v>9</x:v>
      </x:c>
      <x:c r="D1502" s="27" t="n">
        <x:v>4</x:v>
      </x:c>
      <x:c r="E1502" s="59" t="str">
        <x:v>REGAL ZEUS</x:v>
      </x:c>
      <x:c r="F1502" s="59" t="str">
        <x:v>LSW</x:v>
      </x:c>
      <x:c r="G1502" s="27" t="n">
        <x:v>1</x:v>
      </x:c>
      <x:c r="H1502" s="27" t="str">
        <x:v>Won</x:v>
      </x:c>
      <x:c r="I1502" s="30" t="n">
        <x:v>2.8</x:v>
      </x:c>
      <x:c r="J1502" s="30" t="n">
        <x:v>2.8</x:v>
      </x:c>
      <x:c r="K1502" s="30" t="n">
        <x:v>5.319999999999999</x:v>
      </x:c>
      <x:c r="L1502" s="30"/>
    </x:row>
    <x:row r="1503">
      <x:c r="A1503" s="61" t="n">
        <x:v>45759</x:v>
      </x:c>
      <x:c r="B1503" s="59" t="str">
        <x:v>BENDIGO</x:v>
      </x:c>
      <x:c r="C1503" s="27" t="n">
        <x:v>10</x:v>
      </x:c>
      <x:c r="D1503" s="27" t="n">
        <x:v>15</x:v>
      </x:c>
      <x:c r="E1503" s="59" t="str">
        <x:v>PROVED</x:v>
      </x:c>
      <x:c r="F1503" s="59" t="str">
        <x:v>DC / SYS</x:v>
      </x:c>
      <x:c r="G1503" s="27" t="n">
        <x:v>2</x:v>
      </x:c>
      <x:c r="H1503" s="27" t="str">
        <x:v>2nd</x:v>
      </x:c>
      <x:c r="I1503" s="30" t="n">
        <x:v>1.9</x:v>
      </x:c>
      <x:c r="J1503" s="30" t="n">
        <x:v>1.9</x:v>
      </x:c>
      <x:c r="K1503" s="30"/>
      <x:c r="L1503" s="30"/>
    </x:row>
    <x:row r="1504">
      <x:c r="A1504" s="61" t="n">
        <x:v>45766</x:v>
      </x:c>
      <x:c r="B1504" s="59" t="str">
        <x:v>MORNINGTON</x:v>
      </x:c>
      <x:c r="C1504" s="27" t="n">
        <x:v>1</x:v>
      </x:c>
      <x:c r="D1504" s="27" t="n">
        <x:v>2</x:v>
      </x:c>
      <x:c r="E1504" s="59" t="str">
        <x:v>CASUAL GHAI</x:v>
      </x:c>
      <x:c r="F1504" s="59" t="str">
        <x:v>SYS</x:v>
      </x:c>
      <x:c r="G1504" s="27" t="n">
        <x:v>1</x:v>
      </x:c>
      <x:c r="H1504" s="27" t="str">
        <x:v>3rd</x:v>
      </x:c>
      <x:c r="I1504" s="30" t="n">
        <x:v>1.9</x:v>
      </x:c>
      <x:c r="J1504" s="30" t="n">
        <x:v>1.9</x:v>
      </x:c>
      <x:c r="K1504" s="30" t="n">
        <x:v>0</x:v>
      </x:c>
      <x:c r="L1504" s="30" t="n">
        <x:v>0</x:v>
      </x:c>
    </x:row>
    <x:row r="1505">
      <x:c r="A1505" s="61" t="n">
        <x:v>45766</x:v>
      </x:c>
      <x:c r="B1505" s="59" t="str">
        <x:v>MORNINGTON</x:v>
      </x:c>
      <x:c r="C1505" s="27" t="n">
        <x:v>2</x:v>
      </x:c>
      <x:c r="D1505" s="27" t="n">
        <x:v>2</x:v>
      </x:c>
      <x:c r="E1505" s="59" t="str">
        <x:v>MATAWAI</x:v>
      </x:c>
      <x:c r="F1505" s="59" t="str">
        <x:v>FRSR / SYS</x:v>
      </x:c>
      <x:c r="G1505" s="27" t="n">
        <x:v>2</x:v>
      </x:c>
      <x:c r="H1505" s="27" t="str"/>
      <x:c r="I1505" s="30"/>
      <x:c r="J1505" s="30" t="n">
        <x:v>0</x:v>
      </x:c>
      <x:c r="K1505" s="30" t="n">
        <x:v>0</x:v>
      </x:c>
      <x:c r="L1505" s="30" t="n">
        <x:v>0</x:v>
      </x:c>
    </x:row>
    <x:row r="1506">
      <x:c r="A1506" s="61" t="n">
        <x:v>45766</x:v>
      </x:c>
      <x:c r="B1506" s="59" t="str">
        <x:v>MORNINGTON</x:v>
      </x:c>
      <x:c r="C1506" s="27" t="n">
        <x:v>3</x:v>
      </x:c>
      <x:c r="D1506" s="27" t="n">
        <x:v>2</x:v>
      </x:c>
      <x:c r="E1506" s="59" t="str">
        <x:v>VERDAD</x:v>
      </x:c>
      <x:c r="F1506" s="59" t="str">
        <x:v>FR</x:v>
      </x:c>
      <x:c r="G1506" s="27" t="n">
        <x:v>1</x:v>
      </x:c>
      <x:c r="H1506" s="27" t="str">
        <x:v>Won</x:v>
      </x:c>
      <x:c r="I1506" s="30" t="n">
        <x:v>1.1</x:v>
      </x:c>
      <x:c r="J1506" s="30" t="n">
        <x:v>1.1</x:v>
      </x:c>
      <x:c r="K1506" s="30" t="n">
        <x:v>1.6500000000000001</x:v>
      </x:c>
      <x:c r="L1506" s="30" t="n">
        <x:v>2.475</x:v>
      </x:c>
    </x:row>
    <x:row r="1507">
      <x:c r="A1507" s="61" t="n">
        <x:v>45766</x:v>
      </x:c>
      <x:c r="B1507" s="59" t="str">
        <x:v>MORNINGTON</x:v>
      </x:c>
      <x:c r="C1507" s="27" t="n">
        <x:v>4</x:v>
      </x:c>
      <x:c r="D1507" s="27" t="n">
        <x:v>3</x:v>
      </x:c>
      <x:c r="E1507" s="59" t="str">
        <x:v>FOUJITA SAN</x:v>
      </x:c>
      <x:c r="F1507" s="59" t="str">
        <x:v>SYS</x:v>
      </x:c>
      <x:c r="G1507" s="27" t="n">
        <x:v>1</x:v>
      </x:c>
      <x:c r="H1507" s="27" t="str">
        <x:v>2nd</x:v>
      </x:c>
      <x:c r="I1507" s="30" t="n">
        <x:v>1.5</x:v>
      </x:c>
      <x:c r="J1507" s="30" t="n">
        <x:v>1.5</x:v>
      </x:c>
      <x:c r="K1507" s="30" t="n">
        <x:v>2.25</x:v>
      </x:c>
      <x:c r="L1507" s="30" t="n">
        <x:v>0</x:v>
      </x:c>
    </x:row>
    <x:row r="1508">
      <x:c r="A1508" s="61" t="n">
        <x:v>45766</x:v>
      </x:c>
      <x:c r="B1508" s="59" t="str">
        <x:v>MORNINGTON</x:v>
      </x:c>
      <x:c r="C1508" s="27" t="n">
        <x:v>5</x:v>
      </x:c>
      <x:c r="D1508" s="27" t="n">
        <x:v>4</x:v>
      </x:c>
      <x:c r="E1508" s="59" t="str">
        <x:v>CHINQUI</x:v>
      </x:c>
      <x:c r="F1508" s="59" t="str">
        <x:v>FR</x:v>
      </x:c>
      <x:c r="G1508" s="27" t="n">
        <x:v>1</x:v>
      </x:c>
      <x:c r="H1508" s="27" t="str">
        <x:v>Won</x:v>
      </x:c>
      <x:c r="I1508" s="30" t="n">
        <x:v>1.5</x:v>
      </x:c>
      <x:c r="J1508" s="30" t="n">
        <x:v>1.5</x:v>
      </x:c>
      <x:c r="K1508" s="30" t="n">
        <x:v>0</x:v>
      </x:c>
      <x:c r="L1508" s="30" t="n">
        <x:v>0</x:v>
      </x:c>
    </x:row>
    <x:row r="1509">
      <x:c r="A1509" s="61" t="n">
        <x:v>45766</x:v>
      </x:c>
      <x:c r="B1509" s="59" t="str">
        <x:v>MORNINGTON</x:v>
      </x:c>
      <x:c r="C1509" s="27" t="n">
        <x:v>5</x:v>
      </x:c>
      <x:c r="D1509" s="27" t="n">
        <x:v>7</x:v>
      </x:c>
      <x:c r="E1509" s="59" t="str">
        <x:v>KRYSANOVA</x:v>
      </x:c>
      <x:c r="F1509" s="59" t="str">
        <x:v>SYS</x:v>
      </x:c>
      <x:c r="G1509" s="27" t="n">
        <x:v>1</x:v>
      </x:c>
      <x:c r="H1509" s="27" t="str">
        <x:v>4th</x:v>
      </x:c>
      <x:c r="I1509" s="30"/>
      <x:c r="J1509" s="30" t="n">
        <x:v>0</x:v>
      </x:c>
      <x:c r="K1509" s="30" t="n">
        <x:v>0</x:v>
      </x:c>
      <x:c r="L1509" s="30" t="n">
        <x:v>0</x:v>
      </x:c>
    </x:row>
    <x:row r="1510">
      <x:c r="A1510" s="61" t="n">
        <x:v>45766</x:v>
      </x:c>
      <x:c r="B1510" s="59" t="str">
        <x:v>MORNINGTON</x:v>
      </x:c>
      <x:c r="C1510" s="27" t="n">
        <x:v>6</x:v>
      </x:c>
      <x:c r="D1510" s="27" t="n">
        <x:v>1</x:v>
      </x:c>
      <x:c r="E1510" s="59" t="str">
        <x:v>VESTAS</x:v>
      </x:c>
      <x:c r="F1510" s="59" t="str">
        <x:v>DC</x:v>
      </x:c>
      <x:c r="G1510" s="27" t="n">
        <x:v>1</x:v>
      </x:c>
      <x:c r="H1510" s="27" t="str"/>
      <x:c r="I1510" s="30"/>
      <x:c r="J1510" s="30" t="n">
        <x:v>0</x:v>
      </x:c>
      <x:c r="K1510" s="30" t="n">
        <x:v>0</x:v>
      </x:c>
      <x:c r="L1510" s="30" t="n">
        <x:v>0</x:v>
      </x:c>
    </x:row>
    <x:row r="1511">
      <x:c r="A1511" s="61" t="n">
        <x:v>45766</x:v>
      </x:c>
      <x:c r="B1511" s="59" t="str">
        <x:v>MORNINGTON</x:v>
      </x:c>
      <x:c r="C1511" s="27" t="n">
        <x:v>6</x:v>
      </x:c>
      <x:c r="D1511" s="27" t="n">
        <x:v>2</x:v>
      </x:c>
      <x:c r="E1511" s="59" t="str">
        <x:v>MCKEYLA</x:v>
      </x:c>
      <x:c r="F1511" s="59" t="str">
        <x:v>SYS</x:v>
      </x:c>
      <x:c r="G1511" s="27" t="n">
        <x:v>1</x:v>
      </x:c>
      <x:c r="H1511" s="27" t="str">
        <x:v>3rd</x:v>
      </x:c>
      <x:c r="I1511" s="30"/>
      <x:c r="J1511" s="30" t="n">
        <x:v>0</x:v>
      </x:c>
      <x:c r="K1511" s="30" t="n">
        <x:v>0</x:v>
      </x:c>
      <x:c r="L1511" s="30" t="n">
        <x:v>0</x:v>
      </x:c>
    </x:row>
    <x:row r="1512">
      <x:c r="A1512" s="61" t="n">
        <x:v>45766</x:v>
      </x:c>
      <x:c r="B1512" s="59" t="str">
        <x:v>MORNINGTON</x:v>
      </x:c>
      <x:c r="C1512" s="27" t="n">
        <x:v>6</x:v>
      </x:c>
      <x:c r="D1512" s="27" t="n">
        <x:v>5</x:v>
      </x:c>
      <x:c r="E1512" s="59" t="str">
        <x:v>THAMES</x:v>
      </x:c>
      <x:c r="F1512" s="59" t="str">
        <x:v>BF</x:v>
      </x:c>
      <x:c r="G1512" s="27" t="n">
        <x:v>1</x:v>
      </x:c>
      <x:c r="H1512" s="27" t="str">
        <x:v>2nd</x:v>
      </x:c>
      <x:c r="I1512" s="30" t="n">
        <x:v>1.7</x:v>
      </x:c>
      <x:c r="J1512" s="30" t="n">
        <x:v>1.7</x:v>
      </x:c>
      <x:c r="K1512" s="30" t="n">
        <x:v>3.9099999999999997</x:v>
      </x:c>
      <x:c r="L1512" s="30" t="n">
        <x:v>0</x:v>
      </x:c>
    </x:row>
    <x:row r="1513">
      <x:c r="A1513" s="61" t="n">
        <x:v>45766</x:v>
      </x:c>
      <x:c r="B1513" s="59" t="str">
        <x:v>MORNINGTON</x:v>
      </x:c>
      <x:c r="C1513" s="27" t="n">
        <x:v>8</x:v>
      </x:c>
      <x:c r="D1513" s="27" t="n">
        <x:v>4</x:v>
      </x:c>
      <x:c r="E1513" s="59" t="str">
        <x:v>BANKERS CHOICE</x:v>
      </x:c>
      <x:c r="F1513" s="59" t="str">
        <x:v>LSW</x:v>
      </x:c>
      <x:c r="G1513" s="27" t="n">
        <x:v>1</x:v>
      </x:c>
      <x:c r="H1513" s="27" t="str">
        <x:v>Won</x:v>
      </x:c>
      <x:c r="I1513" s="30" t="n">
        <x:v>2.3</x:v>
      </x:c>
      <x:c r="J1513" s="30" t="n">
        <x:v>2.3</x:v>
      </x:c>
      <x:c r="K1513" s="30" t="n">
        <x:v>0</x:v>
      </x:c>
      <x:c r="L1513" s="30" t="n">
        <x:v>0</x:v>
      </x:c>
    </x:row>
    <x:row r="1514">
      <x:c r="A1514" s="61" t="n">
        <x:v>45766</x:v>
      </x:c>
      <x:c r="B1514" s="59" t="str">
        <x:v>MORNINGTON</x:v>
      </x:c>
      <x:c r="C1514" s="27" t="n">
        <x:v>8</x:v>
      </x:c>
      <x:c r="D1514" s="27" t="n">
        <x:v>6</x:v>
      </x:c>
      <x:c r="E1514" s="59" t="str">
        <x:v>BERKSHIRE BREEZE</x:v>
      </x:c>
      <x:c r="F1514" s="59" t="str">
        <x:v>FRSR</x:v>
      </x:c>
      <x:c r="G1514" s="27" t="n">
        <x:v>1</x:v>
      </x:c>
      <x:c r="H1514" s="27" t="str">
        <x:v>4th</x:v>
      </x:c>
      <x:c r="I1514" s="30"/>
      <x:c r="J1514" s="30" t="n">
        <x:v>0</x:v>
      </x:c>
      <x:c r="K1514" s="30" t="n">
        <x:v>0</x:v>
      </x:c>
      <x:c r="L1514" s="30" t="n">
        <x:v>0</x:v>
      </x:c>
    </x:row>
    <x:row r="1515">
      <x:c r="A1515" s="61" t="n">
        <x:v>45766</x:v>
      </x:c>
      <x:c r="B1515" s="59" t="str">
        <x:v>MORNINGTON</x:v>
      </x:c>
      <x:c r="C1515" s="27" t="n">
        <x:v>9</x:v>
      </x:c>
      <x:c r="D1515" s="27" t="n">
        <x:v>1</x:v>
      </x:c>
      <x:c r="E1515" s="59" t="str">
        <x:v>OSCAR'S FORTUNE</x:v>
      </x:c>
      <x:c r="F1515" s="59" t="str">
        <x:v>FRSR</x:v>
      </x:c>
      <x:c r="G1515" s="27" t="n">
        <x:v>1</x:v>
      </x:c>
      <x:c r="H1515" s="27" t="str"/>
      <x:c r="I1515" s="30"/>
      <x:c r="J1515" s="30" t="n">
        <x:v>0</x:v>
      </x:c>
      <x:c r="K1515" s="30" t="n">
        <x:v>0</x:v>
      </x:c>
      <x:c r="L1515" s="30"/>
    </x:row>
    <x:row r="1516">
      <x:c r="A1516" s="61" t="n">
        <x:v>45766</x:v>
      </x:c>
      <x:c r="B1516" s="59" t="str">
        <x:v>MORNINGTON</x:v>
      </x:c>
      <x:c r="C1516" s="27" t="n">
        <x:v>9</x:v>
      </x:c>
      <x:c r="D1516" s="27" t="n">
        <x:v>2</x:v>
      </x:c>
      <x:c r="E1516" s="59" t="str">
        <x:v>HEDGED</x:v>
      </x:c>
      <x:c r="F1516" s="59" t="str">
        <x:v>DC</x:v>
      </x:c>
      <x:c r="G1516" s="27" t="n">
        <x:v>1</x:v>
      </x:c>
      <x:c r="H1516" s="27" t="str">
        <x:v>3rd</x:v>
      </x:c>
      <x:c r="I1516" s="30" t="n">
        <x:v>1.4</x:v>
      </x:c>
      <x:c r="J1516" s="30" t="n">
        <x:v>1.4</x:v>
      </x:c>
      <x:c r="K1516" s="30" t="n">
        <x:v>1.9599999999999997</x:v>
      </x:c>
      <x:c r="L1516" s="30"/>
    </x:row>
    <x:row r="1517">
      <x:c r="A1517" s="61" t="n">
        <x:v>45766</x:v>
      </x:c>
      <x:c r="B1517" s="59" t="str">
        <x:v>MORNINGTON</x:v>
      </x:c>
      <x:c r="C1517" s="27" t="n">
        <x:v>9</x:v>
      </x:c>
      <x:c r="D1517" s="27" t="n">
        <x:v>9</x:v>
      </x:c>
      <x:c r="E1517" s="59" t="str">
        <x:v>THE INSTRUCTOR</x:v>
      </x:c>
      <x:c r="F1517" s="59" t="str">
        <x:v>DC / SYS</x:v>
      </x:c>
      <x:c r="G1517" s="27" t="n">
        <x:v>2</x:v>
      </x:c>
      <x:c r="H1517" s="27" t="str">
        <x:v>Won</x:v>
      </x:c>
      <x:c r="I1517" s="30" t="n">
        <x:v>1.7</x:v>
      </x:c>
      <x:c r="J1517" s="30" t="n">
        <x:v>1.7</x:v>
      </x:c>
      <x:c r="K1517" s="30" t="n">
        <x:v>2.38</x:v>
      </x:c>
      <x:c r="L1517" s="30"/>
    </x:row>
    <x:row r="1518">
      <x:c r="A1518" s="61" t="n">
        <x:v>45766</x:v>
      </x:c>
      <x:c r="B1518" s="59" t="str">
        <x:v>MORNINGTON</x:v>
      </x:c>
      <x:c r="C1518" s="27" t="n">
        <x:v>10</x:v>
      </x:c>
      <x:c r="D1518" s="27" t="n">
        <x:v>2</x:v>
      </x:c>
      <x:c r="E1518" s="59" t="str">
        <x:v>PRANCING SPIRIT</x:v>
      </x:c>
      <x:c r="F1518" s="59" t="str">
        <x:v>SYS</x:v>
      </x:c>
      <x:c r="G1518" s="27" t="n">
        <x:v>1</x:v>
      </x:c>
      <x:c r="H1518" s="27" t="str">
        <x:v>2nd</x:v>
      </x:c>
      <x:c r="I1518" s="30" t="n">
        <x:v>1.4</x:v>
      </x:c>
      <x:c r="J1518" s="30" t="n">
        <x:v>1.4</x:v>
      </x:c>
      <x:c r="K1518" s="30"/>
      <x:c r="L1518" s="30"/>
    </x:row>
    <x:row r="1519">
      <x:c r="A1519" s="61" t="n">
        <x:v>45766</x:v>
      </x:c>
      <x:c r="B1519" s="59" t="str">
        <x:v>MORNINGTON</x:v>
      </x:c>
      <x:c r="C1519" s="27" t="n">
        <x:v>10</x:v>
      </x:c>
      <x:c r="D1519" s="27" t="n">
        <x:v>8</x:v>
      </x:c>
      <x:c r="E1519" s="59" t="str">
        <x:v>NAMESAKE</x:v>
      </x:c>
      <x:c r="F1519" s="59" t="str">
        <x:v>DC / SYS</x:v>
      </x:c>
      <x:c r="G1519" s="27" t="n">
        <x:v>2</x:v>
      </x:c>
      <x:c r="H1519" s="27" t="str">
        <x:v>Won</x:v>
      </x:c>
      <x:c r="I1519" s="30" t="n">
        <x:v>2</x:v>
      </x:c>
      <x:c r="J1519" s="30" t="n">
        <x:v>2</x:v>
      </x:c>
      <x:c r="K1519" s="30"/>
      <x:c r="L1519" s="30"/>
    </x:row>
    <x:row r="1520">
      <x:c r="A1520" s="61" t="n">
        <x:v>45772</x:v>
      </x:c>
      <x:c r="B1520" s="59" t="str">
        <x:v>FLEMINGTON</x:v>
      </x:c>
      <x:c r="C1520" s="27" t="n">
        <x:v>1</x:v>
      </x:c>
      <x:c r="D1520" s="27" t="n">
        <x:v>1</x:v>
      </x:c>
      <x:c r="E1520" s="59" t="str">
        <x:v>ALHAMBRA LAD</x:v>
      </x:c>
      <x:c r="F1520" s="59" t="str">
        <x:v>FR</x:v>
      </x:c>
      <x:c r="G1520" s="27" t="n">
        <x:v>1</x:v>
      </x:c>
      <x:c r="H1520" s="27" t="str"/>
      <x:c r="I1520" s="30"/>
      <x:c r="J1520" s="30" t="n">
        <x:v>0</x:v>
      </x:c>
      <x:c r="K1520" s="30" t="n">
        <x:v>0</x:v>
      </x:c>
      <x:c r="L1520" s="30" t="n">
        <x:v>0</x:v>
      </x:c>
    </x:row>
    <x:row r="1521">
      <x:c r="A1521" s="61" t="n">
        <x:v>45772</x:v>
      </x:c>
      <x:c r="B1521" s="59" t="str">
        <x:v>FLEMINGTON</x:v>
      </x:c>
      <x:c r="C1521" s="27" t="n">
        <x:v>1</x:v>
      </x:c>
      <x:c r="D1521" s="27" t="n">
        <x:v>4</x:v>
      </x:c>
      <x:c r="E1521" s="59" t="str">
        <x:v>FERNAO</x:v>
      </x:c>
      <x:c r="F1521" s="59" t="str">
        <x:v>LSW</x:v>
      </x:c>
      <x:c r="G1521" s="27" t="n">
        <x:v>1</x:v>
      </x:c>
      <x:c r="H1521" s="27" t="str">
        <x:v>2nd</x:v>
      </x:c>
      <x:c r="I1521" s="30" t="n">
        <x:v>2.3</x:v>
      </x:c>
      <x:c r="J1521" s="30" t="n">
        <x:v>2.3</x:v>
      </x:c>
      <x:c r="K1521" s="30" t="n">
        <x:v>0</x:v>
      </x:c>
      <x:c r="L1521" s="30" t="n">
        <x:v>0</x:v>
      </x:c>
    </x:row>
    <x:row r="1522">
      <x:c r="A1522" s="61" t="n">
        <x:v>45772</x:v>
      </x:c>
      <x:c r="B1522" s="59" t="str">
        <x:v>FLEMINGTON</x:v>
      </x:c>
      <x:c r="C1522" s="27" t="n">
        <x:v>1</x:v>
      </x:c>
      <x:c r="D1522" s="27" t="n">
        <x:v>7</x:v>
      </x:c>
      <x:c r="E1522" s="59" t="str">
        <x:v>AFFLUENTIAL</x:v>
      </x:c>
      <x:c r="F1522" s="59" t="str">
        <x:v>SYS</x:v>
      </x:c>
      <x:c r="G1522" s="27" t="n">
        <x:v>1</x:v>
      </x:c>
      <x:c r="H1522" s="27" t="str">
        <x:v>Won</x:v>
      </x:c>
      <x:c r="I1522" s="30" t="n">
        <x:v>5.3</x:v>
      </x:c>
      <x:c r="J1522" s="30" t="n">
        <x:v>5.3</x:v>
      </x:c>
      <x:c r="K1522" s="30" t="n">
        <x:v>0</x:v>
      </x:c>
      <x:c r="L1522" s="30" t="n">
        <x:v>0</x:v>
      </x:c>
    </x:row>
    <x:row r="1523">
      <x:c r="A1523" s="61" t="n">
        <x:v>45772</x:v>
      </x:c>
      <x:c r="B1523" s="59" t="str">
        <x:v>FLEMINGTON</x:v>
      </x:c>
      <x:c r="C1523" s="27" t="n">
        <x:v>2</x:v>
      </x:c>
      <x:c r="D1523" s="27" t="n">
        <x:v>11</x:v>
      </x:c>
      <x:c r="E1523" s="59" t="str">
        <x:v>CLAVEL</x:v>
      </x:c>
      <x:c r="F1523" s="59" t="str">
        <x:v>FRSR</x:v>
      </x:c>
      <x:c r="G1523" s="27" t="n">
        <x:v>1</x:v>
      </x:c>
      <x:c r="H1523" s="27" t="str"/>
      <x:c r="I1523" s="30"/>
      <x:c r="J1523" s="30" t="n">
        <x:v>0</x:v>
      </x:c>
      <x:c r="K1523" s="30" t="n">
        <x:v>0</x:v>
      </x:c>
      <x:c r="L1523" s="30" t="n">
        <x:v>0</x:v>
      </x:c>
    </x:row>
    <x:row r="1524">
      <x:c r="A1524" s="61" t="n">
        <x:v>45772</x:v>
      </x:c>
      <x:c r="B1524" s="59" t="str">
        <x:v>FLEMINGTON</x:v>
      </x:c>
      <x:c r="C1524" s="27" t="n">
        <x:v>3</x:v>
      </x:c>
      <x:c r="D1524" s="27" t="n">
        <x:v>1</x:v>
      </x:c>
      <x:c r="E1524" s="59" t="str">
        <x:v>NO FUSS</x:v>
      </x:c>
      <x:c r="F1524" s="59" t="str">
        <x:v>DC / SYS</x:v>
      </x:c>
      <x:c r="G1524" s="27" t="n">
        <x:v>2</x:v>
      </x:c>
      <x:c r="H1524" s="27" t="str">
        <x:v>Won</x:v>
      </x:c>
      <x:c r="I1524" s="30" t="n">
        <x:v>1.3</x:v>
      </x:c>
      <x:c r="J1524" s="30" t="n">
        <x:v>1.3</x:v>
      </x:c>
      <x:c r="K1524" s="30" t="n">
        <x:v>2.4699999999999998</x:v>
      </x:c>
      <x:c r="L1524" s="30" t="n">
        <x:v>6.422</x:v>
      </x:c>
    </x:row>
    <x:row r="1525">
      <x:c r="A1525" s="61" t="n">
        <x:v>45772</x:v>
      </x:c>
      <x:c r="B1525" s="59" t="str">
        <x:v>FLEMINGTON</x:v>
      </x:c>
      <x:c r="C1525" s="27" t="n">
        <x:v>4</x:v>
      </x:c>
      <x:c r="D1525" s="27" t="n">
        <x:v>1</x:v>
      </x:c>
      <x:c r="E1525" s="59" t="str">
        <x:v>LOVAZOU</x:v>
      </x:c>
      <x:c r="F1525" s="59" t="str">
        <x:v>DC</x:v>
      </x:c>
      <x:c r="G1525" s="27" t="n">
        <x:v>1</x:v>
      </x:c>
      <x:c r="H1525" s="27" t="str">
        <x:v>3rd</x:v>
      </x:c>
      <x:c r="I1525" s="30" t="n">
        <x:v>1.9</x:v>
      </x:c>
      <x:c r="J1525" s="30" t="n">
        <x:v>1.9</x:v>
      </x:c>
      <x:c r="K1525" s="30" t="n">
        <x:v>4.9399999999999995</x:v>
      </x:c>
      <x:c r="L1525" s="30" t="n">
        <x:v>9.879999999999999</x:v>
      </x:c>
    </x:row>
    <x:row r="1526">
      <x:c r="A1526" s="61" t="n">
        <x:v>45772</x:v>
      </x:c>
      <x:c r="B1526" s="59" t="str">
        <x:v>FLEMINGTON</x:v>
      </x:c>
      <x:c r="C1526" s="27" t="n">
        <x:v>6</x:v>
      </x:c>
      <x:c r="D1526" s="27" t="n">
        <x:v>11</x:v>
      </x:c>
      <x:c r="E1526" s="59" t="str">
        <x:v>LITZDEEL</x:v>
      </x:c>
      <x:c r="F1526" s="59" t="str">
        <x:v>DC</x:v>
      </x:c>
      <x:c r="G1526" s="27" t="n">
        <x:v>1</x:v>
      </x:c>
      <x:c r="H1526" s="27" t="str">
        <x:v>2nd</x:v>
      </x:c>
      <x:c r="I1526" s="30" t="n">
        <x:v>2.6</x:v>
      </x:c>
      <x:c r="J1526" s="30" t="n">
        <x:v>2.6</x:v>
      </x:c>
      <x:c r="K1526" s="30" t="n">
        <x:v>5.2</x:v>
      </x:c>
      <x:c r="L1526" s="30" t="n">
        <x:v>6.760000000000001</x:v>
      </x:c>
    </x:row>
    <x:row r="1527">
      <x:c r="A1527" s="61" t="n">
        <x:v>45772</x:v>
      </x:c>
      <x:c r="B1527" s="59" t="str">
        <x:v>FLEMINGTON</x:v>
      </x:c>
      <x:c r="C1527" s="27" t="n">
        <x:v>7</x:v>
      </x:c>
      <x:c r="D1527" s="27" t="n">
        <x:v>11</x:v>
      </x:c>
      <x:c r="E1527" s="59" t="str">
        <x:v>LOSESOMEWINMORE</x:v>
      </x:c>
      <x:c r="F1527" s="59" t="str">
        <x:v>DC</x:v>
      </x:c>
      <x:c r="G1527" s="27" t="n">
        <x:v>1</x:v>
      </x:c>
      <x:c r="H1527" s="27" t="str">
        <x:v>Won</x:v>
      </x:c>
      <x:c r="I1527" s="30" t="n">
        <x:v>2</x:v>
      </x:c>
      <x:c r="J1527" s="30" t="n">
        <x:v>2</x:v>
      </x:c>
      <x:c r="K1527" s="30" t="n">
        <x:v>2.6</x:v>
      </x:c>
      <x:c r="L1527" s="30"/>
    </x:row>
    <x:row r="1528">
      <x:c r="A1528" s="61" t="n">
        <x:v>45772</x:v>
      </x:c>
      <x:c r="B1528" s="59" t="str">
        <x:v>FLEMINGTON</x:v>
      </x:c>
      <x:c r="C1528" s="27" t="n">
        <x:v>8</x:v>
      </x:c>
      <x:c r="D1528" s="27" t="n">
        <x:v>5</x:v>
      </x:c>
      <x:c r="E1528" s="59" t="str">
        <x:v>KING ZEPHYR</x:v>
      </x:c>
      <x:c r="F1528" s="59" t="str">
        <x:v>DC / SYS</x:v>
      </x:c>
      <x:c r="G1528" s="27" t="n">
        <x:v>2</x:v>
      </x:c>
      <x:c r="H1528" s="27" t="str">
        <x:v>Won</x:v>
      </x:c>
      <x:c r="I1528" s="30" t="n">
        <x:v>1.3</x:v>
      </x:c>
      <x:c r="J1528" s="30" t="n">
        <x:v>1.3</x:v>
      </x:c>
      <x:c r="K1528" s="30"/>
      <x:c r="L1528" s="30"/>
    </x:row>
    <x:row r="1529">
      <x:c r="A1529" s="61" t="n">
        <x:v>45773</x:v>
      </x:c>
      <x:c r="B1529" s="59" t="str">
        <x:v>MOONEE VALLEY</x:v>
      </x:c>
      <x:c r="C1529" s="27" t="n">
        <x:v>1</x:v>
      </x:c>
      <x:c r="D1529" s="27" t="n">
        <x:v>4</x:v>
      </x:c>
      <x:c r="E1529" s="59" t="str">
        <x:v>SALUTED</x:v>
      </x:c>
      <x:c r="F1529" s="59" t="str">
        <x:v>SYS</x:v>
      </x:c>
      <x:c r="G1529" s="27" t="n">
        <x:v>1</x:v>
      </x:c>
      <x:c r="H1529" s="27" t="str">
        <x:v>Won</x:v>
      </x:c>
      <x:c r="I1529" s="30" t="n">
        <x:v>1.3</x:v>
      </x:c>
      <x:c r="J1529" s="30" t="n">
        <x:v>1.3</x:v>
      </x:c>
      <x:c r="K1529" s="30" t="n">
        <x:v>1.6900000000000002</x:v>
      </x:c>
      <x:c r="L1529" s="30" t="n">
        <x:v>0</x:v>
      </x:c>
    </x:row>
    <x:row r="1530">
      <x:c r="A1530" s="61" t="n">
        <x:v>45773</x:v>
      </x:c>
      <x:c r="B1530" s="59" t="str">
        <x:v>MOONEE VALLEY</x:v>
      </x:c>
      <x:c r="C1530" s="27" t="n">
        <x:v>2</x:v>
      </x:c>
      <x:c r="D1530" s="27" t="n">
        <x:v>4</x:v>
      </x:c>
      <x:c r="E1530" s="59" t="str">
        <x:v>ELOUYOU</x:v>
      </x:c>
      <x:c r="F1530" s="59" t="str">
        <x:v>DC</x:v>
      </x:c>
      <x:c r="G1530" s="27" t="n">
        <x:v>1</x:v>
      </x:c>
      <x:c r="H1530" s="27" t="str">
        <x:v>Won</x:v>
      </x:c>
      <x:c r="I1530" s="30" t="n">
        <x:v>1.3</x:v>
      </x:c>
      <x:c r="J1530" s="30" t="n">
        <x:v>1.3</x:v>
      </x:c>
      <x:c r="K1530" s="30" t="n">
        <x:v>0</x:v>
      </x:c>
      <x:c r="L1530" s="30" t="n">
        <x:v>0</x:v>
      </x:c>
    </x:row>
    <x:row r="1531">
      <x:c r="A1531" s="61" t="n">
        <x:v>45773</x:v>
      </x:c>
      <x:c r="B1531" s="59" t="str">
        <x:v>MOONEE VALLEY</x:v>
      </x:c>
      <x:c r="C1531" s="27" t="n">
        <x:v>3</x:v>
      </x:c>
      <x:c r="D1531" s="27" t="n">
        <x:v>1</x:v>
      </x:c>
      <x:c r="E1531" s="59" t="str">
        <x:v>SHESALLSHENANIGANS</x:v>
      </x:c>
      <x:c r="F1531" s="59" t="str">
        <x:v>FRSR / SYS</x:v>
      </x:c>
      <x:c r="G1531" s="27" t="n">
        <x:v>2</x:v>
      </x:c>
      <x:c r="H1531" s="27" t="str"/>
      <x:c r="I1531" s="30"/>
      <x:c r="J1531" s="30" t="n">
        <x:v>0</x:v>
      </x:c>
      <x:c r="K1531" s="30" t="n">
        <x:v>0</x:v>
      </x:c>
      <x:c r="L1531" s="30" t="n">
        <x:v>0</x:v>
      </x:c>
    </x:row>
    <x:row r="1532">
      <x:c r="A1532" s="61" t="n">
        <x:v>45773</x:v>
      </x:c>
      <x:c r="B1532" s="59" t="str">
        <x:v>MOONEE VALLEY</x:v>
      </x:c>
      <x:c r="C1532" s="27" t="n">
        <x:v>3</x:v>
      </x:c>
      <x:c r="D1532" s="27" t="n">
        <x:v>2</x:v>
      </x:c>
      <x:c r="E1532" s="59" t="str">
        <x:v>MATERIAL DREAMS</x:v>
      </x:c>
      <x:c r="F1532" s="59" t="str">
        <x:v>DC</x:v>
      </x:c>
      <x:c r="G1532" s="27" t="n">
        <x:v>1</x:v>
      </x:c>
      <x:c r="H1532" s="27" t="str"/>
      <x:c r="I1532" s="30"/>
      <x:c r="J1532" s="30" t="n">
        <x:v>0</x:v>
      </x:c>
      <x:c r="K1532" s="30" t="n">
        <x:v>0</x:v>
      </x:c>
      <x:c r="L1532" s="30" t="n">
        <x:v>0</x:v>
      </x:c>
    </x:row>
    <x:row r="1533">
      <x:c r="A1533" s="61" t="n">
        <x:v>45773</x:v>
      </x:c>
      <x:c r="B1533" s="59" t="str">
        <x:v>MOONEE VALLEY</x:v>
      </x:c>
      <x:c r="C1533" s="27" t="n">
        <x:v>4</x:v>
      </x:c>
      <x:c r="D1533" s="27" t="n">
        <x:v>3</x:v>
      </x:c>
      <x:c r="E1533" s="59" t="str">
        <x:v>NEW YORK LUSTRE</x:v>
      </x:c>
      <x:c r="F1533" s="59" t="str">
        <x:v>BFSR / SYS</x:v>
      </x:c>
      <x:c r="G1533" s="27" t="n">
        <x:v>2</x:v>
      </x:c>
      <x:c r="H1533" s="27" t="str">
        <x:v>Won</x:v>
      </x:c>
      <x:c r="I1533" s="30" t="n">
        <x:v>1.6</x:v>
      </x:c>
      <x:c r="J1533" s="30" t="n">
        <x:v>1.6</x:v>
      </x:c>
      <x:c r="K1533" s="30" t="n">
        <x:v>2.2399999999999998</x:v>
      </x:c>
      <x:c r="L1533" s="30" t="n">
        <x:v>0</x:v>
      </x:c>
    </x:row>
    <x:row r="1534">
      <x:c r="A1534" s="61" t="n">
        <x:v>45773</x:v>
      </x:c>
      <x:c r="B1534" s="59" t="str">
        <x:v>MOONEE VALLEY</x:v>
      </x:c>
      <x:c r="C1534" s="27" t="n">
        <x:v>5</x:v>
      </x:c>
      <x:c r="D1534" s="27" t="n">
        <x:v>1</x:v>
      </x:c>
      <x:c r="E1534" s="59" t="str">
        <x:v>CHORLTON LANE</x:v>
      </x:c>
      <x:c r="F1534" s="59" t="str">
        <x:v>FRSR / SYS</x:v>
      </x:c>
      <x:c r="G1534" s="27" t="n">
        <x:v>2</x:v>
      </x:c>
      <x:c r="H1534" s="27" t="str">
        <x:v>2nd</x:v>
      </x:c>
      <x:c r="I1534" s="30" t="n">
        <x:v>1.4</x:v>
      </x:c>
      <x:c r="J1534" s="30" t="n">
        <x:v>1.4</x:v>
      </x:c>
      <x:c r="K1534" s="30" t="n">
        <x:v>0</x:v>
      </x:c>
      <x:c r="L1534" s="30"/>
    </x:row>
    <x:row r="1535">
      <x:c r="A1535" s="61" t="n">
        <x:v>45773</x:v>
      </x:c>
      <x:c r="B1535" s="59" t="str">
        <x:v>MOONEE VALLEY</x:v>
      </x:c>
      <x:c r="C1535" s="27" t="n">
        <x:v>8</x:v>
      </x:c>
      <x:c r="D1535" s="27" t="n">
        <x:v>4</x:v>
      </x:c>
      <x:c r="E1535" s="59" t="str">
        <x:v>KHOR</x:v>
      </x:c>
      <x:c r="F1535" s="59" t="str">
        <x:v>SYS</x:v>
      </x:c>
      <x:c r="G1535" s="27" t="n">
        <x:v>1</x:v>
      </x:c>
      <x:c r="H1535" s="27" t="str"/>
      <x:c r="I1535" s="30"/>
      <x:c r="J1535" s="30" t="n">
        <x:v>0</x:v>
      </x:c>
      <x:c r="K1535" s="30"/>
      <x:c r="L1535" s="30"/>
    </x:row>
    <x:row r="1536">
      <x:c r="A1536" s="61" t="n">
        <x:v>45780</x:v>
      </x:c>
      <x:c r="B1536" s="59" t="str">
        <x:v>CAULFIELD</x:v>
      </x:c>
      <x:c r="C1536" s="27" t="n">
        <x:v>1</x:v>
      </x:c>
      <x:c r="D1536" s="27" t="n">
        <x:v>1</x:v>
      </x:c>
      <x:c r="E1536" s="59" t="str">
        <x:v>PRESTIGE OLE</x:v>
      </x:c>
      <x:c r="F1536" s="59" t="str">
        <x:v>LSW / SYS</x:v>
      </x:c>
      <x:c r="G1536" s="27" t="n">
        <x:v>2</x:v>
      </x:c>
      <x:c r="H1536" s="27" t="str">
        <x:v>2nd</x:v>
      </x:c>
      <x:c r="I1536" s="30" t="n">
        <x:v>1.4</x:v>
      </x:c>
      <x:c r="J1536" s="30" t="n">
        <x:v>1.4</x:v>
      </x:c>
      <x:c r="K1536" s="30" t="n">
        <x:v>4.76</x:v>
      </x:c>
      <x:c r="L1536" s="30" t="n">
        <x:v>0</x:v>
      </x:c>
    </x:row>
    <x:row r="1537">
      <x:c r="A1537" s="61" t="n">
        <x:v>45780</x:v>
      </x:c>
      <x:c r="B1537" s="59" t="str">
        <x:v>CAULFIELD</x:v>
      </x:c>
      <x:c r="C1537" s="27" t="n">
        <x:v>1</x:v>
      </x:c>
      <x:c r="D1537" s="27" t="n">
        <x:v>4</x:v>
      </x:c>
      <x:c r="E1537" s="59" t="str">
        <x:v>KAKKOII</x:v>
      </x:c>
      <x:c r="F1537" s="59" t="str">
        <x:v>SYS</x:v>
      </x:c>
      <x:c r="G1537" s="27" t="n">
        <x:v>1</x:v>
      </x:c>
      <x:c r="H1537" s="27" t="str">
        <x:v>3rd</x:v>
      </x:c>
      <x:c r="I1537" s="30"/>
      <x:c r="J1537" s="30" t="n">
        <x:v>0</x:v>
      </x:c>
      <x:c r="K1537" s="30" t="n">
        <x:v>0</x:v>
      </x:c>
      <x:c r="L1537" s="30" t="n">
        <x:v>0</x:v>
      </x:c>
    </x:row>
    <x:row r="1538">
      <x:c r="A1538" s="61" t="n">
        <x:v>45780</x:v>
      </x:c>
      <x:c r="B1538" s="59" t="str">
        <x:v>CAULFIELD</x:v>
      </x:c>
      <x:c r="C1538" s="27" t="n">
        <x:v>1</x:v>
      </x:c>
      <x:c r="D1538" s="27" t="n">
        <x:v>5</x:v>
      </x:c>
      <x:c r="E1538" s="59" t="str">
        <x:v>KALEO</x:v>
      </x:c>
      <x:c r="F1538" s="59" t="str">
        <x:v>SYS</x:v>
      </x:c>
      <x:c r="G1538" s="27" t="n">
        <x:v>1</x:v>
      </x:c>
      <x:c r="H1538" s="27" t="str">
        <x:v>Won</x:v>
      </x:c>
      <x:c r="I1538" s="30" t="n">
        <x:v>1.5</x:v>
      </x:c>
      <x:c r="J1538" s="30" t="n">
        <x:v>1.5</x:v>
      </x:c>
      <x:c r="K1538" s="30" t="n">
        <x:v>5.1</x:v>
      </x:c>
      <x:c r="L1538" s="30" t="n">
        <x:v>0</x:v>
      </x:c>
    </x:row>
    <x:row r="1539">
      <x:c r="A1539" s="61" t="n">
        <x:v>45780</x:v>
      </x:c>
      <x:c r="B1539" s="59" t="str">
        <x:v>CAULFIELD</x:v>
      </x:c>
      <x:c r="C1539" s="27" t="n">
        <x:v>4</x:v>
      </x:c>
      <x:c r="D1539" s="27" t="n">
        <x:v>2</x:v>
      </x:c>
      <x:c r="E1539" s="59" t="str">
        <x:v>RUE DE ROYALE</x:v>
      </x:c>
      <x:c r="F1539" s="59" t="str">
        <x:v>FRSR</x:v>
      </x:c>
      <x:c r="G1539" s="27" t="n">
        <x:v>1</x:v>
      </x:c>
      <x:c r="H1539" s="27" t="str">
        <x:v>2nd</x:v>
      </x:c>
      <x:c r="I1539" s="30" t="n">
        <x:v>3.4</x:v>
      </x:c>
      <x:c r="J1539" s="30" t="n">
        <x:v>3.4</x:v>
      </x:c>
      <x:c r="K1539" s="30" t="n">
        <x:v>0</x:v>
      </x:c>
      <x:c r="L1539" s="30" t="n">
        <x:v>0</x:v>
      </x:c>
    </x:row>
    <x:row r="1540">
      <x:c r="A1540" s="61" t="n">
        <x:v>45780</x:v>
      </x:c>
      <x:c r="B1540" s="59" t="str">
        <x:v>CAULFIELD</x:v>
      </x:c>
      <x:c r="C1540" s="27" t="n">
        <x:v>4</x:v>
      </x:c>
      <x:c r="D1540" s="27" t="n">
        <x:v>4</x:v>
      </x:c>
      <x:c r="E1540" s="59" t="str">
        <x:v>KALKALLO</x:v>
      </x:c>
      <x:c r="F1540" s="59" t="str">
        <x:v>SYS</x:v>
      </x:c>
      <x:c r="G1540" s="27" t="n">
        <x:v>1</x:v>
      </x:c>
      <x:c r="H1540" s="27" t="str">
        <x:v>Won</x:v>
      </x:c>
      <x:c r="I1540" s="30" t="n">
        <x:v>1.6</x:v>
      </x:c>
      <x:c r="J1540" s="30" t="n">
        <x:v>1.6</x:v>
      </x:c>
      <x:c r="K1540" s="30" t="n">
        <x:v>0</x:v>
      </x:c>
      <x:c r="L1540" s="30" t="n">
        <x:v>0</x:v>
      </x:c>
    </x:row>
    <x:row r="1541">
      <x:c r="A1541" s="61" t="n">
        <x:v>45780</x:v>
      </x:c>
      <x:c r="B1541" s="59" t="str">
        <x:v>CAULFIELD</x:v>
      </x:c>
      <x:c r="C1541" s="27" t="n">
        <x:v>5</x:v>
      </x:c>
      <x:c r="D1541" s="27" t="n">
        <x:v>3</x:v>
      </x:c>
      <x:c r="E1541" s="59" t="str">
        <x:v>FLEETWOOD</x:v>
      </x:c>
      <x:c r="F1541" s="59" t="str">
        <x:v>DC</x:v>
      </x:c>
      <x:c r="G1541" s="27" t="n">
        <x:v>1</x:v>
      </x:c>
      <x:c r="H1541" s="27" t="str"/>
      <x:c r="I1541" s="30"/>
      <x:c r="J1541" s="30" t="n">
        <x:v>0</x:v>
      </x:c>
      <x:c r="K1541" s="30" t="n">
        <x:v>0</x:v>
      </x:c>
      <x:c r="L1541" s="30" t="n">
        <x:v>0</x:v>
      </x:c>
    </x:row>
    <x:row r="1542">
      <x:c r="A1542" s="61" t="n">
        <x:v>45780</x:v>
      </x:c>
      <x:c r="B1542" s="59" t="str">
        <x:v>CAULFIELD</x:v>
      </x:c>
      <x:c r="C1542" s="27" t="n">
        <x:v>5</x:v>
      </x:c>
      <x:c r="D1542" s="27" t="n">
        <x:v>4</x:v>
      </x:c>
      <x:c r="E1542" s="59" t="str">
        <x:v>OAK HILL</x:v>
      </x:c>
      <x:c r="F1542" s="59" t="str">
        <x:v>FRSR</x:v>
      </x:c>
      <x:c r="G1542" s="27" t="n">
        <x:v>1</x:v>
      </x:c>
      <x:c r="H1542" s="27" t="str">
        <x:v>Won</x:v>
      </x:c>
      <x:c r="I1542" s="30" t="n">
        <x:v>1.9</x:v>
      </x:c>
      <x:c r="J1542" s="30" t="n">
        <x:v>1.9</x:v>
      </x:c>
      <x:c r="K1542" s="30" t="n">
        <x:v>2.09</x:v>
      </x:c>
      <x:c r="L1542" s="30" t="n">
        <x:v>3.344</x:v>
      </x:c>
    </x:row>
    <x:row r="1543">
      <x:c r="A1543" s="61" t="n">
        <x:v>45780</x:v>
      </x:c>
      <x:c r="B1543" s="59" t="str">
        <x:v>CAULFIELD</x:v>
      </x:c>
      <x:c r="C1543" s="27" t="n">
        <x:v>5</x:v>
      </x:c>
      <x:c r="D1543" s="27" t="n">
        <x:v>10</x:v>
      </x:c>
      <x:c r="E1543" s="59" t="str">
        <x:v>BIG ME</x:v>
      </x:c>
      <x:c r="F1543" s="59" t="str">
        <x:v>M</x:v>
      </x:c>
      <x:c r="G1543" s="27" t="n">
        <x:v>1</x:v>
      </x:c>
      <x:c r="H1543" s="27" t="str">
        <x:v>3rd</x:v>
      </x:c>
      <x:c r="I1543" s="30" t="n">
        <x:v>2.1</x:v>
      </x:c>
      <x:c r="J1543" s="30" t="n">
        <x:v>2.1</x:v>
      </x:c>
      <x:c r="K1543" s="30" t="n">
        <x:v>2.3100000000000005</x:v>
      </x:c>
      <x:c r="L1543" s="30" t="n">
        <x:v>3.696000000000001</x:v>
      </x:c>
    </x:row>
    <x:row r="1544">
      <x:c r="A1544" s="61" t="n">
        <x:v>45780</x:v>
      </x:c>
      <x:c r="B1544" s="59" t="str">
        <x:v>CAULFIELD</x:v>
      </x:c>
      <x:c r="C1544" s="27" t="n">
        <x:v>6</x:v>
      </x:c>
      <x:c r="D1544" s="27" t="n">
        <x:v>3</x:v>
      </x:c>
      <x:c r="E1544" s="59" t="str">
        <x:v>IMMEDIACY</x:v>
      </x:c>
      <x:c r="F1544" s="59" t="str">
        <x:v>LSW / SYS</x:v>
      </x:c>
      <x:c r="G1544" s="27" t="n">
        <x:v>2</x:v>
      </x:c>
      <x:c r="H1544" s="27" t="str">
        <x:v>Won</x:v>
      </x:c>
      <x:c r="I1544" s="30" t="n">
        <x:v>1.1</x:v>
      </x:c>
      <x:c r="J1544" s="30" t="n">
        <x:v>1.1</x:v>
      </x:c>
      <x:c r="K1544" s="30" t="n">
        <x:v>1.7600000000000002</x:v>
      </x:c>
      <x:c r="L1544" s="30" t="n">
        <x:v>2.464</x:v>
      </x:c>
    </x:row>
    <x:row r="1545">
      <x:c r="A1545" s="61" t="n">
        <x:v>45780</x:v>
      </x:c>
      <x:c r="B1545" s="59" t="str">
        <x:v>CAULFIELD</x:v>
      </x:c>
      <x:c r="C1545" s="27" t="n">
        <x:v>6</x:v>
      </x:c>
      <x:c r="D1545" s="27" t="n">
        <x:v>9</x:v>
      </x:c>
      <x:c r="E1545" s="59" t="str">
        <x:v>AETHELFLAED</x:v>
      </x:c>
      <x:c r="F1545" s="59" t="str">
        <x:v>LSW</x:v>
      </x:c>
      <x:c r="G1545" s="27" t="n">
        <x:v>1</x:v>
      </x:c>
      <x:c r="H1545" s="27" t="str">
        <x:v>2nd</x:v>
      </x:c>
      <x:c r="I1545" s="30" t="n">
        <x:v>1.8</x:v>
      </x:c>
      <x:c r="J1545" s="30" t="n">
        <x:v>1.8</x:v>
      </x:c>
      <x:c r="K1545" s="30" t="n">
        <x:v>2.8800000000000003</x:v>
      </x:c>
      <x:c r="L1545" s="30" t="n">
        <x:v>4.032</x:v>
      </x:c>
    </x:row>
    <x:row r="1546">
      <x:c r="A1546" s="61" t="n">
        <x:v>45780</x:v>
      </x:c>
      <x:c r="B1546" s="59" t="str">
        <x:v>CAULFIELD</x:v>
      </x:c>
      <x:c r="C1546" s="27" t="n">
        <x:v>7</x:v>
      </x:c>
      <x:c r="D1546" s="27" t="n">
        <x:v>5</x:v>
      </x:c>
      <x:c r="E1546" s="59" t="str">
        <x:v>THE MUFFIN MAN</x:v>
      </x:c>
      <x:c r="F1546" s="59" t="str">
        <x:v>SYS</x:v>
      </x:c>
      <x:c r="G1546" s="27" t="n">
        <x:v>1</x:v>
      </x:c>
      <x:c r="H1546" s="27" t="str">
        <x:v>3rd</x:v>
      </x:c>
      <x:c r="I1546" s="30" t="n">
        <x:v>1.6</x:v>
      </x:c>
      <x:c r="J1546" s="30" t="n">
        <x:v>1.6</x:v>
      </x:c>
      <x:c r="K1546" s="30" t="n">
        <x:v>2.2399999999999998</x:v>
      </x:c>
      <x:c r="L1546" s="30" t="n">
        <x:v>3.3599999999999994</x:v>
      </x:c>
    </x:row>
    <x:row r="1547">
      <x:c r="A1547" s="61" t="n">
        <x:v>45780</x:v>
      </x:c>
      <x:c r="B1547" s="59" t="str">
        <x:v>CAULFIELD</x:v>
      </x:c>
      <x:c r="C1547" s="27" t="n">
        <x:v>8</x:v>
      </x:c>
      <x:c r="D1547" s="27" t="n">
        <x:v>1</x:v>
      </x:c>
      <x:c r="E1547" s="59" t="str">
        <x:v>PRIDE OF JENNI</x:v>
      </x:c>
      <x:c r="F1547" s="59" t="str">
        <x:v>BFSR / SYS</x:v>
      </x:c>
      <x:c r="G1547" s="27" t="n">
        <x:v>2</x:v>
      </x:c>
      <x:c r="H1547" s="27" t="str">
        <x:v>Won</x:v>
      </x:c>
      <x:c r="I1547" s="30" t="n">
        <x:v>1.4</x:v>
      </x:c>
      <x:c r="J1547" s="30" t="n">
        <x:v>1.4</x:v>
      </x:c>
      <x:c r="K1547" s="30" t="n">
        <x:v>2.0999999999999996</x:v>
      </x:c>
      <x:c r="L1547" s="30"/>
    </x:row>
    <x:row r="1548">
      <x:c r="A1548" s="61" t="n">
        <x:v>45780</x:v>
      </x:c>
      <x:c r="B1548" s="59" t="str">
        <x:v>CAULFIELD</x:v>
      </x:c>
      <x:c r="C1548" s="27" t="n">
        <x:v>8</x:v>
      </x:c>
      <x:c r="D1548" s="27" t="n">
        <x:v>5</x:v>
      </x:c>
      <x:c r="E1548" s="59" t="str">
        <x:v>HELLSING</x:v>
      </x:c>
      <x:c r="F1548" s="59" t="str">
        <x:v>LSW</x:v>
      </x:c>
      <x:c r="G1548" s="27" t="n">
        <x:v>1</x:v>
      </x:c>
      <x:c r="H1548" s="27" t="str">
        <x:v>4th</x:v>
      </x:c>
      <x:c r="I1548" s="30"/>
      <x:c r="J1548" s="30" t="n">
        <x:v>0</x:v>
      </x:c>
      <x:c r="K1548" s="30" t="n">
        <x:v>0</x:v>
      </x:c>
      <x:c r="L1548" s="30"/>
    </x:row>
    <x:row r="1549">
      <x:c r="A1549" s="61" t="n">
        <x:v>45780</x:v>
      </x:c>
      <x:c r="B1549" s="59" t="str">
        <x:v>CAULFIELD</x:v>
      </x:c>
      <x:c r="C1549" s="27" t="n">
        <x:v>9</x:v>
      </x:c>
      <x:c r="D1549" s="27" t="n">
        <x:v>10</x:v>
      </x:c>
      <x:c r="E1549" s="59" t="str">
        <x:v>SUNSHINEINMYPOCKET</x:v>
      </x:c>
      <x:c r="F1549" s="59" t="str">
        <x:v>FRSR / SYS</x:v>
      </x:c>
      <x:c r="G1549" s="27" t="n">
        <x:v>2</x:v>
      </x:c>
      <x:c r="H1549" s="27" t="str">
        <x:v>Won</x:v>
      </x:c>
      <x:c r="I1549" s="30" t="n">
        <x:v>1.5</x:v>
      </x:c>
      <x:c r="J1549" s="30" t="n">
        <x:v>1.5</x:v>
      </x:c>
      <x:c r="K1549" s="30"/>
      <x:c r="L1549" s="30"/>
    </x:row>
    <x:row r="1550">
      <x:c r="A1550" s="61" t="n">
        <x:v>45787</x:v>
      </x:c>
      <x:c r="B1550" s="59" t="str">
        <x:v>CAULFIELD</x:v>
      </x:c>
      <x:c r="C1550" s="27" t="n">
        <x:v>1</x:v>
      </x:c>
      <x:c r="D1550" s="27" t="n">
        <x:v>8</x:v>
      </x:c>
      <x:c r="E1550" s="59" t="str">
        <x:v>PRINCE TYCOON</x:v>
      </x:c>
      <x:c r="F1550" s="59" t="str">
        <x:v>SYS</x:v>
      </x:c>
      <x:c r="G1550" s="27" t="n">
        <x:v>1</x:v>
      </x:c>
      <x:c r="H1550" s="27" t="str">
        <x:v>Won</x:v>
      </x:c>
      <x:c r="I1550" s="30" t="n">
        <x:v>1.4</x:v>
      </x:c>
      <x:c r="J1550" s="30" t="n">
        <x:v>1.4</x:v>
      </x:c>
      <x:c r="K1550" s="30" t="n">
        <x:v>1.9599999999999997</x:v>
      </x:c>
      <x:c r="L1550" s="30" t="n">
        <x:v>3.3319999999999994</x:v>
      </x:c>
    </x:row>
    <x:row r="1551">
      <x:c r="A1551" s="61" t="n">
        <x:v>45787</x:v>
      </x:c>
      <x:c r="B1551" s="59" t="str">
        <x:v>CAULFIELD</x:v>
      </x:c>
      <x:c r="C1551" s="27" t="n">
        <x:v>1</x:v>
      </x:c>
      <x:c r="D1551" s="27" t="n">
        <x:v>11</x:v>
      </x:c>
      <x:c r="E1551" s="59" t="str">
        <x:v>ROSANGELA</x:v>
      </x:c>
      <x:c r="F1551" s="59" t="str">
        <x:v>BF</x:v>
      </x:c>
      <x:c r="G1551" s="27" t="n">
        <x:v>1</x:v>
      </x:c>
      <x:c r="H1551" s="27" t="str">
        <x:v>2nd</x:v>
      </x:c>
      <x:c r="I1551" s="30" t="n">
        <x:v>2</x:v>
      </x:c>
      <x:c r="J1551" s="30" t="n">
        <x:v>2</x:v>
      </x:c>
      <x:c r="K1551" s="30" t="n">
        <x:v>2.8</x:v>
      </x:c>
      <x:c r="L1551" s="30" t="n">
        <x:v>4.76</x:v>
      </x:c>
    </x:row>
    <x:row r="1552">
      <x:c r="A1552" s="61" t="n">
        <x:v>45787</x:v>
      </x:c>
      <x:c r="B1552" s="59" t="str">
        <x:v>CAULFIELD</x:v>
      </x:c>
      <x:c r="C1552" s="27" t="n">
        <x:v>2</x:v>
      </x:c>
      <x:c r="D1552" s="27" t="n">
        <x:v>1</x:v>
      </x:c>
      <x:c r="E1552" s="59" t="str">
        <x:v>ZIRYAB</x:v>
      </x:c>
      <x:c r="F1552" s="59" t="str">
        <x:v>BF / SYS</x:v>
      </x:c>
      <x:c r="G1552" s="27" t="n">
        <x:v>2</x:v>
      </x:c>
      <x:c r="H1552" s="27" t="str">
        <x:v>3rd</x:v>
      </x:c>
      <x:c r="I1552" s="30" t="n">
        <x:v>1.4</x:v>
      </x:c>
      <x:c r="J1552" s="30" t="n">
        <x:v>1.4</x:v>
      </x:c>
      <x:c r="K1552" s="30" t="n">
        <x:v>2.38</x:v>
      </x:c>
      <x:c r="L1552" s="30" t="n">
        <x:v>3.094</x:v>
      </x:c>
    </x:row>
    <x:row r="1553">
      <x:c r="A1553" s="61" t="n">
        <x:v>45787</x:v>
      </x:c>
      <x:c r="B1553" s="59" t="str">
        <x:v>CAULFIELD</x:v>
      </x:c>
      <x:c r="C1553" s="27" t="n">
        <x:v>2</x:v>
      </x:c>
      <x:c r="D1553" s="27" t="n">
        <x:v>6</x:v>
      </x:c>
      <x:c r="E1553" s="59" t="str">
        <x:v>FERNAO</x:v>
      </x:c>
      <x:c r="F1553" s="59" t="str">
        <x:v>SYS</x:v>
      </x:c>
      <x:c r="G1553" s="27" t="n">
        <x:v>1</x:v>
      </x:c>
      <x:c r="H1553" s="27" t="str">
        <x:v>Won</x:v>
      </x:c>
      <x:c r="I1553" s="30" t="n">
        <x:v>1.4</x:v>
      </x:c>
      <x:c r="J1553" s="30" t="n">
        <x:v>1.4</x:v>
      </x:c>
      <x:c r="K1553" s="30" t="n">
        <x:v>2.38</x:v>
      </x:c>
      <x:c r="L1553" s="30" t="n">
        <x:v>3.094</x:v>
      </x:c>
    </x:row>
    <x:row r="1554">
      <x:c r="A1554" s="61" t="n">
        <x:v>45787</x:v>
      </x:c>
      <x:c r="B1554" s="59" t="str">
        <x:v>CAULFIELD</x:v>
      </x:c>
      <x:c r="C1554" s="27" t="n">
        <x:v>3</x:v>
      </x:c>
      <x:c r="D1554" s="27" t="n">
        <x:v>16</x:v>
      </x:c>
      <x:c r="E1554" s="59" t="str">
        <x:v>PREFERENTIAL</x:v>
      </x:c>
      <x:c r="F1554" s="59" t="str">
        <x:v>FR / SYS</x:v>
      </x:c>
      <x:c r="G1554" s="27" t="n">
        <x:v>2</x:v>
      </x:c>
      <x:c r="H1554" s="27" t="str">
        <x:v>2nd</x:v>
      </x:c>
      <x:c r="I1554" s="30" t="n">
        <x:v>1.7</x:v>
      </x:c>
      <x:c r="J1554" s="30" t="n">
        <x:v>1.7</x:v>
      </x:c>
      <x:c r="K1554" s="30" t="n">
        <x:v>2.21</x:v>
      </x:c>
      <x:c r="L1554" s="30" t="n">
        <x:v>0</x:v>
      </x:c>
    </x:row>
    <x:row r="1555">
      <x:c r="A1555" s="61" t="n">
        <x:v>45787</x:v>
      </x:c>
      <x:c r="B1555" s="59" t="str">
        <x:v>CAULFIELD</x:v>
      </x:c>
      <x:c r="C1555" s="27" t="n">
        <x:v>4</x:v>
      </x:c>
      <x:c r="D1555" s="27" t="n">
        <x:v>6</x:v>
      </x:c>
      <x:c r="E1555" s="59" t="str">
        <x:v>MADIYYA</x:v>
      </x:c>
      <x:c r="F1555" s="59" t="str">
        <x:v>LSW</x:v>
      </x:c>
      <x:c r="G1555" s="27" t="n">
        <x:v>1</x:v>
      </x:c>
      <x:c r="H1555" s="27" t="str">
        <x:v>Won</x:v>
      </x:c>
      <x:c r="I1555" s="30" t="n">
        <x:v>1.3</x:v>
      </x:c>
      <x:c r="J1555" s="30" t="n">
        <x:v>1.3</x:v>
      </x:c>
      <x:c r="K1555" s="30" t="n">
        <x:v>0</x:v>
      </x:c>
      <x:c r="L1555" s="30" t="n">
        <x:v>0</x:v>
      </x:c>
    </x:row>
    <x:row r="1556">
      <x:c r="A1556" s="61" t="n">
        <x:v>45787</x:v>
      </x:c>
      <x:c r="B1556" s="59" t="str">
        <x:v>CAULFIELD</x:v>
      </x:c>
      <x:c r="C1556" s="27" t="n">
        <x:v>5</x:v>
      </x:c>
      <x:c r="D1556" s="27" t="n">
        <x:v>8</x:v>
      </x:c>
      <x:c r="E1556" s="59" t="str">
        <x:v>SIRIUS STATEMENT</x:v>
      </x:c>
      <x:c r="F1556" s="59" t="str">
        <x:v>LSW</x:v>
      </x:c>
      <x:c r="G1556" s="27" t="n">
        <x:v>1</x:v>
      </x:c>
      <x:c r="H1556" s="27" t="str"/>
      <x:c r="I1556" s="30"/>
      <x:c r="J1556" s="30" t="n">
        <x:v>0</x:v>
      </x:c>
      <x:c r="K1556" s="30" t="n">
        <x:v>0</x:v>
      </x:c>
      <x:c r="L1556" s="30" t="n">
        <x:v>0</x:v>
      </x:c>
    </x:row>
    <x:row r="1557">
      <x:c r="A1557" s="61" t="n">
        <x:v>45787</x:v>
      </x:c>
      <x:c r="B1557" s="59" t="str">
        <x:v>CAULFIELD</x:v>
      </x:c>
      <x:c r="C1557" s="27" t="n">
        <x:v>6</x:v>
      </x:c>
      <x:c r="D1557" s="27" t="n">
        <x:v>4</x:v>
      </x:c>
      <x:c r="E1557" s="59" t="str">
        <x:v>CONCHIERO</x:v>
      </x:c>
      <x:c r="F1557" s="59" t="str">
        <x:v>SYS</x:v>
      </x:c>
      <x:c r="G1557" s="27" t="n">
        <x:v>1</x:v>
      </x:c>
      <x:c r="H1557" s="27" t="str"/>
      <x:c r="I1557" s="30"/>
      <x:c r="J1557" s="30" t="n">
        <x:v>0</x:v>
      </x:c>
      <x:c r="K1557" s="30" t="n">
        <x:v>0</x:v>
      </x:c>
      <x:c r="L1557" s="30" t="n">
        <x:v>0</x:v>
      </x:c>
    </x:row>
    <x:row r="1558">
      <x:c r="A1558" s="61" t="n">
        <x:v>45787</x:v>
      </x:c>
      <x:c r="B1558" s="59" t="str">
        <x:v>CAULFIELD</x:v>
      </x:c>
      <x:c r="C1558" s="27" t="n">
        <x:v>6</x:v>
      </x:c>
      <x:c r="D1558" s="27" t="n">
        <x:v>11</x:v>
      </x:c>
      <x:c r="E1558" s="59" t="str">
        <x:v>MARY ELIZA</x:v>
      </x:c>
      <x:c r="F1558" s="59" t="str">
        <x:v>FRSR</x:v>
      </x:c>
      <x:c r="G1558" s="27" t="n">
        <x:v>1</x:v>
      </x:c>
      <x:c r="H1558" s="27" t="str">
        <x:v>Won</x:v>
      </x:c>
      <x:c r="I1558" s="30" t="n">
        <x:v>1.5</x:v>
      </x:c>
      <x:c r="J1558" s="30" t="n">
        <x:v>1.5</x:v>
      </x:c>
      <x:c r="K1558" s="30" t="n">
        <x:v>1.7999999999999998</x:v>
      </x:c>
      <x:c r="L1558" s="30" t="n">
        <x:v>3.4199999999999995</x:v>
      </x:c>
    </x:row>
    <x:row r="1559">
      <x:c r="A1559" s="61" t="n">
        <x:v>45787</x:v>
      </x:c>
      <x:c r="B1559" s="59" t="str">
        <x:v>CAULFIELD</x:v>
      </x:c>
      <x:c r="C1559" s="27" t="n">
        <x:v>8</x:v>
      </x:c>
      <x:c r="D1559" s="27" t="n">
        <x:v>8</x:v>
      </x:c>
      <x:c r="E1559" s="59" t="str">
        <x:v>WAR MACHINE</x:v>
      </x:c>
      <x:c r="F1559" s="59" t="str">
        <x:v>BFSR</x:v>
      </x:c>
      <x:c r="G1559" s="27" t="n">
        <x:v>1</x:v>
      </x:c>
      <x:c r="H1559" s="27" t="str">
        <x:v>Won</x:v>
      </x:c>
      <x:c r="I1559" s="30" t="n">
        <x:v>1.2</x:v>
      </x:c>
      <x:c r="J1559" s="30" t="n">
        <x:v>1.2</x:v>
      </x:c>
      <x:c r="K1559" s="30" t="n">
        <x:v>2.28</x:v>
      </x:c>
      <x:c r="L1559" s="30"/>
    </x:row>
    <x:row r="1560">
      <x:c r="A1560" s="61" t="n">
        <x:v>45787</x:v>
      </x:c>
      <x:c r="B1560" s="59" t="str">
        <x:v>CAULFIELD</x:v>
      </x:c>
      <x:c r="C1560" s="27" t="n">
        <x:v>9</x:v>
      </x:c>
      <x:c r="D1560" s="27" t="n">
        <x:v>5</x:v>
      </x:c>
      <x:c r="E1560" s="59" t="str">
        <x:v>WINNASEDGE</x:v>
      </x:c>
      <x:c r="F1560" s="59" t="str">
        <x:v>DC</x:v>
      </x:c>
      <x:c r="G1560" s="27" t="n">
        <x:v>1</x:v>
      </x:c>
      <x:c r="H1560" s="27" t="str">
        <x:v>2nd</x:v>
      </x:c>
      <x:c r="I1560" s="30" t="n">
        <x:v>1.9</x:v>
      </x:c>
      <x:c r="J1560" s="30" t="n">
        <x:v>1.9</x:v>
      </x:c>
      <x:c r="K1560" s="30"/>
      <x:c r="L1560" s="30"/>
    </x:row>
    <x:row r="1561">
      <x:c r="A1561" s="61" t="n">
        <x:v>45787</x:v>
      </x:c>
      <x:c r="B1561" s="59" t="str">
        <x:v>CAULFIELD</x:v>
      </x:c>
      <x:c r="C1561" s="27" t="n">
        <x:v>9</x:v>
      </x:c>
      <x:c r="D1561" s="27" t="n">
        <x:v>10</x:v>
      </x:c>
      <x:c r="E1561" s="59" t="str">
        <x:v>PIVOT CITY</x:v>
      </x:c>
      <x:c r="F1561" s="59" t="str">
        <x:v>BFSR / SYS</x:v>
      </x:c>
      <x:c r="G1561" s="27" t="n">
        <x:v>2</x:v>
      </x:c>
      <x:c r="H1561" s="27" t="str"/>
      <x:c r="I1561" s="30"/>
      <x:c r="J1561" s="30" t="n">
        <x:v>0</x:v>
      </x:c>
      <x:c r="K1561" s="30"/>
      <x:c r="L1561" s="30"/>
    </x:row>
    <x:row r="1562">
      <x:c r="A1562" s="61" t="n">
        <x:v>45787</x:v>
      </x:c>
      <x:c r="B1562" s="59" t="str">
        <x:v>CAULFIELD</x:v>
      </x:c>
      <x:c r="C1562" s="27" t="n">
        <x:v>9</x:v>
      </x:c>
      <x:c r="D1562" s="27" t="n">
        <x:v>14</x:v>
      </x:c>
      <x:c r="E1562" s="59" t="str">
        <x:v>PRANCING SPIRIT</x:v>
      </x:c>
      <x:c r="F1562" s="59" t="str">
        <x:v>BF</x:v>
      </x:c>
      <x:c r="G1562" s="27" t="n">
        <x:v>1</x:v>
      </x:c>
      <x:c r="H1562" s="27" t="str">
        <x:v>Won</x:v>
      </x:c>
      <x:c r="I1562" s="30" t="n">
        <x:v>2</x:v>
      </x:c>
      <x:c r="J1562" s="30" t="n">
        <x:v>2</x:v>
      </x:c>
      <x:c r="K1562" s="30"/>
      <x:c r="L1562" s="30"/>
    </x:row>
    <x:row r="1563">
      <x:c r="A1563" s="61" t="n">
        <x:v>45794</x:v>
      </x:c>
      <x:c r="B1563" s="59" t="str">
        <x:v>FLEMINGTON</x:v>
      </x:c>
      <x:c r="C1563" s="27" t="n">
        <x:v>1</x:v>
      </x:c>
      <x:c r="D1563" s="27" t="n">
        <x:v>2</x:v>
      </x:c>
      <x:c r="E1563" s="59" t="str">
        <x:v>HARRY'S YACHT</x:v>
      </x:c>
      <x:c r="F1563" s="59" t="str">
        <x:v>SYS</x:v>
      </x:c>
      <x:c r="G1563" s="27" t="n">
        <x:v>1</x:v>
      </x:c>
      <x:c r="H1563" s="27" t="str"/>
      <x:c r="I1563" s="30"/>
      <x:c r="J1563" s="30" t="n">
        <x:v>0</x:v>
      </x:c>
      <x:c r="K1563" s="30" t="n">
        <x:v>0</x:v>
      </x:c>
      <x:c r="L1563" s="30" t="n">
        <x:v>0</x:v>
      </x:c>
    </x:row>
    <x:row r="1564">
      <x:c r="A1564" s="61" t="n">
        <x:v>45794</x:v>
      </x:c>
      <x:c r="B1564" s="59" t="str">
        <x:v>FLEMINGTON</x:v>
      </x:c>
      <x:c r="C1564" s="27" t="n">
        <x:v>1</x:v>
      </x:c>
      <x:c r="D1564" s="27" t="n">
        <x:v>6</x:v>
      </x:c>
      <x:c r="E1564" s="59" t="str">
        <x:v>ONE HARD LADY</x:v>
      </x:c>
      <x:c r="F1564" s="59" t="str">
        <x:v>LSW / SYS</x:v>
      </x:c>
      <x:c r="G1564" s="27" t="n">
        <x:v>2</x:v>
      </x:c>
      <x:c r="H1564" s="27" t="str">
        <x:v>2nd</x:v>
      </x:c>
      <x:c r="I1564" s="30" t="n">
        <x:v>1.7</x:v>
      </x:c>
      <x:c r="J1564" s="30" t="n">
        <x:v>1.7</x:v>
      </x:c>
      <x:c r="K1564" s="30" t="n">
        <x:v>2.72</x:v>
      </x:c>
      <x:c r="L1564" s="30" t="n">
        <x:v>6.5280000000000005</x:v>
      </x:c>
    </x:row>
    <x:row r="1565">
      <x:c r="A1565" s="61" t="n">
        <x:v>45794</x:v>
      </x:c>
      <x:c r="B1565" s="59" t="str">
        <x:v>FLEMINGTON</x:v>
      </x:c>
      <x:c r="C1565" s="27" t="n">
        <x:v>2</x:v>
      </x:c>
      <x:c r="D1565" s="27" t="n">
        <x:v>1</x:v>
      </x:c>
      <x:c r="E1565" s="59" t="str">
        <x:v>HIGHVOL</x:v>
      </x:c>
      <x:c r="F1565" s="59" t="str">
        <x:v>DC / SYS</x:v>
      </x:c>
      <x:c r="G1565" s="27" t="n">
        <x:v>2</x:v>
      </x:c>
      <x:c r="H1565" s="27" t="str">
        <x:v>Won</x:v>
      </x:c>
      <x:c r="I1565" s="30" t="n">
        <x:v>1.6</x:v>
      </x:c>
      <x:c r="J1565" s="30" t="n">
        <x:v>1.6</x:v>
      </x:c>
      <x:c r="K1565" s="30" t="n">
        <x:v>3.84</x:v>
      </x:c>
      <x:c r="L1565" s="30" t="n">
        <x:v>0</x:v>
      </x:c>
    </x:row>
    <x:row r="1566">
      <x:c r="A1566" s="61" t="n">
        <x:v>45794</x:v>
      </x:c>
      <x:c r="B1566" s="59" t="str">
        <x:v>FLEMINGTON</x:v>
      </x:c>
      <x:c r="C1566" s="27" t="n">
        <x:v>2</x:v>
      </x:c>
      <x:c r="D1566" s="27" t="n">
        <x:v>2</x:v>
      </x:c>
      <x:c r="E1566" s="59" t="str">
        <x:v>WARRIOR SMILE</x:v>
      </x:c>
      <x:c r="F1566" s="59" t="str">
        <x:v>DC / SYS</x:v>
      </x:c>
      <x:c r="G1566" s="27" t="n">
        <x:v>2</x:v>
      </x:c>
      <x:c r="H1566" s="27" t="str">
        <x:v>3rd</x:v>
      </x:c>
      <x:c r="I1566" s="30" t="n">
        <x:v>3.4</x:v>
      </x:c>
      <x:c r="J1566" s="30" t="n">
        <x:v>3.4</x:v>
      </x:c>
      <x:c r="K1566" s="30" t="n">
        <x:v>8.16</x:v>
      </x:c>
      <x:c r="L1566" s="30" t="n">
        <x:v>0</x:v>
      </x:c>
    </x:row>
    <x:row r="1567">
      <x:c r="A1567" s="61" t="n">
        <x:v>45794</x:v>
      </x:c>
      <x:c r="B1567" s="59" t="str">
        <x:v>FLEMINGTON</x:v>
      </x:c>
      <x:c r="C1567" s="27" t="n">
        <x:v>2</x:v>
      </x:c>
      <x:c r="D1567" s="27" t="n">
        <x:v>3</x:v>
      </x:c>
      <x:c r="E1567" s="59" t="str">
        <x:v>THE OPPORTUNIST</x:v>
      </x:c>
      <x:c r="F1567" s="59" t="str">
        <x:v>LSW</x:v>
      </x:c>
      <x:c r="G1567" s="27" t="n">
        <x:v>1</x:v>
      </x:c>
      <x:c r="H1567" s="27" t="str"/>
      <x:c r="I1567" s="30"/>
      <x:c r="J1567" s="30" t="n">
        <x:v>0</x:v>
      </x:c>
      <x:c r="K1567" s="30" t="n">
        <x:v>0</x:v>
      </x:c>
      <x:c r="L1567" s="30" t="n">
        <x:v>0</x:v>
      </x:c>
    </x:row>
    <x:row r="1568">
      <x:c r="A1568" s="61" t="n">
        <x:v>45794</x:v>
      </x:c>
      <x:c r="B1568" s="59" t="str">
        <x:v>FLEMINGTON</x:v>
      </x:c>
      <x:c r="C1568" s="27" t="n">
        <x:v>2</x:v>
      </x:c>
      <x:c r="D1568" s="27" t="n">
        <x:v>5</x:v>
      </x:c>
      <x:c r="E1568" s="59" t="str">
        <x:v>MALDINI</x:v>
      </x:c>
      <x:c r="F1568" s="59" t="str">
        <x:v>FRSR / SYS</x:v>
      </x:c>
      <x:c r="G1568" s="27" t="n">
        <x:v>2</x:v>
      </x:c>
      <x:c r="H1568" s="27" t="str"/>
      <x:c r="I1568" s="30"/>
      <x:c r="J1568" s="30" t="n">
        <x:v>0</x:v>
      </x:c>
      <x:c r="K1568" s="30" t="n">
        <x:v>0</x:v>
      </x:c>
      <x:c r="L1568" s="30" t="n">
        <x:v>0</x:v>
      </x:c>
    </x:row>
    <x:row r="1569">
      <x:c r="A1569" s="61" t="n">
        <x:v>45794</x:v>
      </x:c>
      <x:c r="B1569" s="59" t="str">
        <x:v>FLEMINGTON</x:v>
      </x:c>
      <x:c r="C1569" s="27" t="n">
        <x:v>3</x:v>
      </x:c>
      <x:c r="D1569" s="27" t="n">
        <x:v>12</x:v>
      </x:c>
      <x:c r="E1569" s="59" t="str">
        <x:v>STAR SIRIUS</x:v>
      </x:c>
      <x:c r="F1569" s="59" t="str">
        <x:v>FRSR</x:v>
      </x:c>
      <x:c r="G1569" s="27" t="n">
        <x:v>1</x:v>
      </x:c>
      <x:c r="H1569" s="27" t="str">
        <x:v>Won</x:v>
      </x:c>
      <x:c r="I1569" s="30" t="n">
        <x:v>2.4</x:v>
      </x:c>
      <x:c r="J1569" s="30" t="n">
        <x:v>2.4</x:v>
      </x:c>
      <x:c r="K1569" s="30" t="n">
        <x:v>0</x:v>
      </x:c>
      <x:c r="L1569" s="30" t="n">
        <x:v>0</x:v>
      </x:c>
    </x:row>
    <x:row r="1570">
      <x:c r="A1570" s="61" t="n">
        <x:v>45794</x:v>
      </x:c>
      <x:c r="B1570" s="59" t="str">
        <x:v>FLEMINGTON</x:v>
      </x:c>
      <x:c r="C1570" s="27" t="n">
        <x:v>4</x:v>
      </x:c>
      <x:c r="D1570" s="27" t="n">
        <x:v>2</x:v>
      </x:c>
      <x:c r="E1570" s="59" t="str">
        <x:v>NOSTRINGSATTACHED</x:v>
      </x:c>
      <x:c r="F1570" s="59" t="str">
        <x:v>BFSR</x:v>
      </x:c>
      <x:c r="G1570" s="27" t="n">
        <x:v>1</x:v>
      </x:c>
      <x:c r="H1570" s="27" t="str"/>
      <x:c r="I1570" s="30"/>
      <x:c r="J1570" s="30" t="n">
        <x:v>0</x:v>
      </x:c>
      <x:c r="K1570" s="30" t="n">
        <x:v>0</x:v>
      </x:c>
      <x:c r="L1570" s="30" t="n">
        <x:v>0</x:v>
      </x:c>
    </x:row>
    <x:row r="1571">
      <x:c r="A1571" s="61" t="n">
        <x:v>45794</x:v>
      </x:c>
      <x:c r="B1571" s="59" t="str">
        <x:v>FLEMINGTON</x:v>
      </x:c>
      <x:c r="C1571" s="27" t="n">
        <x:v>4</x:v>
      </x:c>
      <x:c r="D1571" s="27" t="n">
        <x:v>3</x:v>
      </x:c>
      <x:c r="E1571" s="59" t="str">
        <x:v>RUE DE ROYALE</x:v>
      </x:c>
      <x:c r="F1571" s="59" t="str">
        <x:v>DC</x:v>
      </x:c>
      <x:c r="G1571" s="27" t="n">
        <x:v>1</x:v>
      </x:c>
      <x:c r="H1571" s="27" t="str"/>
      <x:c r="I1571" s="30"/>
      <x:c r="J1571" s="30" t="n">
        <x:v>0</x:v>
      </x:c>
      <x:c r="K1571" s="30" t="n">
        <x:v>0</x:v>
      </x:c>
      <x:c r="L1571" s="30" t="n">
        <x:v>0</x:v>
      </x:c>
    </x:row>
    <x:row r="1572">
      <x:c r="A1572" s="61" t="n">
        <x:v>45794</x:v>
      </x:c>
      <x:c r="B1572" s="59" t="str">
        <x:v>FLEMINGTON</x:v>
      </x:c>
      <x:c r="C1572" s="27" t="n">
        <x:v>4</x:v>
      </x:c>
      <x:c r="D1572" s="27" t="n">
        <x:v>5</x:v>
      </x:c>
      <x:c r="E1572" s="59" t="str">
        <x:v>DAGGERS</x:v>
      </x:c>
      <x:c r="F1572" s="59" t="str">
        <x:v>FRSR / SYS</x:v>
      </x:c>
      <x:c r="G1572" s="27" t="n">
        <x:v>2</x:v>
      </x:c>
      <x:c r="H1572" s="27" t="str"/>
      <x:c r="I1572" s="30"/>
      <x:c r="J1572" s="30" t="n">
        <x:v>0</x:v>
      </x:c>
      <x:c r="K1572" s="30" t="n">
        <x:v>0</x:v>
      </x:c>
      <x:c r="L1572" s="30" t="n">
        <x:v>0</x:v>
      </x:c>
    </x:row>
    <x:row r="1573">
      <x:c r="A1573" s="61" t="n">
        <x:v>45794</x:v>
      </x:c>
      <x:c r="B1573" s="59" t="str">
        <x:v>FLEMINGTON</x:v>
      </x:c>
      <x:c r="C1573" s="27" t="n">
        <x:v>4</x:v>
      </x:c>
      <x:c r="D1573" s="27" t="n">
        <x:v>7</x:v>
      </x:c>
      <x:c r="E1573" s="59" t="str">
        <x:v>KALKALLO</x:v>
      </x:c>
      <x:c r="F1573" s="59" t="str">
        <x:v>LSW</x:v>
      </x:c>
      <x:c r="G1573" s="27" t="n">
        <x:v>1</x:v>
      </x:c>
      <x:c r="H1573" s="27" t="str">
        <x:v>4th</x:v>
      </x:c>
      <x:c r="I1573" s="30"/>
      <x:c r="J1573" s="30" t="n">
        <x:v>0</x:v>
      </x:c>
      <x:c r="K1573" s="30" t="n">
        <x:v>0</x:v>
      </x:c>
      <x:c r="L1573" s="30" t="n">
        <x:v>0</x:v>
      </x:c>
    </x:row>
    <x:row r="1574">
      <x:c r="A1574" s="61" t="n">
        <x:v>45794</x:v>
      </x:c>
      <x:c r="B1574" s="59" t="str">
        <x:v>FLEMINGTON</x:v>
      </x:c>
      <x:c r="C1574" s="27" t="n">
        <x:v>5</x:v>
      </x:c>
      <x:c r="D1574" s="27" t="n">
        <x:v>5</x:v>
      </x:c>
      <x:c r="E1574" s="59" t="str">
        <x:v>POLITELY DUN</x:v>
      </x:c>
      <x:c r="F1574" s="59" t="str">
        <x:v>SYS</x:v>
      </x:c>
      <x:c r="G1574" s="27" t="n">
        <x:v>1</x:v>
      </x:c>
      <x:c r="H1574" s="27" t="str">
        <x:v>Won</x:v>
      </x:c>
      <x:c r="I1574" s="30" t="n">
        <x:v>3.4</x:v>
      </x:c>
      <x:c r="J1574" s="30" t="n">
        <x:v>3.4</x:v>
      </x:c>
      <x:c r="K1574" s="30" t="n">
        <x:v>0</x:v>
      </x:c>
      <x:c r="L1574" s="30" t="n">
        <x:v>0</x:v>
      </x:c>
    </x:row>
    <x:row r="1575">
      <x:c r="A1575" s="61" t="n">
        <x:v>45794</x:v>
      </x:c>
      <x:c r="B1575" s="59" t="str">
        <x:v>FLEMINGTON</x:v>
      </x:c>
      <x:c r="C1575" s="27" t="n">
        <x:v>7</x:v>
      </x:c>
      <x:c r="D1575" s="27" t="n">
        <x:v>18</x:v>
      </x:c>
      <x:c r="E1575" s="59" t="str">
        <x:v>ALMA RISE</x:v>
      </x:c>
      <x:c r="F1575" s="59" t="str">
        <x:v>LSW / SYS</x:v>
      </x:c>
      <x:c r="G1575" s="27" t="n">
        <x:v>2</x:v>
      </x:c>
      <x:c r="H1575" s="27" t="str"/>
      <x:c r="I1575" s="30"/>
      <x:c r="J1575" s="30" t="n">
        <x:v>0</x:v>
      </x:c>
      <x:c r="K1575" s="30" t="n">
        <x:v>0</x:v>
      </x:c>
      <x:c r="L1575" s="30" t="n">
        <x:v>0</x:v>
      </x:c>
    </x:row>
    <x:row r="1576">
      <x:c r="A1576" s="61" t="n">
        <x:v>45794</x:v>
      </x:c>
      <x:c r="B1576" s="59" t="str">
        <x:v>FLEMINGTON</x:v>
      </x:c>
      <x:c r="C1576" s="27" t="n">
        <x:v>8</x:v>
      </x:c>
      <x:c r="D1576" s="27" t="n">
        <x:v>9</x:v>
      </x:c>
      <x:c r="E1576" s="59" t="str">
        <x:v>VERDAD</x:v>
      </x:c>
      <x:c r="F1576" s="59" t="str">
        <x:v>BF</x:v>
      </x:c>
      <x:c r="G1576" s="27" t="n">
        <x:v>1</x:v>
      </x:c>
      <x:c r="H1576" s="27" t="str"/>
      <x:c r="I1576" s="30"/>
      <x:c r="J1576" s="30" t="n">
        <x:v>0</x:v>
      </x:c>
      <x:c r="K1576" s="30" t="n">
        <x:v>0</x:v>
      </x:c>
      <x:c r="L1576" s="30"/>
    </x:row>
    <x:row r="1577">
      <x:c r="A1577" s="61" t="n">
        <x:v>45794</x:v>
      </x:c>
      <x:c r="B1577" s="59" t="str">
        <x:v>FLEMINGTON</x:v>
      </x:c>
      <x:c r="C1577" s="27" t="n">
        <x:v>9</x:v>
      </x:c>
      <x:c r="D1577" s="27" t="n">
        <x:v>13</x:v>
      </x:c>
      <x:c r="E1577" s="59" t="str">
        <x:v>FORTUNE</x:v>
      </x:c>
      <x:c r="F1577" s="59" t="str">
        <x:v>DC</x:v>
      </x:c>
      <x:c r="G1577" s="27" t="n">
        <x:v>1</x:v>
      </x:c>
      <x:c r="H1577" s="27" t="str"/>
      <x:c r="I1577" s="30"/>
      <x:c r="J1577" s="30" t="n">
        <x:v>0</x:v>
      </x:c>
      <x:c r="K1577" s="30"/>
      <x:c r="L1577" s="30"/>
    </x:row>
    <x:row r="1578">
      <x:c r="A1578" s="61" t="n">
        <x:v>45794</x:v>
      </x:c>
      <x:c r="B1578" s="59" t="str">
        <x:v>FLEMINGTON</x:v>
      </x:c>
      <x:c r="C1578" s="27" t="n">
        <x:v>9</x:v>
      </x:c>
      <x:c r="D1578" s="27" t="n">
        <x:v>17</x:v>
      </x:c>
      <x:c r="E1578" s="59" t="str">
        <x:v>LIBERAMI</x:v>
      </x:c>
      <x:c r="F1578" s="59" t="str">
        <x:v>DC / SYS</x:v>
      </x:c>
      <x:c r="G1578" s="27" t="n">
        <x:v>2</x:v>
      </x:c>
      <x:c r="H1578" s="27" t="str">
        <x:v>Won</x:v>
      </x:c>
      <x:c r="I1578" s="30" t="n">
        <x:v>1.4</x:v>
      </x:c>
      <x:c r="J1578" s="30" t="n">
        <x:v>1.4</x:v>
      </x:c>
      <x:c r="K1578" s="30"/>
      <x:c r="L1578" s="30"/>
    </x:row>
    <x:row r="1579">
      <x:c r="A1579" s="61" t="n">
        <x:v>45801</x:v>
      </x:c>
      <x:c r="B1579" s="59" t="str">
        <x:v>SANDOWN</x:v>
      </x:c>
      <x:c r="C1579" s="27" t="n">
        <x:v>2</x:v>
      </x:c>
      <x:c r="D1579" s="27" t="n">
        <x:v>3</x:v>
      </x:c>
      <x:c r="E1579" s="59" t="str">
        <x:v>LOSESOMEWINMORE</x:v>
      </x:c>
      <x:c r="F1579" s="59" t="str">
        <x:v>LSW</x:v>
      </x:c>
      <x:c r="G1579" s="27" t="n">
        <x:v>1</x:v>
      </x:c>
      <x:c r="H1579" s="27" t="str">
        <x:v>2nd</x:v>
      </x:c>
      <x:c r="I1579" s="30" t="n">
        <x:v>1.4</x:v>
      </x:c>
      <x:c r="J1579" s="30" t="n">
        <x:v>1.4</x:v>
      </x:c>
      <x:c r="K1579" s="30" t="n">
        <x:v>2.52</x:v>
      </x:c>
      <x:c r="L1579" s="30" t="n">
        <x:v>5.292000000000001</x:v>
      </x:c>
    </x:row>
    <x:row r="1580">
      <x:c r="A1580" s="61" t="n">
        <x:v>45801</x:v>
      </x:c>
      <x:c r="B1580" s="59" t="str">
        <x:v>SANDOWN</x:v>
      </x:c>
      <x:c r="C1580" s="27" t="n">
        <x:v>2</x:v>
      </x:c>
      <x:c r="D1580" s="27" t="n">
        <x:v>4</x:v>
      </x:c>
      <x:c r="E1580" s="59" t="str">
        <x:v>CHINQUI</x:v>
      </x:c>
      <x:c r="F1580" s="59" t="str">
        <x:v>SYS</x:v>
      </x:c>
      <x:c r="G1580" s="27" t="n">
        <x:v>1</x:v>
      </x:c>
      <x:c r="H1580" s="27" t="str">
        <x:v>3rd</x:v>
      </x:c>
      <x:c r="I1580" s="30" t="n">
        <x:v>1.7</x:v>
      </x:c>
      <x:c r="J1580" s="30" t="n">
        <x:v>1.7</x:v>
      </x:c>
      <x:c r="K1580" s="30" t="n">
        <x:v>3.06</x:v>
      </x:c>
      <x:c r="L1580" s="30" t="n">
        <x:v>6.426</x:v>
      </x:c>
    </x:row>
    <x:row r="1581">
      <x:c r="A1581" s="61" t="n">
        <x:v>45801</x:v>
      </x:c>
      <x:c r="B1581" s="59" t="str">
        <x:v>SANDOWN</x:v>
      </x:c>
      <x:c r="C1581" s="27" t="n">
        <x:v>2</x:v>
      </x:c>
      <x:c r="D1581" s="27" t="n">
        <x:v>6</x:v>
      </x:c>
      <x:c r="E1581" s="59" t="str">
        <x:v>HARRY GOT STYLES</x:v>
      </x:c>
      <x:c r="F1581" s="59" t="str">
        <x:v>DC / SYS</x:v>
      </x:c>
      <x:c r="G1581" s="27" t="n">
        <x:v>2</x:v>
      </x:c>
      <x:c r="H1581" s="27" t="str">
        <x:v>Won</x:v>
      </x:c>
      <x:c r="I1581" s="30" t="n">
        <x:v>1.9</x:v>
      </x:c>
      <x:c r="J1581" s="30" t="n">
        <x:v>1.9</x:v>
      </x:c>
      <x:c r="K1581" s="30" t="n">
        <x:v>3.42</x:v>
      </x:c>
      <x:c r="L1581" s="30" t="n">
        <x:v>7.182</x:v>
      </x:c>
    </x:row>
    <x:row r="1582">
      <x:c r="A1582" s="61" t="n">
        <x:v>45801</x:v>
      </x:c>
      <x:c r="B1582" s="59" t="str">
        <x:v>SANDOWN</x:v>
      </x:c>
      <x:c r="C1582" s="27" t="n">
        <x:v>3</x:v>
      </x:c>
      <x:c r="D1582" s="27" t="n">
        <x:v>9</x:v>
      </x:c>
      <x:c r="E1582" s="59" t="str">
        <x:v>AHHA AHHA</x:v>
      </x:c>
      <x:c r="F1582" s="59" t="str">
        <x:v>DC</x:v>
      </x:c>
      <x:c r="G1582" s="27" t="n">
        <x:v>1</x:v>
      </x:c>
      <x:c r="H1582" s="27" t="str">
        <x:v>Won</x:v>
      </x:c>
      <x:c r="I1582" s="30" t="n">
        <x:v>1.8</x:v>
      </x:c>
      <x:c r="J1582" s="30" t="n">
        <x:v>1.8</x:v>
      </x:c>
      <x:c r="K1582" s="30" t="n">
        <x:v>3.7800000000000002</x:v>
      </x:c>
      <x:c r="L1582" s="30" t="n">
        <x:v>0</x:v>
      </x:c>
    </x:row>
    <x:row r="1583">
      <x:c r="A1583" s="61" t="n">
        <x:v>45801</x:v>
      </x:c>
      <x:c r="B1583" s="59" t="str">
        <x:v>SANDOWN</x:v>
      </x:c>
      <x:c r="C1583" s="27" t="n">
        <x:v>4</x:v>
      </x:c>
      <x:c r="D1583" s="27" t="n">
        <x:v>16</x:v>
      </x:c>
      <x:c r="E1583" s="59" t="str">
        <x:v>TAKEN</x:v>
      </x:c>
      <x:c r="F1583" s="59" t="str">
        <x:v>SYS</x:v>
      </x:c>
      <x:c r="G1583" s="27" t="n">
        <x:v>1</x:v>
      </x:c>
      <x:c r="H1583" s="27" t="str">
        <x:v>Won</x:v>
      </x:c>
      <x:c r="I1583" s="30" t="n">
        <x:v>2.1</x:v>
      </x:c>
      <x:c r="J1583" s="30" t="n">
        <x:v>2.1</x:v>
      </x:c>
      <x:c r="K1583" s="30" t="n">
        <x:v>0</x:v>
      </x:c>
      <x:c r="L1583" s="30" t="n">
        <x:v>0</x:v>
      </x:c>
    </x:row>
    <x:row r="1584">
      <x:c r="A1584" s="61" t="n">
        <x:v>45801</x:v>
      </x:c>
      <x:c r="B1584" s="59" t="str">
        <x:v>SANDOWN</x:v>
      </x:c>
      <x:c r="C1584" s="27" t="n">
        <x:v>6</x:v>
      </x:c>
      <x:c r="D1584" s="27" t="n">
        <x:v>1</x:v>
      </x:c>
      <x:c r="E1584" s="59" t="str">
        <x:v>ARRAN BAY</x:v>
      </x:c>
      <x:c r="F1584" s="59" t="str">
        <x:v>BF</x:v>
      </x:c>
      <x:c r="G1584" s="27" t="n">
        <x:v>1</x:v>
      </x:c>
      <x:c r="H1584" s="27" t="str"/>
      <x:c r="I1584" s="30"/>
      <x:c r="J1584" s="30" t="n">
        <x:v>0</x:v>
      </x:c>
      <x:c r="K1584" s="30" t="n">
        <x:v>0</x:v>
      </x:c>
      <x:c r="L1584" s="30" t="n">
        <x:v>0</x:v>
      </x:c>
    </x:row>
    <x:row r="1585">
      <x:c r="A1585" s="61" t="n">
        <x:v>45801</x:v>
      </x:c>
      <x:c r="B1585" s="59" t="str">
        <x:v>SANDOWN</x:v>
      </x:c>
      <x:c r="C1585" s="27" t="n">
        <x:v>6</x:v>
      </x:c>
      <x:c r="D1585" s="27" t="n">
        <x:v>11</x:v>
      </x:c>
      <x:c r="E1585" s="59" t="str">
        <x:v>SABAN</x:v>
      </x:c>
      <x:c r="F1585" s="59" t="str">
        <x:v>BF</x:v>
      </x:c>
      <x:c r="G1585" s="27" t="n">
        <x:v>1</x:v>
      </x:c>
      <x:c r="H1585" s="27" t="str">
        <x:v>Won</x:v>
      </x:c>
      <x:c r="I1585" s="30" t="n">
        <x:v>1.7</x:v>
      </x:c>
      <x:c r="J1585" s="30" t="n">
        <x:v>1.7</x:v>
      </x:c>
      <x:c r="K1585" s="30" t="n">
        <x:v>0</x:v>
      </x:c>
      <x:c r="L1585" s="30" t="n">
        <x:v>0</x:v>
      </x:c>
    </x:row>
    <x:row r="1586">
      <x:c r="A1586" s="61" t="n">
        <x:v>45801</x:v>
      </x:c>
      <x:c r="B1586" s="59" t="str">
        <x:v>SANDOWN</x:v>
      </x:c>
      <x:c r="C1586" s="27" t="n">
        <x:v>8</x:v>
      </x:c>
      <x:c r="D1586" s="27" t="n">
        <x:v>13</x:v>
      </x:c>
      <x:c r="E1586" s="59" t="str">
        <x:v>ELOUYOU</x:v>
      </x:c>
      <x:c r="F1586" s="59" t="str">
        <x:v>DC / SYS</x:v>
      </x:c>
      <x:c r="G1586" s="27" t="n">
        <x:v>2</x:v>
      </x:c>
      <x:c r="H1586" s="27" t="str"/>
      <x:c r="I1586" s="30"/>
      <x:c r="J1586" s="30" t="n">
        <x:v>0</x:v>
      </x:c>
      <x:c r="K1586" s="30" t="n">
        <x:v>0</x:v>
      </x:c>
      <x:c r="L1586" s="30"/>
    </x:row>
    <x:row r="1587">
      <x:c r="A1587" s="61" t="n">
        <x:v>45801</x:v>
      </x:c>
      <x:c r="B1587" s="59" t="str">
        <x:v>SANDOWN</x:v>
      </x:c>
      <x:c r="C1587" s="27" t="n">
        <x:v>9</x:v>
      </x:c>
      <x:c r="D1587" s="27" t="n">
        <x:v>7</x:v>
      </x:c>
      <x:c r="E1587" s="59" t="str">
        <x:v>OH TOO GOOD</x:v>
      </x:c>
      <x:c r="F1587" s="59" t="str">
        <x:v>DC</x:v>
      </x:c>
      <x:c r="G1587" s="27" t="n">
        <x:v>1</x:v>
      </x:c>
      <x:c r="H1587" s="27" t="str">
        <x:v>4th</x:v>
      </x:c>
      <x:c r="I1587" s="30"/>
      <x:c r="J1587" s="30" t="n">
        <x:v>0</x:v>
      </x:c>
      <x:c r="K1587" s="30"/>
      <x:c r="L1587" s="30"/>
    </x:row>
    <x:row r="1588">
      <x:c r="A1588" s="61" t="n">
        <x:v>45808</x:v>
      </x:c>
      <x:c r="B1588" s="59" t="str">
        <x:v>CAULFIELD</x:v>
      </x:c>
      <x:c r="C1588" s="27" t="n">
        <x:v>2</x:v>
      </x:c>
      <x:c r="D1588" s="27" t="n">
        <x:v>8</x:v>
      </x:c>
      <x:c r="E1588" s="59" t="str">
        <x:v>STAR SIRIUS</x:v>
      </x:c>
      <x:c r="F1588" s="59" t="str">
        <x:v>LSW</x:v>
      </x:c>
      <x:c r="G1588" s="27" t="n">
        <x:v>1</x:v>
      </x:c>
      <x:c r="H1588" s="27" t="str"/>
      <x:c r="I1588" s="30"/>
      <x:c r="J1588" s="30" t="n">
        <x:v>0</x:v>
      </x:c>
      <x:c r="K1588" s="30" t="n">
        <x:v>0</x:v>
      </x:c>
      <x:c r="L1588" s="30" t="n">
        <x:v>0</x:v>
      </x:c>
    </x:row>
    <x:row r="1589">
      <x:c r="A1589" s="61" t="n">
        <x:v>45808</x:v>
      </x:c>
      <x:c r="B1589" s="59" t="str">
        <x:v>CAULFIELD</x:v>
      </x:c>
      <x:c r="C1589" s="27" t="n">
        <x:v>3</x:v>
      </x:c>
      <x:c r="D1589" s="27" t="n">
        <x:v>1</x:v>
      </x:c>
      <x:c r="E1589" s="59" t="str">
        <x:v>BIG SWINGER</x:v>
      </x:c>
      <x:c r="F1589" s="59" t="str">
        <x:v>BFSR / SYS</x:v>
      </x:c>
      <x:c r="G1589" s="27" t="n">
        <x:v>2</x:v>
      </x:c>
      <x:c r="H1589" s="27" t="str">
        <x:v>Won</x:v>
      </x:c>
      <x:c r="I1589" s="30" t="n">
        <x:v>1.1</x:v>
      </x:c>
      <x:c r="J1589" s="30" t="n">
        <x:v>1.1</x:v>
      </x:c>
      <x:c r="K1589" s="30" t="n">
        <x:v>1.32</x:v>
      </x:c>
      <x:c r="L1589" s="30" t="n">
        <x:v>2.3760000000000003</x:v>
      </x:c>
    </x:row>
    <x:row r="1590">
      <x:c r="A1590" s="61" t="n">
        <x:v>45808</x:v>
      </x:c>
      <x:c r="B1590" s="59" t="str">
        <x:v>CAULFIELD</x:v>
      </x:c>
      <x:c r="C1590" s="27" t="n">
        <x:v>3</x:v>
      </x:c>
      <x:c r="D1590" s="27" t="n">
        <x:v>7</x:v>
      </x:c>
      <x:c r="E1590" s="59" t="str">
        <x:v>GRINZINGER MOON</x:v>
      </x:c>
      <x:c r="F1590" s="59" t="str">
        <x:v>SYS</x:v>
      </x:c>
      <x:c r="G1590" s="27" t="n">
        <x:v>1</x:v>
      </x:c>
      <x:c r="H1590" s="27" t="str"/>
      <x:c r="I1590" s="30"/>
      <x:c r="J1590" s="30" t="n">
        <x:v>0</x:v>
      </x:c>
      <x:c r="K1590" s="30" t="n">
        <x:v>0</x:v>
      </x:c>
      <x:c r="L1590" s="30" t="n">
        <x:v>0</x:v>
      </x:c>
    </x:row>
    <x:row r="1591">
      <x:c r="A1591" s="61" t="n">
        <x:v>45808</x:v>
      </x:c>
      <x:c r="B1591" s="59" t="str">
        <x:v>CAULFIELD</x:v>
      </x:c>
      <x:c r="C1591" s="27" t="n">
        <x:v>3</x:v>
      </x:c>
      <x:c r="D1591" s="27" t="n">
        <x:v>10</x:v>
      </x:c>
      <x:c r="E1591" s="59" t="str">
        <x:v>NO FOOLING</x:v>
      </x:c>
      <x:c r="F1591" s="59" t="str">
        <x:v>LSW / SYS</x:v>
      </x:c>
      <x:c r="G1591" s="27" t="n">
        <x:v>2</x:v>
      </x:c>
      <x:c r="H1591" s="27" t="str">
        <x:v>3rd</x:v>
      </x:c>
      <x:c r="I1591" s="30" t="n">
        <x:v>1.8</x:v>
      </x:c>
      <x:c r="J1591" s="30" t="n">
        <x:v>1.8</x:v>
      </x:c>
      <x:c r="K1591" s="30" t="n">
        <x:v>2.16</x:v>
      </x:c>
      <x:c r="L1591" s="30" t="n">
        <x:v>3.8880000000000003</x:v>
      </x:c>
    </x:row>
    <x:row r="1592">
      <x:c r="A1592" s="61" t="n">
        <x:v>45808</x:v>
      </x:c>
      <x:c r="B1592" s="59" t="str">
        <x:v>CAULFIELD</x:v>
      </x:c>
      <x:c r="C1592" s="27" t="n">
        <x:v>5</x:v>
      </x:c>
      <x:c r="D1592" s="27" t="n">
        <x:v>2</x:v>
      </x:c>
      <x:c r="E1592" s="59" t="str">
        <x:v>MADIYYA</x:v>
      </x:c>
      <x:c r="F1592" s="59" t="str">
        <x:v>LSW / SYS</x:v>
      </x:c>
      <x:c r="G1592" s="27" t="n">
        <x:v>2</x:v>
      </x:c>
      <x:c r="H1592" s="27" t="str">
        <x:v>Won</x:v>
      </x:c>
      <x:c r="I1592" s="30" t="n">
        <x:v>1.2</x:v>
      </x:c>
      <x:c r="J1592" s="30" t="n">
        <x:v>1.2</x:v>
      </x:c>
      <x:c r="K1592" s="30" t="n">
        <x:v>2.16</x:v>
      </x:c>
      <x:c r="L1592" s="30" t="n">
        <x:v>0</x:v>
      </x:c>
    </x:row>
    <x:row r="1593">
      <x:c r="A1593" s="61" t="n">
        <x:v>45808</x:v>
      </x:c>
      <x:c r="B1593" s="59" t="str">
        <x:v>CAULFIELD</x:v>
      </x:c>
      <x:c r="C1593" s="27" t="n">
        <x:v>6</x:v>
      </x:c>
      <x:c r="D1593" s="27" t="n">
        <x:v>7</x:v>
      </x:c>
      <x:c r="E1593" s="59" t="str">
        <x:v>VERDAD</x:v>
      </x:c>
      <x:c r="F1593" s="59" t="str">
        <x:v>DC</x:v>
      </x:c>
      <x:c r="G1593" s="27" t="n">
        <x:v>1</x:v>
      </x:c>
      <x:c r="H1593" s="27" t="str">
        <x:v>3rd</x:v>
      </x:c>
      <x:c r="I1593" s="30" t="n">
        <x:v>1.8</x:v>
      </x:c>
      <x:c r="J1593" s="30" t="n">
        <x:v>1.8</x:v>
      </x:c>
      <x:c r="K1593" s="30" t="n">
        <x:v>0</x:v>
      </x:c>
      <x:c r="L1593" s="30" t="n">
        <x:v>0</x:v>
      </x:c>
    </x:row>
    <x:row r="1594">
      <x:c r="A1594" s="61" t="n">
        <x:v>45808</x:v>
      </x:c>
      <x:c r="B1594" s="59" t="str">
        <x:v>CAULFIELD</x:v>
      </x:c>
      <x:c r="C1594" s="27" t="n">
        <x:v>7</x:v>
      </x:c>
      <x:c r="D1594" s="27" t="n">
        <x:v>4</x:v>
      </x:c>
      <x:c r="E1594" s="59" t="str">
        <x:v>WONDER KID</x:v>
      </x:c>
      <x:c r="F1594" s="59" t="str">
        <x:v>LSW / SYS</x:v>
      </x:c>
      <x:c r="G1594" s="27" t="n">
        <x:v>2</x:v>
      </x:c>
      <x:c r="H1594" s="27" t="str"/>
      <x:c r="I1594" s="30"/>
      <x:c r="J1594" s="30" t="n">
        <x:v>0</x:v>
      </x:c>
      <x:c r="K1594" s="30" t="n">
        <x:v>0</x:v>
      </x:c>
      <x:c r="L1594" s="30" t="n">
        <x:v>0</x:v>
      </x:c>
    </x:row>
    <x:row r="1595">
      <x:c r="A1595" s="61" t="n">
        <x:v>45808</x:v>
      </x:c>
      <x:c r="B1595" s="59" t="str">
        <x:v>CAULFIELD</x:v>
      </x:c>
      <x:c r="C1595" s="27" t="n">
        <x:v>8</x:v>
      </x:c>
      <x:c r="D1595" s="27" t="n">
        <x:v>10</x:v>
      </x:c>
      <x:c r="E1595" s="59" t="str">
        <x:v>CLEO CAT</x:v>
      </x:c>
      <x:c r="F1595" s="59" t="str">
        <x:v>SYS</x:v>
      </x:c>
      <x:c r="G1595" s="27" t="n">
        <x:v>1</x:v>
      </x:c>
      <x:c r="H1595" s="27" t="str">
        <x:v>2nd</x:v>
      </x:c>
      <x:c r="I1595" s="30" t="n">
        <x:v>1.7</x:v>
      </x:c>
      <x:c r="J1595" s="30" t="n">
        <x:v>1.7</x:v>
      </x:c>
      <x:c r="K1595" s="30" t="n">
        <x:v>0</x:v>
      </x:c>
      <x:c r="L1595" s="30"/>
    </x:row>
    <x:row r="1596">
      <x:c r="A1596" s="61" t="n">
        <x:v>45808</x:v>
      </x:c>
      <x:c r="B1596" s="59" t="str">
        <x:v>CAULFIELD</x:v>
      </x:c>
      <x:c r="C1596" s="27" t="n">
        <x:v>9</x:v>
      </x:c>
      <x:c r="D1596" s="27" t="n">
        <x:v>5</x:v>
      </x:c>
      <x:c r="E1596" s="59" t="str">
        <x:v>PRANCING SPIRIT</x:v>
      </x:c>
      <x:c r="F1596" s="59" t="str">
        <x:v>LSW</x:v>
      </x:c>
      <x:c r="G1596" s="27" t="n">
        <x:v>1</x:v>
      </x:c>
      <x:c r="H1596" s="27" t="str"/>
      <x:c r="I1596" s="30"/>
      <x:c r="J1596" s="30" t="n">
        <x:v>0</x:v>
      </x:c>
      <x:c r="K1596" s="30"/>
      <x:c r="L1596" s="30"/>
    </x:row>
    <x:row r="1597">
      <x:c r="A1597" s="61" t="n">
        <x:v>45815</x:v>
      </x:c>
      <x:c r="B1597" s="59" t="str">
        <x:v>FLEMINGTON</x:v>
      </x:c>
      <x:c r="C1597" s="27" t="n">
        <x:v>1</x:v>
      </x:c>
      <x:c r="D1597" s="27" t="n">
        <x:v>5</x:v>
      </x:c>
      <x:c r="E1597" s="59" t="str">
        <x:v>GOLDENSTATEWARRIOR</x:v>
      </x:c>
      <x:c r="F1597" s="59" t="str">
        <x:v>SYS</x:v>
      </x:c>
      <x:c r="G1597" s="27" t="n">
        <x:v>1</x:v>
      </x:c>
      <x:c r="H1597" s="27" t="str">
        <x:v>3rd</x:v>
      </x:c>
      <x:c r="I1597" s="30"/>
      <x:c r="J1597" s="30" t="n">
        <x:v>0</x:v>
      </x:c>
      <x:c r="K1597" s="30" t="n">
        <x:v>0</x:v>
      </x:c>
      <x:c r="L1597" s="30" t="n">
        <x:v>0</x:v>
      </x:c>
    </x:row>
    <x:row r="1598">
      <x:c r="A1598" s="61" t="n">
        <x:v>45815</x:v>
      </x:c>
      <x:c r="B1598" s="59" t="str">
        <x:v>FLEMINGTON</x:v>
      </x:c>
      <x:c r="C1598" s="27" t="n">
        <x:v>2</x:v>
      </x:c>
      <x:c r="D1598" s="27" t="n">
        <x:v>2</x:v>
      </x:c>
      <x:c r="E1598" s="59" t="str">
        <x:v>MISS OLE</x:v>
      </x:c>
      <x:c r="F1598" s="59" t="str">
        <x:v>LSW</x:v>
      </x:c>
      <x:c r="G1598" s="27" t="n">
        <x:v>1</x:v>
      </x:c>
      <x:c r="H1598" s="27" t="str">
        <x:v>Won</x:v>
      </x:c>
      <x:c r="I1598" s="30" t="n">
        <x:v>1.04</x:v>
      </x:c>
      <x:c r="J1598" s="30" t="n">
        <x:v>1.04</x:v>
      </x:c>
      <x:c r="K1598" s="30" t="n">
        <x:v>2.704</x:v>
      </x:c>
      <x:c r="L1598" s="30" t="n">
        <x:v>4.056</x:v>
      </x:c>
    </x:row>
    <x:row r="1599">
      <x:c r="A1599" s="61" t="n">
        <x:v>45815</x:v>
      </x:c>
      <x:c r="B1599" s="59" t="str">
        <x:v>FLEMINGTON</x:v>
      </x:c>
      <x:c r="C1599" s="27" t="n">
        <x:v>4</x:v>
      </x:c>
      <x:c r="D1599" s="27" t="n">
        <x:v>3</x:v>
      </x:c>
      <x:c r="E1599" s="59" t="str">
        <x:v>SALSA FELLOW</x:v>
      </x:c>
      <x:c r="F1599" s="59" t="str">
        <x:v>LSW</x:v>
      </x:c>
      <x:c r="G1599" s="27" t="n">
        <x:v>1</x:v>
      </x:c>
      <x:c r="H1599" s="27" t="str">
        <x:v>Won</x:v>
      </x:c>
      <x:c r="I1599" s="30" t="n">
        <x:v>2.6</x:v>
      </x:c>
      <x:c r="J1599" s="30" t="n">
        <x:v>2.6</x:v>
      </x:c>
      <x:c r="K1599" s="30" t="n">
        <x:v>3.9000000000000004</x:v>
      </x:c>
      <x:c r="L1599" s="30" t="n">
        <x:v>6.240000000000001</x:v>
      </x:c>
    </x:row>
    <x:row r="1600">
      <x:c r="A1600" s="61" t="n">
        <x:v>45815</x:v>
      </x:c>
      <x:c r="B1600" s="59" t="str">
        <x:v>FLEMINGTON</x:v>
      </x:c>
      <x:c r="C1600" s="27" t="n">
        <x:v>4</x:v>
      </x:c>
      <x:c r="D1600" s="27" t="n">
        <x:v>4</x:v>
      </x:c>
      <x:c r="E1600" s="59" t="str">
        <x:v>SOFT LOVE</x:v>
      </x:c>
      <x:c r="F1600" s="59" t="str">
        <x:v>SYS</x:v>
      </x:c>
      <x:c r="G1600" s="27" t="n">
        <x:v>1</x:v>
      </x:c>
      <x:c r="H1600" s="27" t="str">
        <x:v>2nd</x:v>
      </x:c>
      <x:c r="I1600" s="30" t="n">
        <x:v>1.4</x:v>
      </x:c>
      <x:c r="J1600" s="30" t="n">
        <x:v>1.4</x:v>
      </x:c>
      <x:c r="K1600" s="30" t="n">
        <x:v>2.0999999999999996</x:v>
      </x:c>
      <x:c r="L1600" s="30" t="n">
        <x:v>3.3599999999999994</x:v>
      </x:c>
    </x:row>
    <x:row r="1601">
      <x:c r="A1601" s="61" t="n">
        <x:v>45815</x:v>
      </x:c>
      <x:c r="B1601" s="59" t="str">
        <x:v>FLEMINGTON</x:v>
      </x:c>
      <x:c r="C1601" s="27" t="n">
        <x:v>5</x:v>
      </x:c>
      <x:c r="D1601" s="27" t="n">
        <x:v>5</x:v>
      </x:c>
      <x:c r="E1601" s="59" t="str">
        <x:v>OH TOO GOOD</x:v>
      </x:c>
      <x:c r="F1601" s="59" t="str">
        <x:v>BFSR / SYS</x:v>
      </x:c>
      <x:c r="G1601" s="27" t="n">
        <x:v>2</x:v>
      </x:c>
      <x:c r="H1601" s="27" t="str">
        <x:v>Won</x:v>
      </x:c>
      <x:c r="I1601" s="30" t="n">
        <x:v>1.5</x:v>
      </x:c>
      <x:c r="J1601" s="30" t="n">
        <x:v>1.5</x:v>
      </x:c>
      <x:c r="K1601" s="30" t="n">
        <x:v>2.4000000000000004</x:v>
      </x:c>
      <x:c r="L1601" s="30" t="n">
        <x:v>4.5600000000000005</x:v>
      </x:c>
    </x:row>
    <x:row r="1602">
      <x:c r="A1602" s="61" t="n">
        <x:v>45815</x:v>
      </x:c>
      <x:c r="B1602" s="59" t="str">
        <x:v>FLEMINGTON</x:v>
      </x:c>
      <x:c r="C1602" s="27" t="n">
        <x:v>5</x:v>
      </x:c>
      <x:c r="D1602" s="27" t="n">
        <x:v>7</x:v>
      </x:c>
      <x:c r="E1602" s="59" t="str">
        <x:v>REGAL VOW</x:v>
      </x:c>
      <x:c r="F1602" s="59" t="str">
        <x:v>DC</x:v>
      </x:c>
      <x:c r="G1602" s="27" t="n">
        <x:v>1</x:v>
      </x:c>
      <x:c r="H1602" s="27" t="str">
        <x:v>3rd</x:v>
      </x:c>
      <x:c r="I1602" s="30" t="n">
        <x:v>1.9</x:v>
      </x:c>
      <x:c r="J1602" s="30" t="n">
        <x:v>1.9</x:v>
      </x:c>
      <x:c r="K1602" s="30" t="n">
        <x:v>3.04</x:v>
      </x:c>
      <x:c r="L1602" s="30" t="n">
        <x:v>5.776</x:v>
      </x:c>
    </x:row>
    <x:row r="1603">
      <x:c r="A1603" s="61" t="n">
        <x:v>45815</x:v>
      </x:c>
      <x:c r="B1603" s="59" t="str">
        <x:v>FLEMINGTON</x:v>
      </x:c>
      <x:c r="C1603" s="27" t="n">
        <x:v>6</x:v>
      </x:c>
      <x:c r="D1603" s="27" t="n">
        <x:v>7</x:v>
      </x:c>
      <x:c r="E1603" s="59" t="str">
        <x:v>TAKEN</x:v>
      </x:c>
      <x:c r="F1603" s="59" t="str">
        <x:v>LSW</x:v>
      </x:c>
      <x:c r="G1603" s="27" t="n">
        <x:v>1</x:v>
      </x:c>
      <x:c r="H1603" s="27" t="str">
        <x:v>Won</x:v>
      </x:c>
      <x:c r="I1603" s="30" t="n">
        <x:v>1.6</x:v>
      </x:c>
      <x:c r="J1603" s="30" t="n">
        <x:v>1.6</x:v>
      </x:c>
      <x:c r="K1603" s="30" t="n">
        <x:v>3.04</x:v>
      </x:c>
      <x:c r="L1603" s="30" t="n">
        <x:v>4.5600000000000005</x:v>
      </x:c>
    </x:row>
    <x:row r="1604">
      <x:c r="A1604" s="61" t="n">
        <x:v>45815</x:v>
      </x:c>
      <x:c r="B1604" s="59" t="str">
        <x:v>FLEMINGTON</x:v>
      </x:c>
      <x:c r="C1604" s="27" t="n">
        <x:v>8</x:v>
      </x:c>
      <x:c r="D1604" s="27" t="n">
        <x:v>7</x:v>
      </x:c>
      <x:c r="E1604" s="59" t="str">
        <x:v>SHOCKLETZ</x:v>
      </x:c>
      <x:c r="F1604" s="59" t="str">
        <x:v>DC / SYS</x:v>
      </x:c>
      <x:c r="G1604" s="27" t="n">
        <x:v>2</x:v>
      </x:c>
      <x:c r="H1604" s="27" t="str">
        <x:v>Won</x:v>
      </x:c>
      <x:c r="I1604" s="30" t="n">
        <x:v>1.9</x:v>
      </x:c>
      <x:c r="J1604" s="30" t="n">
        <x:v>1.9</x:v>
      </x:c>
      <x:c r="K1604" s="30" t="n">
        <x:v>2.8499999999999996</x:v>
      </x:c>
      <x:c r="L1604" s="30"/>
    </x:row>
    <x:row r="1605">
      <x:c r="A1605" s="61" t="n">
        <x:v>45815</x:v>
      </x:c>
      <x:c r="B1605" s="59" t="str">
        <x:v>FLEMINGTON</x:v>
      </x:c>
      <x:c r="C1605" s="27" t="n">
        <x:v>9</x:v>
      </x:c>
      <x:c r="D1605" s="27" t="n">
        <x:v>4</x:v>
      </x:c>
      <x:c r="E1605" s="59" t="str">
        <x:v>MARBLE NINE</x:v>
      </x:c>
      <x:c r="F1605" s="59" t="str">
        <x:v>M</x:v>
      </x:c>
      <x:c r="G1605" s="27" t="n">
        <x:v>1</x:v>
      </x:c>
      <x:c r="H1605" s="27" t="str">
        <x:v>Won</x:v>
      </x:c>
      <x:c r="I1605" s="30" t="n">
        <x:v>1.5</x:v>
      </x:c>
      <x:c r="J1605" s="30" t="n">
        <x:v>1.5</x:v>
      </x:c>
      <x:c r="K1605" s="30"/>
      <x:c r="L1605" s="30"/>
    </x:row>
    <x:row r="1606">
      <x:c r="A1606" s="61" t="n">
        <x:v>45815</x:v>
      </x:c>
      <x:c r="B1606" s="59" t="str">
        <x:v>FLEMINGTON</x:v>
      </x:c>
      <x:c r="C1606" s="27" t="n">
        <x:v>9</x:v>
      </x:c>
      <x:c r="D1606" s="27" t="n">
        <x:v>8</x:v>
      </x:c>
      <x:c r="E1606" s="59" t="str">
        <x:v>NAMESAKE</x:v>
      </x:c>
      <x:c r="F1606" s="59" t="str">
        <x:v>LSW</x:v>
      </x:c>
      <x:c r="G1606" s="27" t="n">
        <x:v>1</x:v>
      </x:c>
      <x:c r="H1606" s="27" t="str"/>
      <x:c r="I1606" s="30"/>
      <x:c r="J1606" s="30" t="n">
        <x:v>0</x:v>
      </x:c>
      <x:c r="K1606" s="30"/>
      <x:c r="L1606" s="30"/>
    </x:row>
    <x:row r="1607">
      <x:c r="A1607" s="61" t="n">
        <x:v>45822</x:v>
      </x:c>
      <x:c r="B1607" s="59" t="str">
        <x:v>SANDOWN</x:v>
      </x:c>
      <x:c r="C1607" s="27" t="n">
        <x:v>2</x:v>
      </x:c>
      <x:c r="D1607" s="27" t="n">
        <x:v>5</x:v>
      </x:c>
      <x:c r="E1607" s="59" t="str">
        <x:v>TERILEE</x:v>
      </x:c>
      <x:c r="F1607" s="59" t="str">
        <x:v>BF</x:v>
      </x:c>
      <x:c r="G1607" s="27" t="n">
        <x:v>1</x:v>
      </x:c>
      <x:c r="H1607" s="27" t="str">
        <x:v>Won</x:v>
      </x:c>
      <x:c r="I1607" s="30" t="n">
        <x:v>1.7</x:v>
      </x:c>
      <x:c r="J1607" s="30" t="n">
        <x:v>1.7</x:v>
      </x:c>
      <x:c r="K1607" s="30" t="n">
        <x:v>0</x:v>
      </x:c>
      <x:c r="L1607" s="30" t="n">
        <x:v>0</x:v>
      </x:c>
    </x:row>
    <x:row r="1608">
      <x:c r="A1608" s="61" t="n">
        <x:v>45822</x:v>
      </x:c>
      <x:c r="B1608" s="59" t="str">
        <x:v>SANDOWN</x:v>
      </x:c>
      <x:c r="C1608" s="27" t="n">
        <x:v>2</x:v>
      </x:c>
      <x:c r="D1608" s="27" t="n">
        <x:v>8</x:v>
      </x:c>
      <x:c r="E1608" s="59" t="str">
        <x:v>LEGACY BAY</x:v>
      </x:c>
      <x:c r="F1608" s="59" t="str">
        <x:v>FRSR</x:v>
      </x:c>
      <x:c r="G1608" s="27" t="n">
        <x:v>1</x:v>
      </x:c>
      <x:c r="H1608" s="27" t="str">
        <x:v>4th</x:v>
      </x:c>
      <x:c r="I1608" s="30"/>
      <x:c r="J1608" s="30" t="n">
        <x:v>0</x:v>
      </x:c>
      <x:c r="K1608" s="30" t="n">
        <x:v>0</x:v>
      </x:c>
      <x:c r="L1608" s="30" t="n">
        <x:v>0</x:v>
      </x:c>
    </x:row>
    <x:row r="1609">
      <x:c r="A1609" s="61" t="n">
        <x:v>45822</x:v>
      </x:c>
      <x:c r="B1609" s="59" t="str">
        <x:v>SANDOWN</x:v>
      </x:c>
      <x:c r="C1609" s="27" t="n">
        <x:v>3</x:v>
      </x:c>
      <x:c r="D1609" s="27" t="n">
        <x:v>6</x:v>
      </x:c>
      <x:c r="E1609" s="59" t="str">
        <x:v>WHATELEY</x:v>
      </x:c>
      <x:c r="F1609" s="59" t="str">
        <x:v>LSW</x:v>
      </x:c>
      <x:c r="G1609" s="27" t="n">
        <x:v>1</x:v>
      </x:c>
      <x:c r="H1609" s="27" t="str"/>
      <x:c r="I1609" s="30"/>
      <x:c r="J1609" s="30" t="n">
        <x:v>0</x:v>
      </x:c>
      <x:c r="K1609" s="30" t="n">
        <x:v>0</x:v>
      </x:c>
      <x:c r="L1609" s="30" t="n">
        <x:v>0</x:v>
      </x:c>
    </x:row>
    <x:row r="1610">
      <x:c r="A1610" s="61" t="n">
        <x:v>45822</x:v>
      </x:c>
      <x:c r="B1610" s="59" t="str">
        <x:v>SANDOWN</x:v>
      </x:c>
      <x:c r="C1610" s="27" t="n">
        <x:v>4</x:v>
      </x:c>
      <x:c r="D1610" s="27" t="n">
        <x:v>16</x:v>
      </x:c>
      <x:c r="E1610" s="59" t="str">
        <x:v>STYLISH</x:v>
      </x:c>
      <x:c r="F1610" s="59" t="str">
        <x:v>FRSR</x:v>
      </x:c>
      <x:c r="G1610" s="27" t="n">
        <x:v>1</x:v>
      </x:c>
      <x:c r="H1610" s="27" t="str">
        <x:v>Won</x:v>
      </x:c>
      <x:c r="I1610" s="30" t="n">
        <x:v>2.4</x:v>
      </x:c>
      <x:c r="J1610" s="30" t="n">
        <x:v>2.4</x:v>
      </x:c>
      <x:c r="K1610" s="30" t="n">
        <x:v>6</x:v>
      </x:c>
      <x:c r="L1610" s="30" t="n">
        <x:v>13.200000000000001</x:v>
      </x:c>
    </x:row>
    <x:row r="1611">
      <x:c r="A1611" s="61" t="n">
        <x:v>45822</x:v>
      </x:c>
      <x:c r="B1611" s="59" t="str">
        <x:v>SANDOWN</x:v>
      </x:c>
      <x:c r="C1611" s="27" t="n">
        <x:v>6</x:v>
      </x:c>
      <x:c r="D1611" s="27" t="n">
        <x:v>3</x:v>
      </x:c>
      <x:c r="E1611" s="59" t="str">
        <x:v>AZTEC STATE</x:v>
      </x:c>
      <x:c r="F1611" s="59" t="str">
        <x:v>SYS</x:v>
      </x:c>
      <x:c r="G1611" s="27" t="n">
        <x:v>1</x:v>
      </x:c>
      <x:c r="H1611" s="27" t="str">
        <x:v>Won</x:v>
      </x:c>
      <x:c r="I1611" s="30" t="n">
        <x:v>2.5</x:v>
      </x:c>
      <x:c r="J1611" s="30" t="n">
        <x:v>2.5</x:v>
      </x:c>
      <x:c r="K1611" s="30" t="n">
        <x:v>5.5</x:v>
      </x:c>
      <x:c r="L1611" s="30" t="n">
        <x:v>14.3</x:v>
      </x:c>
    </x:row>
    <x:row r="1612">
      <x:c r="A1612" s="61" t="n">
        <x:v>45822</x:v>
      </x:c>
      <x:c r="B1612" s="59" t="str">
        <x:v>SANDOWN</x:v>
      </x:c>
      <x:c r="C1612" s="27" t="n">
        <x:v>6</x:v>
      </x:c>
      <x:c r="D1612" s="27" t="n">
        <x:v>5</x:v>
      </x:c>
      <x:c r="E1612" s="59" t="str">
        <x:v>ROADCONE</x:v>
      </x:c>
      <x:c r="F1612" s="59" t="str">
        <x:v>DC</x:v>
      </x:c>
      <x:c r="G1612" s="27" t="n">
        <x:v>1</x:v>
      </x:c>
      <x:c r="H1612" s="27" t="str"/>
      <x:c r="I1612" s="30"/>
      <x:c r="J1612" s="30" t="n">
        <x:v>0</x:v>
      </x:c>
      <x:c r="K1612" s="30" t="n">
        <x:v>0</x:v>
      </x:c>
      <x:c r="L1612" s="30" t="n">
        <x:v>0</x:v>
      </x:c>
    </x:row>
    <x:row r="1613">
      <x:c r="A1613" s="61" t="n">
        <x:v>45822</x:v>
      </x:c>
      <x:c r="B1613" s="59" t="str">
        <x:v>SANDOWN</x:v>
      </x:c>
      <x:c r="C1613" s="27" t="n">
        <x:v>7</x:v>
      </x:c>
      <x:c r="D1613" s="27" t="n">
        <x:v>8</x:v>
      </x:c>
      <x:c r="E1613" s="59" t="str">
        <x:v>SABAN</x:v>
      </x:c>
      <x:c r="F1613" s="59" t="str">
        <x:v>LSW</x:v>
      </x:c>
      <x:c r="G1613" s="27" t="n">
        <x:v>1</x:v>
      </x:c>
      <x:c r="H1613" s="27" t="str">
        <x:v>Won</x:v>
      </x:c>
      <x:c r="I1613" s="30" t="n">
        <x:v>2.2</x:v>
      </x:c>
      <x:c r="J1613" s="30" t="n">
        <x:v>2.2</x:v>
      </x:c>
      <x:c r="K1613" s="30" t="n">
        <x:v>5.720000000000001</x:v>
      </x:c>
      <x:c r="L1613" s="30"/>
    </x:row>
    <x:row r="1614">
      <x:c r="A1614" s="61" t="n">
        <x:v>45822</x:v>
      </x:c>
      <x:c r="B1614" s="59" t="str">
        <x:v>SANDOWN</x:v>
      </x:c>
      <x:c r="C1614" s="27" t="n">
        <x:v>8</x:v>
      </x:c>
      <x:c r="D1614" s="27" t="n">
        <x:v>12</x:v>
      </x:c>
      <x:c r="E1614" s="59" t="str">
        <x:v>CHINQUI</x:v>
      </x:c>
      <x:c r="F1614" s="59" t="str">
        <x:v>SYS</x:v>
      </x:c>
      <x:c r="G1614" s="27" t="n">
        <x:v>1</x:v>
      </x:c>
      <x:c r="H1614" s="27" t="str">
        <x:v>Won</x:v>
      </x:c>
      <x:c r="I1614" s="30" t="n">
        <x:v>2.6</x:v>
      </x:c>
      <x:c r="J1614" s="30" t="n">
        <x:v>2.6</x:v>
      </x:c>
      <x:c r="K1614" s="30"/>
      <x:c r="L1614" s="30"/>
    </x:row>
    <x:row r="1615">
      <x:c r="A1615" s="61" t="n">
        <x:v>45829</x:v>
      </x:c>
      <x:c r="B1615" s="59" t="str">
        <x:v>FLEMINGTON</x:v>
      </x:c>
      <x:c r="C1615" s="27" t="n">
        <x:v>1</x:v>
      </x:c>
      <x:c r="D1615" s="27" t="n">
        <x:v>2</x:v>
      </x:c>
      <x:c r="E1615" s="59" t="str">
        <x:v>OBSERVER</x:v>
      </x:c>
      <x:c r="F1615" s="59" t="str">
        <x:v>DC / SYS</x:v>
      </x:c>
      <x:c r="G1615" s="27" t="n">
        <x:v>2</x:v>
      </x:c>
      <x:c r="H1615" s="27" t="str"/>
      <x:c r="I1615" s="30"/>
      <x:c r="J1615" s="30" t="n">
        <x:v>0</x:v>
      </x:c>
      <x:c r="K1615" s="30" t="n">
        <x:v>0</x:v>
      </x:c>
      <x:c r="L1615" s="30" t="n">
        <x:v>0</x:v>
      </x:c>
    </x:row>
    <x:row r="1616">
      <x:c r="A1616" s="61" t="n">
        <x:v>45829</x:v>
      </x:c>
      <x:c r="B1616" s="59" t="str">
        <x:v>FLEMINGTON</x:v>
      </x:c>
      <x:c r="C1616" s="27" t="n">
        <x:v>1</x:v>
      </x:c>
      <x:c r="D1616" s="27" t="n">
        <x:v>4</x:v>
      </x:c>
      <x:c r="E1616" s="59" t="str">
        <x:v>BUCCLEUCH</x:v>
      </x:c>
      <x:c r="F1616" s="59" t="str">
        <x:v>SYS</x:v>
      </x:c>
      <x:c r="G1616" s="27" t="n">
        <x:v>1</x:v>
      </x:c>
      <x:c r="H1616" s="27" t="str">
        <x:v>Won</x:v>
      </x:c>
      <x:c r="I1616" s="30" t="n">
        <x:v>1.3</x:v>
      </x:c>
      <x:c r="J1616" s="30" t="n">
        <x:v>1.3</x:v>
      </x:c>
      <x:c r="K1616" s="30" t="n">
        <x:v>1.6900000000000002</x:v>
      </x:c>
      <x:c r="L1616" s="30" t="n">
        <x:v>3.3800000000000003</x:v>
      </x:c>
    </x:row>
    <x:row r="1617">
      <x:c r="A1617" s="61" t="n">
        <x:v>45829</x:v>
      </x:c>
      <x:c r="B1617" s="59" t="str">
        <x:v>FLEMINGTON</x:v>
      </x:c>
      <x:c r="C1617" s="27" t="n">
        <x:v>2</x:v>
      </x:c>
      <x:c r="D1617" s="27" t="n">
        <x:v>3</x:v>
      </x:c>
      <x:c r="E1617" s="59" t="str">
        <x:v>SHOCKLETZ</x:v>
      </x:c>
      <x:c r="F1617" s="59" t="str">
        <x:v>DC / SYS</x:v>
      </x:c>
      <x:c r="G1617" s="27" t="n">
        <x:v>2</x:v>
      </x:c>
      <x:c r="H1617" s="27" t="str">
        <x:v>2nd</x:v>
      </x:c>
      <x:c r="I1617" s="30" t="n">
        <x:v>1.3</x:v>
      </x:c>
      <x:c r="J1617" s="30" t="n">
        <x:v>1.3</x:v>
      </x:c>
      <x:c r="K1617" s="30" t="n">
        <x:v>2.6</x:v>
      </x:c>
      <x:c r="L1617" s="30" t="n">
        <x:v>4.16</x:v>
      </x:c>
    </x:row>
    <x:row r="1618">
      <x:c r="A1618" s="61" t="n">
        <x:v>45829</x:v>
      </x:c>
      <x:c r="B1618" s="59" t="str">
        <x:v>FLEMINGTON</x:v>
      </x:c>
      <x:c r="C1618" s="27" t="n">
        <x:v>3</x:v>
      </x:c>
      <x:c r="D1618" s="27" t="n">
        <x:v>4</x:v>
      </x:c>
      <x:c r="E1618" s="59" t="str">
        <x:v>MARBLE NINE</x:v>
      </x:c>
      <x:c r="F1618" s="59" t="str">
        <x:v>DC / SYS</x:v>
      </x:c>
      <x:c r="G1618" s="27" t="n">
        <x:v>2</x:v>
      </x:c>
      <x:c r="H1618" s="27" t="str">
        <x:v>Won</x:v>
      </x:c>
      <x:c r="I1618" s="30" t="n">
        <x:v>2</x:v>
      </x:c>
      <x:c r="J1618" s="30" t="n">
        <x:v>2</x:v>
      </x:c>
      <x:c r="K1618" s="30" t="n">
        <x:v>3.2</x:v>
      </x:c>
      <x:c r="L1618" s="30" t="n">
        <x:v>6.4</x:v>
      </x:c>
    </x:row>
    <x:row r="1619">
      <x:c r="A1619" s="61" t="n">
        <x:v>45829</x:v>
      </x:c>
      <x:c r="B1619" s="59" t="str">
        <x:v>FLEMINGTON</x:v>
      </x:c>
      <x:c r="C1619" s="27" t="n">
        <x:v>4</x:v>
      </x:c>
      <x:c r="D1619" s="27" t="n">
        <x:v>1</x:v>
      </x:c>
      <x:c r="E1619" s="59" t="str">
        <x:v>TAKEN</x:v>
      </x:c>
      <x:c r="F1619" s="59" t="str">
        <x:v>SYS</x:v>
      </x:c>
      <x:c r="G1619" s="27" t="n">
        <x:v>1</x:v>
      </x:c>
      <x:c r="H1619" s="27" t="str">
        <x:v>Won</x:v>
      </x:c>
      <x:c r="I1619" s="30" t="n">
        <x:v>1.6</x:v>
      </x:c>
      <x:c r="J1619" s="30" t="n">
        <x:v>1.6</x:v>
      </x:c>
      <x:c r="K1619" s="30" t="n">
        <x:v>3.2</x:v>
      </x:c>
      <x:c r="L1619" s="30" t="n">
        <x:v>3.5200000000000005</x:v>
      </x:c>
    </x:row>
    <x:row r="1620">
      <x:c r="A1620" s="61" t="n">
        <x:v>45829</x:v>
      </x:c>
      <x:c r="B1620" s="59" t="str">
        <x:v>FLEMINGTON</x:v>
      </x:c>
      <x:c r="C1620" s="27" t="n">
        <x:v>4</x:v>
      </x:c>
      <x:c r="D1620" s="27" t="n">
        <x:v>2</x:v>
      </x:c>
      <x:c r="E1620" s="59" t="str">
        <x:v>DARK SIMBA</x:v>
      </x:c>
      <x:c r="F1620" s="59" t="str">
        <x:v>LSW</x:v>
      </x:c>
      <x:c r="G1620" s="27" t="n">
        <x:v>1</x:v>
      </x:c>
      <x:c r="H1620" s="27" t="str"/>
      <x:c r="I1620" s="30"/>
      <x:c r="J1620" s="30" t="n">
        <x:v>0</x:v>
      </x:c>
      <x:c r="K1620" s="30" t="n">
        <x:v>0</x:v>
      </x:c>
      <x:c r="L1620" s="30" t="n">
        <x:v>0</x:v>
      </x:c>
    </x:row>
    <x:row r="1621">
      <x:c r="A1621" s="61" t="n">
        <x:v>45829</x:v>
      </x:c>
      <x:c r="B1621" s="59" t="str">
        <x:v>FLEMINGTON</x:v>
      </x:c>
      <x:c r="C1621" s="27" t="n">
        <x:v>6</x:v>
      </x:c>
      <x:c r="D1621" s="27" t="n">
        <x:v>5</x:v>
      </x:c>
      <x:c r="E1621" s="59" t="str">
        <x:v>BOLD SOUL</x:v>
      </x:c>
      <x:c r="F1621" s="59" t="str">
        <x:v>SYS</x:v>
      </x:c>
      <x:c r="G1621" s="27" t="n">
        <x:v>1</x:v>
      </x:c>
      <x:c r="H1621" s="27" t="str">
        <x:v>Won</x:v>
      </x:c>
      <x:c r="I1621" s="30" t="n">
        <x:v>2</x:v>
      </x:c>
      <x:c r="J1621" s="30" t="n">
        <x:v>2</x:v>
      </x:c>
      <x:c r="K1621" s="30" t="n">
        <x:v>2.2</x:v>
      </x:c>
      <x:c r="L1621" s="30" t="n">
        <x:v>0</x:v>
      </x:c>
    </x:row>
    <x:row r="1622">
      <x:c r="A1622" s="61" t="n">
        <x:v>45829</x:v>
      </x:c>
      <x:c r="B1622" s="59" t="str">
        <x:v>FLEMINGTON</x:v>
      </x:c>
      <x:c r="C1622" s="27" t="n">
        <x:v>7</x:v>
      </x:c>
      <x:c r="D1622" s="27" t="n">
        <x:v>6</x:v>
      </x:c>
      <x:c r="E1622" s="59" t="str">
        <x:v>SPLASH BACK</x:v>
      </x:c>
      <x:c r="F1622" s="59" t="str">
        <x:v>DC</x:v>
      </x:c>
      <x:c r="G1622" s="27" t="n">
        <x:v>1</x:v>
      </x:c>
      <x:c r="H1622" s="27" t="str">
        <x:v>Won</x:v>
      </x:c>
      <x:c r="I1622" s="30" t="n">
        <x:v>1.1</x:v>
      </x:c>
      <x:c r="J1622" s="30" t="n">
        <x:v>1.1</x:v>
      </x:c>
      <x:c r="K1622" s="30" t="n">
        <x:v>0</x:v>
      </x:c>
      <x:c r="L1622" s="30"/>
    </x:row>
    <x:row r="1623">
      <x:c r="A1623" s="61" t="n">
        <x:v>45829</x:v>
      </x:c>
      <x:c r="B1623" s="59" t="str">
        <x:v>FLEMINGTON</x:v>
      </x:c>
      <x:c r="C1623" s="27" t="n">
        <x:v>9</x:v>
      </x:c>
      <x:c r="D1623" s="27" t="n">
        <x:v>3</x:v>
      </x:c>
      <x:c r="E1623" s="59" t="str">
        <x:v>BRIDAL WALTZ</x:v>
      </x:c>
      <x:c r="F1623" s="59" t="str">
        <x:v>FRSR / SYS</x:v>
      </x:c>
      <x:c r="G1623" s="27" t="n">
        <x:v>2</x:v>
      </x:c>
      <x:c r="H1623" s="27" t="str">
        <x:v>3rd</x:v>
      </x:c>
      <x:c r="I1623" s="30"/>
      <x:c r="J1623" s="30" t="n">
        <x:v>0</x:v>
      </x:c>
      <x:c r="K1623" s="30"/>
      <x:c r="L1623" s="30"/>
    </x:row>
    <x:row r="1624">
      <x:c r="A1624" s="61" t="n">
        <x:v>45836</x:v>
      </x:c>
      <x:c r="B1624" s="59" t="str">
        <x:v>CAULFIELD</x:v>
      </x:c>
      <x:c r="C1624" s="27" t="n">
        <x:v>1</x:v>
      </x:c>
      <x:c r="D1624" s="27" t="n">
        <x:v>4</x:v>
      </x:c>
      <x:c r="E1624" s="59" t="str">
        <x:v>SONOFKIRK</x:v>
      </x:c>
      <x:c r="F1624" s="59" t="str">
        <x:v>SYS</x:v>
      </x:c>
      <x:c r="G1624" s="27" t="n">
        <x:v>1</x:v>
      </x:c>
      <x:c r="H1624" s="27" t="str">
        <x:v>Won</x:v>
      </x:c>
      <x:c r="I1624" s="30" t="n">
        <x:v>1.6</x:v>
      </x:c>
      <x:c r="J1624" s="30" t="n">
        <x:v>1.6</x:v>
      </x:c>
      <x:c r="K1624" s="30" t="n">
        <x:v>0</x:v>
      </x:c>
      <x:c r="L1624" s="30" t="n">
        <x:v>0</x:v>
      </x:c>
    </x:row>
    <x:row r="1625">
      <x:c r="A1625" s="61" t="n">
        <x:v>45836</x:v>
      </x:c>
      <x:c r="B1625" s="59" t="str">
        <x:v>CAULFIELD</x:v>
      </x:c>
      <x:c r="C1625" s="27" t="n">
        <x:v>2</x:v>
      </x:c>
      <x:c r="D1625" s="27" t="n">
        <x:v>1</x:v>
      </x:c>
      <x:c r="E1625" s="59" t="str">
        <x:v>MANOLO BLING</x:v>
      </x:c>
      <x:c r="F1625" s="59" t="str">
        <x:v>BFSR / SYS</x:v>
      </x:c>
      <x:c r="G1625" s="27" t="n">
        <x:v>2</x:v>
      </x:c>
      <x:c r="H1625" s="27" t="str"/>
      <x:c r="I1625" s="30"/>
      <x:c r="J1625" s="30" t="n">
        <x:v>0</x:v>
      </x:c>
      <x:c r="K1625" s="30" t="n">
        <x:v>0</x:v>
      </x:c>
      <x:c r="L1625" s="30" t="n">
        <x:v>0</x:v>
      </x:c>
    </x:row>
    <x:row r="1626">
      <x:c r="A1626" s="61" t="n">
        <x:v>45836</x:v>
      </x:c>
      <x:c r="B1626" s="59" t="str">
        <x:v>CAULFIELD</x:v>
      </x:c>
      <x:c r="C1626" s="27" t="n">
        <x:v>2</x:v>
      </x:c>
      <x:c r="D1626" s="27" t="n">
        <x:v>5</x:v>
      </x:c>
      <x:c r="E1626" s="59" t="str">
        <x:v>TREMBLES</x:v>
      </x:c>
      <x:c r="F1626" s="59" t="str">
        <x:v>LSW</x:v>
      </x:c>
      <x:c r="G1626" s="27" t="n">
        <x:v>1</x:v>
      </x:c>
      <x:c r="H1626" s="27" t="str"/>
      <x:c r="I1626" s="30"/>
      <x:c r="J1626" s="30" t="n">
        <x:v>0</x:v>
      </x:c>
      <x:c r="K1626" s="30" t="n">
        <x:v>0</x:v>
      </x:c>
      <x:c r="L1626" s="30" t="n">
        <x:v>0</x:v>
      </x:c>
    </x:row>
    <x:row r="1627">
      <x:c r="A1627" s="61" t="n">
        <x:v>45836</x:v>
      </x:c>
      <x:c r="B1627" s="59" t="str">
        <x:v>CAULFIELD</x:v>
      </x:c>
      <x:c r="C1627" s="27" t="n">
        <x:v>4</x:v>
      </x:c>
      <x:c r="D1627" s="27" t="n">
        <x:v>1</x:v>
      </x:c>
      <x:c r="E1627" s="59" t="str">
        <x:v>JUST FOR SHOW</x:v>
      </x:c>
      <x:c r="F1627" s="59" t="str">
        <x:v>M</x:v>
      </x:c>
      <x:c r="G1627" s="27" t="n">
        <x:v>1</x:v>
      </x:c>
      <x:c r="H1627" s="27" t="str"/>
      <x:c r="I1627" s="30"/>
      <x:c r="J1627" s="30" t="n">
        <x:v>0</x:v>
      </x:c>
      <x:c r="K1627" s="30" t="n">
        <x:v>0</x:v>
      </x:c>
      <x:c r="L1627" s="30" t="n">
        <x:v>0</x:v>
      </x:c>
    </x:row>
    <x:row r="1628">
      <x:c r="A1628" s="61" t="n">
        <x:v>45836</x:v>
      </x:c>
      <x:c r="B1628" s="59" t="str">
        <x:v>CAULFIELD</x:v>
      </x:c>
      <x:c r="C1628" s="27" t="n">
        <x:v>4</x:v>
      </x:c>
      <x:c r="D1628" s="27" t="n">
        <x:v>3</x:v>
      </x:c>
      <x:c r="E1628" s="59" t="str">
        <x:v>HARRY'S YACHT</x:v>
      </x:c>
      <x:c r="F1628" s="59" t="str">
        <x:v>DC / SYS</x:v>
      </x:c>
      <x:c r="G1628" s="27" t="n">
        <x:v>2</x:v>
      </x:c>
      <x:c r="H1628" s="27" t="str">
        <x:v>Won</x:v>
      </x:c>
      <x:c r="I1628" s="30" t="n">
        <x:v>1.8</x:v>
      </x:c>
      <x:c r="J1628" s="30" t="n">
        <x:v>1.8</x:v>
      </x:c>
      <x:c r="K1628" s="30" t="n">
        <x:v>0</x:v>
      </x:c>
      <x:c r="L1628" s="30" t="n">
        <x:v>0</x:v>
      </x:c>
    </x:row>
    <x:row r="1629">
      <x:c r="A1629" s="61" t="n">
        <x:v>45836</x:v>
      </x:c>
      <x:c r="B1629" s="59" t="str">
        <x:v>CAULFIELD</x:v>
      </x:c>
      <x:c r="C1629" s="27" t="n">
        <x:v>4</x:v>
      </x:c>
      <x:c r="D1629" s="27" t="n">
        <x:v>10</x:v>
      </x:c>
      <x:c r="E1629" s="59" t="str">
        <x:v>ACTA NON VERBA</x:v>
      </x:c>
      <x:c r="F1629" s="59" t="str">
        <x:v>DC</x:v>
      </x:c>
      <x:c r="G1629" s="27" t="n">
        <x:v>1</x:v>
      </x:c>
      <x:c r="H1629" s="27" t="str"/>
      <x:c r="I1629" s="30"/>
      <x:c r="J1629" s="30" t="n">
        <x:v>0</x:v>
      </x:c>
      <x:c r="K1629" s="30" t="n">
        <x:v>0</x:v>
      </x:c>
      <x:c r="L1629" s="30" t="n">
        <x:v>0</x:v>
      </x:c>
    </x:row>
    <x:row r="1630">
      <x:c r="A1630" s="61" t="n">
        <x:v>45836</x:v>
      </x:c>
      <x:c r="B1630" s="59" t="str">
        <x:v>CAULFIELD</x:v>
      </x:c>
      <x:c r="C1630" s="27" t="n">
        <x:v>5</x:v>
      </x:c>
      <x:c r="D1630" s="27" t="n">
        <x:v>14</x:v>
      </x:c>
      <x:c r="E1630" s="59" t="str">
        <x:v>CAPTAIN ELECTRIC</x:v>
      </x:c>
      <x:c r="F1630" s="59" t="str">
        <x:v>LSW / SYS</x:v>
      </x:c>
      <x:c r="G1630" s="27" t="n">
        <x:v>2</x:v>
      </x:c>
      <x:c r="H1630" s="27" t="str">
        <x:v>4th</x:v>
      </x:c>
      <x:c r="I1630" s="30"/>
      <x:c r="J1630" s="30" t="n">
        <x:v>0</x:v>
      </x:c>
      <x:c r="K1630" s="30" t="n">
        <x:v>0</x:v>
      </x:c>
      <x:c r="L1630" s="30" t="n">
        <x:v>0</x:v>
      </x:c>
    </x:row>
    <x:row r="1631">
      <x:c r="A1631" s="61" t="n">
        <x:v>45836</x:v>
      </x:c>
      <x:c r="B1631" s="59" t="str">
        <x:v>CAULFIELD</x:v>
      </x:c>
      <x:c r="C1631" s="27" t="n">
        <x:v>8</x:v>
      </x:c>
      <x:c r="D1631" s="27" t="n">
        <x:v>10</x:v>
      </x:c>
      <x:c r="E1631" s="59" t="str">
        <x:v>SAYEDATY SADATY</x:v>
      </x:c>
      <x:c r="F1631" s="59" t="str">
        <x:v>BF / SYS</x:v>
      </x:c>
      <x:c r="G1631" s="27" t="n">
        <x:v>2</x:v>
      </x:c>
      <x:c r="H1631" s="27" t="str">
        <x:v>Won</x:v>
      </x:c>
      <x:c r="I1631" s="30" t="n">
        <x:v>1.8</x:v>
      </x:c>
      <x:c r="J1631" s="30" t="n">
        <x:v>1.8</x:v>
      </x:c>
      <x:c r="K1631" s="30" t="n">
        <x:v>2.52</x:v>
      </x:c>
      <x:c r="L1631" s="30"/>
    </x:row>
    <x:row r="1632">
      <x:c r="A1632" s="61" t="n">
        <x:v>45836</x:v>
      </x:c>
      <x:c r="B1632" s="59" t="str">
        <x:v>CAULFIELD</x:v>
      </x:c>
      <x:c r="C1632" s="27" t="n">
        <x:v>9</x:v>
      </x:c>
      <x:c r="D1632" s="27" t="n">
        <x:v>10</x:v>
      </x:c>
      <x:c r="E1632" s="59" t="str">
        <x:v>THE OPEN</x:v>
      </x:c>
      <x:c r="F1632" s="59" t="str">
        <x:v>SYS</x:v>
      </x:c>
      <x:c r="G1632" s="27" t="n">
        <x:v>1</x:v>
      </x:c>
      <x:c r="H1632" s="27" t="str">
        <x:v>3rd</x:v>
      </x:c>
      <x:c r="I1632" s="30" t="n">
        <x:v>1.4</x:v>
      </x:c>
      <x:c r="J1632" s="30" t="n">
        <x:v>1.4</x:v>
      </x:c>
      <x:c r="K1632" s="30"/>
      <x:c r="L1632" s="30"/>
    </x:row>
    <x:row r="1633">
      <x:c r="A1633" s="61" t="n">
        <x:v>45843</x:v>
      </x:c>
      <x:c r="B1633" s="59" t="str">
        <x:v>FLEMINGTON</x:v>
      </x:c>
      <x:c r="C1633" s="27" t="n">
        <x:v>1</x:v>
      </x:c>
      <x:c r="D1633" s="27" t="n">
        <x:v>1</x:v>
      </x:c>
      <x:c r="E1633" s="59" t="str">
        <x:v>BACASH</x:v>
      </x:c>
      <x:c r="F1633" s="59" t="str">
        <x:v>LSW</x:v>
      </x:c>
      <x:c r="G1633" s="27" t="n">
        <x:v>1</x:v>
      </x:c>
      <x:c r="H1633" s="27" t="str">
        <x:v>2nd</x:v>
      </x:c>
      <x:c r="I1633" s="30" t="n">
        <x:v>1.3</x:v>
      </x:c>
      <x:c r="J1633" s="30" t="n">
        <x:v>1.3</x:v>
      </x:c>
      <x:c r="K1633" s="30" t="n">
        <x:v>1.352</x:v>
      </x:c>
      <x:c r="L1633" s="30" t="n">
        <x:v>2.1632000000000002</x:v>
      </x:c>
    </x:row>
    <x:row r="1634">
      <x:c r="A1634" s="61" t="n">
        <x:v>45843</x:v>
      </x:c>
      <x:c r="B1634" s="59" t="str">
        <x:v>FLEMINGTON</x:v>
      </x:c>
      <x:c r="C1634" s="27" t="n">
        <x:v>1</x:v>
      </x:c>
      <x:c r="D1634" s="27" t="n">
        <x:v>2</x:v>
      </x:c>
      <x:c r="E1634" s="59" t="str">
        <x:v>CLOISTERS</x:v>
      </x:c>
      <x:c r="F1634" s="59" t="str">
        <x:v>SYS</x:v>
      </x:c>
      <x:c r="G1634" s="27" t="n">
        <x:v>1</x:v>
      </x:c>
      <x:c r="H1634" s="27" t="str">
        <x:v>3rd</x:v>
      </x:c>
      <x:c r="I1634" s="30" t="n">
        <x:v>3.6</x:v>
      </x:c>
      <x:c r="J1634" s="30" t="n">
        <x:v>3.6</x:v>
      </x:c>
      <x:c r="K1634" s="30" t="n">
        <x:v>3.744</x:v>
      </x:c>
      <x:c r="L1634" s="30" t="n">
        <x:v>5.990400000000001</x:v>
      </x:c>
    </x:row>
    <x:row r="1635">
      <x:c r="A1635" s="61" t="n">
        <x:v>45843</x:v>
      </x:c>
      <x:c r="B1635" s="59" t="str">
        <x:v>FLEMINGTON</x:v>
      </x:c>
      <x:c r="C1635" s="27" t="n">
        <x:v>1</x:v>
      </x:c>
      <x:c r="D1635" s="27" t="n">
        <x:v>4</x:v>
      </x:c>
      <x:c r="E1635" s="59" t="str">
        <x:v>JOB DONE</x:v>
      </x:c>
      <x:c r="F1635" s="59" t="str">
        <x:v>SYS</x:v>
      </x:c>
      <x:c r="G1635" s="27" t="n">
        <x:v>1</x:v>
      </x:c>
      <x:c r="H1635" s="27" t="str">
        <x:v>4th</x:v>
      </x:c>
      <x:c r="I1635" s="30"/>
      <x:c r="J1635" s="30" t="n">
        <x:v>0</x:v>
      </x:c>
      <x:c r="K1635" s="30" t="n">
        <x:v>0</x:v>
      </x:c>
      <x:c r="L1635" s="30" t="n">
        <x:v>0</x:v>
      </x:c>
    </x:row>
    <x:row r="1636">
      <x:c r="A1636" s="61" t="n">
        <x:v>45843</x:v>
      </x:c>
      <x:c r="B1636" s="59" t="str">
        <x:v>FLEMINGTON</x:v>
      </x:c>
      <x:c r="C1636" s="27" t="n">
        <x:v>2</x:v>
      </x:c>
      <x:c r="D1636" s="27" t="n">
        <x:v>1</x:v>
      </x:c>
      <x:c r="E1636" s="59" t="str">
        <x:v>BUCCLEUCH</x:v>
      </x:c>
      <x:c r="F1636" s="59" t="str">
        <x:v>LSW / SYS</x:v>
      </x:c>
      <x:c r="G1636" s="27" t="n">
        <x:v>2</x:v>
      </x:c>
      <x:c r="H1636" s="27" t="str">
        <x:v>Won</x:v>
      </x:c>
      <x:c r="I1636" s="30" t="n">
        <x:v>1.04</x:v>
      </x:c>
      <x:c r="J1636" s="30" t="n">
        <x:v>1.04</x:v>
      </x:c>
      <x:c r="K1636" s="30" t="n">
        <x:v>1.6640000000000001</x:v>
      </x:c>
      <x:c r="L1636" s="30" t="n">
        <x:v>3.4944000000000006</x:v>
      </x:c>
    </x:row>
    <x:row r="1637">
      <x:c r="A1637" s="61" t="n">
        <x:v>45843</x:v>
      </x:c>
      <x:c r="B1637" s="59" t="str">
        <x:v>FLEMINGTON</x:v>
      </x:c>
      <x:c r="C1637" s="27" t="n">
        <x:v>5</x:v>
      </x:c>
      <x:c r="D1637" s="27" t="n">
        <x:v>4</x:v>
      </x:c>
      <x:c r="E1637" s="59" t="str">
        <x:v>BOLD SOUL</x:v>
      </x:c>
      <x:c r="F1637" s="59" t="str">
        <x:v>LSW / SYS</x:v>
      </x:c>
      <x:c r="G1637" s="27" t="n">
        <x:v>2</x:v>
      </x:c>
      <x:c r="H1637" s="27" t="str">
        <x:v>2nd</x:v>
      </x:c>
      <x:c r="I1637" s="30" t="n">
        <x:v>1.6</x:v>
      </x:c>
      <x:c r="J1637" s="30" t="n">
        <x:v>1.6</x:v>
      </x:c>
      <x:c r="K1637" s="30" t="n">
        <x:v>3.3600000000000003</x:v>
      </x:c>
      <x:c r="L1637" s="30" t="n">
        <x:v>6.048000000000001</x:v>
      </x:c>
    </x:row>
    <x:row r="1638">
      <x:c r="A1638" s="61" t="n">
        <x:v>45843</x:v>
      </x:c>
      <x:c r="B1638" s="59" t="str">
        <x:v>FLEMINGTON</x:v>
      </x:c>
      <x:c r="C1638" s="27" t="n">
        <x:v>5</x:v>
      </x:c>
      <x:c r="D1638" s="27" t="n">
        <x:v>10</x:v>
      </x:c>
      <x:c r="E1638" s="59" t="str">
        <x:v>CAPTAIN ELECTRIC</x:v>
      </x:c>
      <x:c r="F1638" s="59" t="str">
        <x:v>SYS</x:v>
      </x:c>
      <x:c r="G1638" s="27" t="n">
        <x:v>1</x:v>
      </x:c>
      <x:c r="H1638" s="27" t="str"/>
      <x:c r="I1638" s="30"/>
      <x:c r="J1638" s="30" t="n">
        <x:v>0</x:v>
      </x:c>
      <x:c r="K1638" s="30" t="n">
        <x:v>0</x:v>
      </x:c>
      <x:c r="L1638" s="30" t="n">
        <x:v>0</x:v>
      </x:c>
    </x:row>
    <x:row r="1639">
      <x:c r="A1639" s="61" t="n">
        <x:v>45843</x:v>
      </x:c>
      <x:c r="B1639" s="59" t="str">
        <x:v>FLEMINGTON</x:v>
      </x:c>
      <x:c r="C1639" s="27" t="n">
        <x:v>6</x:v>
      </x:c>
      <x:c r="D1639" s="27" t="n">
        <x:v>2</x:v>
      </x:c>
      <x:c r="E1639" s="59" t="str">
        <x:v>BRIDAL WALTZ</x:v>
      </x:c>
      <x:c r="F1639" s="59" t="str">
        <x:v>M</x:v>
      </x:c>
      <x:c r="G1639" s="27" t="n">
        <x:v>1</x:v>
      </x:c>
      <x:c r="H1639" s="27" t="str">
        <x:v>Won</x:v>
      </x:c>
      <x:c r="I1639" s="30" t="n">
        <x:v>2.1</x:v>
      </x:c>
      <x:c r="J1639" s="30" t="n">
        <x:v>2.1</x:v>
      </x:c>
      <x:c r="K1639" s="30" t="n">
        <x:v>3.7800000000000002</x:v>
      </x:c>
      <x:c r="L1639" s="30" t="n">
        <x:v>7.182</x:v>
      </x:c>
    </x:row>
    <x:row r="1640">
      <x:c r="A1640" s="61" t="n">
        <x:v>45843</x:v>
      </x:c>
      <x:c r="B1640" s="59" t="str">
        <x:v>FLEMINGTON</x:v>
      </x:c>
      <x:c r="C1640" s="27" t="n">
        <x:v>6</x:v>
      </x:c>
      <x:c r="D1640" s="27" t="n">
        <x:v>5</x:v>
      </x:c>
      <x:c r="E1640" s="59" t="str">
        <x:v>SHE'S AN ARTIST</x:v>
      </x:c>
      <x:c r="F1640" s="59" t="str">
        <x:v>LSW / SYS</x:v>
      </x:c>
      <x:c r="G1640" s="27" t="n">
        <x:v>2</x:v>
      </x:c>
      <x:c r="H1640" s="27" t="str">
        <x:v>2nd</x:v>
      </x:c>
      <x:c r="I1640" s="30" t="n">
        <x:v>1.04</x:v>
      </x:c>
      <x:c r="J1640" s="30" t="n">
        <x:v>1.04</x:v>
      </x:c>
      <x:c r="K1640" s="30" t="n">
        <x:v>1.872</x:v>
      </x:c>
      <x:c r="L1640" s="30" t="n">
        <x:v>3.5568</x:v>
      </x:c>
    </x:row>
    <x:row r="1641">
      <x:c r="A1641" s="61" t="n">
        <x:v>45843</x:v>
      </x:c>
      <x:c r="B1641" s="59" t="str">
        <x:v>FLEMINGTON</x:v>
      </x:c>
      <x:c r="C1641" s="27" t="n">
        <x:v>7</x:v>
      </x:c>
      <x:c r="D1641" s="27" t="n">
        <x:v>2</x:v>
      </x:c>
      <x:c r="E1641" s="59" t="str">
        <x:v>SHOCKLETZ</x:v>
      </x:c>
      <x:c r="F1641" s="59" t="str">
        <x:v>BFSR / SYS</x:v>
      </x:c>
      <x:c r="G1641" s="27" t="n">
        <x:v>2</x:v>
      </x:c>
      <x:c r="H1641" s="27" t="str">
        <x:v>Won</x:v>
      </x:c>
      <x:c r="I1641" s="30" t="n">
        <x:v>1.8</x:v>
      </x:c>
      <x:c r="J1641" s="30" t="n">
        <x:v>1.8</x:v>
      </x:c>
      <x:c r="K1641" s="30" t="n">
        <x:v>3.42</x:v>
      </x:c>
      <x:c r="L1641" s="30" t="n">
        <x:v>0</x:v>
      </x:c>
    </x:row>
    <x:row r="1642">
      <x:c r="A1642" s="61" t="n">
        <x:v>45843</x:v>
      </x:c>
      <x:c r="B1642" s="59" t="str">
        <x:v>FLEMINGTON</x:v>
      </x:c>
      <x:c r="C1642" s="27" t="n">
        <x:v>8</x:v>
      </x:c>
      <x:c r="D1642" s="27" t="n">
        <x:v>3</x:v>
      </x:c>
      <x:c r="E1642" s="59" t="str">
        <x:v>JIMMY THE BEAR</x:v>
      </x:c>
      <x:c r="F1642" s="59" t="str">
        <x:v>LSW / SYS</x:v>
      </x:c>
      <x:c r="G1642" s="27" t="n">
        <x:v>2</x:v>
      </x:c>
      <x:c r="H1642" s="27" t="str">
        <x:v>Won</x:v>
      </x:c>
      <x:c r="I1642" s="30" t="n">
        <x:v>1.9</x:v>
      </x:c>
      <x:c r="J1642" s="30" t="n">
        <x:v>1.9</x:v>
      </x:c>
      <x:c r="K1642" s="30" t="n">
        <x:v>0</x:v>
      </x:c>
      <x:c r="L1642" s="30"/>
    </x:row>
    <x:row r="1643">
      <x:c r="A1643" s="61" t="n">
        <x:v>45843</x:v>
      </x:c>
      <x:c r="B1643" s="59" t="str">
        <x:v>FLEMINGTON</x:v>
      </x:c>
      <x:c r="C1643" s="27" t="n">
        <x:v>8</x:v>
      </x:c>
      <x:c r="D1643" s="27" t="n">
        <x:v>10</x:v>
      </x:c>
      <x:c r="E1643" s="59" t="str">
        <x:v>OH TOO GOOD</x:v>
      </x:c>
      <x:c r="F1643" s="59" t="str">
        <x:v>LSW / SYS</x:v>
      </x:c>
      <x:c r="G1643" s="27" t="n">
        <x:v>2</x:v>
      </x:c>
      <x:c r="H1643" s="27" t="str"/>
      <x:c r="I1643" s="30"/>
      <x:c r="J1643" s="30" t="n">
        <x:v>0</x:v>
      </x:c>
      <x:c r="K1643" s="30" t="n">
        <x:v>0</x:v>
      </x:c>
      <x:c r="L1643" s="30"/>
    </x:row>
    <x:row r="1644">
      <x:c r="A1644" s="61" t="n">
        <x:v>45843</x:v>
      </x:c>
      <x:c r="B1644" s="59" t="str">
        <x:v>FLEMINGTON</x:v>
      </x:c>
      <x:c r="C1644" s="27" t="n">
        <x:v>8</x:v>
      </x:c>
      <x:c r="D1644" s="27" t="n">
        <x:v>11</x:v>
      </x:c>
      <x:c r="E1644" s="59" t="str">
        <x:v>HUGHES</x:v>
      </x:c>
      <x:c r="F1644" s="59" t="str">
        <x:v>SYS</x:v>
      </x:c>
      <x:c r="G1644" s="27" t="n">
        <x:v>1</x:v>
      </x:c>
      <x:c r="H1644" s="27" t="str"/>
      <x:c r="I1644" s="30"/>
      <x:c r="J1644" s="30" t="n">
        <x:v>0</x:v>
      </x:c>
      <x:c r="K1644" s="30" t="n">
        <x:v>0</x:v>
      </x:c>
      <x:c r="L1644" s="30"/>
    </x:row>
    <x:row r="1645">
      <x:c r="A1645" s="61" t="n">
        <x:v>45843</x:v>
      </x:c>
      <x:c r="B1645" s="59" t="str">
        <x:v>FLEMINGTON</x:v>
      </x:c>
      <x:c r="C1645" s="27" t="n">
        <x:v>9</x:v>
      </x:c>
      <x:c r="D1645" s="27" t="n">
        <x:v>2</x:v>
      </x:c>
      <x:c r="E1645" s="59" t="str">
        <x:v>FIRE OF ETNA</x:v>
      </x:c>
      <x:c r="F1645" s="59" t="str">
        <x:v>LSW</x:v>
      </x:c>
      <x:c r="G1645" s="27" t="n">
        <x:v>1</x:v>
      </x:c>
      <x:c r="H1645" s="27" t="str"/>
      <x:c r="I1645" s="30"/>
      <x:c r="J1645" s="30" t="n">
        <x:v>0</x:v>
      </x:c>
      <x:c r="K1645" s="30"/>
      <x:c r="L1645" s="30"/>
    </x:row>
    <x:row r="1646">
      <x:c r="A1646" s="61" t="n">
        <x:v>45843</x:v>
      </x:c>
      <x:c r="B1646" s="59" t="str">
        <x:v>FLEMINGTON</x:v>
      </x:c>
      <x:c r="C1646" s="27" t="n">
        <x:v>9</x:v>
      </x:c>
      <x:c r="D1646" s="27" t="n">
        <x:v>3</x:v>
      </x:c>
      <x:c r="E1646" s="59" t="str">
        <x:v>MOLLYNICKERS</x:v>
      </x:c>
      <x:c r="F1646" s="59" t="str">
        <x:v>SYS</x:v>
      </x:c>
      <x:c r="G1646" s="27" t="n">
        <x:v>1</x:v>
      </x:c>
      <x:c r="H1646" s="27" t="str"/>
      <x:c r="I1646" s="30"/>
      <x:c r="J1646" s="30" t="n">
        <x:v>0</x:v>
      </x:c>
      <x:c r="K1646" s="30"/>
      <x:c r="L1646" s="30"/>
    </x:row>
    <x:row r="1647">
      <x:c r="A1647" s="61" t="n">
        <x:v>45850</x:v>
      </x:c>
      <x:c r="B1647" s="59" t="str">
        <x:v>CAULFIELD</x:v>
      </x:c>
      <x:c r="C1647" s="27" t="n">
        <x:v>2</x:v>
      </x:c>
      <x:c r="D1647" s="27" t="n">
        <x:v>1</x:v>
      </x:c>
      <x:c r="E1647" s="59" t="str">
        <x:v>SALSA FELLOW</x:v>
      </x:c>
      <x:c r="F1647" s="59" t="str">
        <x:v>M</x:v>
      </x:c>
      <x:c r="G1647" s="27" t="n">
        <x:v>1</x:v>
      </x:c>
      <x:c r="H1647" s="27" t="str">
        <x:v>2nd</x:v>
      </x:c>
      <x:c r="I1647" s="30" t="n">
        <x:v>2.2</x:v>
      </x:c>
      <x:c r="J1647" s="30" t="n">
        <x:v>2.2</x:v>
      </x:c>
      <x:c r="K1647" s="30" t="n">
        <x:v>3.5200000000000005</x:v>
      </x:c>
      <x:c r="L1647" s="30" t="n">
        <x:v>3.8720000000000008</x:v>
      </x:c>
    </x:row>
    <x:row r="1648">
      <x:c r="A1648" s="61" t="n">
        <x:v>45850</x:v>
      </x:c>
      <x:c r="B1648" s="59" t="str">
        <x:v>CAULFIELD</x:v>
      </x:c>
      <x:c r="C1648" s="27" t="n">
        <x:v>3</x:v>
      </x:c>
      <x:c r="D1648" s="27" t="n">
        <x:v>2</x:v>
      </x:c>
      <x:c r="E1648" s="59" t="str">
        <x:v>SUPERCILIOUS</x:v>
      </x:c>
      <x:c r="F1648" s="59" t="str">
        <x:v>SYS</x:v>
      </x:c>
      <x:c r="G1648" s="27" t="n">
        <x:v>1</x:v>
      </x:c>
      <x:c r="H1648" s="27" t="str">
        <x:v>3rd</x:v>
      </x:c>
      <x:c r="I1648" s="30" t="n">
        <x:v>1.6</x:v>
      </x:c>
      <x:c r="J1648" s="30" t="n">
        <x:v>1.6</x:v>
      </x:c>
      <x:c r="K1648" s="30" t="n">
        <x:v>1.7600000000000002</x:v>
      </x:c>
      <x:c r="L1648" s="30" t="n">
        <x:v>3.3440000000000003</x:v>
      </x:c>
    </x:row>
    <x:row r="1649">
      <x:c r="A1649" s="61" t="n">
        <x:v>45850</x:v>
      </x:c>
      <x:c r="B1649" s="59" t="str">
        <x:v>CAULFIELD</x:v>
      </x:c>
      <x:c r="C1649" s="27" t="n">
        <x:v>3</x:v>
      </x:c>
      <x:c r="D1649" s="27" t="n">
        <x:v>3</x:v>
      </x:c>
      <x:c r="E1649" s="59" t="str">
        <x:v>XARPO</x:v>
      </x:c>
      <x:c r="F1649" s="59" t="str">
        <x:v>LSW</x:v>
      </x:c>
      <x:c r="G1649" s="27" t="n">
        <x:v>1</x:v>
      </x:c>
      <x:c r="H1649" s="27" t="str"/>
      <x:c r="I1649" s="30"/>
      <x:c r="J1649" s="30" t="n">
        <x:v>0</x:v>
      </x:c>
      <x:c r="K1649" s="30" t="n">
        <x:v>0</x:v>
      </x:c>
      <x:c r="L1649" s="30" t="n">
        <x:v>0</x:v>
      </x:c>
    </x:row>
    <x:row r="1650">
      <x:c r="A1650" s="61" t="n">
        <x:v>45850</x:v>
      </x:c>
      <x:c r="B1650" s="59" t="str">
        <x:v>CAULFIELD</x:v>
      </x:c>
      <x:c r="C1650" s="27" t="n">
        <x:v>3</x:v>
      </x:c>
      <x:c r="D1650" s="27" t="n">
        <x:v>4</x:v>
      </x:c>
      <x:c r="E1650" s="59" t="str">
        <x:v>ILLYIVY</x:v>
      </x:c>
      <x:c r="F1650" s="59" t="str">
        <x:v>SYS</x:v>
      </x:c>
      <x:c r="G1650" s="27" t="n">
        <x:v>1</x:v>
      </x:c>
      <x:c r="H1650" s="27" t="str">
        <x:v>Won</x:v>
      </x:c>
      <x:c r="I1650" s="30" t="n">
        <x:v>1.8</x:v>
      </x:c>
      <x:c r="J1650" s="30" t="n">
        <x:v>1.8</x:v>
      </x:c>
      <x:c r="K1650" s="30" t="n">
        <x:v>1.9800000000000002</x:v>
      </x:c>
      <x:c r="L1650" s="30" t="n">
        <x:v>3.762</x:v>
      </x:c>
    </x:row>
    <x:row r="1651">
      <x:c r="A1651" s="61" t="n">
        <x:v>45850</x:v>
      </x:c>
      <x:c r="B1651" s="59" t="str">
        <x:v>CAULFIELD</x:v>
      </x:c>
      <x:c r="C1651" s="27" t="n">
        <x:v>4</x:v>
      </x:c>
      <x:c r="D1651" s="27" t="n">
        <x:v>2</x:v>
      </x:c>
      <x:c r="E1651" s="59" t="str">
        <x:v>JIMMY THE BEAR</x:v>
      </x:c>
      <x:c r="F1651" s="59" t="str">
        <x:v>LSW / SYS</x:v>
      </x:c>
      <x:c r="G1651" s="27" t="n">
        <x:v>2</x:v>
      </x:c>
      <x:c r="H1651" s="27" t="str">
        <x:v>Won</x:v>
      </x:c>
      <x:c r="I1651" s="30" t="n">
        <x:v>1.1</x:v>
      </x:c>
      <x:c r="J1651" s="30" t="n">
        <x:v>1.1</x:v>
      </x:c>
      <x:c r="K1651" s="30" t="n">
        <x:v>2.09</x:v>
      </x:c>
      <x:c r="L1651" s="30" t="n">
        <x:v>5.851999999999999</x:v>
      </x:c>
    </x:row>
    <x:row r="1652">
      <x:c r="A1652" s="61" t="n">
        <x:v>45850</x:v>
      </x:c>
      <x:c r="B1652" s="59" t="str">
        <x:v>CAULFIELD</x:v>
      </x:c>
      <x:c r="C1652" s="27" t="n">
        <x:v>5</x:v>
      </x:c>
      <x:c r="D1652" s="27" t="n">
        <x:v>2</x:v>
      </x:c>
      <x:c r="E1652" s="59" t="str">
        <x:v>STOP THE ROCK</x:v>
      </x:c>
      <x:c r="F1652" s="59" t="str">
        <x:v>SYS</x:v>
      </x:c>
      <x:c r="G1652" s="27" t="n">
        <x:v>1</x:v>
      </x:c>
      <x:c r="H1652" s="27" t="str">
        <x:v>Won</x:v>
      </x:c>
      <x:c r="I1652" s="30" t="n">
        <x:v>1.9</x:v>
      </x:c>
      <x:c r="J1652" s="30" t="n">
        <x:v>1.9</x:v>
      </x:c>
      <x:c r="K1652" s="30" t="n">
        <x:v>5.319999999999999</x:v>
      </x:c>
      <x:c r="L1652" s="30" t="n">
        <x:v>0</x:v>
      </x:c>
    </x:row>
    <x:row r="1653">
      <x:c r="A1653" s="61" t="n">
        <x:v>45850</x:v>
      </x:c>
      <x:c r="B1653" s="59" t="str">
        <x:v>CAULFIELD</x:v>
      </x:c>
      <x:c r="C1653" s="27" t="n">
        <x:v>5</x:v>
      </x:c>
      <x:c r="D1653" s="27" t="n">
        <x:v>5</x:v>
      </x:c>
      <x:c r="E1653" s="59" t="str">
        <x:v>VERONA RUPES</x:v>
      </x:c>
      <x:c r="F1653" s="59" t="str">
        <x:v>SYS</x:v>
      </x:c>
      <x:c r="G1653" s="27" t="n">
        <x:v>1</x:v>
      </x:c>
      <x:c r="H1653" s="27" t="str"/>
      <x:c r="I1653" s="30"/>
      <x:c r="J1653" s="30" t="n">
        <x:v>0</x:v>
      </x:c>
      <x:c r="K1653" s="30" t="n">
        <x:v>0</x:v>
      </x:c>
      <x:c r="L1653" s="30" t="n">
        <x:v>0</x:v>
      </x:c>
    </x:row>
    <x:row r="1654">
      <x:c r="A1654" s="61" t="n">
        <x:v>45850</x:v>
      </x:c>
      <x:c r="B1654" s="59" t="str">
        <x:v>CAULFIELD</x:v>
      </x:c>
      <x:c r="C1654" s="27" t="n">
        <x:v>7</x:v>
      </x:c>
      <x:c r="D1654" s="27" t="n">
        <x:v>3</x:v>
      </x:c>
      <x:c r="E1654" s="59" t="str">
        <x:v>YELLOW SAM</x:v>
      </x:c>
      <x:c r="F1654" s="59" t="str">
        <x:v>LSW</x:v>
      </x:c>
      <x:c r="G1654" s="27" t="n">
        <x:v>1</x:v>
      </x:c>
      <x:c r="H1654" s="27" t="str">
        <x:v>3rd</x:v>
      </x:c>
      <x:c r="I1654" s="30" t="n">
        <x:v>2.8</x:v>
      </x:c>
      <x:c r="J1654" s="30" t="n">
        <x:v>2.8</x:v>
      </x:c>
      <x:c r="K1654" s="30" t="n">
        <x:v>0</x:v>
      </x:c>
      <x:c r="L1654" s="30" t="n">
        <x:v>0</x:v>
      </x:c>
    </x:row>
    <x:row r="1655">
      <x:c r="A1655" s="61" t="n">
        <x:v>45850</x:v>
      </x:c>
      <x:c r="B1655" s="59" t="str">
        <x:v>CAULFIELD</x:v>
      </x:c>
      <x:c r="C1655" s="27" t="n">
        <x:v>8</x:v>
      </x:c>
      <x:c r="D1655" s="27" t="n">
        <x:v>1</x:v>
      </x:c>
      <x:c r="E1655" s="59" t="str">
        <x:v>LIM'S KOSCIUSZKO</x:v>
      </x:c>
      <x:c r="F1655" s="59" t="str">
        <x:v>M</x:v>
      </x:c>
      <x:c r="G1655" s="27" t="n">
        <x:v>1</x:v>
      </x:c>
      <x:c r="H1655" s="27" t="str"/>
      <x:c r="I1655" s="30"/>
      <x:c r="J1655" s="30" t="n">
        <x:v>0</x:v>
      </x:c>
      <x:c r="K1655" s="30" t="n">
        <x:v>0</x:v>
      </x:c>
      <x:c r="L1655" s="30"/>
    </x:row>
    <x:row r="1656">
      <x:c r="A1656" s="61" t="n">
        <x:v>45850</x:v>
      </x:c>
      <x:c r="B1656" s="59" t="str">
        <x:v>CAULFIELD</x:v>
      </x:c>
      <x:c r="C1656" s="27" t="n">
        <x:v>8</x:v>
      </x:c>
      <x:c r="D1656" s="27" t="n">
        <x:v>6</x:v>
      </x:c>
      <x:c r="E1656" s="59" t="str">
        <x:v>IN FLIGHT</x:v>
      </x:c>
      <x:c r="F1656" s="59" t="str">
        <x:v>SYS</x:v>
      </x:c>
      <x:c r="G1656" s="27" t="n">
        <x:v>1</x:v>
      </x:c>
      <x:c r="H1656" s="27" t="str">
        <x:v>Won</x:v>
      </x:c>
      <x:c r="I1656" s="30" t="n">
        <x:v>1.4</x:v>
      </x:c>
      <x:c r="J1656" s="30" t="n">
        <x:v>1.4</x:v>
      </x:c>
      <x:c r="K1656" s="30" t="n">
        <x:v>3.08</x:v>
      </x:c>
      <x:c r="L1656" s="30"/>
    </x:row>
    <x:row r="1657">
      <x:c r="A1657" s="61" t="n">
        <x:v>45850</x:v>
      </x:c>
      <x:c r="B1657" s="59" t="str">
        <x:v>CAULFIELD</x:v>
      </x:c>
      <x:c r="C1657" s="27" t="n">
        <x:v>9</x:v>
      </x:c>
      <x:c r="D1657" s="27" t="n">
        <x:v>16</x:v>
      </x:c>
      <x:c r="E1657" s="59" t="str">
        <x:v>UNTIL VALHALLA</x:v>
      </x:c>
      <x:c r="F1657" s="59" t="str">
        <x:v>LSW</x:v>
      </x:c>
      <x:c r="G1657" s="27" t="n">
        <x:v>1</x:v>
      </x:c>
      <x:c r="H1657" s="27" t="str">
        <x:v>Won</x:v>
      </x:c>
      <x:c r="I1657" s="30" t="n">
        <x:v>2.2</x:v>
      </x:c>
      <x:c r="J1657" s="30" t="n">
        <x:v>2.2</x:v>
      </x:c>
      <x:c r="K1657" s="30"/>
      <x:c r="L1657" s="30"/>
    </x:row>
    <x:row r="1658">
      <x:c r="A1658" s="61" t="n">
        <x:v>45857</x:v>
      </x:c>
      <x:c r="B1658" s="59" t="str">
        <x:v>FLEMINGTON</x:v>
      </x:c>
      <x:c r="C1658" s="27" t="n">
        <x:v>1</x:v>
      </x:c>
      <x:c r="D1658" s="27" t="n">
        <x:v>1</x:v>
      </x:c>
      <x:c r="E1658" s="59" t="str">
        <x:v>HARRY'S YACHT</x:v>
      </x:c>
      <x:c r="F1658" s="59" t="str">
        <x:v>SYS</x:v>
      </x:c>
      <x:c r="G1658" s="27" t="n">
        <x:v>1</x:v>
      </x:c>
      <x:c r="H1658" s="27" t="str"/>
      <x:c r="I1658" s="30"/>
      <x:c r="J1658" s="30" t="n">
        <x:v>0</x:v>
      </x:c>
      <x:c r="K1658" s="30" t="n">
        <x:v>0</x:v>
      </x:c>
      <x:c r="L1658" s="30" t="n">
        <x:v>0</x:v>
      </x:c>
    </x:row>
    <x:row r="1659">
      <x:c r="A1659" s="61" t="n">
        <x:v>45857</x:v>
      </x:c>
      <x:c r="B1659" s="59" t="str">
        <x:v>FLEMINGTON</x:v>
      </x:c>
      <x:c r="C1659" s="27" t="n">
        <x:v>1</x:v>
      </x:c>
      <x:c r="D1659" s="27" t="n">
        <x:v>3</x:v>
      </x:c>
      <x:c r="E1659" s="59" t="str">
        <x:v>DUCHESS ZOU</x:v>
      </x:c>
      <x:c r="F1659" s="59" t="str">
        <x:v>DC</x:v>
      </x:c>
      <x:c r="G1659" s="27" t="n">
        <x:v>1</x:v>
      </x:c>
      <x:c r="H1659" s="27" t="str">
        <x:v>Won</x:v>
      </x:c>
      <x:c r="I1659" s="30" t="n">
        <x:v>1.04</x:v>
      </x:c>
      <x:c r="J1659" s="30" t="n">
        <x:v>1.04</x:v>
      </x:c>
      <x:c r="K1659" s="30" t="n">
        <x:v>0</x:v>
      </x:c>
      <x:c r="L1659" s="30" t="n">
        <x:v>0</x:v>
      </x:c>
    </x:row>
    <x:row r="1660">
      <x:c r="A1660" s="61" t="n">
        <x:v>45857</x:v>
      </x:c>
      <x:c r="B1660" s="59" t="str">
        <x:v>FLEMINGTON</x:v>
      </x:c>
      <x:c r="C1660" s="27" t="n">
        <x:v>1</x:v>
      </x:c>
      <x:c r="D1660" s="27" t="n">
        <x:v>5</x:v>
      </x:c>
      <x:c r="E1660" s="59" t="str">
        <x:v>LARIO</x:v>
      </x:c>
      <x:c r="F1660" s="59" t="str">
        <x:v>SYS</x:v>
      </x:c>
      <x:c r="G1660" s="27" t="n">
        <x:v>1</x:v>
      </x:c>
      <x:c r="H1660" s="27" t="str">
        <x:v>3rd</x:v>
      </x:c>
      <x:c r="I1660" s="30" t="n">
        <x:v>2.3</x:v>
      </x:c>
      <x:c r="J1660" s="30" t="n">
        <x:v>2.3</x:v>
      </x:c>
      <x:c r="K1660" s="30" t="n">
        <x:v>0</x:v>
      </x:c>
      <x:c r="L1660" s="30" t="n">
        <x:v>0</x:v>
      </x:c>
    </x:row>
    <x:row r="1661">
      <x:c r="A1661" s="61" t="n">
        <x:v>45857</x:v>
      </x:c>
      <x:c r="B1661" s="59" t="str">
        <x:v>FLEMINGTON</x:v>
      </x:c>
      <x:c r="C1661" s="27" t="n">
        <x:v>2</x:v>
      </x:c>
      <x:c r="D1661" s="27" t="n">
        <x:v>4</x:v>
      </x:c>
      <x:c r="E1661" s="59" t="str">
        <x:v>BERMONDSEY</x:v>
      </x:c>
      <x:c r="F1661" s="59" t="str">
        <x:v>M</x:v>
      </x:c>
      <x:c r="G1661" s="27" t="n">
        <x:v>1</x:v>
      </x:c>
      <x:c r="H1661" s="27" t="str">
        <x:v>4th</x:v>
      </x:c>
      <x:c r="I1661" s="30"/>
      <x:c r="J1661" s="30" t="n">
        <x:v>0</x:v>
      </x:c>
      <x:c r="K1661" s="30" t="n">
        <x:v>0</x:v>
      </x:c>
      <x:c r="L1661" s="30" t="n">
        <x:v>0</x:v>
      </x:c>
    </x:row>
    <x:row r="1662">
      <x:c r="A1662" s="61" t="n">
        <x:v>45857</x:v>
      </x:c>
      <x:c r="B1662" s="59" t="str">
        <x:v>FLEMINGTON</x:v>
      </x:c>
      <x:c r="C1662" s="27" t="n">
        <x:v>3</x:v>
      </x:c>
      <x:c r="D1662" s="27" t="n">
        <x:v>4</x:v>
      </x:c>
      <x:c r="E1662" s="59" t="str">
        <x:v>EM SIXTY</x:v>
      </x:c>
      <x:c r="F1662" s="59" t="str">
        <x:v>LSW</x:v>
      </x:c>
      <x:c r="G1662" s="27" t="n">
        <x:v>1</x:v>
      </x:c>
      <x:c r="H1662" s="27" t="str">
        <x:v>Won</x:v>
      </x:c>
      <x:c r="I1662" s="30" t="n">
        <x:v>1.5</x:v>
      </x:c>
      <x:c r="J1662" s="30" t="n">
        <x:v>1.5</x:v>
      </x:c>
      <x:c r="K1662" s="30" t="n">
        <x:v>2.0999999999999996</x:v>
      </x:c>
      <x:c r="L1662" s="30" t="n">
        <x:v>0</x:v>
      </x:c>
    </x:row>
    <x:row r="1663">
      <x:c r="A1663" s="61" t="n">
        <x:v>45857</x:v>
      </x:c>
      <x:c r="B1663" s="59" t="str">
        <x:v>FLEMINGTON</x:v>
      </x:c>
      <x:c r="C1663" s="27" t="n">
        <x:v>3</x:v>
      </x:c>
      <x:c r="D1663" s="27" t="n">
        <x:v>6</x:v>
      </x:c>
      <x:c r="E1663" s="59" t="str">
        <x:v>ALL BUSINESS</x:v>
      </x:c>
      <x:c r="F1663" s="59" t="str">
        <x:v>LSW</x:v>
      </x:c>
      <x:c r="G1663" s="27" t="n">
        <x:v>1</x:v>
      </x:c>
      <x:c r="H1663" s="27" t="str">
        <x:v>3rd</x:v>
      </x:c>
      <x:c r="I1663" s="30" t="n">
        <x:v>1.8</x:v>
      </x:c>
      <x:c r="J1663" s="30" t="n">
        <x:v>1.8</x:v>
      </x:c>
      <x:c r="K1663" s="30" t="n">
        <x:v>2.52</x:v>
      </x:c>
      <x:c r="L1663" s="30" t="n">
        <x:v>0</x:v>
      </x:c>
    </x:row>
    <x:row r="1664">
      <x:c r="A1664" s="61" t="n">
        <x:v>45857</x:v>
      </x:c>
      <x:c r="B1664" s="59" t="str">
        <x:v>FLEMINGTON</x:v>
      </x:c>
      <x:c r="C1664" s="27" t="n">
        <x:v>4</x:v>
      </x:c>
      <x:c r="D1664" s="27" t="n">
        <x:v>3</x:v>
      </x:c>
      <x:c r="E1664" s="59" t="str">
        <x:v>OYSTER LANE</x:v>
      </x:c>
      <x:c r="F1664" s="59" t="str">
        <x:v>FRSR</x:v>
      </x:c>
      <x:c r="G1664" s="27" t="n">
        <x:v>1</x:v>
      </x:c>
      <x:c r="H1664" s="27" t="str">
        <x:v>2nd</x:v>
      </x:c>
      <x:c r="I1664" s="30" t="n">
        <x:v>1.4</x:v>
      </x:c>
      <x:c r="J1664" s="30" t="n">
        <x:v>1.4</x:v>
      </x:c>
      <x:c r="K1664" s="30" t="n">
        <x:v>0</x:v>
      </x:c>
      <x:c r="L1664" s="30" t="n">
        <x:v>0</x:v>
      </x:c>
    </x:row>
    <x:row r="1665">
      <x:c r="A1665" s="61" t="n">
        <x:v>45857</x:v>
      </x:c>
      <x:c r="B1665" s="59" t="str">
        <x:v>FLEMINGTON</x:v>
      </x:c>
      <x:c r="C1665" s="27" t="n">
        <x:v>5</x:v>
      </x:c>
      <x:c r="D1665" s="27" t="n">
        <x:v>7</x:v>
      </x:c>
      <x:c r="E1665" s="59" t="str">
        <x:v>SOUND IT OUT</x:v>
      </x:c>
      <x:c r="F1665" s="59" t="str">
        <x:v>LSW / SYS</x:v>
      </x:c>
      <x:c r="G1665" s="27" t="n">
        <x:v>2</x:v>
      </x:c>
      <x:c r="H1665" s="27" t="str"/>
      <x:c r="I1665" s="30"/>
      <x:c r="J1665" s="30" t="n">
        <x:v>0</x:v>
      </x:c>
      <x:c r="K1665" s="30" t="n">
        <x:v>0</x:v>
      </x:c>
      <x:c r="L1665" s="30" t="n">
        <x:v>0</x:v>
      </x:c>
    </x:row>
    <x:row r="1666">
      <x:c r="A1666" s="61" t="n">
        <x:v>45857</x:v>
      </x:c>
      <x:c r="B1666" s="59" t="str">
        <x:v>FLEMINGTON</x:v>
      </x:c>
      <x:c r="C1666" s="27" t="n">
        <x:v>6</x:v>
      </x:c>
      <x:c r="D1666" s="27" t="n">
        <x:v>2</x:v>
      </x:c>
      <x:c r="E1666" s="59" t="str">
        <x:v>GREAT MAXIMUS</x:v>
      </x:c>
      <x:c r="F1666" s="59" t="str">
        <x:v>DC</x:v>
      </x:c>
      <x:c r="G1666" s="27" t="n">
        <x:v>1</x:v>
      </x:c>
      <x:c r="H1666" s="27" t="str">
        <x:v>3rd</x:v>
      </x:c>
      <x:c r="I1666" s="30" t="n">
        <x:v>3.8</x:v>
      </x:c>
      <x:c r="J1666" s="30" t="n">
        <x:v>3.8</x:v>
      </x:c>
      <x:c r="K1666" s="30" t="n">
        <x:v>6.46</x:v>
      </x:c>
      <x:c r="L1666" s="30" t="n">
        <x:v>11.628</x:v>
      </x:c>
    </x:row>
    <x:row r="1667">
      <x:c r="A1667" s="61" t="n">
        <x:v>45857</x:v>
      </x:c>
      <x:c r="B1667" s="59" t="str">
        <x:v>FLEMINGTON</x:v>
      </x:c>
      <x:c r="C1667" s="27" t="n">
        <x:v>6</x:v>
      </x:c>
      <x:c r="D1667" s="27" t="n">
        <x:v>8</x:v>
      </x:c>
      <x:c r="E1667" s="59" t="str">
        <x:v>LA FRACAS</x:v>
      </x:c>
      <x:c r="F1667" s="59" t="str">
        <x:v>LSW / SYS</x:v>
      </x:c>
      <x:c r="G1667" s="27" t="n">
        <x:v>2</x:v>
      </x:c>
      <x:c r="H1667" s="27" t="str">
        <x:v>Won</x:v>
      </x:c>
      <x:c r="I1667" s="30" t="n">
        <x:v>1.3</x:v>
      </x:c>
      <x:c r="J1667" s="30" t="n">
        <x:v>1.3</x:v>
      </x:c>
      <x:c r="K1667" s="30" t="n">
        <x:v>2.21</x:v>
      </x:c>
      <x:c r="L1667" s="30" t="n">
        <x:v>3.978</x:v>
      </x:c>
    </x:row>
    <x:row r="1668">
      <x:c r="A1668" s="61" t="n">
        <x:v>45857</x:v>
      </x:c>
      <x:c r="B1668" s="59" t="str">
        <x:v>FLEMINGTON</x:v>
      </x:c>
      <x:c r="C1668" s="27" t="n">
        <x:v>7</x:v>
      </x:c>
      <x:c r="D1668" s="27" t="n">
        <x:v>8</x:v>
      </x:c>
      <x:c r="E1668" s="59" t="str">
        <x:v>MORMONA</x:v>
      </x:c>
      <x:c r="F1668" s="59" t="str">
        <x:v>BF</x:v>
      </x:c>
      <x:c r="G1668" s="27" t="n">
        <x:v>1</x:v>
      </x:c>
      <x:c r="H1668" s="27" t="str">
        <x:v>Won</x:v>
      </x:c>
      <x:c r="I1668" s="30" t="n">
        <x:v>1.7</x:v>
      </x:c>
      <x:c r="J1668" s="30" t="n">
        <x:v>1.7</x:v>
      </x:c>
      <x:c r="K1668" s="30" t="n">
        <x:v>3.06</x:v>
      </x:c>
      <x:c r="L1668" s="30" t="n">
        <x:v>5.202</x:v>
      </x:c>
    </x:row>
    <x:row r="1669">
      <x:c r="A1669" s="61" t="n">
        <x:v>45857</x:v>
      </x:c>
      <x:c r="B1669" s="59" t="str">
        <x:v>FLEMINGTON</x:v>
      </x:c>
      <x:c r="C1669" s="27" t="n">
        <x:v>7</x:v>
      </x:c>
      <x:c r="D1669" s="27" t="n">
        <x:v>13</x:v>
      </x:c>
      <x:c r="E1669" s="59" t="str">
        <x:v>SAMUEL LANGHORNE</x:v>
      </x:c>
      <x:c r="F1669" s="59" t="str">
        <x:v>DC</x:v>
      </x:c>
      <x:c r="G1669" s="27" t="n">
        <x:v>1</x:v>
      </x:c>
      <x:c r="H1669" s="27" t="str">
        <x:v>3rd</x:v>
      </x:c>
      <x:c r="I1669" s="30" t="n">
        <x:v>2.3</x:v>
      </x:c>
      <x:c r="J1669" s="30" t="n">
        <x:v>2.3</x:v>
      </x:c>
      <x:c r="K1669" s="30" t="n">
        <x:v>4.14</x:v>
      </x:c>
      <x:c r="L1669" s="30" t="n">
        <x:v>7.037999999999999</x:v>
      </x:c>
    </x:row>
    <x:row r="1670">
      <x:c r="A1670" s="61" t="n">
        <x:v>45857</x:v>
      </x:c>
      <x:c r="B1670" s="59" t="str">
        <x:v>FLEMINGTON</x:v>
      </x:c>
      <x:c r="C1670" s="27" t="n">
        <x:v>7</x:v>
      </x:c>
      <x:c r="D1670" s="27" t="n">
        <x:v>14</x:v>
      </x:c>
      <x:c r="E1670" s="59" t="str">
        <x:v>MUKTAMIL</x:v>
      </x:c>
      <x:c r="F1670" s="59" t="str">
        <x:v>SYS</x:v>
      </x:c>
      <x:c r="G1670" s="27" t="n">
        <x:v>1</x:v>
      </x:c>
      <x:c r="H1670" s="27" t="str">
        <x:v>2nd</x:v>
      </x:c>
      <x:c r="I1670" s="30" t="n">
        <x:v>1.4</x:v>
      </x:c>
      <x:c r="J1670" s="30" t="n">
        <x:v>1.4</x:v>
      </x:c>
      <x:c r="K1670" s="30" t="n">
        <x:v>2.52</x:v>
      </x:c>
      <x:c r="L1670" s="30" t="n">
        <x:v>4.284</x:v>
      </x:c>
    </x:row>
    <x:row r="1671">
      <x:c r="A1671" s="61" t="n">
        <x:v>45857</x:v>
      </x:c>
      <x:c r="B1671" s="59" t="str">
        <x:v>FLEMINGTON</x:v>
      </x:c>
      <x:c r="C1671" s="27" t="n">
        <x:v>8</x:v>
      </x:c>
      <x:c r="D1671" s="27" t="n">
        <x:v>7</x:v>
      </x:c>
      <x:c r="E1671" s="59" t="str">
        <x:v>SAYEDATY SADATY</x:v>
      </x:c>
      <x:c r="F1671" s="59" t="str">
        <x:v>DC</x:v>
      </x:c>
      <x:c r="G1671" s="27" t="n">
        <x:v>1</x:v>
      </x:c>
      <x:c r="H1671" s="27" t="str">
        <x:v>Won</x:v>
      </x:c>
      <x:c r="I1671" s="30" t="n">
        <x:v>1.8</x:v>
      </x:c>
      <x:c r="J1671" s="30" t="n">
        <x:v>1.8</x:v>
      </x:c>
      <x:c r="K1671" s="30" t="n">
        <x:v>3.06</x:v>
      </x:c>
      <x:c r="L1671" s="30"/>
    </x:row>
    <x:row r="1672">
      <x:c r="A1672" s="61" t="n">
        <x:v>45857</x:v>
      </x:c>
      <x:c r="B1672" s="59" t="str">
        <x:v>FLEMINGTON</x:v>
      </x:c>
      <x:c r="C1672" s="27" t="n">
        <x:v>9</x:v>
      </x:c>
      <x:c r="D1672" s="27" t="n">
        <x:v>2</x:v>
      </x:c>
      <x:c r="E1672" s="59" t="str">
        <x:v>LOSESOMEWINMORE</x:v>
      </x:c>
      <x:c r="F1672" s="59" t="str">
        <x:v>FRSR / SYS</x:v>
      </x:c>
      <x:c r="G1672" s="27" t="n">
        <x:v>2</x:v>
      </x:c>
      <x:c r="H1672" s="27" t="str">
        <x:v>Won</x:v>
      </x:c>
      <x:c r="I1672" s="30" t="n">
        <x:v>1.7</x:v>
      </x:c>
      <x:c r="J1672" s="30" t="n">
        <x:v>1.7</x:v>
      </x:c>
      <x:c r="K1672" s="30"/>
      <x:c r="L1672" s="30"/>
    </x:row>
    <x:row r="1673">
      <x:c r="A1673" s="61" t="n">
        <x:v>45864</x:v>
      </x:c>
      <x:c r="B1673" s="59" t="str">
        <x:v>CAULFIELD</x:v>
      </x:c>
      <x:c r="C1673" s="27" t="n">
        <x:v>1</x:v>
      </x:c>
      <x:c r="D1673" s="27" t="n">
        <x:v>1</x:v>
      </x:c>
      <x:c r="E1673" s="59" t="str">
        <x:v>CHERISH ME</x:v>
      </x:c>
      <x:c r="F1673" s="59" t="str">
        <x:v>DC</x:v>
      </x:c>
      <x:c r="G1673" s="27" t="n">
        <x:v>1</x:v>
      </x:c>
      <x:c r="H1673" s="27" t="str"/>
      <x:c r="I1673" s="30"/>
      <x:c r="J1673" s="30" t="n">
        <x:v>0</x:v>
      </x:c>
      <x:c r="K1673" s="30" t="n">
        <x:v>0</x:v>
      </x:c>
      <x:c r="L1673" s="30" t="n">
        <x:v>0</x:v>
      </x:c>
    </x:row>
    <x:row r="1674">
      <x:c r="A1674" s="61" t="n">
        <x:v>45864</x:v>
      </x:c>
      <x:c r="B1674" s="59" t="str">
        <x:v>CAULFIELD</x:v>
      </x:c>
      <x:c r="C1674" s="27" t="n">
        <x:v>2</x:v>
      </x:c>
      <x:c r="D1674" s="27" t="n">
        <x:v>10</x:v>
      </x:c>
      <x:c r="E1674" s="59" t="str">
        <x:v>POP AWARD</x:v>
      </x:c>
      <x:c r="F1674" s="59" t="str">
        <x:v>M</x:v>
      </x:c>
      <x:c r="G1674" s="27" t="n">
        <x:v>1</x:v>
      </x:c>
      <x:c r="H1674" s="27" t="str">
        <x:v>Won</x:v>
      </x:c>
      <x:c r="I1674" s="30" t="n">
        <x:v>1.8</x:v>
      </x:c>
      <x:c r="J1674" s="30" t="n">
        <x:v>1.8</x:v>
      </x:c>
      <x:c r="K1674" s="30" t="n">
        <x:v>1.872</x:v>
      </x:c>
      <x:c r="L1674" s="30" t="n">
        <x:v>0</x:v>
      </x:c>
    </x:row>
    <x:row r="1675">
      <x:c r="A1675" s="61" t="n">
        <x:v>45864</x:v>
      </x:c>
      <x:c r="B1675" s="59" t="str">
        <x:v>CAULFIELD</x:v>
      </x:c>
      <x:c r="C1675" s="27" t="n">
        <x:v>3</x:v>
      </x:c>
      <x:c r="D1675" s="27" t="n">
        <x:v>2</x:v>
      </x:c>
      <x:c r="E1675" s="59" t="str">
        <x:v>JIMMY THE BEAR</x:v>
      </x:c>
      <x:c r="F1675" s="59" t="str">
        <x:v>LSW / SYS</x:v>
      </x:c>
      <x:c r="G1675" s="27" t="n">
        <x:v>2</x:v>
      </x:c>
      <x:c r="H1675" s="27" t="str">
        <x:v>2nd</x:v>
      </x:c>
      <x:c r="I1675" s="30" t="n">
        <x:v>1.04</x:v>
      </x:c>
      <x:c r="J1675" s="30" t="n">
        <x:v>1.04</x:v>
      </x:c>
      <x:c r="K1675" s="30" t="n">
        <x:v>0</x:v>
      </x:c>
      <x:c r="L1675" s="30" t="n">
        <x:v>0</x:v>
      </x:c>
    </x:row>
    <x:row r="1676">
      <x:c r="A1676" s="61" t="n">
        <x:v>45864</x:v>
      </x:c>
      <x:c r="B1676" s="59" t="str">
        <x:v>CAULFIELD</x:v>
      </x:c>
      <x:c r="C1676" s="27" t="n">
        <x:v>5</x:v>
      </x:c>
      <x:c r="D1676" s="27" t="n">
        <x:v>6</x:v>
      </x:c>
      <x:c r="E1676" s="59" t="str">
        <x:v>BRUTALINA</x:v>
      </x:c>
      <x:c r="F1676" s="59" t="str">
        <x:v>SYS</x:v>
      </x:c>
      <x:c r="G1676" s="27" t="n">
        <x:v>1</x:v>
      </x:c>
      <x:c r="H1676" s="27" t="str"/>
      <x:c r="I1676" s="30"/>
      <x:c r="J1676" s="30" t="n">
        <x:v>0</x:v>
      </x:c>
      <x:c r="K1676" s="30" t="n">
        <x:v>0</x:v>
      </x:c>
      <x:c r="L1676" s="30"/>
    </x:row>
    <x:row r="1677">
      <x:c r="A1677" s="61" t="n">
        <x:v>45864</x:v>
      </x:c>
      <x:c r="B1677" s="59" t="str">
        <x:v>CAULFIELD</x:v>
      </x:c>
      <x:c r="C1677" s="27" t="n">
        <x:v>5</x:v>
      </x:c>
      <x:c r="D1677" s="27" t="n">
        <x:v>7</x:v>
      </x:c>
      <x:c r="E1677" s="59" t="str">
        <x:v>NOETZIE</x:v>
      </x:c>
      <x:c r="F1677" s="59" t="str">
        <x:v>SYS</x:v>
      </x:c>
      <x:c r="G1677" s="27" t="n">
        <x:v>1</x:v>
      </x:c>
      <x:c r="H1677" s="27" t="str">
        <x:v>4th</x:v>
      </x:c>
      <x:c r="I1677" s="30"/>
      <x:c r="J1677" s="30" t="n">
        <x:v>0</x:v>
      </x:c>
      <x:c r="K1677" s="30" t="n">
        <x:v>0</x:v>
      </x:c>
      <x:c r="L1677" s="30"/>
    </x:row>
    <x:row r="1678">
      <x:c r="A1678" s="61" t="n">
        <x:v>45864</x:v>
      </x:c>
      <x:c r="B1678" s="59" t="str">
        <x:v>CAULFIELD</x:v>
      </x:c>
      <x:c r="C1678" s="27" t="n">
        <x:v>9</x:v>
      </x:c>
      <x:c r="D1678" s="27" t="n">
        <x:v>6</x:v>
      </x:c>
      <x:c r="E1678" s="59" t="str">
        <x:v>KEEP YOUR COOL</x:v>
      </x:c>
      <x:c r="F1678" s="59" t="str">
        <x:v>BFSR / SYS</x:v>
      </x:c>
      <x:c r="G1678" s="27" t="n">
        <x:v>2</x:v>
      </x:c>
      <x:c r="H1678" s="27" t="str"/>
      <x:c r="I1678" s="30"/>
      <x:c r="J1678" s="30" t="n">
        <x:v>0</x:v>
      </x:c>
      <x:c r="K1678" s="30"/>
      <x:c r="L1678" s="30"/>
    </x:row>
    <x:row r="1679">
      <x:c r="A1679" s="61" t="n">
        <x:v>45878</x:v>
      </x:c>
      <x:c r="B1679" s="59" t="str">
        <x:v>MOONEE VALLEY</x:v>
      </x:c>
      <x:c r="C1679" s="27" t="n">
        <x:v>1</x:v>
      </x:c>
      <x:c r="D1679" s="27" t="n">
        <x:v>4</x:v>
      </x:c>
      <x:c r="E1679" s="59" t="str">
        <x:v>HOVLAND</x:v>
      </x:c>
      <x:c r="F1679" s="59" t="str">
        <x:v>BFSR</x:v>
      </x:c>
      <x:c r="G1679" s="27" t="n">
        <x:v>1</x:v>
      </x:c>
      <x:c r="H1679" s="27" t="str"/>
      <x:c r="I1679" s="30"/>
      <x:c r="J1679" s="30" t="n">
        <x:v>0</x:v>
      </x:c>
      <x:c r="K1679" s="30" t="n">
        <x:v>0</x:v>
      </x:c>
      <x:c r="L1679" s="30" t="n">
        <x:v>0</x:v>
      </x:c>
    </x:row>
    <x:row r="1680">
      <x:c r="A1680" s="61" t="n">
        <x:v>45878</x:v>
      </x:c>
      <x:c r="B1680" s="59" t="str">
        <x:v>MOONEE VALLEY</x:v>
      </x:c>
      <x:c r="C1680" s="27" t="n">
        <x:v>2</x:v>
      </x:c>
      <x:c r="D1680" s="27" t="n">
        <x:v>6</x:v>
      </x:c>
      <x:c r="E1680" s="59" t="str">
        <x:v>BLUESTONE</x:v>
      </x:c>
      <x:c r="F1680" s="59" t="str">
        <x:v>FR / SYS</x:v>
      </x:c>
      <x:c r="G1680" s="27" t="n">
        <x:v>2</x:v>
      </x:c>
      <x:c r="H1680" s="27" t="str">
        <x:v>2nd</x:v>
      </x:c>
      <x:c r="I1680" s="30" t="n">
        <x:v>1.8</x:v>
      </x:c>
      <x:c r="J1680" s="30" t="n">
        <x:v>1.8</x:v>
      </x:c>
      <x:c r="K1680" s="30" t="n">
        <x:v>3.24</x:v>
      </x:c>
      <x:c r="L1680" s="30" t="n">
        <x:v>4.536</x:v>
      </x:c>
    </x:row>
    <x:row r="1681">
      <x:c r="A1681" s="61" t="n">
        <x:v>45878</x:v>
      </x:c>
      <x:c r="B1681" s="59" t="str">
        <x:v>MOONEE VALLEY</x:v>
      </x:c>
      <x:c r="C1681" s="27" t="n">
        <x:v>2</x:v>
      </x:c>
      <x:c r="D1681" s="27" t="n">
        <x:v>11</x:v>
      </x:c>
      <x:c r="E1681" s="59" t="str">
        <x:v>JENNIVAMOOSE</x:v>
      </x:c>
      <x:c r="F1681" s="59" t="str">
        <x:v>BFSR</x:v>
      </x:c>
      <x:c r="G1681" s="27" t="n">
        <x:v>1</x:v>
      </x:c>
      <x:c r="H1681" s="27" t="str">
        <x:v>Won</x:v>
      </x:c>
      <x:c r="I1681" s="30" t="n">
        <x:v>2.2</x:v>
      </x:c>
      <x:c r="J1681" s="30" t="n">
        <x:v>2.2</x:v>
      </x:c>
      <x:c r="K1681" s="30" t="n">
        <x:v>3.9600000000000004</x:v>
      </x:c>
      <x:c r="L1681" s="30" t="n">
        <x:v>5.5440000000000005</x:v>
      </x:c>
    </x:row>
    <x:row r="1682">
      <x:c r="A1682" s="61" t="n">
        <x:v>45878</x:v>
      </x:c>
      <x:c r="B1682" s="59" t="str">
        <x:v>MOONEE VALLEY</x:v>
      </x:c>
      <x:c r="C1682" s="27" t="n">
        <x:v>3</x:v>
      </x:c>
      <x:c r="D1682" s="27" t="n">
        <x:v>6</x:v>
      </x:c>
      <x:c r="E1682" s="59" t="str">
        <x:v>TAKEKO</x:v>
      </x:c>
      <x:c r="F1682" s="59" t="str">
        <x:v>BF / SYS</x:v>
      </x:c>
      <x:c r="G1682" s="27" t="n">
        <x:v>2</x:v>
      </x:c>
      <x:c r="H1682" s="27" t="str">
        <x:v>Won</x:v>
      </x:c>
      <x:c r="I1682" s="30" t="n">
        <x:v>1.8</x:v>
      </x:c>
      <x:c r="J1682" s="30" t="n">
        <x:v>1.8</x:v>
      </x:c>
      <x:c r="K1682" s="30" t="n">
        <x:v>2.52</x:v>
      </x:c>
      <x:c r="L1682" s="30" t="n">
        <x:v>3.5279999999999996</x:v>
      </x:c>
    </x:row>
    <x:row r="1683">
      <x:c r="A1683" s="61" t="n">
        <x:v>45878</x:v>
      </x:c>
      <x:c r="B1683" s="59" t="str">
        <x:v>MOONEE VALLEY</x:v>
      </x:c>
      <x:c r="C1683" s="27" t="n">
        <x:v>3</x:v>
      </x:c>
      <x:c r="D1683" s="27" t="n">
        <x:v>8</x:v>
      </x:c>
      <x:c r="E1683" s="59" t="str">
        <x:v>ENNA'S DREAM</x:v>
      </x:c>
      <x:c r="F1683" s="59" t="str">
        <x:v>LSW / SYS</x:v>
      </x:c>
      <x:c r="G1683" s="27" t="n">
        <x:v>2</x:v>
      </x:c>
      <x:c r="H1683" s="27" t="str"/>
      <x:c r="I1683" s="30"/>
      <x:c r="J1683" s="30" t="n">
        <x:v>0</x:v>
      </x:c>
      <x:c r="K1683" s="30" t="n">
        <x:v>0</x:v>
      </x:c>
      <x:c r="L1683" s="30" t="n">
        <x:v>0</x:v>
      </x:c>
    </x:row>
    <x:row r="1684">
      <x:c r="A1684" s="61" t="n">
        <x:v>45878</x:v>
      </x:c>
      <x:c r="B1684" s="59" t="str">
        <x:v>MOONEE VALLEY</x:v>
      </x:c>
      <x:c r="C1684" s="27" t="n">
        <x:v>3</x:v>
      </x:c>
      <x:c r="D1684" s="27" t="n">
        <x:v>10</x:v>
      </x:c>
      <x:c r="E1684" s="59" t="str">
        <x:v>VAIN CHAMPAGNE</x:v>
      </x:c>
      <x:c r="F1684" s="59" t="str">
        <x:v>LSW</x:v>
      </x:c>
      <x:c r="G1684" s="27" t="n">
        <x:v>1</x:v>
      </x:c>
      <x:c r="H1684" s="27" t="str">
        <x:v>3rd</x:v>
      </x:c>
      <x:c r="I1684" s="30" t="n">
        <x:v>3.4</x:v>
      </x:c>
      <x:c r="J1684" s="30" t="n">
        <x:v>3.4</x:v>
      </x:c>
      <x:c r="K1684" s="30" t="n">
        <x:v>4.76</x:v>
      </x:c>
      <x:c r="L1684" s="30" t="n">
        <x:v>6.664</x:v>
      </x:c>
    </x:row>
    <x:row r="1685">
      <x:c r="A1685" s="61" t="n">
        <x:v>45878</x:v>
      </x:c>
      <x:c r="B1685" s="59" t="str">
        <x:v>MOONEE VALLEY</x:v>
      </x:c>
      <x:c r="C1685" s="27" t="n">
        <x:v>4</x:v>
      </x:c>
      <x:c r="D1685" s="27" t="n">
        <x:v>3</x:v>
      </x:c>
      <x:c r="E1685" s="59" t="str">
        <x:v>OAK HILL</x:v>
      </x:c>
      <x:c r="F1685" s="59" t="str">
        <x:v>SYS</x:v>
      </x:c>
      <x:c r="G1685" s="27" t="n">
        <x:v>1</x:v>
      </x:c>
      <x:c r="H1685" s="27" t="str">
        <x:v>Won</x:v>
      </x:c>
      <x:c r="I1685" s="30" t="n">
        <x:v>1.4</x:v>
      </x:c>
      <x:c r="J1685" s="30" t="n">
        <x:v>1.4</x:v>
      </x:c>
      <x:c r="K1685" s="30" t="n">
        <x:v>1.9599999999999997</x:v>
      </x:c>
      <x:c r="L1685" s="30" t="n">
        <x:v>2.3519999999999994</x:v>
      </x:c>
    </x:row>
    <x:row r="1686">
      <x:c r="A1686" s="61" t="n">
        <x:v>45878</x:v>
      </x:c>
      <x:c r="B1686" s="59" t="str">
        <x:v>MOONEE VALLEY</x:v>
      </x:c>
      <x:c r="C1686" s="27" t="n">
        <x:v>5</x:v>
      </x:c>
      <x:c r="D1686" s="27" t="n">
        <x:v>7</x:v>
      </x:c>
      <x:c r="E1686" s="59" t="str">
        <x:v>STOLI BOLLI</x:v>
      </x:c>
      <x:c r="F1686" s="59" t="str">
        <x:v>DC</x:v>
      </x:c>
      <x:c r="G1686" s="27" t="n">
        <x:v>1</x:v>
      </x:c>
      <x:c r="H1686" s="27" t="str">
        <x:v>3rd</x:v>
      </x:c>
      <x:c r="I1686" s="30" t="n">
        <x:v>1.4</x:v>
      </x:c>
      <x:c r="J1686" s="30" t="n">
        <x:v>1.4</x:v>
      </x:c>
      <x:c r="K1686" s="30" t="n">
        <x:v>1.68</x:v>
      </x:c>
      <x:c r="L1686" s="30" t="n">
        <x:v>0</x:v>
      </x:c>
    </x:row>
    <x:row r="1687">
      <x:c r="A1687" s="61" t="n">
        <x:v>45878</x:v>
      </x:c>
      <x:c r="B1687" s="59" t="str">
        <x:v>MOONEE VALLEY</x:v>
      </x:c>
      <x:c r="C1687" s="27" t="n">
        <x:v>6</x:v>
      </x:c>
      <x:c r="D1687" s="27" t="n">
        <x:v>4</x:v>
      </x:c>
      <x:c r="E1687" s="59" t="str">
        <x:v>OYSTER LANE</x:v>
      </x:c>
      <x:c r="F1687" s="59" t="str">
        <x:v>FRSR</x:v>
      </x:c>
      <x:c r="G1687" s="27" t="n">
        <x:v>1</x:v>
      </x:c>
      <x:c r="H1687" s="27" t="str">
        <x:v>3rd</x:v>
      </x:c>
      <x:c r="I1687" s="30" t="n">
        <x:v>1.2</x:v>
      </x:c>
      <x:c r="J1687" s="30" t="n">
        <x:v>1.2</x:v>
      </x:c>
      <x:c r="K1687" s="30" t="n">
        <x:v>0</x:v>
      </x:c>
      <x:c r="L1687" s="30" t="n">
        <x:v>0</x:v>
      </x:c>
    </x:row>
    <x:row r="1688">
      <x:c r="A1688" s="61" t="n">
        <x:v>45878</x:v>
      </x:c>
      <x:c r="B1688" s="59" t="str">
        <x:v>MOONEE VALLEY</x:v>
      </x:c>
      <x:c r="C1688" s="27" t="n">
        <x:v>6</x:v>
      </x:c>
      <x:c r="D1688" s="27" t="n">
        <x:v>11</x:v>
      </x:c>
      <x:c r="E1688" s="59" t="str">
        <x:v>ESHA</x:v>
      </x:c>
      <x:c r="F1688" s="59" t="str">
        <x:v>DC / SYS</x:v>
      </x:c>
      <x:c r="G1688" s="27" t="n">
        <x:v>2</x:v>
      </x:c>
      <x:c r="H1688" s="27" t="str">
        <x:v>Won</x:v>
      </x:c>
      <x:c r="I1688" s="30" t="n">
        <x:v>1.2</x:v>
      </x:c>
      <x:c r="J1688" s="30" t="n">
        <x:v>1.2</x:v>
      </x:c>
      <x:c r="K1688" s="30" t="n">
        <x:v>0</x:v>
      </x:c>
      <x:c r="L1688" s="30" t="n">
        <x:v>0</x:v>
      </x:c>
    </x:row>
    <x:row r="1689">
      <x:c r="A1689" s="61" t="n">
        <x:v>45878</x:v>
      </x:c>
      <x:c r="B1689" s="59" t="str">
        <x:v>MOONEE VALLEY</x:v>
      </x:c>
      <x:c r="C1689" s="27" t="n">
        <x:v>7</x:v>
      </x:c>
      <x:c r="D1689" s="27" t="n">
        <x:v>1</x:v>
      </x:c>
      <x:c r="E1689" s="59" t="str">
        <x:v>BERKELEY SQUARE</x:v>
      </x:c>
      <x:c r="F1689" s="59" t="str">
        <x:v>DC</x:v>
      </x:c>
      <x:c r="G1689" s="27" t="n">
        <x:v>1</x:v>
      </x:c>
      <x:c r="H1689" s="27" t="str">
        <x:v>4th</x:v>
      </x:c>
      <x:c r="I1689" s="30"/>
      <x:c r="J1689" s="30" t="n">
        <x:v>0</x:v>
      </x:c>
      <x:c r="K1689" s="30" t="n">
        <x:v>0</x:v>
      </x:c>
      <x:c r="L1689" s="30" t="n">
        <x:v>0</x:v>
      </x:c>
    </x:row>
    <x:row r="1690">
      <x:c r="A1690" s="61" t="n">
        <x:v>45878</x:v>
      </x:c>
      <x:c r="B1690" s="59" t="str">
        <x:v>MOONEE VALLEY</x:v>
      </x:c>
      <x:c r="C1690" s="27" t="n">
        <x:v>7</x:v>
      </x:c>
      <x:c r="D1690" s="27" t="n">
        <x:v>5</x:v>
      </x:c>
      <x:c r="E1690" s="59" t="str">
        <x:v>SAYEDATY SADATY</x:v>
      </x:c>
      <x:c r="F1690" s="59" t="str">
        <x:v>LSW / SYS</x:v>
      </x:c>
      <x:c r="G1690" s="27" t="n">
        <x:v>2</x:v>
      </x:c>
      <x:c r="H1690" s="27" t="str">
        <x:v>3rd</x:v>
      </x:c>
      <x:c r="I1690" s="30" t="n">
        <x:v>1.4</x:v>
      </x:c>
      <x:c r="J1690" s="30" t="n">
        <x:v>1.4</x:v>
      </x:c>
      <x:c r="K1690" s="30" t="n">
        <x:v>2.94</x:v>
      </x:c>
      <x:c r="L1690" s="30" t="n">
        <x:v>0</x:v>
      </x:c>
    </x:row>
    <x:row r="1691">
      <x:c r="A1691" s="61" t="n">
        <x:v>45878</x:v>
      </x:c>
      <x:c r="B1691" s="59" t="str">
        <x:v>MOONEE VALLEY</x:v>
      </x:c>
      <x:c r="C1691" s="27" t="n">
        <x:v>8</x:v>
      </x:c>
      <x:c r="D1691" s="27" t="n">
        <x:v>12</x:v>
      </x:c>
      <x:c r="E1691" s="59" t="str">
        <x:v>SHOELESS</x:v>
      </x:c>
      <x:c r="F1691" s="59" t="str">
        <x:v>LSW</x:v>
      </x:c>
      <x:c r="G1691" s="27" t="n">
        <x:v>1</x:v>
      </x:c>
      <x:c r="H1691" s="27" t="str">
        <x:v>Won</x:v>
      </x:c>
      <x:c r="I1691" s="30" t="n">
        <x:v>2.1</x:v>
      </x:c>
      <x:c r="J1691" s="30" t="n">
        <x:v>2.1</x:v>
      </x:c>
      <x:c r="K1691" s="30" t="n">
        <x:v>0</x:v>
      </x:c>
      <x:c r="L1691" s="30"/>
    </x:row>
    <x:row r="1692">
      <x:c r="A1692" s="61" t="n">
        <x:v>45878</x:v>
      </x:c>
      <x:c r="B1692" s="59" t="str">
        <x:v>MOONEE VALLEY</x:v>
      </x:c>
      <x:c r="C1692" s="27" t="n">
        <x:v>9</x:v>
      </x:c>
      <x:c r="D1692" s="27" t="n">
        <x:v>4</x:v>
      </x:c>
      <x:c r="E1692" s="59" t="str">
        <x:v>GREAT MAXIMUS</x:v>
      </x:c>
      <x:c r="F1692" s="59" t="str">
        <x:v>DC / SYS</x:v>
      </x:c>
      <x:c r="G1692" s="27" t="n">
        <x:v>2</x:v>
      </x:c>
      <x:c r="H1692" s="27" t="str"/>
      <x:c r="I1692" s="30"/>
      <x:c r="J1692" s="30" t="n">
        <x:v>0</x:v>
      </x:c>
      <x:c r="K1692" s="30"/>
      <x:c r="L1692" s="30"/>
    </x:row>
    <x:row r="1693">
      <x:c r="A1693" s="61" t="n">
        <x:v>45885</x:v>
      </x:c>
      <x:c r="B1693" s="59" t="str">
        <x:v>CAULFIELD</x:v>
      </x:c>
      <x:c r="C1693" s="27" t="n">
        <x:v>3</x:v>
      </x:c>
      <x:c r="D1693" s="27" t="n">
        <x:v>10</x:v>
      </x:c>
      <x:c r="E1693" s="59" t="str">
        <x:v>BOSSY BENITA</x:v>
      </x:c>
      <x:c r="F1693" s="59" t="str">
        <x:v>FR</x:v>
      </x:c>
      <x:c r="G1693" s="27" t="n">
        <x:v>1</x:v>
      </x:c>
      <x:c r="H1693" s="27" t="str">
        <x:v>Won</x:v>
      </x:c>
      <x:c r="I1693" s="30" t="n">
        <x:v>1.5</x:v>
      </x:c>
      <x:c r="J1693" s="30" t="n">
        <x:v>1.5</x:v>
      </x:c>
      <x:c r="K1693" s="30" t="n">
        <x:v>2.8499999999999996</x:v>
      </x:c>
      <x:c r="L1693" s="30" t="n">
        <x:v>3.7049999999999996</x:v>
      </x:c>
    </x:row>
    <x:row r="1694">
      <x:c r="A1694" s="61" t="n">
        <x:v>45885</x:v>
      </x:c>
      <x:c r="B1694" s="59" t="str">
        <x:v>CAULFIELD</x:v>
      </x:c>
      <x:c r="C1694" s="27" t="n">
        <x:v>7</x:v>
      </x:c>
      <x:c r="D1694" s="27" t="n">
        <x:v>10</x:v>
      </x:c>
      <x:c r="E1694" s="59" t="str">
        <x:v>POP AWARD</x:v>
      </x:c>
      <x:c r="F1694" s="59" t="str">
        <x:v>LSW</x:v>
      </x:c>
      <x:c r="G1694" s="27" t="n">
        <x:v>1</x:v>
      </x:c>
      <x:c r="H1694" s="27" t="str">
        <x:v>Won</x:v>
      </x:c>
      <x:c r="I1694" s="30" t="n">
        <x:v>1.9</x:v>
      </x:c>
      <x:c r="J1694" s="30" t="n">
        <x:v>1.9</x:v>
      </x:c>
      <x:c r="K1694" s="30" t="n">
        <x:v>2.4699999999999998</x:v>
      </x:c>
      <x:c r="L1694" s="30" t="n">
        <x:v>5.186999999999999</x:v>
      </x:c>
    </x:row>
    <x:row r="1695">
      <x:c r="A1695" s="61" t="n">
        <x:v>45885</x:v>
      </x:c>
      <x:c r="B1695" s="59" t="str">
        <x:v>CAULFIELD</x:v>
      </x:c>
      <x:c r="C1695" s="27" t="n">
        <x:v>8</x:v>
      </x:c>
      <x:c r="D1695" s="27" t="n">
        <x:v>1</x:v>
      </x:c>
      <x:c r="E1695" s="59" t="str">
        <x:v>PRIVATE EYE</x:v>
      </x:c>
      <x:c r="F1695" s="59" t="str">
        <x:v>DC / SYS</x:v>
      </x:c>
      <x:c r="G1695" s="27" t="n">
        <x:v>2</x:v>
      </x:c>
      <x:c r="H1695" s="27" t="str">
        <x:v>Won</x:v>
      </x:c>
      <x:c r="I1695" s="30" t="n">
        <x:v>1.3</x:v>
      </x:c>
      <x:c r="J1695" s="30" t="n">
        <x:v>1.3</x:v>
      </x:c>
      <x:c r="K1695" s="30" t="n">
        <x:v>2.7300000000000004</x:v>
      </x:c>
      <x:c r="L1695" s="30"/>
    </x:row>
    <x:row r="1696">
      <x:c r="A1696" s="61" t="n">
        <x:v>45885</x:v>
      </x:c>
      <x:c r="B1696" s="59" t="str">
        <x:v>CAULFIELD</x:v>
      </x:c>
      <x:c r="C1696" s="27" t="n">
        <x:v>9</x:v>
      </x:c>
      <x:c r="D1696" s="27" t="n">
        <x:v>12</x:v>
      </x:c>
      <x:c r="E1696" s="59" t="str">
        <x:v>TOO DARN DISCREET</x:v>
      </x:c>
      <x:c r="F1696" s="59" t="str">
        <x:v>DC</x:v>
      </x:c>
      <x:c r="G1696" s="27" t="n">
        <x:v>1</x:v>
      </x:c>
      <x:c r="H1696" s="27" t="str">
        <x:v>2nd</x:v>
      </x:c>
      <x:c r="I1696" s="30" t="n">
        <x:v>2.1</x:v>
      </x:c>
      <x:c r="J1696" s="30" t="n">
        <x:v>2.1</x:v>
      </x:c>
      <x:c r="K1696" s="30"/>
      <x:c r="L1696" s="30"/>
    </x:row>
    <x:row r="1697">
      <x:c r="A1697" s="61" t="n">
        <x:v>45892</x:v>
      </x:c>
      <x:c r="B1697" s="59" t="str">
        <x:v>MOONEE VALLEY</x:v>
      </x:c>
      <x:c r="C1697" s="27" t="n">
        <x:v>2</x:v>
      </x:c>
      <x:c r="D1697" s="27" t="n">
        <x:v>2</x:v>
      </x:c>
      <x:c r="E1697" s="59" t="str">
        <x:v>BOLD SOUL</x:v>
      </x:c>
      <x:c r="F1697" s="59" t="str">
        <x:v>SYS</x:v>
      </x:c>
      <x:c r="G1697" s="27" t="n">
        <x:v>1</x:v>
      </x:c>
      <x:c r="H1697" s="27" t="str">
        <x:v>3rd</x:v>
      </x:c>
      <x:c r="I1697" s="30"/>
      <x:c r="J1697" s="30" t="n">
        <x:v>0</x:v>
      </x:c>
      <x:c r="K1697" s="30" t="n">
        <x:v>0</x:v>
      </x:c>
      <x:c r="L1697" s="30" t="n">
        <x:v>0</x:v>
      </x:c>
    </x:row>
    <x:row r="1698">
      <x:c r="A1698" s="61" t="n">
        <x:v>45892</x:v>
      </x:c>
      <x:c r="B1698" s="59" t="str">
        <x:v>MOONEE VALLEY</x:v>
      </x:c>
      <x:c r="C1698" s="27" t="n">
        <x:v>2</x:v>
      </x:c>
      <x:c r="D1698" s="27" t="n">
        <x:v>6</x:v>
      </x:c>
      <x:c r="E1698" s="59" t="str">
        <x:v>JENNIVAMOOSE</x:v>
      </x:c>
      <x:c r="F1698" s="59" t="str">
        <x:v>LSW / SYS</x:v>
      </x:c>
      <x:c r="G1698" s="27" t="n">
        <x:v>2</x:v>
      </x:c>
      <x:c r="H1698" s="27" t="str">
        <x:v>Won</x:v>
      </x:c>
      <x:c r="I1698" s="30" t="n">
        <x:v>1.8</x:v>
      </x:c>
      <x:c r="J1698" s="30" t="n">
        <x:v>1.8</x:v>
      </x:c>
      <x:c r="K1698" s="30" t="n">
        <x:v>0</x:v>
      </x:c>
      <x:c r="L1698" s="30" t="n">
        <x:v>0</x:v>
      </x:c>
    </x:row>
    <x:row r="1699">
      <x:c r="A1699" s="61" t="n">
        <x:v>45892</x:v>
      </x:c>
      <x:c r="B1699" s="59" t="str">
        <x:v>MOONEE VALLEY</x:v>
      </x:c>
      <x:c r="C1699" s="27" t="n">
        <x:v>3</x:v>
      </x:c>
      <x:c r="D1699" s="27" t="n">
        <x:v>2</x:v>
      </x:c>
      <x:c r="E1699" s="59" t="str">
        <x:v>GODTFRED KIRK</x:v>
      </x:c>
      <x:c r="F1699" s="59" t="str">
        <x:v>LSW</x:v>
      </x:c>
      <x:c r="G1699" s="27" t="n">
        <x:v>1</x:v>
      </x:c>
      <x:c r="H1699" s="27" t="str">
        <x:v>4th</x:v>
      </x:c>
      <x:c r="I1699" s="30"/>
      <x:c r="J1699" s="30" t="n">
        <x:v>0</x:v>
      </x:c>
      <x:c r="K1699" s="30" t="n">
        <x:v>0</x:v>
      </x:c>
      <x:c r="L1699" s="30" t="n">
        <x:v>0</x:v>
      </x:c>
    </x:row>
    <x:row r="1700">
      <x:c r="A1700" s="61" t="n">
        <x:v>45892</x:v>
      </x:c>
      <x:c r="B1700" s="59" t="str">
        <x:v>MOONEE VALLEY</x:v>
      </x:c>
      <x:c r="C1700" s="27" t="n">
        <x:v>3</x:v>
      </x:c>
      <x:c r="D1700" s="27" t="n">
        <x:v>6</x:v>
      </x:c>
      <x:c r="E1700" s="59" t="str">
        <x:v>EXIT</x:v>
      </x:c>
      <x:c r="F1700" s="59" t="str">
        <x:v>BF / SYS</x:v>
      </x:c>
      <x:c r="G1700" s="27" t="n">
        <x:v>2</x:v>
      </x:c>
      <x:c r="H1700" s="27" t="str"/>
      <x:c r="I1700" s="30"/>
      <x:c r="J1700" s="30" t="n">
        <x:v>0</x:v>
      </x:c>
      <x:c r="K1700" s="30" t="n">
        <x:v>0</x:v>
      </x:c>
      <x:c r="L1700" s="30" t="n">
        <x:v>0</x:v>
      </x:c>
    </x:row>
    <x:row r="1701">
      <x:c r="A1701" s="61" t="n">
        <x:v>45892</x:v>
      </x:c>
      <x:c r="B1701" s="59" t="str">
        <x:v>MOONEE VALLEY</x:v>
      </x:c>
      <x:c r="C1701" s="27" t="n">
        <x:v>4</x:v>
      </x:c>
      <x:c r="D1701" s="27" t="n">
        <x:v>6</x:v>
      </x:c>
      <x:c r="E1701" s="59" t="str">
        <x:v>RISE TO IT</x:v>
      </x:c>
      <x:c r="F1701" s="59" t="str">
        <x:v>DC</x:v>
      </x:c>
      <x:c r="G1701" s="27" t="n">
        <x:v>1</x:v>
      </x:c>
      <x:c r="H1701" s="27" t="str">
        <x:v>4th</x:v>
      </x:c>
      <x:c r="I1701" s="30"/>
      <x:c r="J1701" s="30" t="n">
        <x:v>0</x:v>
      </x:c>
      <x:c r="K1701" s="30" t="n">
        <x:v>0</x:v>
      </x:c>
      <x:c r="L1701" s="30" t="n">
        <x:v>0</x:v>
      </x:c>
    </x:row>
    <x:row r="1702">
      <x:c r="A1702" s="61" t="n">
        <x:v>45892</x:v>
      </x:c>
      <x:c r="B1702" s="59" t="str">
        <x:v>MOONEE VALLEY</x:v>
      </x:c>
      <x:c r="C1702" s="27" t="n">
        <x:v>6</x:v>
      </x:c>
      <x:c r="D1702" s="27" t="n">
        <x:v>4</x:v>
      </x:c>
      <x:c r="E1702" s="59" t="str">
        <x:v>PUDDING</x:v>
      </x:c>
      <x:c r="F1702" s="59" t="str">
        <x:v>FR</x:v>
      </x:c>
      <x:c r="G1702" s="27" t="n">
        <x:v>1</x:v>
      </x:c>
      <x:c r="H1702" s="27" t="str">
        <x:v>2nd</x:v>
      </x:c>
      <x:c r="I1702" s="30" t="n">
        <x:v>3.6</x:v>
      </x:c>
      <x:c r="J1702" s="30" t="n">
        <x:v>3.6</x:v>
      </x:c>
      <x:c r="K1702" s="30" t="n">
        <x:v>6.84</x:v>
      </x:c>
      <x:c r="L1702" s="30" t="n">
        <x:v>14.364</x:v>
      </x:c>
    </x:row>
    <x:row r="1703">
      <x:c r="A1703" s="61" t="n">
        <x:v>45892</x:v>
      </x:c>
      <x:c r="B1703" s="59" t="str">
        <x:v>MOONEE VALLEY</x:v>
      </x:c>
      <x:c r="C1703" s="27" t="n">
        <x:v>6</x:v>
      </x:c>
      <x:c r="D1703" s="27" t="n">
        <x:v>5</x:v>
      </x:c>
      <x:c r="E1703" s="59" t="str">
        <x:v>DRAGOON</x:v>
      </x:c>
      <x:c r="F1703" s="59" t="str">
        <x:v>LSW / SYS</x:v>
      </x:c>
      <x:c r="G1703" s="27" t="n">
        <x:v>2</x:v>
      </x:c>
      <x:c r="H1703" s="27" t="str"/>
      <x:c r="I1703" s="30"/>
      <x:c r="J1703" s="30" t="n">
        <x:v>0</x:v>
      </x:c>
      <x:c r="K1703" s="30" t="n">
        <x:v>0</x:v>
      </x:c>
      <x:c r="L1703" s="30" t="n">
        <x:v>0</x:v>
      </x:c>
    </x:row>
    <x:row r="1704">
      <x:c r="A1704" s="61" t="n">
        <x:v>45892</x:v>
      </x:c>
      <x:c r="B1704" s="59" t="str">
        <x:v>MOONEE VALLEY</x:v>
      </x:c>
      <x:c r="C1704" s="27" t="n">
        <x:v>7</x:v>
      </x:c>
      <x:c r="D1704" s="27" t="n">
        <x:v>2</x:v>
      </x:c>
      <x:c r="E1704" s="59" t="str">
        <x:v>BARAQIEL</x:v>
      </x:c>
      <x:c r="F1704" s="59" t="str">
        <x:v>DC</x:v>
      </x:c>
      <x:c r="G1704" s="27" t="n">
        <x:v>1</x:v>
      </x:c>
      <x:c r="H1704" s="27" t="str">
        <x:v>Won</x:v>
      </x:c>
      <x:c r="I1704" s="30" t="n">
        <x:v>1.9</x:v>
      </x:c>
      <x:c r="J1704" s="30" t="n">
        <x:v>1.9</x:v>
      </x:c>
      <x:c r="K1704" s="30" t="n">
        <x:v>3.9899999999999998</x:v>
      </x:c>
      <x:c r="L1704" s="30" t="n">
        <x:v>9.575999999999999</x:v>
      </x:c>
    </x:row>
    <x:row r="1705">
      <x:c r="A1705" s="61" t="n">
        <x:v>45892</x:v>
      </x:c>
      <x:c r="B1705" s="59" t="str">
        <x:v>MOONEE VALLEY</x:v>
      </x:c>
      <x:c r="C1705" s="27" t="n">
        <x:v>7</x:v>
      </x:c>
      <x:c r="D1705" s="27" t="n">
        <x:v>5</x:v>
      </x:c>
      <x:c r="E1705" s="59" t="str">
        <x:v>OAK HILL</x:v>
      </x:c>
      <x:c r="F1705" s="59" t="str">
        <x:v>LSW / SYS</x:v>
      </x:c>
      <x:c r="G1705" s="27" t="n">
        <x:v>2</x:v>
      </x:c>
      <x:c r="H1705" s="27" t="str"/>
      <x:c r="I1705" s="30"/>
      <x:c r="J1705" s="30" t="n">
        <x:v>0</x:v>
      </x:c>
      <x:c r="K1705" s="30" t="n">
        <x:v>0</x:v>
      </x:c>
      <x:c r="L1705" s="30" t="n">
        <x:v>0</x:v>
      </x:c>
    </x:row>
    <x:row r="1706">
      <x:c r="A1706" s="61" t="n">
        <x:v>45892</x:v>
      </x:c>
      <x:c r="B1706" s="59" t="str">
        <x:v>MOONEE VALLEY</x:v>
      </x:c>
      <x:c r="C1706" s="27" t="n">
        <x:v>8</x:v>
      </x:c>
      <x:c r="D1706" s="27" t="n">
        <x:v>3</x:v>
      </x:c>
      <x:c r="E1706" s="59" t="str">
        <x:v>GLOBE</x:v>
      </x:c>
      <x:c r="F1706" s="59" t="str">
        <x:v>SYS</x:v>
      </x:c>
      <x:c r="G1706" s="27" t="n">
        <x:v>1</x:v>
      </x:c>
      <x:c r="H1706" s="27" t="str">
        <x:v>2nd</x:v>
      </x:c>
      <x:c r="I1706" s="30" t="n">
        <x:v>2.1</x:v>
      </x:c>
      <x:c r="J1706" s="30" t="n">
        <x:v>2.1</x:v>
      </x:c>
      <x:c r="K1706" s="30" t="n">
        <x:v>5.04</x:v>
      </x:c>
      <x:c r="L1706" s="30"/>
    </x:row>
    <x:row r="1707">
      <x:c r="A1707" s="61" t="n">
        <x:v>45892</x:v>
      </x:c>
      <x:c r="B1707" s="59" t="str">
        <x:v>MOONEE VALLEY</x:v>
      </x:c>
      <x:c r="C1707" s="27" t="n">
        <x:v>8</x:v>
      </x:c>
      <x:c r="D1707" s="27" t="n">
        <x:v>8</x:v>
      </x:c>
      <x:c r="E1707" s="59" t="str">
        <x:v>RUN HARRY RUN</x:v>
      </x:c>
      <x:c r="F1707" s="59" t="str">
        <x:v>SYS</x:v>
      </x:c>
      <x:c r="G1707" s="27" t="n">
        <x:v>1</x:v>
      </x:c>
      <x:c r="H1707" s="27" t="str"/>
      <x:c r="I1707" s="30"/>
      <x:c r="J1707" s="30" t="n">
        <x:v>0</x:v>
      </x:c>
      <x:c r="K1707" s="30" t="n">
        <x:v>0</x:v>
      </x:c>
      <x:c r="L1707" s="30"/>
    </x:row>
    <x:row r="1708">
      <x:c r="A1708" s="61" t="n">
        <x:v>45892</x:v>
      </x:c>
      <x:c r="B1708" s="59" t="str">
        <x:v>MOONEE VALLEY</x:v>
      </x:c>
      <x:c r="C1708" s="27" t="n">
        <x:v>9</x:v>
      </x:c>
      <x:c r="D1708" s="27" t="n">
        <x:v>1</x:v>
      </x:c>
      <x:c r="E1708" s="59" t="str">
        <x:v>RED HOT NICC</x:v>
      </x:c>
      <x:c r="F1708" s="59" t="str">
        <x:v>LSW</x:v>
      </x:c>
      <x:c r="G1708" s="27" t="n">
        <x:v>1</x:v>
      </x:c>
      <x:c r="H1708" s="27" t="str">
        <x:v>Won</x:v>
      </x:c>
      <x:c r="I1708" s="30" t="n">
        <x:v>2.4</x:v>
      </x:c>
      <x:c r="J1708" s="30" t="n">
        <x:v>2.4</x:v>
      </x:c>
      <x:c r="K1708" s="30"/>
      <x:c r="L1708" s="30"/>
    </x:row>
    <x:row r="1709">
      <x:c r="A1709" s="61" t="n">
        <x:v>45892</x:v>
      </x:c>
      <x:c r="B1709" s="59" t="str">
        <x:v>MOONEE VALLEY</x:v>
      </x:c>
      <x:c r="C1709" s="27" t="n">
        <x:v>9</x:v>
      </x:c>
      <x:c r="D1709" s="27" t="n">
        <x:v>12</x:v>
      </x:c>
      <x:c r="E1709" s="59" t="str">
        <x:v>STOLI BOLLI</x:v>
      </x:c>
      <x:c r="F1709" s="59" t="str">
        <x:v>BFSR</x:v>
      </x:c>
      <x:c r="G1709" s="27" t="n">
        <x:v>1</x:v>
      </x:c>
      <x:c r="H1709" s="27" t="str">
        <x:v>2nd</x:v>
      </x:c>
      <x:c r="I1709" s="30" t="n">
        <x:v>1.7</x:v>
      </x:c>
      <x:c r="J1709" s="30" t="n">
        <x:v>1.7</x:v>
      </x:c>
      <x:c r="K1709" s="30"/>
      <x:c r="L1709" s="30"/>
    </x:row>
    <x:row r="1710">
      <x:c r="A1710" s="61" t="n">
        <x:v>45899</x:v>
      </x:c>
      <x:c r="B1710" s="59" t="str">
        <x:v>CAULFIELD</x:v>
      </x:c>
      <x:c r="C1710" s="27" t="n">
        <x:v>1</x:v>
      </x:c>
      <x:c r="D1710" s="27" t="n">
        <x:v>5</x:v>
      </x:c>
      <x:c r="E1710" s="59" t="str">
        <x:v>GILDED WATER</x:v>
      </x:c>
      <x:c r="F1710" s="59" t="str">
        <x:v>DC</x:v>
      </x:c>
      <x:c r="G1710" s="27" t="n">
        <x:v>1</x:v>
      </x:c>
      <x:c r="H1710" s="27" t="str">
        <x:v>3rd</x:v>
      </x:c>
      <x:c r="I1710" s="30" t="n">
        <x:v>1.7</x:v>
      </x:c>
      <x:c r="J1710" s="30" t="n">
        <x:v>1.7</x:v>
      </x:c>
      <x:c r="K1710" s="30" t="n">
        <x:v>2.72</x:v>
      </x:c>
      <x:c r="L1710" s="30" t="n">
        <x:v>0</x:v>
      </x:c>
    </x:row>
    <x:row r="1711">
      <x:c r="A1711" s="61" t="n">
        <x:v>45899</x:v>
      </x:c>
      <x:c r="B1711" s="59" t="str">
        <x:v>CAULFIELD</x:v>
      </x:c>
      <x:c r="C1711" s="27" t="n">
        <x:v>2</x:v>
      </x:c>
      <x:c r="D1711" s="27" t="n">
        <x:v>1</x:v>
      </x:c>
      <x:c r="E1711" s="59" t="str">
        <x:v>ON DISPLAY</x:v>
      </x:c>
      <x:c r="F1711" s="59" t="str">
        <x:v>DC</x:v>
      </x:c>
      <x:c r="G1711" s="27" t="n">
        <x:v>1</x:v>
      </x:c>
      <x:c r="H1711" s="27" t="str">
        <x:v>Won</x:v>
      </x:c>
      <x:c r="I1711" s="30" t="n">
        <x:v>1.6</x:v>
      </x:c>
      <x:c r="J1711" s="30" t="n">
        <x:v>1.6</x:v>
      </x:c>
      <x:c r="K1711" s="30" t="n">
        <x:v>0</x:v>
      </x:c>
      <x:c r="L1711" s="30" t="n">
        <x:v>0</x:v>
      </x:c>
    </x:row>
    <x:row r="1712">
      <x:c r="A1712" s="61" t="n">
        <x:v>45899</x:v>
      </x:c>
      <x:c r="B1712" s="59" t="str">
        <x:v>CAULFIELD</x:v>
      </x:c>
      <x:c r="C1712" s="27" t="n">
        <x:v>3</x:v>
      </x:c>
      <x:c r="D1712" s="27" t="n">
        <x:v>6</x:v>
      </x:c>
      <x:c r="E1712" s="59" t="str">
        <x:v>YOSHINOBU</x:v>
      </x:c>
      <x:c r="F1712" s="59" t="str">
        <x:v>BFSR</x:v>
      </x:c>
      <x:c r="G1712" s="27" t="n">
        <x:v>1</x:v>
      </x:c>
      <x:c r="H1712" s="27" t="str"/>
      <x:c r="I1712" s="30"/>
      <x:c r="J1712" s="30" t="n">
        <x:v>0</x:v>
      </x:c>
      <x:c r="K1712" s="30" t="n">
        <x:v>0</x:v>
      </x:c>
      <x:c r="L1712" s="30" t="n">
        <x:v>0</x:v>
      </x:c>
    </x:row>
    <x:row r="1713">
      <x:c r="A1713" s="61" t="n">
        <x:v>45899</x:v>
      </x:c>
      <x:c r="B1713" s="59" t="str">
        <x:v>CAULFIELD</x:v>
      </x:c>
      <x:c r="C1713" s="27" t="n">
        <x:v>4</x:v>
      </x:c>
      <x:c r="D1713" s="27" t="n">
        <x:v>14</x:v>
      </x:c>
      <x:c r="E1713" s="59" t="str">
        <x:v>REVELARE</x:v>
      </x:c>
      <x:c r="F1713" s="59" t="str">
        <x:v>SYS</x:v>
      </x:c>
      <x:c r="G1713" s="27" t="n">
        <x:v>1</x:v>
      </x:c>
      <x:c r="H1713" s="27" t="str">
        <x:v>Won</x:v>
      </x:c>
      <x:c r="I1713" s="30" t="n">
        <x:v>1.7</x:v>
      </x:c>
      <x:c r="J1713" s="30" t="n">
        <x:v>1.7</x:v>
      </x:c>
      <x:c r="K1713" s="30" t="n">
        <x:v>2.72</x:v>
      </x:c>
      <x:c r="L1713" s="30" t="n">
        <x:v>0</x:v>
      </x:c>
    </x:row>
    <x:row r="1714">
      <x:c r="A1714" s="61" t="n">
        <x:v>45899</x:v>
      </x:c>
      <x:c r="B1714" s="59" t="str">
        <x:v>CAULFIELD</x:v>
      </x:c>
      <x:c r="C1714" s="27" t="n">
        <x:v>5</x:v>
      </x:c>
      <x:c r="D1714" s="27" t="n">
        <x:v>15</x:v>
      </x:c>
      <x:c r="E1714" s="59" t="str">
        <x:v>TOO DARN DISCREET</x:v>
      </x:c>
      <x:c r="F1714" s="59" t="str">
        <x:v>DC</x:v>
      </x:c>
      <x:c r="G1714" s="27" t="n">
        <x:v>1</x:v>
      </x:c>
      <x:c r="H1714" s="27" t="str">
        <x:v>Won</x:v>
      </x:c>
      <x:c r="I1714" s="30" t="n">
        <x:v>1.6</x:v>
      </x:c>
      <x:c r="J1714" s="30" t="n">
        <x:v>1.6</x:v>
      </x:c>
      <x:c r="K1714" s="30" t="n">
        <x:v>0</x:v>
      </x:c>
      <x:c r="L1714" s="30" t="n">
        <x:v>0</x:v>
      </x:c>
    </x:row>
    <x:row r="1715">
      <x:c r="A1715" s="61" t="n">
        <x:v>45899</x:v>
      </x:c>
      <x:c r="B1715" s="59" t="str">
        <x:v>CAULFIELD</x:v>
      </x:c>
      <x:c r="C1715" s="27" t="n">
        <x:v>6</x:v>
      </x:c>
      <x:c r="D1715" s="27" t="n">
        <x:v>2</x:v>
      </x:c>
      <x:c r="E1715" s="59" t="str">
        <x:v>VINROCK</x:v>
      </x:c>
      <x:c r="F1715" s="59" t="str">
        <x:v>SYS</x:v>
      </x:c>
      <x:c r="G1715" s="27" t="n">
        <x:v>1</x:v>
      </x:c>
      <x:c r="H1715" s="27" t="str">
        <x:v>4th</x:v>
      </x:c>
      <x:c r="I1715" s="30"/>
      <x:c r="J1715" s="30" t="n">
        <x:v>0</x:v>
      </x:c>
      <x:c r="K1715" s="30" t="n">
        <x:v>0</x:v>
      </x:c>
      <x:c r="L1715" s="30" t="n">
        <x:v>0</x:v>
      </x:c>
    </x:row>
    <x:row r="1716">
      <x:c r="A1716" s="61" t="n">
        <x:v>45899</x:v>
      </x:c>
      <x:c r="B1716" s="59" t="str">
        <x:v>CAULFIELD</x:v>
      </x:c>
      <x:c r="C1716" s="27" t="n">
        <x:v>6</x:v>
      </x:c>
      <x:c r="D1716" s="27" t="n">
        <x:v>3</x:v>
      </x:c>
      <x:c r="E1716" s="59" t="str">
        <x:v>TYCOON STAR</x:v>
      </x:c>
      <x:c r="F1716" s="59" t="str">
        <x:v>SYS</x:v>
      </x:c>
      <x:c r="G1716" s="27" t="n">
        <x:v>1</x:v>
      </x:c>
      <x:c r="H1716" s="27" t="str">
        <x:v>Won</x:v>
      </x:c>
      <x:c r="I1716" s="30" t="n">
        <x:v>1.8</x:v>
      </x:c>
      <x:c r="J1716" s="30" t="n">
        <x:v>1.8</x:v>
      </x:c>
      <x:c r="K1716" s="30" t="n">
        <x:v>3.24</x:v>
      </x:c>
      <x:c r="L1716" s="30" t="n">
        <x:v>0</x:v>
      </x:c>
    </x:row>
    <x:row r="1717">
      <x:c r="A1717" s="61" t="n">
        <x:v>45899</x:v>
      </x:c>
      <x:c r="B1717" s="59" t="str">
        <x:v>CAULFIELD</x:v>
      </x:c>
      <x:c r="C1717" s="27" t="n">
        <x:v>8</x:v>
      </x:c>
      <x:c r="D1717" s="27" t="n">
        <x:v>2</x:v>
      </x:c>
      <x:c r="E1717" s="59" t="str">
        <x:v>MAGIC TIME</x:v>
      </x:c>
      <x:c r="F1717" s="59" t="str">
        <x:v>DC / SYS</x:v>
      </x:c>
      <x:c r="G1717" s="27" t="n">
        <x:v>2</x:v>
      </x:c>
      <x:c r="H1717" s="27" t="str">
        <x:v>Won</x:v>
      </x:c>
      <x:c r="I1717" s="30" t="n">
        <x:v>1.8</x:v>
      </x:c>
      <x:c r="J1717" s="30" t="n">
        <x:v>1.8</x:v>
      </x:c>
      <x:c r="K1717" s="30" t="n">
        <x:v>0</x:v>
      </x:c>
      <x:c r="L1717" s="30"/>
    </x:row>
    <x:row r="1718">
      <x:c r="A1718" s="61" t="n">
        <x:v>45899</x:v>
      </x:c>
      <x:c r="B1718" s="59" t="str">
        <x:v>CAULFIELD</x:v>
      </x:c>
      <x:c r="C1718" s="27" t="n">
        <x:v>8</x:v>
      </x:c>
      <x:c r="D1718" s="27" t="n">
        <x:v>8</x:v>
      </x:c>
      <x:c r="E1718" s="59" t="str">
        <x:v>DAMASK ROSE</x:v>
      </x:c>
      <x:c r="F1718" s="59" t="str">
        <x:v>SYS</x:v>
      </x:c>
      <x:c r="G1718" s="27" t="n">
        <x:v>1</x:v>
      </x:c>
      <x:c r="H1718" s="27" t="str"/>
      <x:c r="I1718" s="30"/>
      <x:c r="J1718" s="30" t="n">
        <x:v>0</x:v>
      </x:c>
      <x:c r="K1718" s="30" t="n">
        <x:v>0</x:v>
      </x:c>
      <x:c r="L1718" s="30"/>
    </x:row>
    <x:row r="1719">
      <x:c r="A1719" s="61" t="n">
        <x:v>45899</x:v>
      </x:c>
      <x:c r="B1719" s="59" t="str">
        <x:v>CAULFIELD</x:v>
      </x:c>
      <x:c r="C1719" s="27" t="n">
        <x:v>9</x:v>
      </x:c>
      <x:c r="D1719" s="27" t="n">
        <x:v>3</x:v>
      </x:c>
      <x:c r="E1719" s="59" t="str">
        <x:v>ANTINO</x:v>
      </x:c>
      <x:c r="F1719" s="59" t="str">
        <x:v>SYS</x:v>
      </x:c>
      <x:c r="G1719" s="27" t="n">
        <x:v>1</x:v>
      </x:c>
      <x:c r="H1719" s="27" t="str"/>
      <x:c r="I1719" s="30"/>
      <x:c r="J1719" s="30" t="n">
        <x:v>0</x:v>
      </x:c>
      <x:c r="K1719" s="30"/>
      <x:c r="L1719" s="30"/>
    </x:row>
    <x:row r="1720">
      <x:c r="A1720" s="61" t="n">
        <x:v>45899</x:v>
      </x:c>
      <x:c r="B1720" s="59" t="str">
        <x:v>CAULFIELD</x:v>
      </x:c>
      <x:c r="C1720" s="27" t="n">
        <x:v>9</x:v>
      </x:c>
      <x:c r="D1720" s="27" t="n">
        <x:v>9</x:v>
      </x:c>
      <x:c r="E1720" s="59" t="str">
        <x:v>FANGIRL</x:v>
      </x:c>
      <x:c r="F1720" s="59" t="str">
        <x:v>SYS</x:v>
      </x:c>
      <x:c r="G1720" s="27" t="n">
        <x:v>1</x:v>
      </x:c>
      <x:c r="H1720" s="27" t="str">
        <x:v>4th</x:v>
      </x:c>
      <x:c r="I1720" s="30"/>
      <x:c r="J1720" s="30" t="n">
        <x:v>0</x:v>
      </x:c>
      <x:c r="K1720" s="30"/>
      <x:c r="L1720" s="30"/>
    </x:row>
    <x:row r="1721">
      <x:c r="A1721" s="61" t="n">
        <x:v>45906</x:v>
      </x:c>
      <x:c r="B1721" s="59" t="str">
        <x:v>MOONEE VALLEY</x:v>
      </x:c>
      <x:c r="C1721" s="27" t="n">
        <x:v>1</x:v>
      </x:c>
      <x:c r="D1721" s="27" t="n">
        <x:v>6</x:v>
      </x:c>
      <x:c r="E1721" s="59" t="str">
        <x:v>MIEWA</x:v>
      </x:c>
      <x:c r="F1721" s="59" t="str">
        <x:v>SYS</x:v>
      </x:c>
      <x:c r="G1721" s="27" t="n">
        <x:v>1</x:v>
      </x:c>
      <x:c r="H1721" s="27" t="str">
        <x:v>Won</x:v>
      </x:c>
      <x:c r="I1721" s="30" t="n">
        <x:v>1.9</x:v>
      </x:c>
      <x:c r="J1721" s="30" t="n">
        <x:v>1.9</x:v>
      </x:c>
      <x:c r="K1721" s="30" t="n">
        <x:v>4.56</x:v>
      </x:c>
      <x:c r="L1721" s="30" t="n">
        <x:v>0</x:v>
      </x:c>
    </x:row>
    <x:row r="1722">
      <x:c r="A1722" s="61" t="n">
        <x:v>45906</x:v>
      </x:c>
      <x:c r="B1722" s="59" t="str">
        <x:v>MOONEE VALLEY</x:v>
      </x:c>
      <x:c r="C1722" s="27" t="n">
        <x:v>2</x:v>
      </x:c>
      <x:c r="D1722" s="27" t="n">
        <x:v>4</x:v>
      </x:c>
      <x:c r="E1722" s="59" t="str">
        <x:v>JAZZ AFFAIR</x:v>
      </x:c>
      <x:c r="F1722" s="59" t="str">
        <x:v>FR</x:v>
      </x:c>
      <x:c r="G1722" s="27" t="n">
        <x:v>1</x:v>
      </x:c>
      <x:c r="H1722" s="27" t="str">
        <x:v>Won</x:v>
      </x:c>
      <x:c r="I1722" s="30" t="n">
        <x:v>2.4</x:v>
      </x:c>
      <x:c r="J1722" s="30" t="n">
        <x:v>2.4</x:v>
      </x:c>
      <x:c r="K1722" s="30" t="n">
        <x:v>0</x:v>
      </x:c>
      <x:c r="L1722" s="30" t="n">
        <x:v>0</x:v>
      </x:c>
    </x:row>
    <x:row r="1723">
      <x:c r="A1723" s="61" t="n">
        <x:v>45906</x:v>
      </x:c>
      <x:c r="B1723" s="59" t="str">
        <x:v>MOONEE VALLEY</x:v>
      </x:c>
      <x:c r="C1723" s="27" t="n">
        <x:v>3</x:v>
      </x:c>
      <x:c r="D1723" s="27" t="n">
        <x:v>7</x:v>
      </x:c>
      <x:c r="E1723" s="59" t="str">
        <x:v>PRESSER</x:v>
      </x:c>
      <x:c r="F1723" s="59" t="str">
        <x:v>M</x:v>
      </x:c>
      <x:c r="G1723" s="27" t="n">
        <x:v>1</x:v>
      </x:c>
      <x:c r="H1723" s="27" t="str"/>
      <x:c r="I1723" s="30"/>
      <x:c r="J1723" s="30" t="n">
        <x:v>0</x:v>
      </x:c>
      <x:c r="K1723" s="30" t="n">
        <x:v>0</x:v>
      </x:c>
      <x:c r="L1723" s="30" t="n">
        <x:v>0</x:v>
      </x:c>
    </x:row>
    <x:row r="1724">
      <x:c r="A1724" s="61" t="n">
        <x:v>45906</x:v>
      </x:c>
      <x:c r="B1724" s="59" t="str">
        <x:v>MOONEE VALLEY</x:v>
      </x:c>
      <x:c r="C1724" s="27" t="n">
        <x:v>4</x:v>
      </x:c>
      <x:c r="D1724" s="27" t="n">
        <x:v>10</x:v>
      </x:c>
      <x:c r="E1724" s="59" t="str">
        <x:v>NAVY KING</x:v>
      </x:c>
      <x:c r="F1724" s="59" t="str">
        <x:v>LSW</x:v>
      </x:c>
      <x:c r="G1724" s="27" t="n">
        <x:v>1</x:v>
      </x:c>
      <x:c r="H1724" s="27" t="str">
        <x:v>4th</x:v>
      </x:c>
      <x:c r="I1724" s="30"/>
      <x:c r="J1724" s="30" t="n">
        <x:v>0</x:v>
      </x:c>
      <x:c r="K1724" s="30" t="n">
        <x:v>0</x:v>
      </x:c>
      <x:c r="L1724" s="30" t="n">
        <x:v>0</x:v>
      </x:c>
    </x:row>
    <x:row r="1725">
      <x:c r="A1725" s="61" t="n">
        <x:v>45906</x:v>
      </x:c>
      <x:c r="B1725" s="59" t="str">
        <x:v>MOONEE VALLEY</x:v>
      </x:c>
      <x:c r="C1725" s="27" t="n">
        <x:v>5</x:v>
      </x:c>
      <x:c r="D1725" s="27" t="n">
        <x:v>5</x:v>
      </x:c>
      <x:c r="E1725" s="59" t="str">
        <x:v>RED HOT NICC</x:v>
      </x:c>
      <x:c r="F1725" s="59" t="str">
        <x:v>SYS</x:v>
      </x:c>
      <x:c r="G1725" s="27" t="n">
        <x:v>1</x:v>
      </x:c>
      <x:c r="H1725" s="27" t="str"/>
      <x:c r="I1725" s="30"/>
      <x:c r="J1725" s="30" t="n">
        <x:v>0</x:v>
      </x:c>
      <x:c r="K1725" s="30" t="n">
        <x:v>0</x:v>
      </x:c>
      <x:c r="L1725" s="30" t="n">
        <x:v>0</x:v>
      </x:c>
    </x:row>
    <x:row r="1726">
      <x:c r="A1726" s="61" t="n">
        <x:v>45906</x:v>
      </x:c>
      <x:c r="B1726" s="59" t="str">
        <x:v>MOONEE VALLEY</x:v>
      </x:c>
      <x:c r="C1726" s="27" t="n">
        <x:v>6</x:v>
      </x:c>
      <x:c r="D1726" s="27" t="n">
        <x:v>1</x:v>
      </x:c>
      <x:c r="E1726" s="59" t="str">
        <x:v>SPACE RIDER</x:v>
      </x:c>
      <x:c r="F1726" s="59" t="str">
        <x:v>SYS</x:v>
      </x:c>
      <x:c r="G1726" s="27" t="n">
        <x:v>1</x:v>
      </x:c>
      <x:c r="H1726" s="27" t="str"/>
      <x:c r="I1726" s="30"/>
      <x:c r="J1726" s="30" t="n">
        <x:v>0</x:v>
      </x:c>
      <x:c r="K1726" s="30" t="n">
        <x:v>0</x:v>
      </x:c>
      <x:c r="L1726" s="30" t="n">
        <x:v>0</x:v>
      </x:c>
    </x:row>
    <x:row r="1727">
      <x:c r="A1727" s="61" t="n">
        <x:v>45906</x:v>
      </x:c>
      <x:c r="B1727" s="59" t="str">
        <x:v>MOONEE VALLEY</x:v>
      </x:c>
      <x:c r="C1727" s="27" t="n">
        <x:v>6</x:v>
      </x:c>
      <x:c r="D1727" s="27" t="n">
        <x:v>5</x:v>
      </x:c>
      <x:c r="E1727" s="59" t="str">
        <x:v>ESTREMO</x:v>
      </x:c>
      <x:c r="F1727" s="59" t="str">
        <x:v>FRSR</x:v>
      </x:c>
      <x:c r="G1727" s="27" t="n">
        <x:v>1</x:v>
      </x:c>
      <x:c r="H1727" s="27" t="str"/>
      <x:c r="I1727" s="30"/>
      <x:c r="J1727" s="30" t="n">
        <x:v>0</x:v>
      </x:c>
      <x:c r="K1727" s="30" t="n">
        <x:v>0</x:v>
      </x:c>
      <x:c r="L1727" s="30" t="n">
        <x:v>0</x:v>
      </x:c>
    </x:row>
    <x:row r="1728">
      <x:c r="A1728" s="61" t="n">
        <x:v>45906</x:v>
      </x:c>
      <x:c r="B1728" s="59" t="str">
        <x:v>MOONEE VALLEY</x:v>
      </x:c>
      <x:c r="C1728" s="27" t="n">
        <x:v>8</x:v>
      </x:c>
      <x:c r="D1728" s="27" t="n">
        <x:v>4</x:v>
      </x:c>
      <x:c r="E1728" s="59" t="str">
        <x:v>DESERT LIGHTNING</x:v>
      </x:c>
      <x:c r="F1728" s="59" t="str">
        <x:v>SYS</x:v>
      </x:c>
      <x:c r="G1728" s="27" t="n">
        <x:v>1</x:v>
      </x:c>
      <x:c r="H1728" s="27" t="str">
        <x:v>Won</x:v>
      </x:c>
      <x:c r="I1728" s="30" t="n">
        <x:v>1.2</x:v>
      </x:c>
      <x:c r="J1728" s="30" t="n">
        <x:v>1.2</x:v>
      </x:c>
      <x:c r="K1728" s="30" t="n">
        <x:v>2.88</x:v>
      </x:c>
      <x:c r="L1728" s="30" t="n">
        <x:v>4.608</x:v>
      </x:c>
    </x:row>
    <x:row r="1729">
      <x:c r="A1729" s="61" t="n">
        <x:v>45906</x:v>
      </x:c>
      <x:c r="B1729" s="59" t="str">
        <x:v>MOONEE VALLEY</x:v>
      </x:c>
      <x:c r="C1729" s="27" t="n">
        <x:v>9</x:v>
      </x:c>
      <x:c r="D1729" s="27" t="n">
        <x:v>7</x:v>
      </x:c>
      <x:c r="E1729" s="59" t="str">
        <x:v>BARAQIEL</x:v>
      </x:c>
      <x:c r="F1729" s="59" t="str">
        <x:v>DC</x:v>
      </x:c>
      <x:c r="G1729" s="27" t="n">
        <x:v>1</x:v>
      </x:c>
      <x:c r="H1729" s="27" t="str">
        <x:v>Won</x:v>
      </x:c>
      <x:c r="I1729" s="30" t="n">
        <x:v>2.4</x:v>
      </x:c>
      <x:c r="J1729" s="30" t="n">
        <x:v>2.4</x:v>
      </x:c>
      <x:c r="K1729" s="30" t="n">
        <x:v>3.84</x:v>
      </x:c>
      <x:c r="L1729" s="30"/>
    </x:row>
    <x:row r="1730">
      <x:c r="A1730" s="61" t="n">
        <x:v>45906</x:v>
      </x:c>
      <x:c r="B1730" s="59" t="str">
        <x:v>MOONEE VALLEY</x:v>
      </x:c>
      <x:c r="C1730" s="27" t="n">
        <x:v>10</x:v>
      </x:c>
      <x:c r="D1730" s="27" t="n">
        <x:v>1</x:v>
      </x:c>
      <x:c r="E1730" s="59" t="str">
        <x:v>LA FRACAS</x:v>
      </x:c>
      <x:c r="F1730" s="59" t="str">
        <x:v>DC / SYS</x:v>
      </x:c>
      <x:c r="G1730" s="27" t="n">
        <x:v>2</x:v>
      </x:c>
      <x:c r="H1730" s="27" t="str">
        <x:v>Won</x:v>
      </x:c>
      <x:c r="I1730" s="30" t="n">
        <x:v>1.6</x:v>
      </x:c>
      <x:c r="J1730" s="30" t="n">
        <x:v>1.6</x:v>
      </x:c>
      <x:c r="K1730" s="30"/>
      <x:c r="L1730" s="30"/>
    </x:row>
    <x:row r="1731">
      <x:c r="A1731" s="61" t="n">
        <x:v>45906</x:v>
      </x:c>
      <x:c r="B1731" s="59" t="str">
        <x:v>MOONEE VALLEY</x:v>
      </x:c>
      <x:c r="C1731" s="27" t="n">
        <x:v>10</x:v>
      </x:c>
      <x:c r="D1731" s="27" t="n">
        <x:v>10</x:v>
      </x:c>
      <x:c r="E1731" s="59" t="str">
        <x:v>PRINCESS QUE</x:v>
      </x:c>
      <x:c r="F1731" s="59" t="str">
        <x:v>LSW / SYS</x:v>
      </x:c>
      <x:c r="G1731" s="27" t="n">
        <x:v>2</x:v>
      </x:c>
      <x:c r="H1731" s="27" t="str">
        <x:v>2nd</x:v>
      </x:c>
      <x:c r="I1731" s="30" t="n">
        <x:v>2.4</x:v>
      </x:c>
      <x:c r="J1731" s="30" t="n">
        <x:v>2.4</x:v>
      </x:c>
      <x:c r="K1731" s="30"/>
      <x:c r="L1731" s="30"/>
    </x:row>
    <x:row r="1732">
      <x:c r="A1732" s="61" t="n">
        <x:v>45913</x:v>
      </x:c>
      <x:c r="B1732" s="59" t="str">
        <x:v>FLEMINGTON</x:v>
      </x:c>
      <x:c r="C1732" s="27" t="n">
        <x:v>1</x:v>
      </x:c>
      <x:c r="D1732" s="27" t="n">
        <x:v>8</x:v>
      </x:c>
      <x:c r="E1732" s="59" t="str">
        <x:v>TONKIN</x:v>
      </x:c>
      <x:c r="F1732" s="59" t="str">
        <x:v>LSW</x:v>
      </x:c>
      <x:c r="G1732" s="27" t="n">
        <x:v>1</x:v>
      </x:c>
      <x:c r="H1732" s="27" t="str">
        <x:v>2nd</x:v>
      </x:c>
      <x:c r="I1732" s="30" t="n">
        <x:v>2.4</x:v>
      </x:c>
      <x:c r="J1732" s="30" t="n">
        <x:v>2.4</x:v>
      </x:c>
      <x:c r="K1732" s="30" t="n">
        <x:v>2.88</x:v>
      </x:c>
      <x:c r="L1732" s="30" t="n">
        <x:v>4.608</x:v>
      </x:c>
    </x:row>
    <x:row r="1733">
      <x:c r="A1733" s="61" t="n">
        <x:v>45913</x:v>
      </x:c>
      <x:c r="B1733" s="59" t="str">
        <x:v>FLEMINGTON</x:v>
      </x:c>
      <x:c r="C1733" s="27" t="n">
        <x:v>2</x:v>
      </x:c>
      <x:c r="D1733" s="27" t="n">
        <x:v>2</x:v>
      </x:c>
      <x:c r="E1733" s="59" t="str">
        <x:v>TYCOON STAR</x:v>
      </x:c>
      <x:c r="F1733" s="59" t="str">
        <x:v>SYS</x:v>
      </x:c>
      <x:c r="G1733" s="27" t="n">
        <x:v>1</x:v>
      </x:c>
      <x:c r="H1733" s="27" t="str">
        <x:v>3rd</x:v>
      </x:c>
      <x:c r="I1733" s="30" t="n">
        <x:v>1.2</x:v>
      </x:c>
      <x:c r="J1733" s="30" t="n">
        <x:v>1.2</x:v>
      </x:c>
      <x:c r="K1733" s="30" t="n">
        <x:v>1.92</x:v>
      </x:c>
      <x:c r="L1733" s="30" t="n">
        <x:v>4.8</x:v>
      </x:c>
    </x:row>
    <x:row r="1734">
      <x:c r="A1734" s="61" t="n">
        <x:v>45913</x:v>
      </x:c>
      <x:c r="B1734" s="59" t="str">
        <x:v>FLEMINGTON</x:v>
      </x:c>
      <x:c r="C1734" s="27" t="n">
        <x:v>3</x:v>
      </x:c>
      <x:c r="D1734" s="27" t="n">
        <x:v>1</x:v>
      </x:c>
      <x:c r="E1734" s="59" t="str">
        <x:v>VINROCK</x:v>
      </x:c>
      <x:c r="F1734" s="59" t="str">
        <x:v>BFSR</x:v>
      </x:c>
      <x:c r="G1734" s="27" t="n">
        <x:v>1</x:v>
      </x:c>
      <x:c r="H1734" s="27" t="str">
        <x:v>Won</x:v>
      </x:c>
      <x:c r="I1734" s="30" t="n">
        <x:v>1.6</x:v>
      </x:c>
      <x:c r="J1734" s="30" t="n">
        <x:v>1.6</x:v>
      </x:c>
      <x:c r="K1734" s="30" t="n">
        <x:v>4</x:v>
      </x:c>
      <x:c r="L1734" s="30" t="n">
        <x:v>4.8</x:v>
      </x:c>
    </x:row>
    <x:row r="1735">
      <x:c r="A1735" s="61" t="n">
        <x:v>45913</x:v>
      </x:c>
      <x:c r="B1735" s="59" t="str">
        <x:v>FLEMINGTON</x:v>
      </x:c>
      <x:c r="C1735" s="27" t="n">
        <x:v>4</x:v>
      </x:c>
      <x:c r="D1735" s="27" t="n">
        <x:v>4</x:v>
      </x:c>
      <x:c r="E1735" s="59" t="str">
        <x:v>INKARUNA</x:v>
      </x:c>
      <x:c r="F1735" s="59" t="str">
        <x:v>M</x:v>
      </x:c>
      <x:c r="G1735" s="27" t="n">
        <x:v>1</x:v>
      </x:c>
      <x:c r="H1735" s="27" t="str">
        <x:v>3rd</x:v>
      </x:c>
      <x:c r="I1735" s="30" t="n">
        <x:v>2.5</x:v>
      </x:c>
      <x:c r="J1735" s="30" t="n">
        <x:v>2.5</x:v>
      </x:c>
      <x:c r="K1735" s="30" t="n">
        <x:v>3</x:v>
      </x:c>
      <x:c r="L1735" s="30" t="n">
        <x:v>0</x:v>
      </x:c>
    </x:row>
    <x:row r="1736">
      <x:c r="A1736" s="61" t="n">
        <x:v>45913</x:v>
      </x:c>
      <x:c r="B1736" s="59" t="str">
        <x:v>FLEMINGTON</x:v>
      </x:c>
      <x:c r="C1736" s="27" t="n">
        <x:v>4</x:v>
      </x:c>
      <x:c r="D1736" s="27" t="n">
        <x:v>7</x:v>
      </x:c>
      <x:c r="E1736" s="59" t="str">
        <x:v>SCENIC POINT</x:v>
      </x:c>
      <x:c r="F1736" s="59" t="str">
        <x:v>FRSR</x:v>
      </x:c>
      <x:c r="G1736" s="27" t="n">
        <x:v>1</x:v>
      </x:c>
      <x:c r="H1736" s="27" t="str"/>
      <x:c r="I1736" s="30"/>
      <x:c r="J1736" s="30" t="n">
        <x:v>0</x:v>
      </x:c>
      <x:c r="K1736" s="30" t="n">
        <x:v>0</x:v>
      </x:c>
      <x:c r="L1736" s="30" t="n">
        <x:v>0</x:v>
      </x:c>
    </x:row>
    <x:row r="1737">
      <x:c r="A1737" s="61" t="n">
        <x:v>45913</x:v>
      </x:c>
      <x:c r="B1737" s="59" t="str">
        <x:v>FLEMINGTON</x:v>
      </x:c>
      <x:c r="C1737" s="27" t="n">
        <x:v>6</x:v>
      </x:c>
      <x:c r="D1737" s="27" t="n">
        <x:v>4</x:v>
      </x:c>
      <x:c r="E1737" s="59" t="str">
        <x:v>ARKANSAW KID</x:v>
      </x:c>
      <x:c r="F1737" s="59" t="str">
        <x:v>FRSR / SYS</x:v>
      </x:c>
      <x:c r="G1737" s="27" t="n">
        <x:v>2</x:v>
      </x:c>
      <x:c r="H1737" s="27" t="str">
        <x:v>Won</x:v>
      </x:c>
      <x:c r="I1737" s="30" t="n">
        <x:v>1.2</x:v>
      </x:c>
      <x:c r="J1737" s="30" t="n">
        <x:v>1.2</x:v>
      </x:c>
      <x:c r="K1737" s="30" t="n">
        <x:v>0</x:v>
      </x:c>
      <x:c r="L1737" s="30" t="n">
        <x:v>0</x:v>
      </x:c>
    </x:row>
    <x:row r="1738">
      <x:c r="A1738" s="61" t="n">
        <x:v>45913</x:v>
      </x:c>
      <x:c r="B1738" s="59" t="str">
        <x:v>FLEMINGTON</x:v>
      </x:c>
      <x:c r="C1738" s="27" t="n">
        <x:v>7</x:v>
      </x:c>
      <x:c r="D1738" s="27" t="n">
        <x:v>6</x:v>
      </x:c>
      <x:c r="E1738" s="59" t="str">
        <x:v>JENNIVAMOOSE</x:v>
      </x:c>
      <x:c r="F1738" s="59" t="str">
        <x:v>SYS</x:v>
      </x:c>
      <x:c r="G1738" s="27" t="n">
        <x:v>1</x:v>
      </x:c>
      <x:c r="H1738" s="27" t="str">
        <x:v>4th</x:v>
      </x:c>
      <x:c r="I1738" s="30"/>
      <x:c r="J1738" s="30" t="n">
        <x:v>0</x:v>
      </x:c>
      <x:c r="K1738" s="30" t="n">
        <x:v>0</x:v>
      </x:c>
      <x:c r="L1738" s="30" t="n">
        <x:v>0</x:v>
      </x:c>
    </x:row>
    <x:row r="1739">
      <x:c r="A1739" s="61" t="n">
        <x:v>45913</x:v>
      </x:c>
      <x:c r="B1739" s="59" t="str">
        <x:v>FLEMINGTON</x:v>
      </x:c>
      <x:c r="C1739" s="27" t="n">
        <x:v>8</x:v>
      </x:c>
      <x:c r="D1739" s="27" t="n">
        <x:v>5</x:v>
      </x:c>
      <x:c r="E1739" s="59" t="str">
        <x:v>VIA SISTINA</x:v>
      </x:c>
      <x:c r="F1739" s="59" t="str">
        <x:v>LSW / SYS</x:v>
      </x:c>
      <x:c r="G1739" s="27" t="n">
        <x:v>2</x:v>
      </x:c>
      <x:c r="H1739" s="27" t="str">
        <x:v>3rd</x:v>
      </x:c>
      <x:c r="I1739" s="30"/>
      <x:c r="J1739" s="30" t="n">
        <x:v>0</x:v>
      </x:c>
      <x:c r="K1739" s="30" t="n">
        <x:v>0</x:v>
      </x:c>
      <x:c r="L1739" s="30" t="n">
        <x:v>0</x:v>
      </x:c>
    </x:row>
    <x:row r="1740">
      <x:c r="A1740" s="61" t="n">
        <x:v>45913</x:v>
      </x:c>
      <x:c r="B1740" s="59" t="str">
        <x:v>FLEMINGTON</x:v>
      </x:c>
      <x:c r="C1740" s="27" t="n">
        <x:v>9</x:v>
      </x:c>
      <x:c r="D1740" s="27" t="n">
        <x:v>3</x:v>
      </x:c>
      <x:c r="E1740" s="59" t="str">
        <x:v>LAZZURA</x:v>
      </x:c>
      <x:c r="F1740" s="59" t="str">
        <x:v>LSW / SYS</x:v>
      </x:c>
      <x:c r="G1740" s="27" t="n">
        <x:v>2</x:v>
      </x:c>
      <x:c r="H1740" s="27" t="str">
        <x:v>Won</x:v>
      </x:c>
      <x:c r="I1740" s="30" t="n">
        <x:v>1.2</x:v>
      </x:c>
      <x:c r="J1740" s="30" t="n">
        <x:v>1.2</x:v>
      </x:c>
      <x:c r="K1740" s="30" t="n">
        <x:v>3.36</x:v>
      </x:c>
      <x:c r="L1740" s="30"/>
    </x:row>
    <x:row r="1741">
      <x:c r="A1741" s="61" t="n">
        <x:v>45913</x:v>
      </x:c>
      <x:c r="B1741" s="59" t="str">
        <x:v>FLEMINGTON</x:v>
      </x:c>
      <x:c r="C1741" s="27" t="n">
        <x:v>9</x:v>
      </x:c>
      <x:c r="D1741" s="27" t="n">
        <x:v>10</x:v>
      </x:c>
      <x:c r="E1741" s="59" t="str">
        <x:v>OH TOO GOOD</x:v>
      </x:c>
      <x:c r="F1741" s="59" t="str">
        <x:v>BFSR</x:v>
      </x:c>
      <x:c r="G1741" s="27" t="n">
        <x:v>1</x:v>
      </x:c>
      <x:c r="H1741" s="27" t="str">
        <x:v>2nd</x:v>
      </x:c>
      <x:c r="I1741" s="30" t="n">
        <x:v>2.1</x:v>
      </x:c>
      <x:c r="J1741" s="30" t="n">
        <x:v>2.1</x:v>
      </x:c>
      <x:c r="K1741" s="30" t="n">
        <x:v>5.88</x:v>
      </x:c>
      <x:c r="L1741" s="30"/>
    </x:row>
    <x:row r="1742">
      <x:c r="A1742" s="61" t="n">
        <x:v>45913</x:v>
      </x:c>
      <x:c r="B1742" s="59" t="str">
        <x:v>FLEMINGTON</x:v>
      </x:c>
      <x:c r="C1742" s="27" t="n">
        <x:v>10</x:v>
      </x:c>
      <x:c r="D1742" s="27" t="n">
        <x:v>1</x:v>
      </x:c>
      <x:c r="E1742" s="59" t="str">
        <x:v>GOLDEN PATH</x:v>
      </x:c>
      <x:c r="F1742" s="59" t="str">
        <x:v>M</x:v>
      </x:c>
      <x:c r="G1742" s="27" t="n">
        <x:v>1</x:v>
      </x:c>
      <x:c r="H1742" s="27" t="str">
        <x:v>Won</x:v>
      </x:c>
      <x:c r="I1742" s="30" t="n">
        <x:v>2.8</x:v>
      </x:c>
      <x:c r="J1742" s="30" t="n">
        <x:v>2.8</x:v>
      </x:c>
      <x:c r="K1742" s="30"/>
      <x:c r="L1742" s="30"/>
    </x:row>
    <x:row r="1743">
      <x:c r="A1743" s="61" t="n">
        <x:v>45920</x:v>
      </x:c>
      <x:c r="B1743" s="59" t="str">
        <x:v>CAULFIELD</x:v>
      </x:c>
      <x:c r="C1743" s="27" t="n">
        <x:v>1</x:v>
      </x:c>
      <x:c r="D1743" s="27" t="n">
        <x:v>4</x:v>
      </x:c>
      <x:c r="E1743" s="59" t="str">
        <x:v>AL DUCA</x:v>
      </x:c>
      <x:c r="F1743" s="59" t="str">
        <x:v>LSW / SYS</x:v>
      </x:c>
      <x:c r="G1743" s="27" t="n">
        <x:v>2</x:v>
      </x:c>
      <x:c r="H1743" s="27" t="str">
        <x:v>Won</x:v>
      </x:c>
      <x:c r="I1743" s="30" t="n">
        <x:v>1.6</x:v>
      </x:c>
      <x:c r="J1743" s="30" t="n">
        <x:v>1.6</x:v>
      </x:c>
      <x:c r="K1743" s="30" t="n">
        <x:v>0</x:v>
      </x:c>
      <x:c r="L1743" s="30" t="n">
        <x:v>0</x:v>
      </x:c>
    </x:row>
    <x:row r="1744">
      <x:c r="A1744" s="61" t="n">
        <x:v>45920</x:v>
      </x:c>
      <x:c r="B1744" s="59" t="str">
        <x:v>CAULFIELD</x:v>
      </x:c>
      <x:c r="C1744" s="27" t="n">
        <x:v>1</x:v>
      </x:c>
      <x:c r="D1744" s="27" t="n">
        <x:v>8</x:v>
      </x:c>
      <x:c r="E1744" s="59" t="str">
        <x:v>PRESSER</x:v>
      </x:c>
      <x:c r="F1744" s="59" t="str">
        <x:v>FRSR</x:v>
      </x:c>
      <x:c r="G1744" s="27" t="n">
        <x:v>1</x:v>
      </x:c>
      <x:c r="H1744" s="27" t="str">
        <x:v>2nd</x:v>
      </x:c>
      <x:c r="I1744" s="30" t="n">
        <x:v>2.2</x:v>
      </x:c>
      <x:c r="J1744" s="30" t="n">
        <x:v>2.2</x:v>
      </x:c>
      <x:c r="K1744" s="30" t="n">
        <x:v>0</x:v>
      </x:c>
      <x:c r="L1744" s="30" t="n">
        <x:v>0</x:v>
      </x:c>
    </x:row>
    <x:row r="1745">
      <x:c r="A1745" s="61" t="n">
        <x:v>45920</x:v>
      </x:c>
      <x:c r="B1745" s="59" t="str">
        <x:v>CAULFIELD</x:v>
      </x:c>
      <x:c r="C1745" s="27" t="n">
        <x:v>2</x:v>
      </x:c>
      <x:c r="D1745" s="27" t="n">
        <x:v>6</x:v>
      </x:c>
      <x:c r="E1745" s="59" t="str">
        <x:v>DEEP PLEASURE</x:v>
      </x:c>
      <x:c r="F1745" s="59" t="str">
        <x:v>FRSR</x:v>
      </x:c>
      <x:c r="G1745" s="27" t="n">
        <x:v>1</x:v>
      </x:c>
      <x:c r="H1745" s="27" t="str"/>
      <x:c r="I1745" s="30"/>
      <x:c r="J1745" s="30" t="n">
        <x:v>0</x:v>
      </x:c>
      <x:c r="K1745" s="30" t="n">
        <x:v>0</x:v>
      </x:c>
      <x:c r="L1745" s="30" t="n">
        <x:v>0</x:v>
      </x:c>
    </x:row>
    <x:row r="1746">
      <x:c r="A1746" s="61" t="n">
        <x:v>45920</x:v>
      </x:c>
      <x:c r="B1746" s="59" t="str">
        <x:v>CAULFIELD</x:v>
      </x:c>
      <x:c r="C1746" s="27" t="n">
        <x:v>2</x:v>
      </x:c>
      <x:c r="D1746" s="27" t="n">
        <x:v>9</x:v>
      </x:c>
      <x:c r="E1746" s="59" t="str">
        <x:v>SHADHAVAR</x:v>
      </x:c>
      <x:c r="F1746" s="59" t="str">
        <x:v>FRSR</x:v>
      </x:c>
      <x:c r="G1746" s="27" t="n">
        <x:v>1</x:v>
      </x:c>
      <x:c r="H1746" s="27" t="str">
        <x:v>Won</x:v>
      </x:c>
      <x:c r="I1746" s="30" t="n">
        <x:v>1.5</x:v>
      </x:c>
      <x:c r="J1746" s="30" t="n">
        <x:v>1.5</x:v>
      </x:c>
      <x:c r="K1746" s="30" t="n">
        <x:v>0</x:v>
      </x:c>
      <x:c r="L1746" s="30" t="n">
        <x:v>0</x:v>
      </x:c>
    </x:row>
    <x:row r="1747">
      <x:c r="A1747" s="61" t="n">
        <x:v>45920</x:v>
      </x:c>
      <x:c r="B1747" s="59" t="str">
        <x:v>CAULFIELD</x:v>
      </x:c>
      <x:c r="C1747" s="27" t="n">
        <x:v>4</x:v>
      </x:c>
      <x:c r="D1747" s="27" t="n">
        <x:v>3</x:v>
      </x:c>
      <x:c r="E1747" s="59" t="str">
        <x:v>RECOMMENDATION</x:v>
      </x:c>
      <x:c r="F1747" s="59" t="str">
        <x:v>FRSR</x:v>
      </x:c>
      <x:c r="G1747" s="27" t="n">
        <x:v>1</x:v>
      </x:c>
      <x:c r="H1747" s="27" t="str"/>
      <x:c r="I1747" s="30"/>
      <x:c r="J1747" s="30" t="n">
        <x:v>0</x:v>
      </x:c>
      <x:c r="K1747" s="30" t="n">
        <x:v>0</x:v>
      </x:c>
      <x:c r="L1747" s="30" t="n">
        <x:v>0</x:v>
      </x:c>
    </x:row>
    <x:row r="1748">
      <x:c r="A1748" s="61" t="n">
        <x:v>45920</x:v>
      </x:c>
      <x:c r="B1748" s="59" t="str">
        <x:v>CAULFIELD</x:v>
      </x:c>
      <x:c r="C1748" s="27" t="n">
        <x:v>4</x:v>
      </x:c>
      <x:c r="D1748" s="27" t="n">
        <x:v>4</x:v>
      </x:c>
      <x:c r="E1748" s="59" t="str">
        <x:v>OAK HILL</x:v>
      </x:c>
      <x:c r="F1748" s="59" t="str">
        <x:v>DC / SYS</x:v>
      </x:c>
      <x:c r="G1748" s="27" t="n">
        <x:v>2</x:v>
      </x:c>
      <x:c r="H1748" s="27" t="str">
        <x:v>2nd</x:v>
      </x:c>
      <x:c r="I1748" s="30" t="n">
        <x:v>1.3</x:v>
      </x:c>
      <x:c r="J1748" s="30" t="n">
        <x:v>1.3</x:v>
      </x:c>
      <x:c r="K1748" s="30" t="n">
        <x:v>0</x:v>
      </x:c>
      <x:c r="L1748" s="30" t="n">
        <x:v>0</x:v>
      </x:c>
    </x:row>
    <x:row r="1749">
      <x:c r="A1749" s="61" t="n">
        <x:v>45920</x:v>
      </x:c>
      <x:c r="B1749" s="59" t="str">
        <x:v>CAULFIELD</x:v>
      </x:c>
      <x:c r="C1749" s="27" t="n">
        <x:v>5</x:v>
      </x:c>
      <x:c r="D1749" s="27" t="n">
        <x:v>4</x:v>
      </x:c>
      <x:c r="E1749" s="59" t="str">
        <x:v>BINGI</x:v>
      </x:c>
      <x:c r="F1749" s="59" t="str">
        <x:v>LSW</x:v>
      </x:c>
      <x:c r="G1749" s="27" t="n">
        <x:v>1</x:v>
      </x:c>
      <x:c r="H1749" s="27" t="str"/>
      <x:c r="I1749" s="30"/>
      <x:c r="J1749" s="30" t="n">
        <x:v>0</x:v>
      </x:c>
      <x:c r="K1749" s="30" t="n">
        <x:v>0</x:v>
      </x:c>
      <x:c r="L1749" s="30" t="n">
        <x:v>0</x:v>
      </x:c>
    </x:row>
    <x:row r="1750">
      <x:c r="A1750" s="61" t="n">
        <x:v>45920</x:v>
      </x:c>
      <x:c r="B1750" s="59" t="str">
        <x:v>CAULFIELD</x:v>
      </x:c>
      <x:c r="C1750" s="27" t="n">
        <x:v>6</x:v>
      </x:c>
      <x:c r="D1750" s="27" t="n">
        <x:v>6</x:v>
      </x:c>
      <x:c r="E1750" s="59" t="str">
        <x:v>VIVID SUN</x:v>
      </x:c>
      <x:c r="F1750" s="59" t="str">
        <x:v>SYS</x:v>
      </x:c>
      <x:c r="G1750" s="27" t="n">
        <x:v>1</x:v>
      </x:c>
      <x:c r="H1750" s="27" t="str"/>
      <x:c r="I1750" s="30"/>
      <x:c r="J1750" s="30" t="n">
        <x:v>0</x:v>
      </x:c>
      <x:c r="K1750" s="30" t="n">
        <x:v>0</x:v>
      </x:c>
      <x:c r="L1750" s="30" t="n">
        <x:v>0</x:v>
      </x:c>
    </x:row>
    <x:row r="1751">
      <x:c r="A1751" s="61" t="n">
        <x:v>45920</x:v>
      </x:c>
      <x:c r="B1751" s="59" t="str">
        <x:v>CAULFIELD</x:v>
      </x:c>
      <x:c r="C1751" s="27" t="n">
        <x:v>7</x:v>
      </x:c>
      <x:c r="D1751" s="27" t="n">
        <x:v>10</x:v>
      </x:c>
      <x:c r="E1751" s="59" t="str">
        <x:v>MOIRA</x:v>
      </x:c>
      <x:c r="F1751" s="59" t="str">
        <x:v>BF / SYS</x:v>
      </x:c>
      <x:c r="G1751" s="27" t="n">
        <x:v>2</x:v>
      </x:c>
      <x:c r="H1751" s="27" t="str">
        <x:v>4th</x:v>
      </x:c>
      <x:c r="I1751" s="30"/>
      <x:c r="J1751" s="30" t="n">
        <x:v>0</x:v>
      </x:c>
      <x:c r="K1751" s="30" t="n">
        <x:v>0</x:v>
      </x:c>
      <x:c r="L1751" s="30" t="n">
        <x:v>0</x:v>
      </x:c>
    </x:row>
    <x:row r="1752">
      <x:c r="A1752" s="61" t="n">
        <x:v>45920</x:v>
      </x:c>
      <x:c r="B1752" s="59" t="str">
        <x:v>CAULFIELD</x:v>
      </x:c>
      <x:c r="C1752" s="27" t="n">
        <x:v>8</x:v>
      </x:c>
      <x:c r="D1752" s="27" t="n">
        <x:v>1</x:v>
      </x:c>
      <x:c r="E1752" s="59" t="str">
        <x:v>ANOTHER WIL</x:v>
      </x:c>
      <x:c r="F1752" s="59" t="str">
        <x:v>BF</x:v>
      </x:c>
      <x:c r="G1752" s="27" t="n">
        <x:v>1</x:v>
      </x:c>
      <x:c r="H1752" s="27" t="str"/>
      <x:c r="I1752" s="30"/>
      <x:c r="J1752" s="30" t="n">
        <x:v>0</x:v>
      </x:c>
      <x:c r="K1752" s="30" t="n">
        <x:v>0</x:v>
      </x:c>
      <x:c r="L1752" s="30" t="n">
        <x:v>0</x:v>
      </x:c>
    </x:row>
    <x:row r="1753">
      <x:c r="A1753" s="61" t="n">
        <x:v>45920</x:v>
      </x:c>
      <x:c r="B1753" s="59" t="str">
        <x:v>CAULFIELD</x:v>
      </x:c>
      <x:c r="C1753" s="27" t="n">
        <x:v>8</x:v>
      </x:c>
      <x:c r="D1753" s="27" t="n">
        <x:v>16</x:v>
      </x:c>
      <x:c r="E1753" s="59" t="str">
        <x:v>SEPALS</x:v>
      </x:c>
      <x:c r="F1753" s="59" t="str">
        <x:v>LSW / SYS</x:v>
      </x:c>
      <x:c r="G1753" s="27" t="n">
        <x:v>2</x:v>
      </x:c>
      <x:c r="H1753" s="27" t="str">
        <x:v>Won</x:v>
      </x:c>
      <x:c r="I1753" s="30" t="n">
        <x:v>1.5</x:v>
      </x:c>
      <x:c r="J1753" s="30" t="n">
        <x:v>1.5</x:v>
      </x:c>
      <x:c r="K1753" s="30" t="n">
        <x:v>1.9500000000000002</x:v>
      </x:c>
      <x:c r="L1753" s="30" t="n">
        <x:v>2.73</x:v>
      </x:c>
    </x:row>
    <x:row r="1754">
      <x:c r="A1754" s="61" t="n">
        <x:v>45920</x:v>
      </x:c>
      <x:c r="B1754" s="59" t="str">
        <x:v>CAULFIELD</x:v>
      </x:c>
      <x:c r="C1754" s="27" t="n">
        <x:v>9</x:v>
      </x:c>
      <x:c r="D1754" s="27" t="n">
        <x:v>17</x:v>
      </x:c>
      <x:c r="E1754" s="59" t="str">
        <x:v>HALF YOURS</x:v>
      </x:c>
      <x:c r="F1754" s="59" t="str">
        <x:v>LSW / SYS</x:v>
      </x:c>
      <x:c r="G1754" s="27" t="n">
        <x:v>2</x:v>
      </x:c>
      <x:c r="H1754" s="27" t="str">
        <x:v>Won</x:v>
      </x:c>
      <x:c r="I1754" s="30" t="n">
        <x:v>1.3</x:v>
      </x:c>
      <x:c r="J1754" s="30" t="n">
        <x:v>1.3</x:v>
      </x:c>
      <x:c r="K1754" s="30" t="n">
        <x:v>1.8199999999999998</x:v>
      </x:c>
      <x:c r="L1754" s="30"/>
    </x:row>
    <x:row r="1755">
      <x:c r="A1755" s="61" t="n">
        <x:v>45920</x:v>
      </x:c>
      <x:c r="B1755" s="59" t="str">
        <x:v>CAULFIELD</x:v>
      </x:c>
      <x:c r="C1755" s="27" t="n">
        <x:v>10</x:v>
      </x:c>
      <x:c r="D1755" s="27" t="n">
        <x:v>8</x:v>
      </x:c>
      <x:c r="E1755" s="59" t="str">
        <x:v>GILDED WATER</x:v>
      </x:c>
      <x:c r="F1755" s="59" t="str">
        <x:v>SYS</x:v>
      </x:c>
      <x:c r="G1755" s="27" t="n">
        <x:v>1</x:v>
      </x:c>
      <x:c r="H1755" s="27" t="str">
        <x:v>Won</x:v>
      </x:c>
      <x:c r="I1755" s="30" t="n">
        <x:v>1.4</x:v>
      </x:c>
      <x:c r="J1755" s="30" t="n">
        <x:v>1.4</x:v>
      </x:c>
      <x:c r="K1755" s="30"/>
      <x:c r="L1755" s="30"/>
    </x:row>
    <x:row r="1756">
      <x:c r="A1756" s="61" t="n">
        <x:v>45926</x:v>
      </x:c>
      <x:c r="B1756" s="59" t="str">
        <x:v>MOONEE VALLEY</x:v>
      </x:c>
      <x:c r="C1756" s="27" t="n">
        <x:v>1</x:v>
      </x:c>
      <x:c r="D1756" s="27" t="n">
        <x:v>8</x:v>
      </x:c>
      <x:c r="E1756" s="59" t="str">
        <x:v>CHARCOALS</x:v>
      </x:c>
      <x:c r="F1756" s="59" t="str">
        <x:v>LSW</x:v>
      </x:c>
      <x:c r="G1756" s="27" t="n">
        <x:v>1</x:v>
      </x:c>
      <x:c r="H1756" s="27" t="str">
        <x:v>Won</x:v>
      </x:c>
      <x:c r="I1756" s="30" t="n">
        <x:v>3</x:v>
      </x:c>
      <x:c r="J1756" s="30" t="n">
        <x:v>3</x:v>
      </x:c>
      <x:c r="K1756" s="30" t="n">
        <x:v>3.9000000000000004</x:v>
      </x:c>
      <x:c r="L1756" s="30" t="n">
        <x:v>10.14</x:v>
      </x:c>
    </x:row>
    <x:row r="1757">
      <x:c r="A1757" s="61" t="n">
        <x:v>45926</x:v>
      </x:c>
      <x:c r="B1757" s="59" t="str">
        <x:v>MOONEE VALLEY</x:v>
      </x:c>
      <x:c r="C1757" s="27" t="n">
        <x:v>1</x:v>
      </x:c>
      <x:c r="D1757" s="27" t="n">
        <x:v>11</x:v>
      </x:c>
      <x:c r="E1757" s="59" t="str">
        <x:v>PRINCESS QUE</x:v>
      </x:c>
      <x:c r="F1757" s="59" t="str">
        <x:v>M</x:v>
      </x:c>
      <x:c r="G1757" s="27" t="n">
        <x:v>1</x:v>
      </x:c>
      <x:c r="H1757" s="27" t="str"/>
      <x:c r="I1757" s="30"/>
      <x:c r="J1757" s="30" t="n">
        <x:v>0</x:v>
      </x:c>
      <x:c r="K1757" s="30" t="n">
        <x:v>0</x:v>
      </x:c>
      <x:c r="L1757" s="30" t="n">
        <x:v>0</x:v>
      </x:c>
    </x:row>
    <x:row r="1758">
      <x:c r="A1758" s="61" t="n">
        <x:v>45926</x:v>
      </x:c>
      <x:c r="B1758" s="59" t="str">
        <x:v>MOONEE VALLEY</x:v>
      </x:c>
      <x:c r="C1758" s="27" t="n">
        <x:v>2</x:v>
      </x:c>
      <x:c r="D1758" s="27" t="n">
        <x:v>1</x:v>
      </x:c>
      <x:c r="E1758" s="59" t="str">
        <x:v>PRESTAR</x:v>
      </x:c>
      <x:c r="F1758" s="59" t="str">
        <x:v>SYS</x:v>
      </x:c>
      <x:c r="G1758" s="27" t="n">
        <x:v>1</x:v>
      </x:c>
      <x:c r="H1758" s="27" t="str">
        <x:v>2nd</x:v>
      </x:c>
      <x:c r="I1758" s="30" t="n">
        <x:v>1.3</x:v>
      </x:c>
      <x:c r="J1758" s="30" t="n">
        <x:v>1.3</x:v>
      </x:c>
      <x:c r="K1758" s="30" t="n">
        <x:v>3.3800000000000003</x:v>
      </x:c>
      <x:c r="L1758" s="30" t="n">
        <x:v>0</x:v>
      </x:c>
    </x:row>
    <x:row r="1759">
      <x:c r="A1759" s="61" t="n">
        <x:v>45926</x:v>
      </x:c>
      <x:c r="B1759" s="59" t="str">
        <x:v>MOONEE VALLEY</x:v>
      </x:c>
      <x:c r="C1759" s="27" t="n">
        <x:v>3</x:v>
      </x:c>
      <x:c r="D1759" s="27" t="n">
        <x:v>3</x:v>
      </x:c>
      <x:c r="E1759" s="59" t="str">
        <x:v>BEAST MODE</x:v>
      </x:c>
      <x:c r="F1759" s="59" t="str">
        <x:v>BF</x:v>
      </x:c>
      <x:c r="G1759" s="27" t="n">
        <x:v>1</x:v>
      </x:c>
      <x:c r="H1759" s="27" t="str">
        <x:v>Won</x:v>
      </x:c>
      <x:c r="I1759" s="30" t="n">
        <x:v>2.6</x:v>
      </x:c>
      <x:c r="J1759" s="30" t="n">
        <x:v>2.6</x:v>
      </x:c>
      <x:c r="K1759" s="30" t="n">
        <x:v>0</x:v>
      </x:c>
      <x:c r="L1759" s="30" t="n">
        <x:v>0</x:v>
      </x:c>
    </x:row>
    <x:row r="1760">
      <x:c r="A1760" s="61" t="n">
        <x:v>45926</x:v>
      </x:c>
      <x:c r="B1760" s="59" t="str">
        <x:v>MOONEE VALLEY</x:v>
      </x:c>
      <x:c r="C1760" s="27" t="n">
        <x:v>4</x:v>
      </x:c>
      <x:c r="D1760" s="27" t="n">
        <x:v>1</x:v>
      </x:c>
      <x:c r="E1760" s="59" t="str">
        <x:v>VINROCK</x:v>
      </x:c>
      <x:c r="F1760" s="59" t="str">
        <x:v>LSW / SYS</x:v>
      </x:c>
      <x:c r="G1760" s="27" t="n">
        <x:v>2</x:v>
      </x:c>
      <x:c r="H1760" s="27" t="str"/>
      <x:c r="I1760" s="30"/>
      <x:c r="J1760" s="30" t="n">
        <x:v>0</x:v>
      </x:c>
      <x:c r="K1760" s="30" t="n">
        <x:v>0</x:v>
      </x:c>
      <x:c r="L1760" s="30" t="n">
        <x:v>0</x:v>
      </x:c>
    </x:row>
    <x:row r="1761">
      <x:c r="A1761" s="61" t="n">
        <x:v>45926</x:v>
      </x:c>
      <x:c r="B1761" s="59" t="str">
        <x:v>MOONEE VALLEY</x:v>
      </x:c>
      <x:c r="C1761" s="27" t="n">
        <x:v>4</x:v>
      </x:c>
      <x:c r="D1761" s="27" t="n">
        <x:v>2</x:v>
      </x:c>
      <x:c r="E1761" s="59" t="str">
        <x:v>WEST OF SWINDON</x:v>
      </x:c>
      <x:c r="F1761" s="59" t="str">
        <x:v>SYS</x:v>
      </x:c>
      <x:c r="G1761" s="27" t="n">
        <x:v>1</x:v>
      </x:c>
      <x:c r="H1761" s="27" t="str">
        <x:v>Won</x:v>
      </x:c>
      <x:c r="I1761" s="30" t="n">
        <x:v>1.5</x:v>
      </x:c>
      <x:c r="J1761" s="30" t="n">
        <x:v>1.5</x:v>
      </x:c>
      <x:c r="K1761" s="30" t="n">
        <x:v>3.3000000000000003</x:v>
      </x:c>
      <x:c r="L1761" s="30" t="n">
        <x:v>3.630000000000001</x:v>
      </x:c>
    </x:row>
    <x:row r="1762">
      <x:c r="A1762" s="61" t="n">
        <x:v>45926</x:v>
      </x:c>
      <x:c r="B1762" s="59" t="str">
        <x:v>MOONEE VALLEY</x:v>
      </x:c>
      <x:c r="C1762" s="27" t="n">
        <x:v>4</x:v>
      </x:c>
      <x:c r="D1762" s="27" t="n">
        <x:v>6</x:v>
      </x:c>
      <x:c r="E1762" s="59" t="str">
        <x:v>BINGI</x:v>
      </x:c>
      <x:c r="F1762" s="59" t="str">
        <x:v>SYS</x:v>
      </x:c>
      <x:c r="G1762" s="27" t="n">
        <x:v>1</x:v>
      </x:c>
      <x:c r="H1762" s="27" t="str"/>
      <x:c r="I1762" s="30"/>
      <x:c r="J1762" s="30" t="n">
        <x:v>0</x:v>
      </x:c>
      <x:c r="K1762" s="30" t="n">
        <x:v>0</x:v>
      </x:c>
      <x:c r="L1762" s="30" t="n">
        <x:v>0</x:v>
      </x:c>
    </x:row>
    <x:row r="1763">
      <x:c r="A1763" s="61" t="n">
        <x:v>45926</x:v>
      </x:c>
      <x:c r="B1763" s="59" t="str">
        <x:v>MOONEE VALLEY</x:v>
      </x:c>
      <x:c r="C1763" s="27" t="n">
        <x:v>5</x:v>
      </x:c>
      <x:c r="D1763" s="27" t="n">
        <x:v>9</x:v>
      </x:c>
      <x:c r="E1763" s="59" t="str">
        <x:v>POINT BARROW</x:v>
      </x:c>
      <x:c r="F1763" s="59" t="str">
        <x:v>LSW</x:v>
      </x:c>
      <x:c r="G1763" s="27" t="n">
        <x:v>1</x:v>
      </x:c>
      <x:c r="H1763" s="27" t="str">
        <x:v>3rd</x:v>
      </x:c>
      <x:c r="I1763" s="30" t="n">
        <x:v>2.2</x:v>
      </x:c>
      <x:c r="J1763" s="30" t="n">
        <x:v>2.2</x:v>
      </x:c>
      <x:c r="K1763" s="30" t="n">
        <x:v>2.4200000000000004</x:v>
      </x:c>
      <x:c r="L1763" s="30" t="n">
        <x:v>3.630000000000001</x:v>
      </x:c>
    </x:row>
    <x:row r="1764">
      <x:c r="A1764" s="61" t="n">
        <x:v>45926</x:v>
      </x:c>
      <x:c r="B1764" s="59" t="str">
        <x:v>MOONEE VALLEY</x:v>
      </x:c>
      <x:c r="C1764" s="27" t="n">
        <x:v>6</x:v>
      </x:c>
      <x:c r="D1764" s="27" t="n">
        <x:v>6</x:v>
      </x:c>
      <x:c r="E1764" s="59" t="str">
        <x:v>TREASURETHE MOMENT</x:v>
      </x:c>
      <x:c r="F1764" s="59" t="str">
        <x:v>LSW / SYS</x:v>
      </x:c>
      <x:c r="G1764" s="27" t="n">
        <x:v>2</x:v>
      </x:c>
      <x:c r="H1764" s="27" t="str">
        <x:v>2nd</x:v>
      </x:c>
      <x:c r="I1764" s="30" t="n">
        <x:v>1.1</x:v>
      </x:c>
      <x:c r="J1764" s="30" t="n">
        <x:v>1.1</x:v>
      </x:c>
      <x:c r="K1764" s="30" t="n">
        <x:v>1.6500000000000001</x:v>
      </x:c>
      <x:c r="L1764" s="30" t="n">
        <x:v>2.805</x:v>
      </x:c>
    </x:row>
    <x:row r="1765">
      <x:c r="A1765" s="61" t="n">
        <x:v>45926</x:v>
      </x:c>
      <x:c r="B1765" s="59" t="str">
        <x:v>MOONEE VALLEY</x:v>
      </x:c>
      <x:c r="C1765" s="27" t="n">
        <x:v>7</x:v>
      </x:c>
      <x:c r="D1765" s="27" t="n">
        <x:v>2</x:v>
      </x:c>
      <x:c r="E1765" s="59" t="str">
        <x:v>BARAQIEL</x:v>
      </x:c>
      <x:c r="F1765" s="59" t="str">
        <x:v>LSW / SYS</x:v>
      </x:c>
      <x:c r="G1765" s="27" t="n">
        <x:v>2</x:v>
      </x:c>
      <x:c r="H1765" s="27" t="str">
        <x:v>2nd</x:v>
      </x:c>
      <x:c r="I1765" s="30" t="n">
        <x:v>1.5</x:v>
      </x:c>
      <x:c r="J1765" s="30" t="n">
        <x:v>1.5</x:v>
      </x:c>
      <x:c r="K1765" s="30" t="n">
        <x:v>2.55</x:v>
      </x:c>
      <x:c r="L1765" s="30"/>
    </x:row>
    <x:row r="1766">
      <x:c r="A1766" s="61" t="n">
        <x:v>45926</x:v>
      </x:c>
      <x:c r="B1766" s="59" t="str">
        <x:v>MOONEE VALLEY</x:v>
      </x:c>
      <x:c r="C1766" s="27" t="n">
        <x:v>7</x:v>
      </x:c>
      <x:c r="D1766" s="27" t="n">
        <x:v>5</x:v>
      </x:c>
      <x:c r="E1766" s="59" t="str">
        <x:v>MAGIC TIME</x:v>
      </x:c>
      <x:c r="F1766" s="59" t="str">
        <x:v>LSW</x:v>
      </x:c>
      <x:c r="G1766" s="27" t="n">
        <x:v>1</x:v>
      </x:c>
      <x:c r="H1766" s="27" t="str">
        <x:v>3rd</x:v>
      </x:c>
      <x:c r="I1766" s="30" t="n">
        <x:v>2.1</x:v>
      </x:c>
      <x:c r="J1766" s="30" t="n">
        <x:v>2.1</x:v>
      </x:c>
      <x:c r="K1766" s="30" t="n">
        <x:v>3.57</x:v>
      </x:c>
      <x:c r="L1766" s="30"/>
    </x:row>
    <x:row r="1767">
      <x:c r="A1767" s="61" t="n">
        <x:v>45926</x:v>
      </x:c>
      <x:c r="B1767" s="59" t="str">
        <x:v>MOONEE VALLEY</x:v>
      </x:c>
      <x:c r="C1767" s="27" t="n">
        <x:v>8</x:v>
      </x:c>
      <x:c r="D1767" s="27" t="n">
        <x:v>5</x:v>
      </x:c>
      <x:c r="E1767" s="59" t="str">
        <x:v>ABOUNDING</x:v>
      </x:c>
      <x:c r="F1767" s="59" t="str">
        <x:v>FRSR</x:v>
      </x:c>
      <x:c r="G1767" s="27" t="n">
        <x:v>1</x:v>
      </x:c>
      <x:c r="H1767" s="27" t="str">
        <x:v>2nd</x:v>
      </x:c>
      <x:c r="I1767" s="30" t="n">
        <x:v>1.7</x:v>
      </x:c>
      <x:c r="J1767" s="30" t="n">
        <x:v>1.7</x:v>
      </x:c>
      <x:c r="K1767" s="30"/>
      <x:c r="L1767" s="30"/>
    </x:row>
    <x:row r="1768">
      <x:c r="A1768" s="61" t="n">
        <x:v>45926</x:v>
      </x:c>
      <x:c r="B1768" s="59" t="str">
        <x:v>MOONEE VALLEY</x:v>
      </x:c>
      <x:c r="C1768" s="27" t="n">
        <x:v>8</x:v>
      </x:c>
      <x:c r="D1768" s="27" t="n">
        <x:v>7</x:v>
      </x:c>
      <x:c r="E1768" s="59" t="str">
        <x:v>OH TOO GOOD</x:v>
      </x:c>
      <x:c r="F1768" s="59" t="str">
        <x:v>SYS</x:v>
      </x:c>
      <x:c r="G1768" s="27" t="n">
        <x:v>1</x:v>
      </x:c>
      <x:c r="H1768" s="27" t="str"/>
      <x:c r="I1768" s="30"/>
      <x:c r="J1768" s="30" t="n">
        <x:v>0</x:v>
      </x:c>
      <x:c r="K1768" s="30"/>
      <x:c r="L1768" s="30"/>
    </x:row>
    <x:row r="1769">
      <x:c r="A1769" s="61" t="n">
        <x:v>45927</x:v>
      </x:c>
      <x:c r="B1769" s="59" t="str">
        <x:v>SANDOWN</x:v>
      </x:c>
      <x:c r="C1769" s="27" t="n">
        <x:v>1</x:v>
      </x:c>
      <x:c r="D1769" s="27" t="n">
        <x:v>2</x:v>
      </x:c>
      <x:c r="E1769" s="59" t="str">
        <x:v>GOLD MEDALLIST</x:v>
      </x:c>
      <x:c r="F1769" s="59" t="str">
        <x:v>SYS</x:v>
      </x:c>
      <x:c r="G1769" s="27" t="n">
        <x:v>1</x:v>
      </x:c>
      <x:c r="H1769" s="27" t="str">
        <x:v>Won</x:v>
      </x:c>
      <x:c r="I1769" s="30" t="n">
        <x:v>1.3</x:v>
      </x:c>
      <x:c r="J1769" s="30" t="n">
        <x:v>1.3</x:v>
      </x:c>
      <x:c r="K1769" s="30" t="n">
        <x:v>0</x:v>
      </x:c>
      <x:c r="L1769" s="30" t="n">
        <x:v>0</x:v>
      </x:c>
    </x:row>
    <x:row r="1770">
      <x:c r="A1770" s="61" t="n">
        <x:v>45927</x:v>
      </x:c>
      <x:c r="B1770" s="59" t="str">
        <x:v>SANDOWN</x:v>
      </x:c>
      <x:c r="C1770" s="27" t="n">
        <x:v>2</x:v>
      </x:c>
      <x:c r="D1770" s="27" t="n">
        <x:v>1</x:v>
      </x:c>
      <x:c r="E1770" s="59" t="str">
        <x:v>AL DUCA</x:v>
      </x:c>
      <x:c r="F1770" s="59" t="str">
        <x:v>LSW / SYS</x:v>
      </x:c>
      <x:c r="G1770" s="27" t="n">
        <x:v>2</x:v>
      </x:c>
      <x:c r="H1770" s="27" t="str">
        <x:v>4th</x:v>
      </x:c>
      <x:c r="I1770" s="30"/>
      <x:c r="J1770" s="30" t="n">
        <x:v>0</x:v>
      </x:c>
      <x:c r="K1770" s="30" t="n">
        <x:v>0</x:v>
      </x:c>
      <x:c r="L1770" s="30" t="n">
        <x:v>0</x:v>
      </x:c>
    </x:row>
    <x:row r="1771">
      <x:c r="A1771" s="61" t="n">
        <x:v>45927</x:v>
      </x:c>
      <x:c r="B1771" s="59" t="str">
        <x:v>SANDOWN</x:v>
      </x:c>
      <x:c r="C1771" s="27" t="n">
        <x:v>2</x:v>
      </x:c>
      <x:c r="D1771" s="27" t="n">
        <x:v>5</x:v>
      </x:c>
      <x:c r="E1771" s="59" t="str">
        <x:v>FARHH FLUNG</x:v>
      </x:c>
      <x:c r="F1771" s="59" t="str">
        <x:v>SYS</x:v>
      </x:c>
      <x:c r="G1771" s="27" t="n">
        <x:v>1</x:v>
      </x:c>
      <x:c r="H1771" s="27" t="str">
        <x:v>Won</x:v>
      </x:c>
      <x:c r="I1771" s="30" t="n">
        <x:v>2</x:v>
      </x:c>
      <x:c r="J1771" s="30" t="n">
        <x:v>2</x:v>
      </x:c>
      <x:c r="K1771" s="30" t="n">
        <x:v>3.4</x:v>
      </x:c>
      <x:c r="L1771" s="30" t="n">
        <x:v>4.42</x:v>
      </x:c>
    </x:row>
    <x:row r="1772">
      <x:c r="A1772" s="61" t="n">
        <x:v>45927</x:v>
      </x:c>
      <x:c r="B1772" s="59" t="str">
        <x:v>SANDOWN</x:v>
      </x:c>
      <x:c r="C1772" s="27" t="n">
        <x:v>2</x:v>
      </x:c>
      <x:c r="D1772" s="27" t="n">
        <x:v>12</x:v>
      </x:c>
      <x:c r="E1772" s="59" t="str">
        <x:v>AUTUMN SLIDE</x:v>
      </x:c>
      <x:c r="F1772" s="59" t="str">
        <x:v>LSW</x:v>
      </x:c>
      <x:c r="G1772" s="27" t="n">
        <x:v>1</x:v>
      </x:c>
      <x:c r="H1772" s="27" t="str"/>
      <x:c r="I1772" s="30"/>
      <x:c r="J1772" s="30" t="n">
        <x:v>0</x:v>
      </x:c>
      <x:c r="K1772" s="30" t="n">
        <x:v>0</x:v>
      </x:c>
      <x:c r="L1772" s="30" t="n">
        <x:v>0</x:v>
      </x:c>
    </x:row>
    <x:row r="1773">
      <x:c r="A1773" s="61" t="n">
        <x:v>45927</x:v>
      </x:c>
      <x:c r="B1773" s="59" t="str">
        <x:v>SANDOWN</x:v>
      </x:c>
      <x:c r="C1773" s="27" t="n">
        <x:v>3</x:v>
      </x:c>
      <x:c r="D1773" s="27" t="n">
        <x:v>4</x:v>
      </x:c>
      <x:c r="E1773" s="59" t="str">
        <x:v>ALEPPO PINE</x:v>
      </x:c>
      <x:c r="F1773" s="59" t="str">
        <x:v>FR</x:v>
      </x:c>
      <x:c r="G1773" s="27" t="n">
        <x:v>1</x:v>
      </x:c>
      <x:c r="H1773" s="27" t="str">
        <x:v>Won</x:v>
      </x:c>
      <x:c r="I1773" s="30" t="n">
        <x:v>1.7</x:v>
      </x:c>
      <x:c r="J1773" s="30" t="n">
        <x:v>1.7</x:v>
      </x:c>
      <x:c r="K1773" s="30" t="n">
        <x:v>2.21</x:v>
      </x:c>
      <x:c r="L1773" s="30" t="n">
        <x:v>4.641</x:v>
      </x:c>
    </x:row>
    <x:row r="1774">
      <x:c r="A1774" s="61" t="n">
        <x:v>45927</x:v>
      </x:c>
      <x:c r="B1774" s="59" t="str">
        <x:v>SANDOWN</x:v>
      </x:c>
      <x:c r="C1774" s="27" t="n">
        <x:v>4</x:v>
      </x:c>
      <x:c r="D1774" s="27" t="n">
        <x:v>1</x:v>
      </x:c>
      <x:c r="E1774" s="59" t="str">
        <x:v>KING ZEPHYR</x:v>
      </x:c>
      <x:c r="F1774" s="59" t="str">
        <x:v>BFSR</x:v>
      </x:c>
      <x:c r="G1774" s="27" t="n">
        <x:v>1</x:v>
      </x:c>
      <x:c r="H1774" s="27" t="str">
        <x:v>Won</x:v>
      </x:c>
      <x:c r="I1774" s="30" t="n">
        <x:v>1.3</x:v>
      </x:c>
      <x:c r="J1774" s="30" t="n">
        <x:v>1.3</x:v>
      </x:c>
      <x:c r="K1774" s="30" t="n">
        <x:v>2.7300000000000004</x:v>
      </x:c>
      <x:c r="L1774" s="30" t="n">
        <x:v>7.098000000000002</x:v>
      </x:c>
    </x:row>
    <x:row r="1775">
      <x:c r="A1775" s="61" t="n">
        <x:v>45927</x:v>
      </x:c>
      <x:c r="B1775" s="59" t="str">
        <x:v>SANDOWN</x:v>
      </x:c>
      <x:c r="C1775" s="27" t="n">
        <x:v>4</x:v>
      </x:c>
      <x:c r="D1775" s="27" t="n">
        <x:v>7</x:v>
      </x:c>
      <x:c r="E1775" s="59" t="str">
        <x:v>JUSTADEEL</x:v>
      </x:c>
      <x:c r="F1775" s="59" t="str">
        <x:v>LSW</x:v>
      </x:c>
      <x:c r="G1775" s="27" t="n">
        <x:v>1</x:v>
      </x:c>
      <x:c r="H1775" s="27" t="str"/>
      <x:c r="I1775" s="30"/>
      <x:c r="J1775" s="30" t="n">
        <x:v>0</x:v>
      </x:c>
      <x:c r="K1775" s="30" t="n">
        <x:v>0</x:v>
      </x:c>
      <x:c r="L1775" s="30" t="n">
        <x:v>0</x:v>
      </x:c>
    </x:row>
    <x:row r="1776">
      <x:c r="A1776" s="61" t="n">
        <x:v>45927</x:v>
      </x:c>
      <x:c r="B1776" s="59" t="str">
        <x:v>SANDOWN</x:v>
      </x:c>
      <x:c r="C1776" s="27" t="n">
        <x:v>5</x:v>
      </x:c>
      <x:c r="D1776" s="27" t="n">
        <x:v>1</x:v>
      </x:c>
      <x:c r="E1776" s="59" t="str">
        <x:v>NAVY PILOT</x:v>
      </x:c>
      <x:c r="F1776" s="59" t="str">
        <x:v>SYS</x:v>
      </x:c>
      <x:c r="G1776" s="27" t="n">
        <x:v>1</x:v>
      </x:c>
      <x:c r="H1776" s="27" t="str">
        <x:v>Won</x:v>
      </x:c>
      <x:c r="I1776" s="30" t="n">
        <x:v>2.1</x:v>
      </x:c>
      <x:c r="J1776" s="30" t="n">
        <x:v>2.1</x:v>
      </x:c>
      <x:c r="K1776" s="30" t="n">
        <x:v>5.460000000000001</x:v>
      </x:c>
      <x:c r="L1776" s="30" t="n">
        <x:v>7.098000000000002</x:v>
      </x:c>
    </x:row>
    <x:row r="1777">
      <x:c r="A1777" s="61" t="n">
        <x:v>45927</x:v>
      </x:c>
      <x:c r="B1777" s="59" t="str">
        <x:v>SANDOWN</x:v>
      </x:c>
      <x:c r="C1777" s="27" t="n">
        <x:v>6</x:v>
      </x:c>
      <x:c r="D1777" s="27" t="n">
        <x:v>1</x:v>
      </x:c>
      <x:c r="E1777" s="59" t="str">
        <x:v>FERIVIA</x:v>
      </x:c>
      <x:c r="F1777" s="59" t="str">
        <x:v>M / SYS</x:v>
      </x:c>
      <x:c r="G1777" s="27" t="n">
        <x:v>2</x:v>
      </x:c>
      <x:c r="H1777" s="27" t="str">
        <x:v>Won</x:v>
      </x:c>
      <x:c r="I1777" s="30" t="n">
        <x:v>2.6</x:v>
      </x:c>
      <x:c r="J1777" s="30" t="n">
        <x:v>2.6</x:v>
      </x:c>
      <x:c r="K1777" s="30" t="n">
        <x:v>3.3800000000000003</x:v>
      </x:c>
      <x:c r="L1777" s="30" t="n">
        <x:v>3.5152000000000005</x:v>
      </x:c>
    </x:row>
    <x:row r="1778">
      <x:c r="A1778" s="61" t="n">
        <x:v>45927</x:v>
      </x:c>
      <x:c r="B1778" s="59" t="str">
        <x:v>SANDOWN</x:v>
      </x:c>
      <x:c r="C1778" s="27" t="n">
        <x:v>6</x:v>
      </x:c>
      <x:c r="D1778" s="27" t="n">
        <x:v>5</x:v>
      </x:c>
      <x:c r="E1778" s="59" t="str">
        <x:v>OLE DANCER</x:v>
      </x:c>
      <x:c r="F1778" s="59" t="str">
        <x:v>BFSR / SYS</x:v>
      </x:c>
      <x:c r="G1778" s="27" t="n">
        <x:v>2</x:v>
      </x:c>
      <x:c r="H1778" s="27" t="str">
        <x:v>2nd</x:v>
      </x:c>
      <x:c r="I1778" s="30" t="n">
        <x:v>1.3</x:v>
      </x:c>
      <x:c r="J1778" s="30" t="n">
        <x:v>1.3</x:v>
      </x:c>
      <x:c r="K1778" s="30" t="n">
        <x:v>1.6900000000000002</x:v>
      </x:c>
      <x:c r="L1778" s="30" t="n">
        <x:v>1.7576000000000003</x:v>
      </x:c>
    </x:row>
    <x:row r="1779">
      <x:c r="A1779" s="61" t="n">
        <x:v>45927</x:v>
      </x:c>
      <x:c r="B1779" s="59" t="str">
        <x:v>SANDOWN</x:v>
      </x:c>
      <x:c r="C1779" s="27" t="n">
        <x:v>7</x:v>
      </x:c>
      <x:c r="D1779" s="27" t="n">
        <x:v>1</x:v>
      </x:c>
      <x:c r="E1779" s="59" t="str">
        <x:v>EVAPORATE</x:v>
      </x:c>
      <x:c r="F1779" s="59" t="str">
        <x:v>SYS</x:v>
      </x:c>
      <x:c r="G1779" s="27" t="n">
        <x:v>1</x:v>
      </x:c>
      <x:c r="H1779" s="27" t="str">
        <x:v>Won</x:v>
      </x:c>
      <x:c r="I1779" s="30" t="n">
        <x:v>1.3</x:v>
      </x:c>
      <x:c r="J1779" s="30" t="n">
        <x:v>1.3</x:v>
      </x:c>
      <x:c r="K1779" s="30" t="n">
        <x:v>1.352</x:v>
      </x:c>
      <x:c r="L1779" s="30"/>
    </x:row>
    <x:row r="1780">
      <x:c r="A1780" s="61" t="n">
        <x:v>45927</x:v>
      </x:c>
      <x:c r="B1780" s="59" t="str">
        <x:v>SANDOWN</x:v>
      </x:c>
      <x:c r="C1780" s="27" t="n">
        <x:v>7</x:v>
      </x:c>
      <x:c r="D1780" s="27" t="n">
        <x:v>3</x:v>
      </x:c>
      <x:c r="E1780" s="59" t="str">
        <x:v>TRANSATLANTIC</x:v>
      </x:c>
      <x:c r="F1780" s="59" t="str">
        <x:v>BFSR / SYS</x:v>
      </x:c>
      <x:c r="G1780" s="27" t="n">
        <x:v>2</x:v>
      </x:c>
      <x:c r="H1780" s="27" t="str">
        <x:v>2nd</x:v>
      </x:c>
      <x:c r="I1780" s="30" t="n">
        <x:v>1.2</x:v>
      </x:c>
      <x:c r="J1780" s="30" t="n">
        <x:v>1.2</x:v>
      </x:c>
      <x:c r="K1780" s="30" t="n">
        <x:v>1.248</x:v>
      </x:c>
      <x:c r="L1780" s="30"/>
    </x:row>
    <x:row r="1781">
      <x:c r="A1781" s="61" t="n">
        <x:v>45927</x:v>
      </x:c>
      <x:c r="B1781" s="59" t="str">
        <x:v>SANDOWN</x:v>
      </x:c>
      <x:c r="C1781" s="27" t="n">
        <x:v>8</x:v>
      </x:c>
      <x:c r="D1781" s="27" t="n">
        <x:v>2</x:v>
      </x:c>
      <x:c r="E1781" s="59" t="str">
        <x:v>GLOBE</x:v>
      </x:c>
      <x:c r="F1781" s="59" t="str">
        <x:v>BFSR</x:v>
      </x:c>
      <x:c r="G1781" s="27" t="n">
        <x:v>1</x:v>
      </x:c>
      <x:c r="H1781" s="27" t="str">
        <x:v>2nd</x:v>
      </x:c>
      <x:c r="I1781" s="30" t="n">
        <x:v>1.04</x:v>
      </x:c>
      <x:c r="J1781" s="30" t="n">
        <x:v>1.04</x:v>
      </x:c>
      <x:c r="K1781" s="30"/>
      <x:c r="L1781" s="30"/>
    </x:row>
    <x:row r="1782">
      <x:c r="A1782" s="61" t="n">
        <x:v>45934</x:v>
      </x:c>
      <x:c r="B1782" s="59" t="str">
        <x:v>FLEMINGTON</x:v>
      </x:c>
      <x:c r="C1782" s="27" t="n">
        <x:v>1</x:v>
      </x:c>
      <x:c r="D1782" s="27" t="n">
        <x:v>10</x:v>
      </x:c>
      <x:c r="E1782" s="59" t="str">
        <x:v>STOLI BOLLI</x:v>
      </x:c>
      <x:c r="F1782" s="59" t="str">
        <x:v>FRSR</x:v>
      </x:c>
      <x:c r="G1782" s="27" t="n">
        <x:v>1</x:v>
      </x:c>
      <x:c r="H1782" s="27" t="str">
        <x:v>2nd</x:v>
      </x:c>
      <x:c r="I1782" s="30" t="n">
        <x:v>1.5</x:v>
      </x:c>
      <x:c r="J1782" s="30" t="n">
        <x:v>1.5</x:v>
      </x:c>
      <x:c r="K1782" s="30" t="n">
        <x:v>2.55</x:v>
      </x:c>
      <x:c r="L1782" s="30" t="n">
        <x:v>0</x:v>
      </x:c>
    </x:row>
    <x:row r="1783">
      <x:c r="A1783" s="61" t="n">
        <x:v>45934</x:v>
      </x:c>
      <x:c r="B1783" s="59" t="str">
        <x:v>FLEMINGTON</x:v>
      </x:c>
      <x:c r="C1783" s="27" t="n">
        <x:v>3</x:v>
      </x:c>
      <x:c r="D1783" s="27" t="n">
        <x:v>4</x:v>
      </x:c>
      <x:c r="E1783" s="59" t="str">
        <x:v>OPTIONS</x:v>
      </x:c>
      <x:c r="F1783" s="59" t="str">
        <x:v>BFSR / SYS</x:v>
      </x:c>
      <x:c r="G1783" s="27" t="n">
        <x:v>2</x:v>
      </x:c>
      <x:c r="H1783" s="27" t="str">
        <x:v>Won</x:v>
      </x:c>
      <x:c r="I1783" s="30" t="n">
        <x:v>1.7</x:v>
      </x:c>
      <x:c r="J1783" s="30" t="n">
        <x:v>1.7</x:v>
      </x:c>
      <x:c r="K1783" s="30" t="n">
        <x:v>0</x:v>
      </x:c>
      <x:c r="L1783" s="30" t="n">
        <x:v>0</x:v>
      </x:c>
    </x:row>
    <x:row r="1784">
      <x:c r="A1784" s="61" t="n">
        <x:v>45934</x:v>
      </x:c>
      <x:c r="B1784" s="59" t="str">
        <x:v>FLEMINGTON</x:v>
      </x:c>
      <x:c r="C1784" s="27" t="n">
        <x:v>4</x:v>
      </x:c>
      <x:c r="D1784" s="27" t="n">
        <x:v>4</x:v>
      </x:c>
      <x:c r="E1784" s="59" t="str">
        <x:v>YUM</x:v>
      </x:c>
      <x:c r="F1784" s="59" t="str">
        <x:v>LSW</x:v>
      </x:c>
      <x:c r="G1784" s="27" t="n">
        <x:v>1</x:v>
      </x:c>
      <x:c r="H1784" s="27" t="str"/>
      <x:c r="I1784" s="30"/>
      <x:c r="J1784" s="30" t="n">
        <x:v>0</x:v>
      </x:c>
      <x:c r="K1784" s="30" t="n">
        <x:v>0</x:v>
      </x:c>
      <x:c r="L1784" s="30" t="n">
        <x:v>0</x:v>
      </x:c>
    </x:row>
    <x:row r="1785">
      <x:c r="A1785" s="61" t="n">
        <x:v>45934</x:v>
      </x:c>
      <x:c r="B1785" s="59" t="str">
        <x:v>FLEMINGTON</x:v>
      </x:c>
      <x:c r="C1785" s="27" t="n">
        <x:v>5</x:v>
      </x:c>
      <x:c r="D1785" s="27" t="n">
        <x:v>2</x:v>
      </x:c>
      <x:c r="E1785" s="59" t="str">
        <x:v>MIRAVAL ROSE</x:v>
      </x:c>
      <x:c r="F1785" s="59" t="str">
        <x:v>LSW / SYS</x:v>
      </x:c>
      <x:c r="G1785" s="27" t="n">
        <x:v>2</x:v>
      </x:c>
      <x:c r="H1785" s="27" t="str">
        <x:v>Won</x:v>
      </x:c>
      <x:c r="I1785" s="30" t="n">
        <x:v>1.7</x:v>
      </x:c>
      <x:c r="J1785" s="30" t="n">
        <x:v>1.7</x:v>
      </x:c>
      <x:c r="K1785" s="30" t="n">
        <x:v>2.72</x:v>
      </x:c>
      <x:c r="L1785" s="30" t="n">
        <x:v>0</x:v>
      </x:c>
    </x:row>
    <x:row r="1786">
      <x:c r="A1786" s="61" t="n">
        <x:v>45934</x:v>
      </x:c>
      <x:c r="B1786" s="59" t="str">
        <x:v>FLEMINGTON</x:v>
      </x:c>
      <x:c r="C1786" s="27" t="n">
        <x:v>5</x:v>
      </x:c>
      <x:c r="D1786" s="27" t="n">
        <x:v>3</x:v>
      </x:c>
      <x:c r="E1786" s="59" t="str">
        <x:v>POP AWARD</x:v>
      </x:c>
      <x:c r="F1786" s="59" t="str">
        <x:v>DC</x:v>
      </x:c>
      <x:c r="G1786" s="27" t="n">
        <x:v>1</x:v>
      </x:c>
      <x:c r="H1786" s="27" t="str"/>
      <x:c r="I1786" s="30"/>
      <x:c r="J1786" s="30" t="n">
        <x:v>0</x:v>
      </x:c>
      <x:c r="K1786" s="30" t="n">
        <x:v>0</x:v>
      </x:c>
      <x:c r="L1786" s="30" t="n">
        <x:v>0</x:v>
      </x:c>
    </x:row>
    <x:row r="1787">
      <x:c r="A1787" s="61" t="n">
        <x:v>45934</x:v>
      </x:c>
      <x:c r="B1787" s="59" t="str">
        <x:v>FLEMINGTON</x:v>
      </x:c>
      <x:c r="C1787" s="27" t="n">
        <x:v>6</x:v>
      </x:c>
      <x:c r="D1787" s="27" t="n">
        <x:v>8</x:v>
      </x:c>
      <x:c r="E1787" s="59" t="str">
        <x:v>MY GLADIOLA</x:v>
      </x:c>
      <x:c r="F1787" s="59" t="str">
        <x:v>SYS</x:v>
      </x:c>
      <x:c r="G1787" s="27" t="n">
        <x:v>1</x:v>
      </x:c>
      <x:c r="H1787" s="27" t="str">
        <x:v>2nd</x:v>
      </x:c>
      <x:c r="I1787" s="30" t="n">
        <x:v>1.6</x:v>
      </x:c>
      <x:c r="J1787" s="30" t="n">
        <x:v>1.6</x:v>
      </x:c>
      <x:c r="K1787" s="30" t="n">
        <x:v>0</x:v>
      </x:c>
      <x:c r="L1787" s="30"/>
    </x:row>
    <x:row r="1788">
      <x:c r="A1788" s="61" t="n">
        <x:v>45934</x:v>
      </x:c>
      <x:c r="B1788" s="59" t="str">
        <x:v>FLEMINGTON</x:v>
      </x:c>
      <x:c r="C1788" s="27" t="n">
        <x:v>7</x:v>
      </x:c>
      <x:c r="D1788" s="27" t="n">
        <x:v>2</x:v>
      </x:c>
      <x:c r="E1788" s="59" t="str">
        <x:v>REVELARE</x:v>
      </x:c>
      <x:c r="F1788" s="59" t="str">
        <x:v>LSW</x:v>
      </x:c>
      <x:c r="G1788" s="27" t="n">
        <x:v>1</x:v>
      </x:c>
      <x:c r="H1788" s="27" t="str"/>
      <x:c r="I1788" s="30"/>
      <x:c r="J1788" s="30" t="n">
        <x:v>0</x:v>
      </x:c>
      <x:c r="K1788" s="30"/>
      <x:c r="L1788" s="30"/>
    </x:row>
    <x:row r="1789">
      <x:c r="A1789" s="61" t="n">
        <x:v>45934</x:v>
      </x:c>
      <x:c r="B1789" s="59" t="str">
        <x:v>FLEMINGTON</x:v>
      </x:c>
      <x:c r="C1789" s="27" t="n">
        <x:v>7</x:v>
      </x:c>
      <x:c r="D1789" s="27" t="n">
        <x:v>12</x:v>
      </x:c>
      <x:c r="E1789" s="59" t="str">
        <x:v>MORMONA</x:v>
      </x:c>
      <x:c r="F1789" s="59" t="str">
        <x:v>FRSR</x:v>
      </x:c>
      <x:c r="G1789" s="27" t="n">
        <x:v>1</x:v>
      </x:c>
      <x:c r="H1789" s="27" t="str"/>
      <x:c r="I1789" s="30"/>
      <x:c r="J1789" s="30" t="n">
        <x:v>0</x:v>
      </x:c>
      <x:c r="K1789" s="30"/>
      <x:c r="L1789" s="30"/>
    </x:row>
    <x:row r="1790">
      <x:c r="A1790" s="61" t="n">
        <x:v>45934</x:v>
      </x:c>
      <x:c r="B1790" s="59" t="str">
        <x:v>FLEMINGTON</x:v>
      </x:c>
      <x:c r="C1790" s="27" t="n">
        <x:v>7</x:v>
      </x:c>
      <x:c r="D1790" s="27" t="n">
        <x:v>15</x:v>
      </x:c>
      <x:c r="E1790" s="59" t="str">
        <x:v>GILDED WATER</x:v>
      </x:c>
      <x:c r="F1790" s="59" t="str">
        <x:v>SYS</x:v>
      </x:c>
      <x:c r="G1790" s="27" t="n">
        <x:v>1</x:v>
      </x:c>
      <x:c r="H1790" s="27" t="str">
        <x:v>3rd</x:v>
      </x:c>
      <x:c r="I1790" s="30" t="n">
        <x:v>1.3</x:v>
      </x:c>
      <x:c r="J1790" s="30" t="n">
        <x:v>1.3</x:v>
      </x:c>
      <x:c r="K1790" s="30"/>
      <x:c r="L1790" s="30"/>
    </x:row>
    <x:row r="1791">
      <x:c r="A1791" s="61" t="n">
        <x:v>45941</x:v>
      </x:c>
      <x:c r="B1791" s="59" t="str">
        <x:v>CAULFIELD</x:v>
      </x:c>
      <x:c r="C1791" s="27" t="n">
        <x:v>1</x:v>
      </x:c>
      <x:c r="D1791" s="27" t="n">
        <x:v>10</x:v>
      </x:c>
      <x:c r="E1791" s="59" t="str">
        <x:v>OVERACTIVE</x:v>
      </x:c>
      <x:c r="F1791" s="59" t="str">
        <x:v>BFSR</x:v>
      </x:c>
      <x:c r="G1791" s="27" t="n">
        <x:v>1</x:v>
      </x:c>
      <x:c r="H1791" s="27" t="str"/>
      <x:c r="I1791" s="30"/>
      <x:c r="J1791" s="30" t="n">
        <x:v>0</x:v>
      </x:c>
      <x:c r="K1791" s="30" t="n">
        <x:v>0</x:v>
      </x:c>
      <x:c r="L1791" s="30" t="n">
        <x:v>0</x:v>
      </x:c>
    </x:row>
    <x:row r="1792">
      <x:c r="A1792" s="61" t="n">
        <x:v>45941</x:v>
      </x:c>
      <x:c r="B1792" s="59" t="str">
        <x:v>CAULFIELD</x:v>
      </x:c>
      <x:c r="C1792" s="27" t="n">
        <x:v>2</x:v>
      </x:c>
      <x:c r="D1792" s="27" t="n">
        <x:v>5</x:v>
      </x:c>
      <x:c r="E1792" s="59" t="str">
        <x:v>POINT BARROW</x:v>
      </x:c>
      <x:c r="F1792" s="59" t="str">
        <x:v>M / SYS</x:v>
      </x:c>
      <x:c r="G1792" s="27" t="n">
        <x:v>2</x:v>
      </x:c>
      <x:c r="H1792" s="27" t="str">
        <x:v>Won</x:v>
      </x:c>
      <x:c r="I1792" s="30" t="n">
        <x:v>1.3</x:v>
      </x:c>
      <x:c r="J1792" s="30" t="n">
        <x:v>1.3</x:v>
      </x:c>
      <x:c r="K1792" s="30" t="n">
        <x:v>2.08</x:v>
      </x:c>
      <x:c r="L1792" s="30" t="n">
        <x:v>2.184</x:v>
      </x:c>
    </x:row>
    <x:row r="1793">
      <x:c r="A1793" s="61" t="n">
        <x:v>45941</x:v>
      </x:c>
      <x:c r="B1793" s="59" t="str">
        <x:v>CAULFIELD</x:v>
      </x:c>
      <x:c r="C1793" s="27" t="n">
        <x:v>3</x:v>
      </x:c>
      <x:c r="D1793" s="27" t="n">
        <x:v>5</x:v>
      </x:c>
      <x:c r="E1793" s="59" t="str">
        <x:v>WHISKY ON THE HILL</x:v>
      </x:c>
      <x:c r="F1793" s="59" t="str">
        <x:v>LSW</x:v>
      </x:c>
      <x:c r="G1793" s="27" t="n">
        <x:v>1</x:v>
      </x:c>
      <x:c r="H1793" s="27" t="str">
        <x:v>3rd</x:v>
      </x:c>
      <x:c r="I1793" s="30" t="n">
        <x:v>1.6</x:v>
      </x:c>
      <x:c r="J1793" s="30" t="n">
        <x:v>1.6</x:v>
      </x:c>
      <x:c r="K1793" s="30" t="n">
        <x:v>1.6800000000000002</x:v>
      </x:c>
      <x:c r="L1793" s="30" t="n">
        <x:v>4.2</x:v>
      </x:c>
    </x:row>
    <x:row r="1794">
      <x:c r="A1794" s="61" t="n">
        <x:v>45941</x:v>
      </x:c>
      <x:c r="B1794" s="59" t="str">
        <x:v>CAULFIELD</x:v>
      </x:c>
      <x:c r="C1794" s="27" t="n">
        <x:v>3</x:v>
      </x:c>
      <x:c r="D1794" s="27" t="n">
        <x:v>9</x:v>
      </x:c>
      <x:c r="E1794" s="59" t="str">
        <x:v>PLYMOUTH</x:v>
      </x:c>
      <x:c r="F1794" s="59" t="str">
        <x:v>SYS</x:v>
      </x:c>
      <x:c r="G1794" s="27" t="n">
        <x:v>1</x:v>
      </x:c>
      <x:c r="H1794" s="27" t="str">
        <x:v>2nd</x:v>
      </x:c>
      <x:c r="I1794" s="30" t="n">
        <x:v>1.7</x:v>
      </x:c>
      <x:c r="J1794" s="30" t="n">
        <x:v>1.7</x:v>
      </x:c>
      <x:c r="K1794" s="30" t="n">
        <x:v>1.785</x:v>
      </x:c>
      <x:c r="L1794" s="30" t="n">
        <x:v>4.4624999999999995</x:v>
      </x:c>
    </x:row>
    <x:row r="1795">
      <x:c r="A1795" s="61" t="n">
        <x:v>45941</x:v>
      </x:c>
      <x:c r="B1795" s="59" t="str">
        <x:v>CAULFIELD</x:v>
      </x:c>
      <x:c r="C1795" s="27" t="n">
        <x:v>3</x:v>
      </x:c>
      <x:c r="D1795" s="27" t="n">
        <x:v>10</x:v>
      </x:c>
      <x:c r="E1795" s="59" t="str">
        <x:v>SCARY</x:v>
      </x:c>
      <x:c r="F1795" s="59" t="str">
        <x:v>LSW</x:v>
      </x:c>
      <x:c r="G1795" s="27" t="n">
        <x:v>1</x:v>
      </x:c>
      <x:c r="H1795" s="27" t="str"/>
      <x:c r="I1795" s="30"/>
      <x:c r="J1795" s="30" t="n">
        <x:v>0</x:v>
      </x:c>
      <x:c r="K1795" s="30" t="n">
        <x:v>0</x:v>
      </x:c>
      <x:c r="L1795" s="30" t="n">
        <x:v>0</x:v>
      </x:c>
    </x:row>
    <x:row r="1796">
      <x:c r="A1796" s="61" t="n">
        <x:v>45941</x:v>
      </x:c>
      <x:c r="B1796" s="59" t="str">
        <x:v>CAULFIELD</x:v>
      </x:c>
      <x:c r="C1796" s="27" t="n">
        <x:v>4</x:v>
      </x:c>
      <x:c r="D1796" s="27" t="n">
        <x:v>5</x:v>
      </x:c>
      <x:c r="E1796" s="59" t="str">
        <x:v>OH TOO GOOD</x:v>
      </x:c>
      <x:c r="F1796" s="59" t="str">
        <x:v>BF</x:v>
      </x:c>
      <x:c r="G1796" s="27" t="n">
        <x:v>1</x:v>
      </x:c>
      <x:c r="H1796" s="27" t="str">
        <x:v>Won</x:v>
      </x:c>
      <x:c r="I1796" s="30" t="n">
        <x:v>1.05</x:v>
      </x:c>
      <x:c r="J1796" s="30" t="n">
        <x:v>1.05</x:v>
      </x:c>
      <x:c r="K1796" s="30" t="n">
        <x:v>2.625</x:v>
      </x:c>
      <x:c r="L1796" s="30" t="n">
        <x:v>0</x:v>
      </x:c>
    </x:row>
    <x:row r="1797">
      <x:c r="A1797" s="61" t="n">
        <x:v>45941</x:v>
      </x:c>
      <x:c r="B1797" s="59" t="str">
        <x:v>CAULFIELD</x:v>
      </x:c>
      <x:c r="C1797" s="27" t="n">
        <x:v>5</x:v>
      </x:c>
      <x:c r="D1797" s="27" t="n">
        <x:v>2</x:v>
      </x:c>
      <x:c r="E1797" s="59" t="str">
        <x:v>BENAGIL</x:v>
      </x:c>
      <x:c r="F1797" s="59" t="str">
        <x:v>M</x:v>
      </x:c>
      <x:c r="G1797" s="27" t="n">
        <x:v>1</x:v>
      </x:c>
      <x:c r="H1797" s="27" t="str">
        <x:v>3rd</x:v>
      </x:c>
      <x:c r="I1797" s="30" t="n">
        <x:v>2.5</x:v>
      </x:c>
      <x:c r="J1797" s="30" t="n">
        <x:v>2.5</x:v>
      </x:c>
      <x:c r="K1797" s="30" t="n">
        <x:v>0</x:v>
      </x:c>
      <x:c r="L1797" s="30" t="n">
        <x:v>0</x:v>
      </x:c>
    </x:row>
    <x:row r="1798">
      <x:c r="A1798" s="61" t="n">
        <x:v>45941</x:v>
      </x:c>
      <x:c r="B1798" s="59" t="str">
        <x:v>CAULFIELD</x:v>
      </x:c>
      <x:c r="C1798" s="27" t="n">
        <x:v>5</x:v>
      </x:c>
      <x:c r="D1798" s="27" t="n">
        <x:v>3</x:v>
      </x:c>
      <x:c r="E1798" s="59" t="str">
        <x:v>ZOU SENSATION</x:v>
      </x:c>
      <x:c r="F1798" s="59" t="str">
        <x:v>SYS</x:v>
      </x:c>
      <x:c r="G1798" s="27" t="n">
        <x:v>1</x:v>
      </x:c>
      <x:c r="H1798" s="27" t="str">
        <x:v>Won</x:v>
      </x:c>
      <x:c r="I1798" s="30" t="n">
        <x:v>1.25</x:v>
      </x:c>
      <x:c r="J1798" s="30" t="n">
        <x:v>1.25</x:v>
      </x:c>
      <x:c r="K1798" s="30" t="n">
        <x:v>0</x:v>
      </x:c>
      <x:c r="L1798" s="30" t="n">
        <x:v>0</x:v>
      </x:c>
    </x:row>
    <x:row r="1799">
      <x:c r="A1799" s="61" t="n">
        <x:v>45941</x:v>
      </x:c>
      <x:c r="B1799" s="59" t="str">
        <x:v>CAULFIELD</x:v>
      </x:c>
      <x:c r="C1799" s="27" t="n">
        <x:v>5</x:v>
      </x:c>
      <x:c r="D1799" s="27" t="n">
        <x:v>8</x:v>
      </x:c>
      <x:c r="E1799" s="59" t="str">
        <x:v>KING ZEPHYR</x:v>
      </x:c>
      <x:c r="F1799" s="59" t="str">
        <x:v>LSW / SYS</x:v>
      </x:c>
      <x:c r="G1799" s="27" t="n">
        <x:v>2</x:v>
      </x:c>
      <x:c r="H1799" s="27" t="str">
        <x:v>2nd</x:v>
      </x:c>
      <x:c r="I1799" s="30" t="n">
        <x:v>1.1</x:v>
      </x:c>
      <x:c r="J1799" s="30" t="n">
        <x:v>1.1</x:v>
      </x:c>
      <x:c r="K1799" s="30" t="n">
        <x:v>0</x:v>
      </x:c>
      <x:c r="L1799" s="30" t="n">
        <x:v>0</x:v>
      </x:c>
    </x:row>
    <x:row r="1800">
      <x:c r="A1800" s="61" t="n">
        <x:v>45941</x:v>
      </x:c>
      <x:c r="B1800" s="59" t="str">
        <x:v>CAULFIELD</x:v>
      </x:c>
      <x:c r="C1800" s="27" t="n">
        <x:v>6</x:v>
      </x:c>
      <x:c r="D1800" s="27" t="n">
        <x:v>5</x:v>
      </x:c>
      <x:c r="E1800" s="59" t="str">
        <x:v>TREASURETHE MOMENT</x:v>
      </x:c>
      <x:c r="F1800" s="59" t="str">
        <x:v>SYS</x:v>
      </x:c>
      <x:c r="G1800" s="27" t="n">
        <x:v>1</x:v>
      </x:c>
      <x:c r="H1800" s="27" t="str">
        <x:v>2nd</x:v>
      </x:c>
      <x:c r="I1800" s="30"/>
      <x:c r="J1800" s="30" t="n">
        <x:v>0</x:v>
      </x:c>
      <x:c r="K1800" s="30" t="n">
        <x:v>0</x:v>
      </x:c>
      <x:c r="L1800" s="30" t="n">
        <x:v>0</x:v>
      </x:c>
    </x:row>
    <x:row r="1801">
      <x:c r="A1801" s="61" t="n">
        <x:v>45941</x:v>
      </x:c>
      <x:c r="B1801" s="59" t="str">
        <x:v>CAULFIELD</x:v>
      </x:c>
      <x:c r="C1801" s="27" t="n">
        <x:v>7</x:v>
      </x:c>
      <x:c r="D1801" s="27" t="n">
        <x:v>3</x:v>
      </x:c>
      <x:c r="E1801" s="59" t="str">
        <x:v>EVAPORATE</x:v>
      </x:c>
      <x:c r="F1801" s="59" t="str">
        <x:v>LSW</x:v>
      </x:c>
      <x:c r="G1801" s="27" t="n">
        <x:v>1</x:v>
      </x:c>
      <x:c r="H1801" s="27" t="str">
        <x:v>2nd</x:v>
      </x:c>
      <x:c r="I1801" s="30" t="n">
        <x:v>1.8</x:v>
      </x:c>
      <x:c r="J1801" s="30" t="n">
        <x:v>1.8</x:v>
      </x:c>
      <x:c r="K1801" s="30" t="n">
        <x:v>3.87</x:v>
      </x:c>
      <x:c r="L1801" s="30"/>
    </x:row>
    <x:row r="1802">
      <x:c r="A1802" s="61" t="n">
        <x:v>45941</x:v>
      </x:c>
      <x:c r="B1802" s="59" t="str">
        <x:v>CAULFIELD</x:v>
      </x:c>
      <x:c r="C1802" s="27" t="n">
        <x:v>7</x:v>
      </x:c>
      <x:c r="D1802" s="27" t="n">
        <x:v>6</x:v>
      </x:c>
      <x:c r="E1802" s="59" t="str">
        <x:v>TRANSATLANTIC</x:v>
      </x:c>
      <x:c r="F1802" s="59" t="str">
        <x:v>BF</x:v>
      </x:c>
      <x:c r="G1802" s="27" t="n">
        <x:v>1</x:v>
      </x:c>
      <x:c r="H1802" s="27" t="str">
        <x:v>Won</x:v>
      </x:c>
      <x:c r="I1802" s="30" t="n">
        <x:v>2.45</x:v>
      </x:c>
      <x:c r="J1802" s="30" t="n">
        <x:v>2.45</x:v>
      </x:c>
      <x:c r="K1802" s="30" t="n">
        <x:v>5.2675</x:v>
      </x:c>
      <x:c r="L1802" s="30"/>
    </x:row>
    <x:row r="1803">
      <x:c r="A1803" s="61" t="n">
        <x:v>45941</x:v>
      </x:c>
      <x:c r="B1803" s="59" t="str">
        <x:v>CAULFIELD</x:v>
      </x:c>
      <x:c r="C1803" s="27" t="n">
        <x:v>9</x:v>
      </x:c>
      <x:c r="D1803" s="27" t="n">
        <x:v>1</x:v>
      </x:c>
      <x:c r="E1803" s="59" t="str">
        <x:v>GIGA KICK</x:v>
      </x:c>
      <x:c r="F1803" s="59" t="str">
        <x:v>DC / SYS</x:v>
      </x:c>
      <x:c r="G1803" s="27" t="n">
        <x:v>2</x:v>
      </x:c>
      <x:c r="H1803" s="27" t="str">
        <x:v>Won</x:v>
      </x:c>
      <x:c r="I1803" s="30" t="n">
        <x:v>2.15</x:v>
      </x:c>
      <x:c r="J1803" s="30" t="n">
        <x:v>2.15</x:v>
      </x:c>
      <x:c r="K1803" s="30"/>
      <x:c r="L1803" s="30"/>
    </x:row>
    <x:row r="1804">
      <x:c r="A1804" s="61" t="n">
        <x:v>45941</x:v>
      </x:c>
      <x:c r="B1804" s="59" t="str">
        <x:v>CAULFIELD</x:v>
      </x:c>
      <x:c r="C1804" s="27" t="n">
        <x:v>9</x:v>
      </x:c>
      <x:c r="D1804" s="27" t="n">
        <x:v>4</x:v>
      </x:c>
      <x:c r="E1804" s="59" t="str">
        <x:v>NADAL</x:v>
      </x:c>
      <x:c r="F1804" s="59" t="str">
        <x:v>BFSR</x:v>
      </x:c>
      <x:c r="G1804" s="27" t="n">
        <x:v>1</x:v>
      </x:c>
      <x:c r="H1804" s="27" t="str"/>
      <x:c r="I1804" s="30"/>
      <x:c r="J1804" s="30" t="n">
        <x:v>0</x:v>
      </x:c>
      <x:c r="K1804" s="30"/>
      <x:c r="L1804" s="30"/>
    </x:row>
    <x:row r="1805">
      <x:c r="A1805" s="61" t="n">
        <x:v>45948</x:v>
      </x:c>
      <x:c r="B1805" s="59" t="str">
        <x:v>CAULFIELD</x:v>
      </x:c>
      <x:c r="C1805" s="27" t="n">
        <x:v>1</x:v>
      </x:c>
      <x:c r="D1805" s="27" t="n">
        <x:v>1</x:v>
      </x:c>
      <x:c r="E1805" s="59" t="str">
        <x:v>MATAHGA</x:v>
      </x:c>
      <x:c r="F1805" s="59" t="str">
        <x:v>SYS</x:v>
      </x:c>
      <x:c r="G1805" s="27" t="n">
        <x:v>1</x:v>
      </x:c>
      <x:c r="H1805" s="27" t="str"/>
      <x:c r="I1805" s="30"/>
      <x:c r="J1805" s="30" t="n">
        <x:v>0</x:v>
      </x:c>
      <x:c r="K1805" s="30" t="n">
        <x:v>0</x:v>
      </x:c>
      <x:c r="L1805" s="30" t="n">
        <x:v>0</x:v>
      </x:c>
    </x:row>
    <x:row r="1806">
      <x:c r="A1806" s="61" t="n">
        <x:v>45948</x:v>
      </x:c>
      <x:c r="B1806" s="59" t="str">
        <x:v>CAULFIELD</x:v>
      </x:c>
      <x:c r="C1806" s="27" t="n">
        <x:v>1</x:v>
      </x:c>
      <x:c r="D1806" s="27" t="n">
        <x:v>4</x:v>
      </x:c>
      <x:c r="E1806" s="59" t="str">
        <x:v>CALL DA VINCI</x:v>
      </x:c>
      <x:c r="F1806" s="59" t="str">
        <x:v>SYS</x:v>
      </x:c>
      <x:c r="G1806" s="27" t="n">
        <x:v>1</x:v>
      </x:c>
      <x:c r="H1806" s="27" t="str">
        <x:v>2nd</x:v>
      </x:c>
      <x:c r="I1806" s="30" t="n">
        <x:v>2.2</x:v>
      </x:c>
      <x:c r="J1806" s="30" t="n">
        <x:v>2.2</x:v>
      </x:c>
      <x:c r="K1806" s="30" t="n">
        <x:v>3.5200000000000005</x:v>
      </x:c>
      <x:c r="L1806" s="30" t="n">
        <x:v>8.096</x:v>
      </x:c>
    </x:row>
    <x:row r="1807">
      <x:c r="A1807" s="61" t="n">
        <x:v>45948</x:v>
      </x:c>
      <x:c r="B1807" s="59" t="str">
        <x:v>CAULFIELD</x:v>
      </x:c>
      <x:c r="C1807" s="27" t="n">
        <x:v>1</x:v>
      </x:c>
      <x:c r="D1807" s="27" t="n">
        <x:v>5</x:v>
      </x:c>
      <x:c r="E1807" s="59" t="str">
        <x:v>BACASH</x:v>
      </x:c>
      <x:c r="F1807" s="59" t="str">
        <x:v>FRSR</x:v>
      </x:c>
      <x:c r="G1807" s="27" t="n">
        <x:v>1</x:v>
      </x:c>
      <x:c r="H1807" s="27" t="str">
        <x:v>Won</x:v>
      </x:c>
      <x:c r="I1807" s="30" t="n">
        <x:v>1.3</x:v>
      </x:c>
      <x:c r="J1807" s="30" t="n">
        <x:v>1.3</x:v>
      </x:c>
      <x:c r="K1807" s="30" t="n">
        <x:v>2.08</x:v>
      </x:c>
      <x:c r="L1807" s="30" t="n">
        <x:v>4.784</x:v>
      </x:c>
    </x:row>
    <x:row r="1808">
      <x:c r="A1808" s="61" t="n">
        <x:v>45948</x:v>
      </x:c>
      <x:c r="B1808" s="59" t="str">
        <x:v>CAULFIELD</x:v>
      </x:c>
      <x:c r="C1808" s="27" t="n">
        <x:v>1</x:v>
      </x:c>
      <x:c r="D1808" s="27" t="n">
        <x:v>9</x:v>
      </x:c>
      <x:c r="E1808" s="59" t="str">
        <x:v>SULEK</x:v>
      </x:c>
      <x:c r="F1808" s="59" t="str">
        <x:v>LSW</x:v>
      </x:c>
      <x:c r="G1808" s="27" t="n">
        <x:v>1</x:v>
      </x:c>
      <x:c r="H1808" s="27" t="str">
        <x:v>3rd</x:v>
      </x:c>
      <x:c r="I1808" s="30" t="n">
        <x:v>2.3</x:v>
      </x:c>
      <x:c r="J1808" s="30" t="n">
        <x:v>2.3</x:v>
      </x:c>
      <x:c r="K1808" s="30" t="n">
        <x:v>3.6799999999999997</x:v>
      </x:c>
      <x:c r="L1808" s="30" t="n">
        <x:v>8.463999999999999</x:v>
      </x:c>
    </x:row>
    <x:row r="1809">
      <x:c r="A1809" s="61" t="n">
        <x:v>45948</x:v>
      </x:c>
      <x:c r="B1809" s="59" t="str">
        <x:v>CAULFIELD</x:v>
      </x:c>
      <x:c r="C1809" s="27" t="n">
        <x:v>2</x:v>
      </x:c>
      <x:c r="D1809" s="27" t="n">
        <x:v>2</x:v>
      </x:c>
      <x:c r="E1809" s="59" t="str">
        <x:v>MIEWA</x:v>
      </x:c>
      <x:c r="F1809" s="59" t="str">
        <x:v>BFSR / SYS</x:v>
      </x:c>
      <x:c r="G1809" s="27" t="n">
        <x:v>2</x:v>
      </x:c>
      <x:c r="H1809" s="27" t="str">
        <x:v>2nd</x:v>
      </x:c>
      <x:c r="I1809" s="30" t="n">
        <x:v>1.6</x:v>
      </x:c>
      <x:c r="J1809" s="30" t="n">
        <x:v>1.6</x:v>
      </x:c>
      <x:c r="K1809" s="30" t="n">
        <x:v>3.6799999999999997</x:v>
      </x:c>
      <x:c r="L1809" s="30" t="n">
        <x:v>11.04</x:v>
      </x:c>
    </x:row>
    <x:row r="1810">
      <x:c r="A1810" s="61" t="n">
        <x:v>45948</x:v>
      </x:c>
      <x:c r="B1810" s="59" t="str">
        <x:v>CAULFIELD</x:v>
      </x:c>
      <x:c r="C1810" s="27" t="n">
        <x:v>2</x:v>
      </x:c>
      <x:c r="D1810" s="27" t="n">
        <x:v>3</x:v>
      </x:c>
      <x:c r="E1810" s="59" t="str">
        <x:v>AUTUMN MYSTERY</x:v>
      </x:c>
      <x:c r="F1810" s="59" t="str">
        <x:v>LSW</x:v>
      </x:c>
      <x:c r="G1810" s="27" t="n">
        <x:v>1</x:v>
      </x:c>
      <x:c r="H1810" s="27" t="str">
        <x:v>Won</x:v>
      </x:c>
      <x:c r="I1810" s="30" t="n">
        <x:v>1.5</x:v>
      </x:c>
      <x:c r="J1810" s="30" t="n">
        <x:v>1.5</x:v>
      </x:c>
      <x:c r="K1810" s="30" t="n">
        <x:v>3.4499999999999997</x:v>
      </x:c>
      <x:c r="L1810" s="30" t="n">
        <x:v>10.35</x:v>
      </x:c>
    </x:row>
    <x:row r="1811">
      <x:c r="A1811" s="61" t="n">
        <x:v>45948</x:v>
      </x:c>
      <x:c r="B1811" s="59" t="str">
        <x:v>CAULFIELD</x:v>
      </x:c>
      <x:c r="C1811" s="27" t="n">
        <x:v>3</x:v>
      </x:c>
      <x:c r="D1811" s="27" t="n">
        <x:v>1</x:v>
      </x:c>
      <x:c r="E1811" s="59" t="str">
        <x:v>SPICY LU</x:v>
      </x:c>
      <x:c r="F1811" s="59" t="str">
        <x:v>DC</x:v>
      </x:c>
      <x:c r="G1811" s="27" t="n">
        <x:v>1</x:v>
      </x:c>
      <x:c r="H1811" s="27" t="str">
        <x:v>Won</x:v>
      </x:c>
      <x:c r="I1811" s="30" t="n">
        <x:v>2.3</x:v>
      </x:c>
      <x:c r="J1811" s="30" t="n">
        <x:v>2.3</x:v>
      </x:c>
      <x:c r="K1811" s="30" t="n">
        <x:v>6.8999999999999995</x:v>
      </x:c>
      <x:c r="L1811" s="30" t="n">
        <x:v>13.799999999999999</x:v>
      </x:c>
    </x:row>
    <x:row r="1812">
      <x:c r="A1812" s="61" t="n">
        <x:v>45948</x:v>
      </x:c>
      <x:c r="B1812" s="59" t="str">
        <x:v>CAULFIELD</x:v>
      </x:c>
      <x:c r="C1812" s="27" t="n">
        <x:v>3</x:v>
      </x:c>
      <x:c r="D1812" s="27" t="n">
        <x:v>3</x:v>
      </x:c>
      <x:c r="E1812" s="59" t="str">
        <x:v>JUST A JOURNEY</x:v>
      </x:c>
      <x:c r="F1812" s="59" t="str">
        <x:v>BF / SYS</x:v>
      </x:c>
      <x:c r="G1812" s="27" t="n">
        <x:v>2</x:v>
      </x:c>
      <x:c r="H1812" s="27" t="str">
        <x:v>2nd</x:v>
      </x:c>
      <x:c r="I1812" s="30" t="n">
        <x:v>1.4</x:v>
      </x:c>
      <x:c r="J1812" s="30" t="n">
        <x:v>1.4</x:v>
      </x:c>
      <x:c r="K1812" s="30" t="n">
        <x:v>4.199999999999999</x:v>
      </x:c>
      <x:c r="L1812" s="30" t="n">
        <x:v>8.399999999999999</x:v>
      </x:c>
    </x:row>
    <x:row r="1813">
      <x:c r="A1813" s="61" t="n">
        <x:v>45948</x:v>
      </x:c>
      <x:c r="B1813" s="59" t="str">
        <x:v>CAULFIELD</x:v>
      </x:c>
      <x:c r="C1813" s="27" t="n">
        <x:v>3</x:v>
      </x:c>
      <x:c r="D1813" s="27" t="n">
        <x:v>5</x:v>
      </x:c>
      <x:c r="E1813" s="59" t="str">
        <x:v>AFTER SUMMER</x:v>
      </x:c>
      <x:c r="F1813" s="59" t="str">
        <x:v>DC</x:v>
      </x:c>
      <x:c r="G1813" s="27" t="n">
        <x:v>1</x:v>
      </x:c>
      <x:c r="H1813" s="27" t="str">
        <x:v>3rd</x:v>
      </x:c>
      <x:c r="I1813" s="30" t="n">
        <x:v>3.5</x:v>
      </x:c>
      <x:c r="J1813" s="30" t="n">
        <x:v>3.5</x:v>
      </x:c>
      <x:c r="K1813" s="30" t="n">
        <x:v>10.5</x:v>
      </x:c>
      <x:c r="L1813" s="30" t="n">
        <x:v>21</x:v>
      </x:c>
    </x:row>
    <x:row r="1814">
      <x:c r="A1814" s="61" t="n">
        <x:v>45948</x:v>
      </x:c>
      <x:c r="B1814" s="59" t="str">
        <x:v>CAULFIELD</x:v>
      </x:c>
      <x:c r="C1814" s="27" t="n">
        <x:v>5</x:v>
      </x:c>
      <x:c r="D1814" s="27" t="n">
        <x:v>7</x:v>
      </x:c>
      <x:c r="E1814" s="59" t="str">
        <x:v>STRETAN ANGEL</x:v>
      </x:c>
      <x:c r="F1814" s="59" t="str">
        <x:v>SYS</x:v>
      </x:c>
      <x:c r="G1814" s="27" t="n">
        <x:v>1</x:v>
      </x:c>
      <x:c r="H1814" s="27" t="str">
        <x:v>Won</x:v>
      </x:c>
      <x:c r="I1814" s="30" t="n">
        <x:v>3</x:v>
      </x:c>
      <x:c r="J1814" s="30" t="n">
        <x:v>3</x:v>
      </x:c>
      <x:c r="K1814" s="30" t="n">
        <x:v>6</x:v>
      </x:c>
      <x:c r="L1814" s="30" t="n">
        <x:v>7.199999999999999</x:v>
      </x:c>
    </x:row>
    <x:row r="1815">
      <x:c r="A1815" s="61" t="n">
        <x:v>45948</x:v>
      </x:c>
      <x:c r="B1815" s="59" t="str">
        <x:v>CAULFIELD</x:v>
      </x:c>
      <x:c r="C1815" s="27" t="n">
        <x:v>6</x:v>
      </x:c>
      <x:c r="D1815" s="27" t="n">
        <x:v>1</x:v>
      </x:c>
      <x:c r="E1815" s="59" t="str">
        <x:v>REY MAGNERIO</x:v>
      </x:c>
      <x:c r="F1815" s="59" t="str">
        <x:v>M</x:v>
      </x:c>
      <x:c r="G1815" s="27" t="n">
        <x:v>1</x:v>
      </x:c>
      <x:c r="H1815" s="27" t="str">
        <x:v>Won</x:v>
      </x:c>
      <x:c r="I1815" s="30" t="n">
        <x:v>2</x:v>
      </x:c>
      <x:c r="J1815" s="30" t="n">
        <x:v>2</x:v>
      </x:c>
      <x:c r="K1815" s="30" t="n">
        <x:v>2.4</x:v>
      </x:c>
      <x:c r="L1815" s="30" t="n">
        <x:v>3.12</x:v>
      </x:c>
    </x:row>
    <x:row r="1816">
      <x:c r="A1816" s="61" t="n">
        <x:v>45948</x:v>
      </x:c>
      <x:c r="B1816" s="59" t="str">
        <x:v>CAULFIELD</x:v>
      </x:c>
      <x:c r="C1816" s="27" t="n">
        <x:v>6</x:v>
      </x:c>
      <x:c r="D1816" s="27" t="n">
        <x:v>7</x:v>
      </x:c>
      <x:c r="E1816" s="59" t="str">
        <x:v>ZEALOUSLY</x:v>
      </x:c>
      <x:c r="F1816" s="59" t="str">
        <x:v>LSW</x:v>
      </x:c>
      <x:c r="G1816" s="27" t="n">
        <x:v>1</x:v>
      </x:c>
      <x:c r="H1816" s="27" t="str">
        <x:v>3rd</x:v>
      </x:c>
      <x:c r="I1816" s="30" t="n">
        <x:v>1.3</x:v>
      </x:c>
      <x:c r="J1816" s="30" t="n">
        <x:v>1.3</x:v>
      </x:c>
      <x:c r="K1816" s="30" t="n">
        <x:v>1.56</x:v>
      </x:c>
      <x:c r="L1816" s="30" t="n">
        <x:v>2.028</x:v>
      </x:c>
    </x:row>
    <x:row r="1817">
      <x:c r="A1817" s="61" t="n">
        <x:v>45948</x:v>
      </x:c>
      <x:c r="B1817" s="59" t="str">
        <x:v>CAULFIELD</x:v>
      </x:c>
      <x:c r="C1817" s="27" t="n">
        <x:v>7</x:v>
      </x:c>
      <x:c r="D1817" s="27" t="n">
        <x:v>1</x:v>
      </x:c>
      <x:c r="E1817" s="59" t="str">
        <x:v>APOCALYPTIC</x:v>
      </x:c>
      <x:c r="F1817" s="59" t="str">
        <x:v>LSW</x:v>
      </x:c>
      <x:c r="G1817" s="27" t="n">
        <x:v>1</x:v>
      </x:c>
      <x:c r="H1817" s="27" t="str">
        <x:v>2nd</x:v>
      </x:c>
      <x:c r="I1817" s="30" t="n">
        <x:v>1.2</x:v>
      </x:c>
      <x:c r="J1817" s="30" t="n">
        <x:v>1.2</x:v>
      </x:c>
      <x:c r="K1817" s="30" t="n">
        <x:v>1.56</x:v>
      </x:c>
      <x:c r="L1817" s="30" t="n">
        <x:v>0</x:v>
      </x:c>
    </x:row>
    <x:row r="1818">
      <x:c r="A1818" s="61" t="n">
        <x:v>45948</x:v>
      </x:c>
      <x:c r="B1818" s="59" t="str">
        <x:v>CAULFIELD</x:v>
      </x:c>
      <x:c r="C1818" s="27" t="n">
        <x:v>8</x:v>
      </x:c>
      <x:c r="D1818" s="27" t="n">
        <x:v>2</x:v>
      </x:c>
      <x:c r="E1818" s="59" t="str">
        <x:v>PRIVATE EYE</x:v>
      </x:c>
      <x:c r="F1818" s="59" t="str">
        <x:v>FR</x:v>
      </x:c>
      <x:c r="G1818" s="27" t="n">
        <x:v>1</x:v>
      </x:c>
      <x:c r="H1818" s="27" t="str">
        <x:v>Won</x:v>
      </x:c>
      <x:c r="I1818" s="30" t="n">
        <x:v>1.3</x:v>
      </x:c>
      <x:c r="J1818" s="30" t="n">
        <x:v>1.3</x:v>
      </x:c>
      <x:c r="K1818" s="30" t="n">
        <x:v>0</x:v>
      </x:c>
      <x:c r="L1818" s="30" t="n">
        <x:v>0</x:v>
      </x:c>
    </x:row>
    <x:row r="1819">
      <x:c r="A1819" s="61" t="n">
        <x:v>45948</x:v>
      </x:c>
      <x:c r="B1819" s="59" t="str">
        <x:v>CAULFIELD</x:v>
      </x:c>
      <x:c r="C1819" s="27" t="n">
        <x:v>8</x:v>
      </x:c>
      <x:c r="D1819" s="27" t="n">
        <x:v>9</x:v>
      </x:c>
      <x:c r="E1819" s="59" t="str">
        <x:v>PAYLINE</x:v>
      </x:c>
      <x:c r="F1819" s="59" t="str">
        <x:v>SYS</x:v>
      </x:c>
      <x:c r="G1819" s="27" t="n">
        <x:v>1</x:v>
      </x:c>
      <x:c r="H1819" s="27" t="str">
        <x:v>4th</x:v>
      </x:c>
      <x:c r="I1819" s="30"/>
      <x:c r="J1819" s="30" t="n">
        <x:v>0</x:v>
      </x:c>
      <x:c r="K1819" s="30" t="n">
        <x:v>0</x:v>
      </x:c>
      <x:c r="L1819" s="30" t="n">
        <x:v>0</x:v>
      </x:c>
    </x:row>
    <x:row r="1820">
      <x:c r="A1820" s="61" t="n">
        <x:v>45948</x:v>
      </x:c>
      <x:c r="B1820" s="59" t="str">
        <x:v>CAULFIELD</x:v>
      </x:c>
      <x:c r="C1820" s="27" t="n">
        <x:v>9</x:v>
      </x:c>
      <x:c r="D1820" s="27" t="n">
        <x:v>16</x:v>
      </x:c>
      <x:c r="E1820" s="59" t="str">
        <x:v>ROYAL SUPREMACY</x:v>
      </x:c>
      <x:c r="F1820" s="59" t="str">
        <x:v>DC</x:v>
      </x:c>
      <x:c r="G1820" s="27" t="n">
        <x:v>1</x:v>
      </x:c>
      <x:c r="H1820" s="27" t="str"/>
      <x:c r="I1820" s="30"/>
      <x:c r="J1820" s="30" t="n">
        <x:v>0</x:v>
      </x:c>
      <x:c r="K1820" s="30" t="n">
        <x:v>0</x:v>
      </x:c>
      <x:c r="L1820" s="30"/>
    </x:row>
    <x:row r="1821">
      <x:c r="A1821" s="61" t="n">
        <x:v>45948</x:v>
      </x:c>
      <x:c r="B1821" s="59" t="str">
        <x:v>CAULFIELD</x:v>
      </x:c>
      <x:c r="C1821" s="27" t="n">
        <x:v>10</x:v>
      </x:c>
      <x:c r="D1821" s="27" t="n">
        <x:v>5</x:v>
      </x:c>
      <x:c r="E1821" s="59" t="str">
        <x:v>ABOUNDING</x:v>
      </x:c>
      <x:c r="F1821" s="59" t="str">
        <x:v>FRSR / SYS</x:v>
      </x:c>
      <x:c r="G1821" s="27" t="n">
        <x:v>2</x:v>
      </x:c>
      <x:c r="H1821" s="27" t="str">
        <x:v>Won</x:v>
      </x:c>
      <x:c r="I1821" s="30" t="n">
        <x:v>1.2</x:v>
      </x:c>
      <x:c r="J1821" s="30" t="n">
        <x:v>1.2</x:v>
      </x:c>
      <x:c r="K1821" s="30"/>
      <x:c r="L1821" s="30"/>
    </x:row>
    <x:row r="1822">
      <x:c r="A1822" s="61" t="n">
        <x:v>45954</x:v>
      </x:c>
      <x:c r="B1822" s="59" t="str">
        <x:v>MOONEE VALLEY</x:v>
      </x:c>
      <x:c r="C1822" s="27" t="n">
        <x:v>1</x:v>
      </x:c>
      <x:c r="D1822" s="27" t="n">
        <x:v>5</x:v>
      </x:c>
      <x:c r="E1822" s="59" t="str">
        <x:v>A DIVA</x:v>
      </x:c>
      <x:c r="F1822" s="59" t="str">
        <x:v>LSW / SYS</x:v>
      </x:c>
      <x:c r="G1822" s="27" t="n">
        <x:v>2</x:v>
      </x:c>
      <x:c r="H1822" s="27" t="str"/>
      <x:c r="I1822" s="30"/>
      <x:c r="J1822" s="30" t="n">
        <x:v>0</x:v>
      </x:c>
      <x:c r="K1822" s="30" t="n">
        <x:v>0</x:v>
      </x:c>
      <x:c r="L1822" s="30" t="n">
        <x:v>0</x:v>
      </x:c>
    </x:row>
    <x:row r="1823">
      <x:c r="A1823" s="61" t="n">
        <x:v>45954</x:v>
      </x:c>
      <x:c r="B1823" s="59" t="str">
        <x:v>MOONEE VALLEY</x:v>
      </x:c>
      <x:c r="C1823" s="27" t="n">
        <x:v>1</x:v>
      </x:c>
      <x:c r="D1823" s="27" t="n">
        <x:v>8</x:v>
      </x:c>
      <x:c r="E1823" s="59" t="str">
        <x:v>YACHIYO</x:v>
      </x:c>
      <x:c r="F1823" s="59" t="str">
        <x:v>FRSR</x:v>
      </x:c>
      <x:c r="G1823" s="27" t="n">
        <x:v>1</x:v>
      </x:c>
      <x:c r="H1823" s="27" t="str"/>
      <x:c r="I1823" s="30"/>
      <x:c r="J1823" s="30" t="n">
        <x:v>0</x:v>
      </x:c>
      <x:c r="K1823" s="30" t="n">
        <x:v>0</x:v>
      </x:c>
      <x:c r="L1823" s="30" t="n">
        <x:v>0</x:v>
      </x:c>
    </x:row>
    <x:row r="1824">
      <x:c r="A1824" s="61" t="n">
        <x:v>45954</x:v>
      </x:c>
      <x:c r="B1824" s="59" t="str">
        <x:v>MOONEE VALLEY</x:v>
      </x:c>
      <x:c r="C1824" s="27" t="n">
        <x:v>2</x:v>
      </x:c>
      <x:c r="D1824" s="27" t="n">
        <x:v>4</x:v>
      </x:c>
      <x:c r="E1824" s="59" t="str">
        <x:v>INVINCIBLE WOMAN</x:v>
      </x:c>
      <x:c r="F1824" s="59" t="str">
        <x:v>DC</x:v>
      </x:c>
      <x:c r="G1824" s="27" t="n">
        <x:v>1</x:v>
      </x:c>
      <x:c r="H1824" s="27" t="str">
        <x:v>3rd</x:v>
      </x:c>
      <x:c r="I1824" s="30" t="n">
        <x:v>1.6</x:v>
      </x:c>
      <x:c r="J1824" s="30" t="n">
        <x:v>1.6</x:v>
      </x:c>
      <x:c r="K1824" s="30" t="n">
        <x:v>2.5600000000000005</x:v>
      </x:c>
      <x:c r="L1824" s="30" t="n">
        <x:v>0</x:v>
      </x:c>
    </x:row>
    <x:row r="1825">
      <x:c r="A1825" s="61" t="n">
        <x:v>45954</x:v>
      </x:c>
      <x:c r="B1825" s="59" t="str">
        <x:v>MOONEE VALLEY</x:v>
      </x:c>
      <x:c r="C1825" s="27" t="n">
        <x:v>4</x:v>
      </x:c>
      <x:c r="D1825" s="27" t="n">
        <x:v>2</x:v>
      </x:c>
      <x:c r="E1825" s="59" t="str">
        <x:v>MYTEMPTATION</x:v>
      </x:c>
      <x:c r="F1825" s="59" t="str">
        <x:v>DC</x:v>
      </x:c>
      <x:c r="G1825" s="27" t="n">
        <x:v>1</x:v>
      </x:c>
      <x:c r="H1825" s="27" t="str">
        <x:v>2nd</x:v>
      </x:c>
      <x:c r="I1825" s="30" t="n">
        <x:v>1.6</x:v>
      </x:c>
      <x:c r="J1825" s="30" t="n">
        <x:v>1.6</x:v>
      </x:c>
      <x:c r="K1825" s="30" t="n">
        <x:v>0</x:v>
      </x:c>
      <x:c r="L1825" s="30" t="n">
        <x:v>0</x:v>
      </x:c>
    </x:row>
    <x:row r="1826">
      <x:c r="A1826" s="61" t="n">
        <x:v>45954</x:v>
      </x:c>
      <x:c r="B1826" s="59" t="str">
        <x:v>MOONEE VALLEY</x:v>
      </x:c>
      <x:c r="C1826" s="27" t="n">
        <x:v>4</x:v>
      </x:c>
      <x:c r="D1826" s="27" t="n">
        <x:v>4</x:v>
      </x:c>
      <x:c r="E1826" s="59" t="str">
        <x:v>CAPPER THIRTYNINE</x:v>
      </x:c>
      <x:c r="F1826" s="59" t="str">
        <x:v>DC</x:v>
      </x:c>
      <x:c r="G1826" s="27" t="n">
        <x:v>1</x:v>
      </x:c>
      <x:c r="H1826" s="27" t="str">
        <x:v>3rd</x:v>
      </x:c>
      <x:c r="I1826" s="30" t="n">
        <x:v>1.8</x:v>
      </x:c>
      <x:c r="J1826" s="30" t="n">
        <x:v>1.8</x:v>
      </x:c>
      <x:c r="K1826" s="30" t="n">
        <x:v>0</x:v>
      </x:c>
      <x:c r="L1826" s="30" t="n">
        <x:v>0</x:v>
      </x:c>
    </x:row>
    <x:row r="1827">
      <x:c r="A1827" s="61" t="n">
        <x:v>45954</x:v>
      </x:c>
      <x:c r="B1827" s="59" t="str">
        <x:v>MOONEE VALLEY</x:v>
      </x:c>
      <x:c r="C1827" s="27" t="n">
        <x:v>5</x:v>
      </x:c>
      <x:c r="D1827" s="27" t="n">
        <x:v>1</x:v>
      </x:c>
      <x:c r="E1827" s="59" t="str">
        <x:v>SHIRSHOV</x:v>
      </x:c>
      <x:c r="F1827" s="59" t="str">
        <x:v>DC</x:v>
      </x:c>
      <x:c r="G1827" s="27" t="n">
        <x:v>1</x:v>
      </x:c>
      <x:c r="H1827" s="27" t="str">
        <x:v>4th</x:v>
      </x:c>
      <x:c r="I1827" s="30"/>
      <x:c r="J1827" s="30" t="n">
        <x:v>0</x:v>
      </x:c>
      <x:c r="K1827" s="30" t="n">
        <x:v>0</x:v>
      </x:c>
      <x:c r="L1827" s="30" t="n">
        <x:v>0</x:v>
      </x:c>
    </x:row>
    <x:row r="1828">
      <x:c r="A1828" s="61" t="n">
        <x:v>45954</x:v>
      </x:c>
      <x:c r="B1828" s="59" t="str">
        <x:v>MOONEE VALLEY</x:v>
      </x:c>
      <x:c r="C1828" s="27" t="n">
        <x:v>5</x:v>
      </x:c>
      <x:c r="D1828" s="27" t="n">
        <x:v>2</x:v>
      </x:c>
      <x:c r="E1828" s="59" t="str">
        <x:v>GIN A TONIC</x:v>
      </x:c>
      <x:c r="F1828" s="59" t="str">
        <x:v>M</x:v>
      </x:c>
      <x:c r="G1828" s="27" t="n">
        <x:v>1</x:v>
      </x:c>
      <x:c r="H1828" s="27" t="str">
        <x:v>Won</x:v>
      </x:c>
      <x:c r="I1828" s="30" t="n">
        <x:v>3</x:v>
      </x:c>
      <x:c r="J1828" s="30" t="n">
        <x:v>3</x:v>
      </x:c>
      <x:c r="K1828" s="30" t="n">
        <x:v>4.800000000000001</x:v>
      </x:c>
      <x:c r="L1828" s="30" t="n">
        <x:v>0</x:v>
      </x:c>
    </x:row>
    <x:row r="1829">
      <x:c r="A1829" s="61" t="n">
        <x:v>45954</x:v>
      </x:c>
      <x:c r="B1829" s="59" t="str">
        <x:v>MOONEE VALLEY</x:v>
      </x:c>
      <x:c r="C1829" s="27" t="n">
        <x:v>5</x:v>
      </x:c>
      <x:c r="D1829" s="27" t="n">
        <x:v>10</x:v>
      </x:c>
      <x:c r="E1829" s="59" t="str">
        <x:v>ONE HARD LADY</x:v>
      </x:c>
      <x:c r="F1829" s="59" t="str">
        <x:v>LSW</x:v>
      </x:c>
      <x:c r="G1829" s="27" t="n">
        <x:v>1</x:v>
      </x:c>
      <x:c r="H1829" s="27" t="str">
        <x:v>2nd</x:v>
      </x:c>
      <x:c r="I1829" s="30" t="n">
        <x:v>1.5</x:v>
      </x:c>
      <x:c r="J1829" s="30" t="n">
        <x:v>1.5</x:v>
      </x:c>
      <x:c r="K1829" s="30" t="n">
        <x:v>2.4000000000000004</x:v>
      </x:c>
      <x:c r="L1829" s="30" t="n">
        <x:v>0</x:v>
      </x:c>
    </x:row>
    <x:row r="1830">
      <x:c r="A1830" s="61" t="n">
        <x:v>45954</x:v>
      </x:c>
      <x:c r="B1830" s="59" t="str">
        <x:v>MOONEE VALLEY</x:v>
      </x:c>
      <x:c r="C1830" s="27" t="n">
        <x:v>6</x:v>
      </x:c>
      <x:c r="D1830" s="27" t="n">
        <x:v>2</x:v>
      </x:c>
      <x:c r="E1830" s="59" t="str">
        <x:v>APULIA</x:v>
      </x:c>
      <x:c r="F1830" s="59" t="str">
        <x:v>DC</x:v>
      </x:c>
      <x:c r="G1830" s="27" t="n">
        <x:v>1</x:v>
      </x:c>
      <x:c r="H1830" s="27" t="str">
        <x:v>Won</x:v>
      </x:c>
      <x:c r="I1830" s="30" t="n">
        <x:v>1.6</x:v>
      </x:c>
      <x:c r="J1830" s="30" t="n">
        <x:v>1.6</x:v>
      </x:c>
      <x:c r="K1830" s="30" t="n">
        <x:v>0</x:v>
      </x:c>
      <x:c r="L1830" s="30"/>
    </x:row>
    <x:row r="1831">
      <x:c r="A1831" s="61" t="n">
        <x:v>45954</x:v>
      </x:c>
      <x:c r="B1831" s="59" t="str">
        <x:v>MOONEE VALLEY</x:v>
      </x:c>
      <x:c r="C1831" s="27" t="n">
        <x:v>8</x:v>
      </x:c>
      <x:c r="D1831" s="27" t="n">
        <x:v>5</x:v>
      </x:c>
      <x:c r="E1831" s="59" t="str">
        <x:v>HE'LL RIP</x:v>
      </x:c>
      <x:c r="F1831" s="59" t="str">
        <x:v>LSW</x:v>
      </x:c>
      <x:c r="G1831" s="27" t="n">
        <x:v>1</x:v>
      </x:c>
      <x:c r="H1831" s="27" t="str">
        <x:v>3rd</x:v>
      </x:c>
      <x:c r="I1831" s="30"/>
      <x:c r="J1831" s="30" t="n">
        <x:v>0</x:v>
      </x:c>
      <x:c r="K1831" s="30"/>
      <x:c r="L1831" s="30"/>
    </x:row>
    <x:row r="1832">
      <x:c r="A1832" s="61" t="n">
        <x:v>45954</x:v>
      </x:c>
      <x:c r="B1832" s="59" t="str">
        <x:v>MOONEE VALLEY</x:v>
      </x:c>
      <x:c r="C1832" s="27" t="n">
        <x:v>8</x:v>
      </x:c>
      <x:c r="D1832" s="27" t="n">
        <x:v>12</x:v>
      </x:c>
      <x:c r="E1832" s="59" t="str">
        <x:v>INNCOURT</x:v>
      </x:c>
      <x:c r="F1832" s="59" t="str">
        <x:v>LSW</x:v>
      </x:c>
      <x:c r="G1832" s="27" t="n">
        <x:v>1</x:v>
      </x:c>
      <x:c r="H1832" s="27" t="str"/>
      <x:c r="I1832" s="30"/>
      <x:c r="J1832" s="30" t="n">
        <x:v>0</x:v>
      </x:c>
      <x:c r="K1832" s="30"/>
      <x:c r="L1832" s="30"/>
    </x:row>
    <x:row r="1833">
      <x:c r="A1833" s="61" t="n">
        <x:v>45955</x:v>
      </x:c>
      <x:c r="B1833" s="59" t="str">
        <x:v>MOONEE VALLEY</x:v>
      </x:c>
      <x:c r="C1833" s="27" t="n">
        <x:v>1</x:v>
      </x:c>
      <x:c r="D1833" s="27" t="n">
        <x:v>7</x:v>
      </x:c>
      <x:c r="E1833" s="59" t="str">
        <x:v>BEAST MODE</x:v>
      </x:c>
      <x:c r="F1833" s="59" t="str">
        <x:v>DC / SYS</x:v>
      </x:c>
      <x:c r="G1833" s="27" t="n">
        <x:v>2</x:v>
      </x:c>
      <x:c r="H1833" s="27" t="str">
        <x:v>Won</x:v>
      </x:c>
      <x:c r="I1833" s="30" t="n">
        <x:v>1.01</x:v>
      </x:c>
      <x:c r="J1833" s="30" t="n">
        <x:v>1.01</x:v>
      </x:c>
      <x:c r="K1833" s="30" t="n">
        <x:v>1.5150000000000001</x:v>
      </x:c>
      <x:c r="L1833" s="30" t="n">
        <x:v>3.25725</x:v>
      </x:c>
    </x:row>
    <x:row r="1834">
      <x:c r="A1834" s="61" t="n">
        <x:v>45955</x:v>
      </x:c>
      <x:c r="B1834" s="59" t="str">
        <x:v>MOONEE VALLEY</x:v>
      </x:c>
      <x:c r="C1834" s="27" t="n">
        <x:v>2</x:v>
      </x:c>
      <x:c r="D1834" s="27" t="n">
        <x:v>2</x:v>
      </x:c>
      <x:c r="E1834" s="59" t="str">
        <x:v>NAPOLEONIC</x:v>
      </x:c>
      <x:c r="F1834" s="59" t="str">
        <x:v>M / SYS</x:v>
      </x:c>
      <x:c r="G1834" s="27" t="n">
        <x:v>2</x:v>
      </x:c>
      <x:c r="H1834" s="27" t="str">
        <x:v>Won</x:v>
      </x:c>
      <x:c r="I1834" s="30" t="n">
        <x:v>1.5</x:v>
      </x:c>
      <x:c r="J1834" s="30" t="n">
        <x:v>1.5</x:v>
      </x:c>
      <x:c r="K1834" s="30" t="n">
        <x:v>3.2249999999999996</x:v>
      </x:c>
      <x:c r="L1834" s="30" t="n">
        <x:v>3.5475</x:v>
      </x:c>
    </x:row>
    <x:row r="1835">
      <x:c r="A1835" s="61" t="n">
        <x:v>45955</x:v>
      </x:c>
      <x:c r="B1835" s="59" t="str">
        <x:v>MOONEE VALLEY</x:v>
      </x:c>
      <x:c r="C1835" s="27" t="n">
        <x:v>2</x:v>
      </x:c>
      <x:c r="D1835" s="27" t="n">
        <x:v>3</x:v>
      </x:c>
      <x:c r="E1835" s="59" t="str">
        <x:v>VIRTUAL ILLUSION</x:v>
      </x:c>
      <x:c r="F1835" s="59" t="str">
        <x:v>SYS</x:v>
      </x:c>
      <x:c r="G1835" s="27" t="n">
        <x:v>1</x:v>
      </x:c>
      <x:c r="H1835" s="27" t="str"/>
      <x:c r="I1835" s="30"/>
      <x:c r="J1835" s="30" t="n">
        <x:v>0</x:v>
      </x:c>
      <x:c r="K1835" s="30" t="n">
        <x:v>0</x:v>
      </x:c>
      <x:c r="L1835" s="30" t="n">
        <x:v>0</x:v>
      </x:c>
    </x:row>
    <x:row r="1836">
      <x:c r="A1836" s="61" t="n">
        <x:v>45955</x:v>
      </x:c>
      <x:c r="B1836" s="59" t="str">
        <x:v>MOONEE VALLEY</x:v>
      </x:c>
      <x:c r="C1836" s="27" t="n">
        <x:v>3</x:v>
      </x:c>
      <x:c r="D1836" s="27" t="n">
        <x:v>2</x:v>
      </x:c>
      <x:c r="E1836" s="59" t="str">
        <x:v>STARDOM</x:v>
      </x:c>
      <x:c r="F1836" s="59" t="str">
        <x:v>SYS</x:v>
      </x:c>
      <x:c r="G1836" s="27" t="n">
        <x:v>1</x:v>
      </x:c>
      <x:c r="H1836" s="27" t="str">
        <x:v>Won</x:v>
      </x:c>
      <x:c r="I1836" s="30" t="n">
        <x:v>2.15</x:v>
      </x:c>
      <x:c r="J1836" s="30" t="n">
        <x:v>2.15</x:v>
      </x:c>
      <x:c r="K1836" s="30" t="n">
        <x:v>2.365</x:v>
      </x:c>
      <x:c r="L1836" s="30" t="n">
        <x:v>0</x:v>
      </x:c>
    </x:row>
    <x:row r="1837">
      <x:c r="A1837" s="61" t="n">
        <x:v>45955</x:v>
      </x:c>
      <x:c r="B1837" s="59" t="str">
        <x:v>MOONEE VALLEY</x:v>
      </x:c>
      <x:c r="C1837" s="27" t="n">
        <x:v>3</x:v>
      </x:c>
      <x:c r="D1837" s="27" t="n">
        <x:v>10</x:v>
      </x:c>
      <x:c r="E1837" s="59" t="str">
        <x:v>PROFICIENT</x:v>
      </x:c>
      <x:c r="F1837" s="59" t="str">
        <x:v>SYS</x:v>
      </x:c>
      <x:c r="G1837" s="27" t="n">
        <x:v>1</x:v>
      </x:c>
      <x:c r="H1837" s="27" t="str"/>
      <x:c r="I1837" s="30"/>
      <x:c r="J1837" s="30" t="n">
        <x:v>0</x:v>
      </x:c>
      <x:c r="K1837" s="30" t="n">
        <x:v>0</x:v>
      </x:c>
      <x:c r="L1837" s="30" t="n">
        <x:v>0</x:v>
      </x:c>
    </x:row>
    <x:row r="1838">
      <x:c r="A1838" s="61" t="n">
        <x:v>45955</x:v>
      </x:c>
      <x:c r="B1838" s="59" t="str">
        <x:v>MOONEE VALLEY</x:v>
      </x:c>
      <x:c r="C1838" s="27" t="n">
        <x:v>3</x:v>
      </x:c>
      <x:c r="D1838" s="27" t="n">
        <x:v>11</x:v>
      </x:c>
      <x:c r="E1838" s="59" t="str">
        <x:v>EXCENIA</x:v>
      </x:c>
      <x:c r="F1838" s="59" t="str">
        <x:v>SYS</x:v>
      </x:c>
      <x:c r="G1838" s="27" t="n">
        <x:v>1</x:v>
      </x:c>
      <x:c r="H1838" s="27" t="str"/>
      <x:c r="I1838" s="30"/>
      <x:c r="J1838" s="30" t="n">
        <x:v>0</x:v>
      </x:c>
      <x:c r="K1838" s="30" t="n">
        <x:v>0</x:v>
      </x:c>
      <x:c r="L1838" s="30" t="n">
        <x:v>0</x:v>
      </x:c>
    </x:row>
    <x:row r="1839">
      <x:c r="A1839" s="61" t="n">
        <x:v>45955</x:v>
      </x:c>
      <x:c r="B1839" s="59" t="str">
        <x:v>MOONEE VALLEY</x:v>
      </x:c>
      <x:c r="C1839" s="27" t="n">
        <x:v>4</x:v>
      </x:c>
      <x:c r="D1839" s="27" t="n">
        <x:v>1</x:v>
      </x:c>
      <x:c r="E1839" s="59" t="str">
        <x:v>SALTY PEARL</x:v>
      </x:c>
      <x:c r="F1839" s="59" t="str">
        <x:v>DC / SYS</x:v>
      </x:c>
      <x:c r="G1839" s="27" t="n">
        <x:v>2</x:v>
      </x:c>
      <x:c r="H1839" s="27" t="str">
        <x:v>Won</x:v>
      </x:c>
      <x:c r="I1839" s="30" t="n">
        <x:v>1.1</x:v>
      </x:c>
      <x:c r="J1839" s="30" t="n">
        <x:v>1.1</x:v>
      </x:c>
      <x:c r="K1839" s="30" t="n">
        <x:v>0</x:v>
      </x:c>
      <x:c r="L1839" s="30" t="n">
        <x:v>0</x:v>
      </x:c>
    </x:row>
    <x:row r="1840">
      <x:c r="A1840" s="61" t="n">
        <x:v>45955</x:v>
      </x:c>
      <x:c r="B1840" s="59" t="str">
        <x:v>MOONEE VALLEY</x:v>
      </x:c>
      <x:c r="C1840" s="27" t="n">
        <x:v>5</x:v>
      </x:c>
      <x:c r="D1840" s="27" t="n">
        <x:v>4</x:v>
      </x:c>
      <x:c r="E1840" s="59" t="str">
        <x:v>FUTURE HISTORY</x:v>
      </x:c>
      <x:c r="F1840" s="59" t="str">
        <x:v>DC</x:v>
      </x:c>
      <x:c r="G1840" s="27" t="n">
        <x:v>1</x:v>
      </x:c>
      <x:c r="H1840" s="27" t="str">
        <x:v>4th</x:v>
      </x:c>
      <x:c r="I1840" s="30"/>
      <x:c r="J1840" s="30" t="n">
        <x:v>0</x:v>
      </x:c>
      <x:c r="K1840" s="30" t="n">
        <x:v>0</x:v>
      </x:c>
      <x:c r="L1840" s="30" t="n">
        <x:v>0</x:v>
      </x:c>
    </x:row>
    <x:row r="1841">
      <x:c r="A1841" s="61" t="n">
        <x:v>45955</x:v>
      </x:c>
      <x:c r="B1841" s="59" t="str">
        <x:v>MOONEE VALLEY</x:v>
      </x:c>
      <x:c r="C1841" s="27" t="n">
        <x:v>6</x:v>
      </x:c>
      <x:c r="D1841" s="27" t="n">
        <x:v>8</x:v>
      </x:c>
      <x:c r="E1841" s="59" t="str">
        <x:v>SHE'S A HUSTLER</x:v>
      </x:c>
      <x:c r="F1841" s="59" t="str">
        <x:v>LSW</x:v>
      </x:c>
      <x:c r="G1841" s="27" t="n">
        <x:v>1</x:v>
      </x:c>
      <x:c r="H1841" s="27" t="str">
        <x:v>Won</x:v>
      </x:c>
      <x:c r="I1841" s="30" t="n">
        <x:v>1.55</x:v>
      </x:c>
      <x:c r="J1841" s="30" t="n">
        <x:v>1.55</x:v>
      </x:c>
      <x:c r="K1841" s="30" t="n">
        <x:v>0</x:v>
      </x:c>
      <x:c r="L1841" s="30" t="n">
        <x:v>0</x:v>
      </x:c>
    </x:row>
    <x:row r="1842">
      <x:c r="A1842" s="61" t="n">
        <x:v>45955</x:v>
      </x:c>
      <x:c r="B1842" s="59" t="str">
        <x:v>MOONEE VALLEY</x:v>
      </x:c>
      <x:c r="C1842" s="27" t="n">
        <x:v>6</x:v>
      </x:c>
      <x:c r="D1842" s="27" t="n">
        <x:v>9</x:v>
      </x:c>
      <x:c r="E1842" s="59" t="str">
        <x:v>SHE'S UNUSUAL</x:v>
      </x:c>
      <x:c r="F1842" s="59" t="str">
        <x:v>LSW</x:v>
      </x:c>
      <x:c r="G1842" s="27" t="n">
        <x:v>1</x:v>
      </x:c>
      <x:c r="H1842" s="27" t="str"/>
      <x:c r="I1842" s="30"/>
      <x:c r="J1842" s="30" t="n">
        <x:v>0</x:v>
      </x:c>
      <x:c r="K1842" s="30" t="n">
        <x:v>0</x:v>
      </x:c>
      <x:c r="L1842" s="30" t="n">
        <x:v>0</x:v>
      </x:c>
    </x:row>
    <x:row r="1843">
      <x:c r="A1843" s="61" t="n">
        <x:v>45955</x:v>
      </x:c>
      <x:c r="B1843" s="59" t="str">
        <x:v>MOONEE VALLEY</x:v>
      </x:c>
      <x:c r="C1843" s="27" t="n">
        <x:v>7</x:v>
      </x:c>
      <x:c r="D1843" s="27" t="n">
        <x:v>8</x:v>
      </x:c>
      <x:c r="E1843" s="59" t="str">
        <x:v>OH TOO GOOD</x:v>
      </x:c>
      <x:c r="F1843" s="59" t="str">
        <x:v>SYS</x:v>
      </x:c>
      <x:c r="G1843" s="27" t="n">
        <x:v>1</x:v>
      </x:c>
      <x:c r="H1843" s="27" t="str">
        <x:v>4th</x:v>
      </x:c>
      <x:c r="I1843" s="30"/>
      <x:c r="J1843" s="30" t="n">
        <x:v>0</x:v>
      </x:c>
      <x:c r="K1843" s="30" t="n">
        <x:v>0</x:v>
      </x:c>
      <x:c r="L1843" s="30" t="n">
        <x:v>0</x:v>
      </x:c>
    </x:row>
    <x:row r="1844">
      <x:c r="A1844" s="61" t="n">
        <x:v>45955</x:v>
      </x:c>
      <x:c r="B1844" s="59" t="str">
        <x:v>MOONEE VALLEY</x:v>
      </x:c>
      <x:c r="C1844" s="27" t="n">
        <x:v>8</x:v>
      </x:c>
      <x:c r="D1844" s="27" t="n">
        <x:v>7</x:v>
      </x:c>
      <x:c r="E1844" s="59" t="str">
        <x:v>NIANCE</x:v>
      </x:c>
      <x:c r="F1844" s="59" t="str">
        <x:v>FRSR</x:v>
      </x:c>
      <x:c r="G1844" s="27" t="n">
        <x:v>1</x:v>
      </x:c>
      <x:c r="H1844" s="27" t="str"/>
      <x:c r="I1844" s="30"/>
      <x:c r="J1844" s="30" t="n">
        <x:v>0</x:v>
      </x:c>
      <x:c r="K1844" s="30" t="n">
        <x:v>0</x:v>
      </x:c>
      <x:c r="L1844" s="30" t="n">
        <x:v>0</x:v>
      </x:c>
    </x:row>
    <x:row r="1845">
      <x:c r="A1845" s="61" t="n">
        <x:v>45955</x:v>
      </x:c>
      <x:c r="B1845" s="59" t="str">
        <x:v>MOONEE VALLEY</x:v>
      </x:c>
      <x:c r="C1845" s="27" t="n">
        <x:v>9</x:v>
      </x:c>
      <x:c r="D1845" s="27" t="n">
        <x:v>1</x:v>
      </x:c>
      <x:c r="E1845" s="59" t="str">
        <x:v>OBSERVER</x:v>
      </x:c>
      <x:c r="F1845" s="59" t="str">
        <x:v>DC</x:v>
      </x:c>
      <x:c r="G1845" s="27" t="n">
        <x:v>1</x:v>
      </x:c>
      <x:c r="H1845" s="27" t="str">
        <x:v>Won</x:v>
      </x:c>
      <x:c r="I1845" s="30" t="n">
        <x:v>1.15</x:v>
      </x:c>
      <x:c r="J1845" s="30" t="n">
        <x:v>1.15</x:v>
      </x:c>
      <x:c r="K1845" s="30" t="n">
        <x:v>1.3224999999999998</x:v>
      </x:c>
      <x:c r="L1845" s="30"/>
    </x:row>
    <x:row r="1846">
      <x:c r="A1846" s="61" t="n">
        <x:v>45955</x:v>
      </x:c>
      <x:c r="B1846" s="59" t="str">
        <x:v>MOONEE VALLEY</x:v>
      </x:c>
      <x:c r="C1846" s="27" t="n">
        <x:v>10</x:v>
      </x:c>
      <x:c r="D1846" s="27" t="n">
        <x:v>6</x:v>
      </x:c>
      <x:c r="E1846" s="59" t="str">
        <x:v>VIA SISTINA</x:v>
      </x:c>
      <x:c r="F1846" s="59" t="str">
        <x:v>BF</x:v>
      </x:c>
      <x:c r="G1846" s="27" t="n">
        <x:v>1</x:v>
      </x:c>
      <x:c r="H1846" s="27" t="str">
        <x:v>Won</x:v>
      </x:c>
      <x:c r="I1846" s="30" t="n">
        <x:v>1.15</x:v>
      </x:c>
      <x:c r="J1846" s="30" t="n">
        <x:v>1.15</x:v>
      </x:c>
      <x:c r="K1846" s="30"/>
      <x:c r="L1846" s="30"/>
    </x:row>
    <x:row r="1847">
      <x:c r="A1847" s="61" t="n">
        <x:v>45962</x:v>
      </x:c>
      <x:c r="B1847" s="59" t="str">
        <x:v>FLEMINGTON</x:v>
      </x:c>
      <x:c r="C1847" s="27" t="n">
        <x:v>1</x:v>
      </x:c>
      <x:c r="D1847" s="27" t="n">
        <x:v>2</x:v>
      </x:c>
      <x:c r="E1847" s="59" t="str">
        <x:v>WEST OF SWINDON</x:v>
      </x:c>
      <x:c r="F1847" s="59" t="str">
        <x:v>DC</x:v>
      </x:c>
      <x:c r="G1847" s="27" t="n">
        <x:v>1</x:v>
      </x:c>
      <x:c r="H1847" s="27" t="str">
        <x:v>4th</x:v>
      </x:c>
      <x:c r="I1847" s="30"/>
      <x:c r="J1847" s="30" t="n">
        <x:v>0</x:v>
      </x:c>
      <x:c r="K1847" s="30" t="n">
        <x:v>0</x:v>
      </x:c>
      <x:c r="L1847" s="30" t="n">
        <x:v>0</x:v>
      </x:c>
    </x:row>
    <x:row r="1848">
      <x:c r="A1848" s="61" t="n">
        <x:v>45962</x:v>
      </x:c>
      <x:c r="B1848" s="59" t="str">
        <x:v>FLEMINGTON</x:v>
      </x:c>
      <x:c r="C1848" s="27" t="n">
        <x:v>1</x:v>
      </x:c>
      <x:c r="D1848" s="27" t="n">
        <x:v>5</x:v>
      </x:c>
      <x:c r="E1848" s="59" t="str">
        <x:v>REGAL AWARD</x:v>
      </x:c>
      <x:c r="F1848" s="59" t="str">
        <x:v>LSW / SYS</x:v>
      </x:c>
      <x:c r="G1848" s="27" t="n">
        <x:v>2</x:v>
      </x:c>
      <x:c r="H1848" s="27" t="str">
        <x:v>2nd</x:v>
      </x:c>
      <x:c r="I1848" s="30" t="n">
        <x:v>1.1</x:v>
      </x:c>
      <x:c r="J1848" s="30" t="n">
        <x:v>1.1</x:v>
      </x:c>
      <x:c r="K1848" s="30" t="n">
        <x:v>0</x:v>
      </x:c>
      <x:c r="L1848" s="30" t="n">
        <x:v>0</x:v>
      </x:c>
    </x:row>
    <x:row r="1849">
      <x:c r="A1849" s="61" t="n">
        <x:v>45962</x:v>
      </x:c>
      <x:c r="B1849" s="59" t="str">
        <x:v>FLEMINGTON</x:v>
      </x:c>
      <x:c r="C1849" s="27" t="n">
        <x:v>1</x:v>
      </x:c>
      <x:c r="D1849" s="27" t="n">
        <x:v>9</x:v>
      </x:c>
      <x:c r="E1849" s="59" t="str">
        <x:v>PANOVA</x:v>
      </x:c>
      <x:c r="F1849" s="59" t="str">
        <x:v>LSW</x:v>
      </x:c>
      <x:c r="G1849" s="27" t="n">
        <x:v>1</x:v>
      </x:c>
      <x:c r="H1849" s="27" t="str">
        <x:v>Won</x:v>
      </x:c>
      <x:c r="I1849" s="30" t="n">
        <x:v>1.5</x:v>
      </x:c>
      <x:c r="J1849" s="30" t="n">
        <x:v>1.5</x:v>
      </x:c>
      <x:c r="K1849" s="30" t="n">
        <x:v>0</x:v>
      </x:c>
      <x:c r="L1849" s="30" t="n">
        <x:v>0</x:v>
      </x:c>
    </x:row>
    <x:row r="1850">
      <x:c r="A1850" s="61" t="n">
        <x:v>45962</x:v>
      </x:c>
      <x:c r="B1850" s="59" t="str">
        <x:v>FLEMINGTON</x:v>
      </x:c>
      <x:c r="C1850" s="27" t="n">
        <x:v>2</x:v>
      </x:c>
      <x:c r="D1850" s="27" t="n">
        <x:v>2</x:v>
      </x:c>
      <x:c r="E1850" s="59" t="str">
        <x:v>STARDOM</x:v>
      </x:c>
      <x:c r="F1850" s="59" t="str">
        <x:v>LSW</x:v>
      </x:c>
      <x:c r="G1850" s="27" t="n">
        <x:v>1</x:v>
      </x:c>
      <x:c r="H1850" s="27" t="str"/>
      <x:c r="I1850" s="30"/>
      <x:c r="J1850" s="30" t="n">
        <x:v>0</x:v>
      </x:c>
      <x:c r="K1850" s="30" t="n">
        <x:v>0</x:v>
      </x:c>
      <x:c r="L1850" s="30" t="n">
        <x:v>0</x:v>
      </x:c>
    </x:row>
    <x:row r="1851">
      <x:c r="A1851" s="61" t="n">
        <x:v>45962</x:v>
      </x:c>
      <x:c r="B1851" s="59" t="str">
        <x:v>FLEMINGTON</x:v>
      </x:c>
      <x:c r="C1851" s="27" t="n">
        <x:v>2</x:v>
      </x:c>
      <x:c r="D1851" s="27" t="n">
        <x:v>4</x:v>
      </x:c>
      <x:c r="E1851" s="59" t="str">
        <x:v>SHEZA ALIBI</x:v>
      </x:c>
      <x:c r="F1851" s="59" t="str">
        <x:v>SYS</x:v>
      </x:c>
      <x:c r="G1851" s="27" t="n">
        <x:v>1</x:v>
      </x:c>
      <x:c r="H1851" s="27" t="str">
        <x:v>Won</x:v>
      </x:c>
      <x:c r="I1851" s="30" t="n">
        <x:v>1.4</x:v>
      </x:c>
      <x:c r="J1851" s="30" t="n">
        <x:v>1.4</x:v>
      </x:c>
      <x:c r="K1851" s="30" t="n">
        <x:v>2.2399999999999998</x:v>
      </x:c>
      <x:c r="L1851" s="30" t="n">
        <x:v>2.5759999999999996</x:v>
      </x:c>
    </x:row>
    <x:row r="1852">
      <x:c r="A1852" s="61" t="n">
        <x:v>45962</x:v>
      </x:c>
      <x:c r="B1852" s="59" t="str">
        <x:v>FLEMINGTON</x:v>
      </x:c>
      <x:c r="C1852" s="27" t="n">
        <x:v>3</x:v>
      </x:c>
      <x:c r="D1852" s="27" t="n">
        <x:v>5</x:v>
      </x:c>
      <x:c r="E1852" s="59" t="str">
        <x:v>CABALLUS</x:v>
      </x:c>
      <x:c r="F1852" s="59" t="str">
        <x:v>SYS</x:v>
      </x:c>
      <x:c r="G1852" s="27" t="n">
        <x:v>1</x:v>
      </x:c>
      <x:c r="H1852" s="27" t="str">
        <x:v>Won</x:v>
      </x:c>
      <x:c r="I1852" s="30" t="n">
        <x:v>1.6</x:v>
      </x:c>
      <x:c r="J1852" s="30" t="n">
        <x:v>1.6</x:v>
      </x:c>
      <x:c r="K1852" s="30" t="n">
        <x:v>1.8399999999999999</x:v>
      </x:c>
      <x:c r="L1852" s="30" t="n">
        <x:v>3.312</x:v>
      </x:c>
    </x:row>
    <x:row r="1853">
      <x:c r="A1853" s="61" t="n">
        <x:v>45962</x:v>
      </x:c>
      <x:c r="B1853" s="59" t="str">
        <x:v>FLEMINGTON</x:v>
      </x:c>
      <x:c r="C1853" s="27" t="n">
        <x:v>4</x:v>
      </x:c>
      <x:c r="D1853" s="27" t="n">
        <x:v>1</x:v>
      </x:c>
      <x:c r="E1853" s="59" t="str">
        <x:v>GETTA GOOD FEELING</x:v>
      </x:c>
      <x:c r="F1853" s="59" t="str">
        <x:v>SYS</x:v>
      </x:c>
      <x:c r="G1853" s="27" t="n">
        <x:v>1</x:v>
      </x:c>
      <x:c r="H1853" s="27" t="str">
        <x:v>Won</x:v>
      </x:c>
      <x:c r="I1853" s="30" t="n">
        <x:v>1.15</x:v>
      </x:c>
      <x:c r="J1853" s="30" t="n">
        <x:v>1.15</x:v>
      </x:c>
      <x:c r="K1853" s="30" t="n">
        <x:v>2.07</x:v>
      </x:c>
      <x:c r="L1853" s="30" t="n">
        <x:v>0</x:v>
      </x:c>
    </x:row>
    <x:row r="1854">
      <x:c r="A1854" s="61" t="n">
        <x:v>45962</x:v>
      </x:c>
      <x:c r="B1854" s="59" t="str">
        <x:v>FLEMINGTON</x:v>
      </x:c>
      <x:c r="C1854" s="27" t="n">
        <x:v>5</x:v>
      </x:c>
      <x:c r="D1854" s="27" t="n">
        <x:v>6</x:v>
      </x:c>
      <x:c r="E1854" s="59" t="str">
        <x:v>WARNIE</x:v>
      </x:c>
      <x:c r="F1854" s="59" t="str">
        <x:v>DC / SYS</x:v>
      </x:c>
      <x:c r="G1854" s="27" t="n">
        <x:v>2</x:v>
      </x:c>
      <x:c r="H1854" s="27" t="str">
        <x:v>Won</x:v>
      </x:c>
      <x:c r="I1854" s="30" t="n">
        <x:v>1.8</x:v>
      </x:c>
      <x:c r="J1854" s="30" t="n">
        <x:v>1.8</x:v>
      </x:c>
      <x:c r="K1854" s="30" t="n">
        <x:v>0</x:v>
      </x:c>
      <x:c r="L1854" s="30" t="n">
        <x:v>0</x:v>
      </x:c>
    </x:row>
    <x:row r="1855">
      <x:c r="A1855" s="61" t="n">
        <x:v>45962</x:v>
      </x:c>
      <x:c r="B1855" s="59" t="str">
        <x:v>FLEMINGTON</x:v>
      </x:c>
      <x:c r="C1855" s="27" t="n">
        <x:v>5</x:v>
      </x:c>
      <x:c r="D1855" s="27" t="n">
        <x:v>13</x:v>
      </x:c>
      <x:c r="E1855" s="59" t="str">
        <x:v>KING ZEPHYR</x:v>
      </x:c>
      <x:c r="F1855" s="59" t="str">
        <x:v>SYS</x:v>
      </x:c>
      <x:c r="G1855" s="27" t="n">
        <x:v>1</x:v>
      </x:c>
      <x:c r="H1855" s="27" t="str"/>
      <x:c r="I1855" s="30"/>
      <x:c r="J1855" s="30" t="n">
        <x:v>0</x:v>
      </x:c>
      <x:c r="K1855" s="30" t="n">
        <x:v>0</x:v>
      </x:c>
      <x:c r="L1855" s="30" t="n">
        <x:v>0</x:v>
      </x:c>
    </x:row>
    <x:row r="1856">
      <x:c r="A1856" s="61" t="n">
        <x:v>45962</x:v>
      </x:c>
      <x:c r="B1856" s="59" t="str">
        <x:v>FLEMINGTON</x:v>
      </x:c>
      <x:c r="C1856" s="27" t="n">
        <x:v>6</x:v>
      </x:c>
      <x:c r="D1856" s="27" t="n">
        <x:v>1</x:v>
      </x:c>
      <x:c r="E1856" s="59" t="str">
        <x:v>BEIWACHT</x:v>
      </x:c>
      <x:c r="F1856" s="59" t="str">
        <x:v>DC / SYS</x:v>
      </x:c>
      <x:c r="G1856" s="27" t="n">
        <x:v>2</x:v>
      </x:c>
      <x:c r="H1856" s="27" t="str">
        <x:v>4th</x:v>
      </x:c>
      <x:c r="I1856" s="30"/>
      <x:c r="J1856" s="30" t="n">
        <x:v>0</x:v>
      </x:c>
      <x:c r="K1856" s="30" t="n">
        <x:v>0</x:v>
      </x:c>
      <x:c r="L1856" s="30" t="n">
        <x:v>0</x:v>
      </x:c>
    </x:row>
    <x:row r="1857">
      <x:c r="A1857" s="61" t="n">
        <x:v>45962</x:v>
      </x:c>
      <x:c r="B1857" s="59" t="str">
        <x:v>FLEMINGTON</x:v>
      </x:c>
      <x:c r="C1857" s="27" t="n">
        <x:v>7</x:v>
      </x:c>
      <x:c r="D1857" s="27" t="n">
        <x:v>3</x:v>
      </x:c>
      <x:c r="E1857" s="59" t="str">
        <x:v>AUTUMN MYSTERY</x:v>
      </x:c>
      <x:c r="F1857" s="59" t="str">
        <x:v>FRSR</x:v>
      </x:c>
      <x:c r="G1857" s="27" t="n">
        <x:v>1</x:v>
      </x:c>
      <x:c r="H1857" s="27" t="str"/>
      <x:c r="I1857" s="30"/>
      <x:c r="J1857" s="30" t="n">
        <x:v>0</x:v>
      </x:c>
      <x:c r="K1857" s="30" t="n">
        <x:v>0</x:v>
      </x:c>
      <x:c r="L1857" s="30" t="n">
        <x:v>0</x:v>
      </x:c>
    </x:row>
    <x:row r="1858">
      <x:c r="A1858" s="61" t="n">
        <x:v>45962</x:v>
      </x:c>
      <x:c r="B1858" s="59" t="str">
        <x:v>FLEMINGTON</x:v>
      </x:c>
      <x:c r="C1858" s="27" t="n">
        <x:v>8</x:v>
      </x:c>
      <x:c r="D1858" s="27" t="n">
        <x:v>1</x:v>
      </x:c>
      <x:c r="E1858" s="59" t="str">
        <x:v>PRIDE OF JENNI</x:v>
      </x:c>
      <x:c r="F1858" s="59" t="str">
        <x:v>DC / SYS</x:v>
      </x:c>
      <x:c r="G1858" s="27" t="n">
        <x:v>2</x:v>
      </x:c>
      <x:c r="H1858" s="27" t="str">
        <x:v>Won</x:v>
      </x:c>
      <x:c r="I1858" s="30" t="n">
        <x:v>2.55</x:v>
      </x:c>
      <x:c r="J1858" s="30" t="n">
        <x:v>2.55</x:v>
      </x:c>
      <x:c r="K1858" s="30" t="n">
        <x:v>0</x:v>
      </x:c>
      <x:c r="L1858" s="30"/>
    </x:row>
    <x:row r="1859">
      <x:c r="A1859" s="61" t="n">
        <x:v>45962</x:v>
      </x:c>
      <x:c r="B1859" s="59" t="str">
        <x:v>FLEMINGTON</x:v>
      </x:c>
      <x:c r="C1859" s="27" t="n">
        <x:v>8</x:v>
      </x:c>
      <x:c r="D1859" s="27" t="n">
        <x:v>2</x:v>
      </x:c>
      <x:c r="E1859" s="59" t="str">
        <x:v>FANGIRL</x:v>
      </x:c>
      <x:c r="F1859" s="59" t="str">
        <x:v>DC</x:v>
      </x:c>
      <x:c r="G1859" s="27" t="n">
        <x:v>1</x:v>
      </x:c>
      <x:c r="H1859" s="27" t="str">
        <x:v>4th</x:v>
      </x:c>
      <x:c r="I1859" s="30"/>
      <x:c r="J1859" s="30" t="n">
        <x:v>0</x:v>
      </x:c>
      <x:c r="K1859" s="30" t="n">
        <x:v>0</x:v>
      </x:c>
      <x:c r="L1859" s="30"/>
    </x:row>
    <x:row r="1860">
      <x:c r="A1860" s="61" t="n">
        <x:v>45962</x:v>
      </x:c>
      <x:c r="B1860" s="59" t="str">
        <x:v>FLEMINGTON</x:v>
      </x:c>
      <x:c r="C1860" s="27" t="n">
        <x:v>9</x:v>
      </x:c>
      <x:c r="D1860" s="27" t="n">
        <x:v>13</x:v>
      </x:c>
      <x:c r="E1860" s="59" t="str">
        <x:v>SOFT LOVE</x:v>
      </x:c>
      <x:c r="F1860" s="59" t="str">
        <x:v>DC</x:v>
      </x:c>
      <x:c r="G1860" s="27" t="n">
        <x:v>1</x:v>
      </x:c>
      <x:c r="H1860" s="27" t="str"/>
      <x:c r="I1860" s="30"/>
      <x:c r="J1860" s="30" t="n">
        <x:v>0</x:v>
      </x:c>
      <x:c r="K1860" s="30"/>
      <x:c r="L1860" s="30"/>
    </x:row>
    <x:row r="1861">
      <x:c r="A1861" s="61" t="n">
        <x:v>45965</x:v>
      </x:c>
      <x:c r="B1861" s="59" t="str">
        <x:v>FLEMINGTON</x:v>
      </x:c>
      <x:c r="C1861" s="27" t="n">
        <x:v>1</x:v>
      </x:c>
      <x:c r="D1861" s="27" t="n">
        <x:v>1</x:v>
      </x:c>
      <x:c r="E1861" s="59" t="str">
        <x:v>KNURL</x:v>
      </x:c>
      <x:c r="F1861" s="59" t="str">
        <x:v>SYS</x:v>
      </x:c>
      <x:c r="G1861" s="27" t="n">
        <x:v>1</x:v>
      </x:c>
      <x:c r="H1861" s="27" t="str"/>
      <x:c r="I1861" s="30"/>
      <x:c r="J1861" s="30" t="n">
        <x:v>0</x:v>
      </x:c>
      <x:c r="K1861" s="30" t="n">
        <x:v>0</x:v>
      </x:c>
      <x:c r="L1861" s="30" t="n">
        <x:v>0</x:v>
      </x:c>
    </x:row>
    <x:row r="1862">
      <x:c r="A1862" s="61" t="n">
        <x:v>45965</x:v>
      </x:c>
      <x:c r="B1862" s="59" t="str">
        <x:v>FLEMINGTON</x:v>
      </x:c>
      <x:c r="C1862" s="27" t="n">
        <x:v>1</x:v>
      </x:c>
      <x:c r="D1862" s="27" t="n">
        <x:v>2</x:v>
      </x:c>
      <x:c r="E1862" s="59" t="str">
        <x:v>TORNADO VALLEY</x:v>
      </x:c>
      <x:c r="F1862" s="59" t="str">
        <x:v>FRSR / SYS</x:v>
      </x:c>
      <x:c r="G1862" s="27" t="n">
        <x:v>2</x:v>
      </x:c>
      <x:c r="H1862" s="27" t="str">
        <x:v>Won</x:v>
      </x:c>
      <x:c r="I1862" s="30" t="n">
        <x:v>1.8</x:v>
      </x:c>
      <x:c r="J1862" s="30" t="n">
        <x:v>1.8</x:v>
      </x:c>
      <x:c r="K1862" s="30" t="n">
        <x:v>0</x:v>
      </x:c>
      <x:c r="L1862" s="30" t="n">
        <x:v>0</x:v>
      </x:c>
    </x:row>
    <x:row r="1863">
      <x:c r="A1863" s="61" t="n">
        <x:v>45965</x:v>
      </x:c>
      <x:c r="B1863" s="59" t="str">
        <x:v>FLEMINGTON</x:v>
      </x:c>
      <x:c r="C1863" s="27" t="n">
        <x:v>1</x:v>
      </x:c>
      <x:c r="D1863" s="27" t="n">
        <x:v>4</x:v>
      </x:c>
      <x:c r="E1863" s="59" t="str">
        <x:v>CARNEVALE</x:v>
      </x:c>
      <x:c r="F1863" s="59" t="str">
        <x:v>DC</x:v>
      </x:c>
      <x:c r="G1863" s="27" t="n">
        <x:v>1</x:v>
      </x:c>
      <x:c r="H1863" s="27" t="str">
        <x:v>4th</x:v>
      </x:c>
      <x:c r="I1863" s="30"/>
      <x:c r="J1863" s="30" t="n">
        <x:v>0</x:v>
      </x:c>
      <x:c r="K1863" s="30" t="n">
        <x:v>0</x:v>
      </x:c>
      <x:c r="L1863" s="30" t="n">
        <x:v>0</x:v>
      </x:c>
    </x:row>
    <x:row r="1864">
      <x:c r="A1864" s="61" t="n">
        <x:v>45965</x:v>
      </x:c>
      <x:c r="B1864" s="59" t="str">
        <x:v>FLEMINGTON</x:v>
      </x:c>
      <x:c r="C1864" s="27" t="n">
        <x:v>3</x:v>
      </x:c>
      <x:c r="D1864" s="27" t="n">
        <x:v>10</x:v>
      </x:c>
      <x:c r="E1864" s="59" t="str">
        <x:v>ZENTORNO</x:v>
      </x:c>
      <x:c r="F1864" s="59" t="str">
        <x:v>BFSR</x:v>
      </x:c>
      <x:c r="G1864" s="27" t="n">
        <x:v>1</x:v>
      </x:c>
      <x:c r="H1864" s="27" t="str"/>
      <x:c r="I1864" s="30"/>
      <x:c r="J1864" s="30" t="n">
        <x:v>0</x:v>
      </x:c>
      <x:c r="K1864" s="30" t="n">
        <x:v>0</x:v>
      </x:c>
      <x:c r="L1864" s="30" t="n">
        <x:v>0</x:v>
      </x:c>
    </x:row>
    <x:row r="1865">
      <x:c r="A1865" s="61" t="n">
        <x:v>45965</x:v>
      </x:c>
      <x:c r="B1865" s="59" t="str">
        <x:v>FLEMINGTON</x:v>
      </x:c>
      <x:c r="C1865" s="27" t="n">
        <x:v>4</x:v>
      </x:c>
      <x:c r="D1865" s="27" t="n">
        <x:v>1</x:v>
      </x:c>
      <x:c r="E1865" s="59" t="str">
        <x:v>ALEPPO PINE</x:v>
      </x:c>
      <x:c r="F1865" s="59" t="str">
        <x:v>SYS</x:v>
      </x:c>
      <x:c r="G1865" s="27" t="n">
        <x:v>1</x:v>
      </x:c>
      <x:c r="H1865" s="27" t="str"/>
      <x:c r="I1865" s="30"/>
      <x:c r="J1865" s="30" t="n">
        <x:v>0</x:v>
      </x:c>
      <x:c r="K1865" s="30" t="n">
        <x:v>0</x:v>
      </x:c>
      <x:c r="L1865" s="30" t="n">
        <x:v>0</x:v>
      </x:c>
    </x:row>
    <x:row r="1866">
      <x:c r="A1866" s="61" t="n">
        <x:v>45965</x:v>
      </x:c>
      <x:c r="B1866" s="59" t="str">
        <x:v>FLEMINGTON</x:v>
      </x:c>
      <x:c r="C1866" s="27" t="n">
        <x:v>4</x:v>
      </x:c>
      <x:c r="D1866" s="27" t="n">
        <x:v>4</x:v>
      </x:c>
      <x:c r="E1866" s="59" t="str">
        <x:v>STREET ARTIST</x:v>
      </x:c>
      <x:c r="F1866" s="59" t="str">
        <x:v>SYS</x:v>
      </x:c>
      <x:c r="G1866" s="27" t="n">
        <x:v>1</x:v>
      </x:c>
      <x:c r="H1866" s="27" t="str">
        <x:v>2nd</x:v>
      </x:c>
      <x:c r="I1866" s="30" t="n">
        <x:v>1.7</x:v>
      </x:c>
      <x:c r="J1866" s="30" t="n">
        <x:v>1.7</x:v>
      </x:c>
      <x:c r="K1866" s="30" t="n">
        <x:v>0</x:v>
      </x:c>
      <x:c r="L1866" s="30" t="n">
        <x:v>0</x:v>
      </x:c>
    </x:row>
    <x:row r="1867">
      <x:c r="A1867" s="61" t="n">
        <x:v>45965</x:v>
      </x:c>
      <x:c r="B1867" s="59" t="str">
        <x:v>FLEMINGTON</x:v>
      </x:c>
      <x:c r="C1867" s="27" t="n">
        <x:v>5</x:v>
      </x:c>
      <x:c r="D1867" s="27" t="n">
        <x:v>8</x:v>
      </x:c>
      <x:c r="E1867" s="59" t="str">
        <x:v>ARUGAMAMA</x:v>
      </x:c>
      <x:c r="F1867" s="59" t="str">
        <x:v>LSW</x:v>
      </x:c>
      <x:c r="G1867" s="27" t="n">
        <x:v>1</x:v>
      </x:c>
      <x:c r="H1867" s="27" t="str">
        <x:v>4th</x:v>
      </x:c>
      <x:c r="I1867" s="30"/>
      <x:c r="J1867" s="30" t="n">
        <x:v>0</x:v>
      </x:c>
      <x:c r="K1867" s="30" t="n">
        <x:v>0</x:v>
      </x:c>
      <x:c r="L1867" s="30" t="n">
        <x:v>0</x:v>
      </x:c>
    </x:row>
    <x:row r="1868">
      <x:c r="A1868" s="61" t="n">
        <x:v>45965</x:v>
      </x:c>
      <x:c r="B1868" s="59" t="str">
        <x:v>FLEMINGTON</x:v>
      </x:c>
      <x:c r="C1868" s="27" t="n">
        <x:v>6</x:v>
      </x:c>
      <x:c r="D1868" s="27" t="n">
        <x:v>2</x:v>
      </x:c>
      <x:c r="E1868" s="59" t="str">
        <x:v>APULIA</x:v>
      </x:c>
      <x:c r="F1868" s="59" t="str">
        <x:v>LSW</x:v>
      </x:c>
      <x:c r="G1868" s="27" t="n">
        <x:v>1</x:v>
      </x:c>
      <x:c r="H1868" s="27" t="str"/>
      <x:c r="I1868" s="30"/>
      <x:c r="J1868" s="30" t="n">
        <x:v>0</x:v>
      </x:c>
      <x:c r="K1868" s="30" t="n">
        <x:v>0</x:v>
      </x:c>
      <x:c r="L1868" s="30" t="n">
        <x:v>0</x:v>
      </x:c>
    </x:row>
    <x:row r="1869">
      <x:c r="A1869" s="61" t="n">
        <x:v>45965</x:v>
      </x:c>
      <x:c r="B1869" s="59" t="str">
        <x:v>FLEMINGTON</x:v>
      </x:c>
      <x:c r="C1869" s="27" t="n">
        <x:v>7</x:v>
      </x:c>
      <x:c r="D1869" s="27" t="n">
        <x:v>14</x:v>
      </x:c>
      <x:c r="E1869" s="59" t="str">
        <x:v>HALF YOURS</x:v>
      </x:c>
      <x:c r="F1869" s="59" t="str">
        <x:v>SYS</x:v>
      </x:c>
      <x:c r="G1869" s="27" t="n">
        <x:v>1</x:v>
      </x:c>
      <x:c r="H1869" s="27" t="str">
        <x:v>Won</x:v>
      </x:c>
      <x:c r="I1869" s="30" t="n">
        <x:v>2.9</x:v>
      </x:c>
      <x:c r="J1869" s="30" t="n">
        <x:v>2.9</x:v>
      </x:c>
      <x:c r="K1869" s="30" t="n">
        <x:v>0</x:v>
      </x:c>
      <x:c r="L1869" s="30" t="n">
        <x:v>0</x:v>
      </x:c>
    </x:row>
    <x:row r="1870">
      <x:c r="A1870" s="61" t="n">
        <x:v>45965</x:v>
      </x:c>
      <x:c r="B1870" s="59" t="str">
        <x:v>FLEMINGTON</x:v>
      </x:c>
      <x:c r="C1870" s="27" t="n">
        <x:v>9</x:v>
      </x:c>
      <x:c r="D1870" s="27" t="n">
        <x:v>15</x:v>
      </x:c>
      <x:c r="E1870" s="59" t="str">
        <x:v>SURFIN' BIRD</x:v>
      </x:c>
      <x:c r="F1870" s="59" t="str">
        <x:v>DC</x:v>
      </x:c>
      <x:c r="G1870" s="27" t="n">
        <x:v>1</x:v>
      </x:c>
      <x:c r="H1870" s="27" t="str"/>
      <x:c r="I1870" s="30"/>
      <x:c r="J1870" s="30" t="n">
        <x:v>0</x:v>
      </x:c>
      <x:c r="K1870" s="30" t="n">
        <x:v>0</x:v>
      </x:c>
      <x:c r="L1870" s="30"/>
    </x:row>
    <x:row r="1871">
      <x:c r="A1871" s="61" t="n">
        <x:v>45965</x:v>
      </x:c>
      <x:c r="B1871" s="59" t="str">
        <x:v>FLEMINGTON</x:v>
      </x:c>
      <x:c r="C1871" s="27" t="n">
        <x:v>10</x:v>
      </x:c>
      <x:c r="D1871" s="27" t="n">
        <x:v>12</x:v>
      </x:c>
      <x:c r="E1871" s="59" t="str">
        <x:v>PERSIAN SPIRIT</x:v>
      </x:c>
      <x:c r="F1871" s="59" t="str">
        <x:v>SYS</x:v>
      </x:c>
      <x:c r="G1871" s="27" t="n">
        <x:v>1</x:v>
      </x:c>
      <x:c r="H1871" s="27" t="str">
        <x:v>Won</x:v>
      </x:c>
      <x:c r="I1871" s="30" t="n">
        <x:v>1.7</x:v>
      </x:c>
      <x:c r="J1871" s="30" t="n">
        <x:v>1.7</x:v>
      </x:c>
      <x:c r="K1871" s="30"/>
      <x:c r="L1871" s="30"/>
    </x:row>
    <x:row r="1872">
      <x:c r="A1872" s="61" t="n">
        <x:v>45967</x:v>
      </x:c>
      <x:c r="B1872" s="59" t="str">
        <x:v>FLEMINGTON</x:v>
      </x:c>
      <x:c r="C1872" s="27" t="n">
        <x:v>1</x:v>
      </x:c>
      <x:c r="D1872" s="27" t="n">
        <x:v>2</x:v>
      </x:c>
      <x:c r="E1872" s="59" t="str">
        <x:v>JUNEBUG</x:v>
      </x:c>
      <x:c r="F1872" s="59" t="str">
        <x:v>SYS</x:v>
      </x:c>
      <x:c r="G1872" s="27" t="n">
        <x:v>1</x:v>
      </x:c>
      <x:c r="H1872" s="27" t="str"/>
      <x:c r="I1872" s="30"/>
      <x:c r="J1872" s="30" t="n">
        <x:v>0</x:v>
      </x:c>
      <x:c r="K1872" s="30" t="n">
        <x:v>0</x:v>
      </x:c>
      <x:c r="L1872" s="30" t="n">
        <x:v>0</x:v>
      </x:c>
    </x:row>
    <x:row r="1873">
      <x:c r="A1873" s="61" t="n">
        <x:v>45967</x:v>
      </x:c>
      <x:c r="B1873" s="59" t="str">
        <x:v>FLEMINGTON</x:v>
      </x:c>
      <x:c r="C1873" s="27" t="n">
        <x:v>1</x:v>
      </x:c>
      <x:c r="D1873" s="27" t="n">
        <x:v>11</x:v>
      </x:c>
      <x:c r="E1873" s="59" t="str">
        <x:v>FIRST CHORUS</x:v>
      </x:c>
      <x:c r="F1873" s="59" t="str">
        <x:v>BF</x:v>
      </x:c>
      <x:c r="G1873" s="27" t="n">
        <x:v>1</x:v>
      </x:c>
      <x:c r="H1873" s="27" t="str">
        <x:v>Won</x:v>
      </x:c>
      <x:c r="I1873" s="30" t="n">
        <x:v>2.3</x:v>
      </x:c>
      <x:c r="J1873" s="30" t="n">
        <x:v>2.3</x:v>
      </x:c>
      <x:c r="K1873" s="30" t="n">
        <x:v>3.4499999999999997</x:v>
      </x:c>
      <x:c r="L1873" s="30" t="n">
        <x:v>5.864999999999999</x:v>
      </x:c>
    </x:row>
    <x:row r="1874">
      <x:c r="A1874" s="61" t="n">
        <x:v>45967</x:v>
      </x:c>
      <x:c r="B1874" s="59" t="str">
        <x:v>FLEMINGTON</x:v>
      </x:c>
      <x:c r="C1874" s="27" t="n">
        <x:v>2</x:v>
      </x:c>
      <x:c r="D1874" s="27" t="n">
        <x:v>5</x:v>
      </x:c>
      <x:c r="E1874" s="59" t="str">
        <x:v>GETAFIX</x:v>
      </x:c>
      <x:c r="F1874" s="59" t="str">
        <x:v>DC / SYS</x:v>
      </x:c>
      <x:c r="G1874" s="27" t="n">
        <x:v>2</x:v>
      </x:c>
      <x:c r="H1874" s="27" t="str">
        <x:v>Won</x:v>
      </x:c>
      <x:c r="I1874" s="30" t="n">
        <x:v>1.5</x:v>
      </x:c>
      <x:c r="J1874" s="30" t="n">
        <x:v>1.5</x:v>
      </x:c>
      <x:c r="K1874" s="30" t="n">
        <x:v>2.55</x:v>
      </x:c>
      <x:c r="L1874" s="30" t="n">
        <x:v>6.885</x:v>
      </x:c>
    </x:row>
    <x:row r="1875">
      <x:c r="A1875" s="61" t="n">
        <x:v>45967</x:v>
      </x:c>
      <x:c r="B1875" s="59" t="str">
        <x:v>FLEMINGTON</x:v>
      </x:c>
      <x:c r="C1875" s="27" t="n">
        <x:v>4</x:v>
      </x:c>
      <x:c r="D1875" s="27" t="n">
        <x:v>9</x:v>
      </x:c>
      <x:c r="E1875" s="59" t="str">
        <x:v>AL DUCA</x:v>
      </x:c>
      <x:c r="F1875" s="59" t="str">
        <x:v>SYS</x:v>
      </x:c>
      <x:c r="G1875" s="27" t="n">
        <x:v>1</x:v>
      </x:c>
      <x:c r="H1875" s="27" t="str">
        <x:v>Won</x:v>
      </x:c>
      <x:c r="I1875" s="30" t="n">
        <x:v>1.7</x:v>
      </x:c>
      <x:c r="J1875" s="30" t="n">
        <x:v>1.7</x:v>
      </x:c>
      <x:c r="K1875" s="30" t="n">
        <x:v>4.59</x:v>
      </x:c>
      <x:c r="L1875" s="30" t="n">
        <x:v>10.098</x:v>
      </x:c>
    </x:row>
    <x:row r="1876">
      <x:c r="A1876" s="61" t="n">
        <x:v>45967</x:v>
      </x:c>
      <x:c r="B1876" s="59" t="str">
        <x:v>FLEMINGTON</x:v>
      </x:c>
      <x:c r="C1876" s="27" t="n">
        <x:v>4</x:v>
      </x:c>
      <x:c r="D1876" s="27" t="n">
        <x:v>12</x:v>
      </x:c>
      <x:c r="E1876" s="59" t="str">
        <x:v>ZAMBARDO</x:v>
      </x:c>
      <x:c r="F1876" s="59" t="str">
        <x:v>LSW / SYS</x:v>
      </x:c>
      <x:c r="G1876" s="27" t="n">
        <x:v>2</x:v>
      </x:c>
      <x:c r="H1876" s="27" t="str"/>
      <x:c r="I1876" s="30"/>
      <x:c r="J1876" s="30" t="n">
        <x:v>0</x:v>
      </x:c>
      <x:c r="K1876" s="30" t="n">
        <x:v>0</x:v>
      </x:c>
      <x:c r="L1876" s="30" t="n">
        <x:v>0</x:v>
      </x:c>
    </x:row>
    <x:row r="1877">
      <x:c r="A1877" s="61" t="n">
        <x:v>45967</x:v>
      </x:c>
      <x:c r="B1877" s="59" t="str">
        <x:v>FLEMINGTON</x:v>
      </x:c>
      <x:c r="C1877" s="27" t="n">
        <x:v>5</x:v>
      </x:c>
      <x:c r="D1877" s="27" t="n">
        <x:v>2</x:v>
      </x:c>
      <x:c r="E1877" s="59" t="str">
        <x:v>DETONATOR JACK</x:v>
      </x:c>
      <x:c r="F1877" s="59" t="str">
        <x:v>M</x:v>
      </x:c>
      <x:c r="G1877" s="27" t="n">
        <x:v>1</x:v>
      </x:c>
      <x:c r="H1877" s="27" t="str">
        <x:v>2nd</x:v>
      </x:c>
      <x:c r="I1877" s="30" t="n">
        <x:v>2.7</x:v>
      </x:c>
      <x:c r="J1877" s="30" t="n">
        <x:v>2.7</x:v>
      </x:c>
      <x:c r="K1877" s="30" t="n">
        <x:v>5.940000000000001</x:v>
      </x:c>
      <x:c r="L1877" s="30" t="n">
        <x:v>0</x:v>
      </x:c>
    </x:row>
    <x:row r="1878">
      <x:c r="A1878" s="61" t="n">
        <x:v>45967</x:v>
      </x:c>
      <x:c r="B1878" s="59" t="str">
        <x:v>FLEMINGTON</x:v>
      </x:c>
      <x:c r="C1878" s="27" t="n">
        <x:v>5</x:v>
      </x:c>
      <x:c r="D1878" s="27" t="n">
        <x:v>3</x:v>
      </x:c>
      <x:c r="E1878" s="59" t="str">
        <x:v>APULIA</x:v>
      </x:c>
      <x:c r="F1878" s="59" t="str">
        <x:v>LSW</x:v>
      </x:c>
      <x:c r="G1878" s="27" t="n">
        <x:v>1</x:v>
      </x:c>
      <x:c r="H1878" s="27" t="str">
        <x:v>Won</x:v>
      </x:c>
      <x:c r="I1878" s="30" t="n">
        <x:v>2.3</x:v>
      </x:c>
      <x:c r="J1878" s="30" t="n">
        <x:v>2.3</x:v>
      </x:c>
      <x:c r="K1878" s="30" t="n">
        <x:v>5.06</x:v>
      </x:c>
      <x:c r="L1878" s="30" t="n">
        <x:v>0</x:v>
      </x:c>
    </x:row>
    <x:row r="1879">
      <x:c r="A1879" s="61" t="n">
        <x:v>45967</x:v>
      </x:c>
      <x:c r="B1879" s="59" t="str">
        <x:v>FLEMINGTON</x:v>
      </x:c>
      <x:c r="C1879" s="27" t="n">
        <x:v>5</x:v>
      </x:c>
      <x:c r="D1879" s="27" t="n">
        <x:v>6</x:v>
      </x:c>
      <x:c r="E1879" s="59" t="str">
        <x:v>OH TOO GOOD</x:v>
      </x:c>
      <x:c r="F1879" s="59" t="str">
        <x:v>FRSR</x:v>
      </x:c>
      <x:c r="G1879" s="27" t="n">
        <x:v>1</x:v>
      </x:c>
      <x:c r="H1879" s="27" t="str"/>
      <x:c r="I1879" s="30"/>
      <x:c r="J1879" s="30" t="n">
        <x:v>0</x:v>
      </x:c>
      <x:c r="K1879" s="30" t="n">
        <x:v>0</x:v>
      </x:c>
      <x:c r="L1879" s="30" t="n">
        <x:v>0</x:v>
      </x:c>
    </x:row>
    <x:row r="1880">
      <x:c r="A1880" s="61" t="n">
        <x:v>45967</x:v>
      </x:c>
      <x:c r="B1880" s="59" t="str">
        <x:v>FLEMINGTON</x:v>
      </x:c>
      <x:c r="C1880" s="27" t="n">
        <x:v>5</x:v>
      </x:c>
      <x:c r="D1880" s="27" t="n">
        <x:v>10</x:v>
      </x:c>
      <x:c r="E1880" s="59" t="str">
        <x:v>ENXUTO</x:v>
      </x:c>
      <x:c r="F1880" s="59" t="str">
        <x:v>FRSR / SYS</x:v>
      </x:c>
      <x:c r="G1880" s="27" t="n">
        <x:v>2</x:v>
      </x:c>
      <x:c r="H1880" s="27" t="str">
        <x:v>4th</x:v>
      </x:c>
      <x:c r="I1880" s="30"/>
      <x:c r="J1880" s="30" t="n">
        <x:v>0</x:v>
      </x:c>
      <x:c r="K1880" s="30" t="n">
        <x:v>0</x:v>
      </x:c>
      <x:c r="L1880" s="30" t="n">
        <x:v>0</x:v>
      </x:c>
    </x:row>
    <x:row r="1881">
      <x:c r="A1881" s="61" t="n">
        <x:v>45967</x:v>
      </x:c>
      <x:c r="B1881" s="59" t="str">
        <x:v>FLEMINGTON</x:v>
      </x:c>
      <x:c r="C1881" s="27" t="n">
        <x:v>6</x:v>
      </x:c>
      <x:c r="D1881" s="27" t="n">
        <x:v>6</x:v>
      </x:c>
      <x:c r="E1881" s="59" t="str">
        <x:v>GUERITE</x:v>
      </x:c>
      <x:c r="F1881" s="59" t="str">
        <x:v>LSW</x:v>
      </x:c>
      <x:c r="G1881" s="27" t="n">
        <x:v>1</x:v>
      </x:c>
      <x:c r="H1881" s="27" t="str">
        <x:v>Won</x:v>
      </x:c>
      <x:c r="I1881" s="30" t="n">
        <x:v>2.2</x:v>
      </x:c>
      <x:c r="J1881" s="30" t="n">
        <x:v>2.2</x:v>
      </x:c>
      <x:c r="K1881" s="30" t="n">
        <x:v>0</x:v>
      </x:c>
      <x:c r="L1881" s="30" t="n">
        <x:v>0</x:v>
      </x:c>
    </x:row>
    <x:row r="1882">
      <x:c r="A1882" s="61" t="n">
        <x:v>45967</x:v>
      </x:c>
      <x:c r="B1882" s="59" t="str">
        <x:v>FLEMINGTON</x:v>
      </x:c>
      <x:c r="C1882" s="27" t="n">
        <x:v>6</x:v>
      </x:c>
      <x:c r="D1882" s="27" t="n">
        <x:v>11</x:v>
      </x:c>
      <x:c r="E1882" s="59" t="str">
        <x:v>BIG SEXY</x:v>
      </x:c>
      <x:c r="F1882" s="59" t="str">
        <x:v>SYS</x:v>
      </x:c>
      <x:c r="G1882" s="27" t="n">
        <x:v>1</x:v>
      </x:c>
      <x:c r="H1882" s="27" t="str">
        <x:v>4th</x:v>
      </x:c>
      <x:c r="I1882" s="30"/>
      <x:c r="J1882" s="30" t="n">
        <x:v>0</x:v>
      </x:c>
      <x:c r="K1882" s="30" t="n">
        <x:v>0</x:v>
      </x:c>
      <x:c r="L1882" s="30" t="n">
        <x:v>0</x:v>
      </x:c>
    </x:row>
    <x:row r="1883">
      <x:c r="A1883" s="61" t="n">
        <x:v>45967</x:v>
      </x:c>
      <x:c r="B1883" s="59" t="str">
        <x:v>FLEMINGTON</x:v>
      </x:c>
      <x:c r="C1883" s="27" t="n">
        <x:v>8</x:v>
      </x:c>
      <x:c r="D1883" s="27" t="n">
        <x:v>1</x:v>
      </x:c>
      <x:c r="E1883" s="59" t="str">
        <x:v>GETTA GOOD FEELING</x:v>
      </x:c>
      <x:c r="F1883" s="59" t="str">
        <x:v>LSW / SYS</x:v>
      </x:c>
      <x:c r="G1883" s="27" t="n">
        <x:v>2</x:v>
      </x:c>
      <x:c r="H1883" s="27" t="str"/>
      <x:c r="I1883" s="30"/>
      <x:c r="J1883" s="30" t="n">
        <x:v>0</x:v>
      </x:c>
      <x:c r="K1883" s="30" t="n">
        <x:v>0</x:v>
      </x:c>
      <x:c r="L1883" s="30"/>
    </x:row>
    <x:row r="1884">
      <x:c r="A1884" s="61" t="n">
        <x:v>45967</x:v>
      </x:c>
      <x:c r="B1884" s="59" t="str">
        <x:v>FLEMINGTON</x:v>
      </x:c>
      <x:c r="C1884" s="27" t="n">
        <x:v>9</x:v>
      </x:c>
      <x:c r="D1884" s="27" t="n">
        <x:v>1</x:v>
      </x:c>
      <x:c r="E1884" s="59" t="str">
        <x:v>REY MAGNERIO</x:v>
      </x:c>
      <x:c r="F1884" s="59" t="str">
        <x:v>LSW</x:v>
      </x:c>
      <x:c r="G1884" s="27" t="n">
        <x:v>1</x:v>
      </x:c>
      <x:c r="H1884" s="27" t="str">
        <x:v>3rd</x:v>
      </x:c>
      <x:c r="I1884" s="30" t="n">
        <x:v>1.4</x:v>
      </x:c>
      <x:c r="J1884" s="30" t="n">
        <x:v>1.4</x:v>
      </x:c>
      <x:c r="K1884" s="30"/>
      <x:c r="L1884" s="30"/>
    </x:row>
    <x:row r="1885">
      <x:c r="A1885" s="61" t="n">
        <x:v>45969</x:v>
      </x:c>
      <x:c r="B1885" s="59" t="str">
        <x:v>FLEMINGTON</x:v>
      </x:c>
      <x:c r="C1885" s="27" t="n">
        <x:v>2</x:v>
      </x:c>
      <x:c r="D1885" s="27" t="n">
        <x:v>2</x:v>
      </x:c>
      <x:c r="E1885" s="59" t="str">
        <x:v>SABAJ</x:v>
      </x:c>
      <x:c r="F1885" s="59" t="str">
        <x:v>FRSR / SYS</x:v>
      </x:c>
      <x:c r="G1885" s="27" t="n">
        <x:v>2</x:v>
      </x:c>
      <x:c r="H1885" s="27" t="str">
        <x:v>Won</x:v>
      </x:c>
      <x:c r="I1885" s="30" t="n">
        <x:v>1.8</x:v>
      </x:c>
      <x:c r="J1885" s="30" t="n">
        <x:v>1.8</x:v>
      </x:c>
      <x:c r="K1885" s="30" t="n">
        <x:v>3.87</x:v>
      </x:c>
      <x:c r="L1885" s="30" t="n">
        <x:v>5.805</x:v>
      </x:c>
    </x:row>
    <x:row r="1886">
      <x:c r="A1886" s="61" t="n">
        <x:v>45969</x:v>
      </x:c>
      <x:c r="B1886" s="59" t="str">
        <x:v>FLEMINGTON</x:v>
      </x:c>
      <x:c r="C1886" s="27" t="n">
        <x:v>4</x:v>
      </x:c>
      <x:c r="D1886" s="27" t="n">
        <x:v>1</x:v>
      </x:c>
      <x:c r="E1886" s="59" t="str">
        <x:v>ALALCANCE</x:v>
      </x:c>
      <x:c r="F1886" s="59" t="str">
        <x:v>M</x:v>
      </x:c>
      <x:c r="G1886" s="27" t="n">
        <x:v>1</x:v>
      </x:c>
      <x:c r="H1886" s="27" t="str">
        <x:v>3rd</x:v>
      </x:c>
      <x:c r="I1886" s="30" t="n">
        <x:v>2.15</x:v>
      </x:c>
      <x:c r="J1886" s="30" t="n">
        <x:v>2.15</x:v>
      </x:c>
      <x:c r="K1886" s="30" t="n">
        <x:v>3.2249999999999996</x:v>
      </x:c>
      <x:c r="L1886" s="30" t="n">
        <x:v>4.998749999999999</x:v>
      </x:c>
    </x:row>
    <x:row r="1887">
      <x:c r="A1887" s="61" t="n">
        <x:v>45969</x:v>
      </x:c>
      <x:c r="B1887" s="59" t="str">
        <x:v>FLEMINGTON</x:v>
      </x:c>
      <x:c r="C1887" s="27" t="n">
        <x:v>4</x:v>
      </x:c>
      <x:c r="D1887" s="27" t="n">
        <x:v>5</x:v>
      </x:c>
      <x:c r="E1887" s="59" t="str">
        <x:v>SHE'S A HUSTLER</x:v>
      </x:c>
      <x:c r="F1887" s="59" t="str">
        <x:v>LSW / SYS</x:v>
      </x:c>
      <x:c r="G1887" s="27" t="n">
        <x:v>2</x:v>
      </x:c>
      <x:c r="H1887" s="27" t="str">
        <x:v>2nd</x:v>
      </x:c>
      <x:c r="I1887" s="30" t="n">
        <x:v>1.25</x:v>
      </x:c>
      <x:c r="J1887" s="30" t="n">
        <x:v>1.25</x:v>
      </x:c>
      <x:c r="K1887" s="30" t="n">
        <x:v>1.875</x:v>
      </x:c>
      <x:c r="L1887" s="30" t="n">
        <x:v>2.90625</x:v>
      </x:c>
    </x:row>
    <x:row r="1888">
      <x:c r="A1888" s="61" t="n">
        <x:v>45969</x:v>
      </x:c>
      <x:c r="B1888" s="59" t="str">
        <x:v>FLEMINGTON</x:v>
      </x:c>
      <x:c r="C1888" s="27" t="n">
        <x:v>6</x:v>
      </x:c>
      <x:c r="D1888" s="27" t="n">
        <x:v>1</x:v>
      </x:c>
      <x:c r="E1888" s="59" t="str">
        <x:v>GIGA KICK</x:v>
      </x:c>
      <x:c r="F1888" s="59" t="str">
        <x:v>SYS</x:v>
      </x:c>
      <x:c r="G1888" s="27" t="n">
        <x:v>1</x:v>
      </x:c>
      <x:c r="H1888" s="27" t="str">
        <x:v>Won</x:v>
      </x:c>
      <x:c r="I1888" s="30" t="n">
        <x:v>1.5</x:v>
      </x:c>
      <x:c r="J1888" s="30" t="n">
        <x:v>1.5</x:v>
      </x:c>
      <x:c r="K1888" s="30" t="n">
        <x:v>2.325</x:v>
      </x:c>
      <x:c r="L1888" s="30" t="n">
        <x:v>2.5575000000000006</x:v>
      </x:c>
    </x:row>
    <x:row r="1889">
      <x:c r="A1889" s="61" t="n">
        <x:v>45969</x:v>
      </x:c>
      <x:c r="B1889" s="59" t="str">
        <x:v>FLEMINGTON</x:v>
      </x:c>
      <x:c r="C1889" s="27" t="n">
        <x:v>7</x:v>
      </x:c>
      <x:c r="D1889" s="27" t="n">
        <x:v>2</x:v>
      </x:c>
      <x:c r="E1889" s="59" t="str">
        <x:v>CEOLWULF</x:v>
      </x:c>
      <x:c r="F1889" s="59" t="str">
        <x:v>LSW</x:v>
      </x:c>
      <x:c r="G1889" s="27" t="n">
        <x:v>1</x:v>
      </x:c>
      <x:c r="H1889" s="27" t="str">
        <x:v>Won</x:v>
      </x:c>
      <x:c r="I1889" s="30" t="n">
        <x:v>1.55</x:v>
      </x:c>
      <x:c r="J1889" s="30" t="n">
        <x:v>1.55</x:v>
      </x:c>
      <x:c r="K1889" s="30" t="n">
        <x:v>1.7050000000000003</x:v>
      </x:c>
      <x:c r="L1889" s="30" t="n">
        <x:v>5.882250000000002</x:v>
      </x:c>
    </x:row>
    <x:row r="1890">
      <x:c r="A1890" s="61" t="n">
        <x:v>45969</x:v>
      </x:c>
      <x:c r="B1890" s="59" t="str">
        <x:v>FLEMINGTON</x:v>
      </x:c>
      <x:c r="C1890" s="27" t="n">
        <x:v>7</x:v>
      </x:c>
      <x:c r="D1890" s="27" t="n">
        <x:v>9</x:v>
      </x:c>
      <x:c r="E1890" s="59" t="str">
        <x:v>TREASURETHE MOMENT</x:v>
      </x:c>
      <x:c r="F1890" s="59" t="str">
        <x:v>SYS</x:v>
      </x:c>
      <x:c r="G1890" s="27" t="n">
        <x:v>1</x:v>
      </x:c>
      <x:c r="H1890" s="27" t="str"/>
      <x:c r="I1890" s="30"/>
      <x:c r="J1890" s="30" t="n">
        <x:v>0</x:v>
      </x:c>
      <x:c r="K1890" s="30" t="n">
        <x:v>0</x:v>
      </x:c>
      <x:c r="L1890" s="30" t="n">
        <x:v>0</x:v>
      </x:c>
    </x:row>
    <x:row r="1891">
      <x:c r="A1891" s="61" t="n">
        <x:v>45969</x:v>
      </x:c>
      <x:c r="B1891" s="59" t="str">
        <x:v>FLEMINGTON</x:v>
      </x:c>
      <x:c r="C1891" s="27" t="n">
        <x:v>8</x:v>
      </x:c>
      <x:c r="D1891" s="27" t="n">
        <x:v>10</x:v>
      </x:c>
      <x:c r="E1891" s="59" t="str">
        <x:v>VIA SISTINA</x:v>
      </x:c>
      <x:c r="F1891" s="59" t="str">
        <x:v>DC / SYS</x:v>
      </x:c>
      <x:c r="G1891" s="27" t="n">
        <x:v>2</x:v>
      </x:c>
      <x:c r="H1891" s="27" t="str">
        <x:v>Won</x:v>
      </x:c>
      <x:c r="I1891" s="30" t="n">
        <x:v>1.1</x:v>
      </x:c>
      <x:c r="J1891" s="30" t="n">
        <x:v>1.1</x:v>
      </x:c>
      <x:c r="K1891" s="30" t="n">
        <x:v>3.7950000000000004</x:v>
      </x:c>
      <x:c r="L1891" s="30"/>
    </x:row>
    <x:row r="1892">
      <x:c r="A1892" s="61" t="n">
        <x:v>45969</x:v>
      </x:c>
      <x:c r="B1892" s="59" t="str">
        <x:v>FLEMINGTON</x:v>
      </x:c>
      <x:c r="C1892" s="27" t="n">
        <x:v>9</x:v>
      </x:c>
      <x:c r="D1892" s="27" t="n">
        <x:v>3</x:v>
      </x:c>
      <x:c r="E1892" s="59" t="str">
        <x:v>GRAND LARCENY</x:v>
      </x:c>
      <x:c r="F1892" s="59" t="str">
        <x:v>FRSR</x:v>
      </x:c>
      <x:c r="G1892" s="27" t="n">
        <x:v>1</x:v>
      </x:c>
      <x:c r="H1892" s="27" t="str">
        <x:v>Won</x:v>
      </x:c>
      <x:c r="I1892" s="30" t="n">
        <x:v>3.45</x:v>
      </x:c>
      <x:c r="J1892" s="30" t="n">
        <x:v>3.45</x:v>
      </x:c>
      <x:c r="K1892" s="30"/>
      <x:c r="L1892" s="30"/>
    </x:row>
    <x:row r="1893">
      <x:c r="A1893" s="61" t="n">
        <x:v>45969</x:v>
      </x:c>
      <x:c r="B1893" s="59" t="str">
        <x:v>FLEMINGTON</x:v>
      </x:c>
      <x:c r="C1893" s="27" t="n">
        <x:v>9</x:v>
      </x:c>
      <x:c r="D1893" s="27" t="n">
        <x:v>6</x:v>
      </x:c>
      <x:c r="E1893" s="59" t="str">
        <x:v>STOLI BOLLI</x:v>
      </x:c>
      <x:c r="F1893" s="59" t="str">
        <x:v>BFSR</x:v>
      </x:c>
      <x:c r="G1893" s="27" t="n">
        <x:v>1</x:v>
      </x:c>
      <x:c r="H1893" s="27" t="str">
        <x:v>3rd</x:v>
      </x:c>
      <x:c r="I1893" s="30" t="n">
        <x:v>1.25</x:v>
      </x:c>
      <x:c r="J1893" s="30" t="n">
        <x:v>1.25</x:v>
      </x:c>
      <x:c r="K1893" s="30"/>
      <x:c r="L1893" s="30"/>
    </x:row>
    <x:row r="1894">
      <x:c r="A1894" s="61" t="n">
        <x:v>45976</x:v>
      </x:c>
      <x:c r="B1894" s="59" t="str">
        <x:v>CAULFIELD</x:v>
      </x:c>
      <x:c r="C1894" s="27" t="n">
        <x:v>1</x:v>
      </x:c>
      <x:c r="D1894" s="27" t="n">
        <x:v>12</x:v>
      </x:c>
      <x:c r="E1894" s="59" t="str">
        <x:v>HOT STATEMENT</x:v>
      </x:c>
      <x:c r="F1894" s="59" t="str">
        <x:v>SYS</x:v>
      </x:c>
      <x:c r="G1894" s="27" t="n">
        <x:v>1</x:v>
      </x:c>
      <x:c r="H1894" s="27" t="str"/>
      <x:c r="I1894" s="30"/>
      <x:c r="J1894" s="30" t="n">
        <x:v>0</x:v>
      </x:c>
      <x:c r="K1894" s="30" t="n">
        <x:v>0</x:v>
      </x:c>
      <x:c r="L1894" s="30" t="n">
        <x:v>0</x:v>
      </x:c>
    </x:row>
    <x:row r="1895">
      <x:c r="A1895" s="61" t="n">
        <x:v>45976</x:v>
      </x:c>
      <x:c r="B1895" s="59" t="str">
        <x:v>CAULFIELD</x:v>
      </x:c>
      <x:c r="C1895" s="27" t="n">
        <x:v>2</x:v>
      </x:c>
      <x:c r="D1895" s="27" t="n">
        <x:v>1</x:v>
      </x:c>
      <x:c r="E1895" s="59" t="str">
        <x:v>BLACK RUN</x:v>
      </x:c>
      <x:c r="F1895" s="59" t="str">
        <x:v>SYS</x:v>
      </x:c>
      <x:c r="G1895" s="27" t="n">
        <x:v>1</x:v>
      </x:c>
      <x:c r="H1895" s="27" t="str">
        <x:v>Won</x:v>
      </x:c>
      <x:c r="I1895" s="30" t="n">
        <x:v>1.8</x:v>
      </x:c>
      <x:c r="J1895" s="30" t="n">
        <x:v>1.8</x:v>
      </x:c>
      <x:c r="K1895" s="30" t="n">
        <x:v>3.24</x:v>
      </x:c>
      <x:c r="L1895" s="30" t="n">
        <x:v>4.536</x:v>
      </x:c>
    </x:row>
    <x:row r="1896">
      <x:c r="A1896" s="61" t="n">
        <x:v>45976</x:v>
      </x:c>
      <x:c r="B1896" s="59" t="str">
        <x:v>CAULFIELD</x:v>
      </x:c>
      <x:c r="C1896" s="27" t="n">
        <x:v>2</x:v>
      </x:c>
      <x:c r="D1896" s="27" t="n">
        <x:v>13</x:v>
      </x:c>
      <x:c r="E1896" s="59" t="str">
        <x:v>HOT TOO GO</x:v>
      </x:c>
      <x:c r="F1896" s="59" t="str">
        <x:v>LSW / SYS</x:v>
      </x:c>
      <x:c r="G1896" s="27" t="n">
        <x:v>2</x:v>
      </x:c>
      <x:c r="H1896" s="27" t="str">
        <x:v>4th</x:v>
      </x:c>
      <x:c r="I1896" s="30"/>
      <x:c r="J1896" s="30" t="n">
        <x:v>0</x:v>
      </x:c>
      <x:c r="K1896" s="30" t="n">
        <x:v>0</x:v>
      </x:c>
      <x:c r="L1896" s="30" t="n">
        <x:v>0</x:v>
      </x:c>
    </x:row>
    <x:row r="1897">
      <x:c r="A1897" s="61" t="n">
        <x:v>45976</x:v>
      </x:c>
      <x:c r="B1897" s="59" t="str">
        <x:v>CAULFIELD</x:v>
      </x:c>
      <x:c r="C1897" s="27" t="n">
        <x:v>3</x:v>
      </x:c>
      <x:c r="D1897" s="27" t="n">
        <x:v>11</x:v>
      </x:c>
      <x:c r="E1897" s="59" t="str">
        <x:v>SIGIRIYA ROCK</x:v>
      </x:c>
      <x:c r="F1897" s="59" t="str">
        <x:v>LSW</x:v>
      </x:c>
      <x:c r="G1897" s="27" t="n">
        <x:v>1</x:v>
      </x:c>
      <x:c r="H1897" s="27" t="str">
        <x:v>2nd</x:v>
      </x:c>
      <x:c r="I1897" s="30" t="n">
        <x:v>1.8</x:v>
      </x:c>
      <x:c r="J1897" s="30" t="n">
        <x:v>1.8</x:v>
      </x:c>
      <x:c r="K1897" s="30" t="n">
        <x:v>2.52</x:v>
      </x:c>
      <x:c r="L1897" s="30" t="n">
        <x:v>15.876</x:v>
      </x:c>
    </x:row>
    <x:row r="1898">
      <x:c r="A1898" s="61" t="n">
        <x:v>45976</x:v>
      </x:c>
      <x:c r="B1898" s="59" t="str">
        <x:v>CAULFIELD</x:v>
      </x:c>
      <x:c r="C1898" s="27" t="n">
        <x:v>4</x:v>
      </x:c>
      <x:c r="D1898" s="27" t="n">
        <x:v>4</x:v>
      </x:c>
      <x:c r="E1898" s="59" t="str">
        <x:v>HEDGED</x:v>
      </x:c>
      <x:c r="F1898" s="59" t="str">
        <x:v>FRSR / SYS</x:v>
      </x:c>
      <x:c r="G1898" s="27" t="n">
        <x:v>2</x:v>
      </x:c>
      <x:c r="H1898" s="27" t="str">
        <x:v>2nd</x:v>
      </x:c>
      <x:c r="I1898" s="30" t="n">
        <x:v>1.4</x:v>
      </x:c>
      <x:c r="J1898" s="30" t="n">
        <x:v>1.4</x:v>
      </x:c>
      <x:c r="K1898" s="30" t="n">
        <x:v>8.819999999999999</x:v>
      </x:c>
      <x:c r="L1898" s="30" t="n">
        <x:v>20.285999999999994</x:v>
      </x:c>
    </x:row>
    <x:row r="1899">
      <x:c r="A1899" s="61" t="n">
        <x:v>45976</x:v>
      </x:c>
      <x:c r="B1899" s="59" t="str">
        <x:v>CAULFIELD</x:v>
      </x:c>
      <x:c r="C1899" s="27" t="n">
        <x:v>5</x:v>
      </x:c>
      <x:c r="D1899" s="27" t="n">
        <x:v>1</x:v>
      </x:c>
      <x:c r="E1899" s="59" t="str">
        <x:v>RUMBLED AGAIN</x:v>
      </x:c>
      <x:c r="F1899" s="59" t="str">
        <x:v>SYS</x:v>
      </x:c>
      <x:c r="G1899" s="27" t="n">
        <x:v>1</x:v>
      </x:c>
      <x:c r="H1899" s="27" t="str">
        <x:v>Won</x:v>
      </x:c>
      <x:c r="I1899" s="30" t="n">
        <x:v>6.3</x:v>
      </x:c>
      <x:c r="J1899" s="30" t="n">
        <x:v>6.3</x:v>
      </x:c>
      <x:c r="K1899" s="30" t="n">
        <x:v>14.489999999999998</x:v>
      </x:c>
      <x:c r="L1899" s="30" t="n">
        <x:v>39.123</x:v>
      </x:c>
    </x:row>
    <x:row r="1900">
      <x:c r="A1900" s="61" t="n">
        <x:v>45976</x:v>
      </x:c>
      <x:c r="B1900" s="59" t="str">
        <x:v>CAULFIELD</x:v>
      </x:c>
      <x:c r="C1900" s="27" t="n">
        <x:v>5</x:v>
      </x:c>
      <x:c r="D1900" s="27" t="n">
        <x:v>3</x:v>
      </x:c>
      <x:c r="E1900" s="59" t="str">
        <x:v>ROLL ON HIGH</x:v>
      </x:c>
      <x:c r="F1900" s="59" t="str">
        <x:v>DC / SYS</x:v>
      </x:c>
      <x:c r="G1900" s="27" t="n">
        <x:v>2</x:v>
      </x:c>
      <x:c r="H1900" s="27" t="str">
        <x:v>4th</x:v>
      </x:c>
      <x:c r="I1900" s="30"/>
      <x:c r="J1900" s="30" t="n">
        <x:v>0</x:v>
      </x:c>
      <x:c r="K1900" s="30" t="n">
        <x:v>0</x:v>
      </x:c>
      <x:c r="L1900" s="30" t="n">
        <x:v>0</x:v>
      </x:c>
    </x:row>
    <x:row r="1901">
      <x:c r="A1901" s="61" t="n">
        <x:v>45976</x:v>
      </x:c>
      <x:c r="B1901" s="59" t="str">
        <x:v>CAULFIELD</x:v>
      </x:c>
      <x:c r="C1901" s="27" t="n">
        <x:v>6</x:v>
      </x:c>
      <x:c r="D1901" s="27" t="n">
        <x:v>1</x:v>
      </x:c>
      <x:c r="E1901" s="59" t="str">
        <x:v>SHE'S BULLETPROOF</x:v>
      </x:c>
      <x:c r="F1901" s="59" t="str">
        <x:v>SYS</x:v>
      </x:c>
      <x:c r="G1901" s="27" t="n">
        <x:v>1</x:v>
      </x:c>
      <x:c r="H1901" s="27" t="str">
        <x:v>3rd</x:v>
      </x:c>
      <x:c r="I1901" s="30" t="n">
        <x:v>2.3</x:v>
      </x:c>
      <x:c r="J1901" s="30" t="n">
        <x:v>2.3</x:v>
      </x:c>
      <x:c r="K1901" s="30" t="n">
        <x:v>6.21</x:v>
      </x:c>
      <x:c r="L1901" s="30" t="n">
        <x:v>8.073</x:v>
      </x:c>
    </x:row>
    <x:row r="1902">
      <x:c r="A1902" s="61" t="n">
        <x:v>45976</x:v>
      </x:c>
      <x:c r="B1902" s="59" t="str">
        <x:v>CAULFIELD</x:v>
      </x:c>
      <x:c r="C1902" s="27" t="n">
        <x:v>6</x:v>
      </x:c>
      <x:c r="D1902" s="27" t="n">
        <x:v>9</x:v>
      </x:c>
      <x:c r="E1902" s="59" t="str">
        <x:v>SOFT LOVE</x:v>
      </x:c>
      <x:c r="F1902" s="59" t="str">
        <x:v>FRSR</x:v>
      </x:c>
      <x:c r="G1902" s="27" t="n">
        <x:v>1</x:v>
      </x:c>
      <x:c r="H1902" s="27" t="str"/>
      <x:c r="I1902" s="30"/>
      <x:c r="J1902" s="30" t="n">
        <x:v>0</x:v>
      </x:c>
      <x:c r="K1902" s="30" t="n">
        <x:v>0</x:v>
      </x:c>
      <x:c r="L1902" s="30" t="n">
        <x:v>0</x:v>
      </x:c>
    </x:row>
    <x:row r="1903">
      <x:c r="A1903" s="61" t="n">
        <x:v>45976</x:v>
      </x:c>
      <x:c r="B1903" s="59" t="str">
        <x:v>CAULFIELD</x:v>
      </x:c>
      <x:c r="C1903" s="27" t="n">
        <x:v>7</x:v>
      </x:c>
      <x:c r="D1903" s="27" t="n">
        <x:v>5</x:v>
      </x:c>
      <x:c r="E1903" s="59" t="str">
        <x:v>TAGLINE</x:v>
      </x:c>
      <x:c r="F1903" s="59" t="str">
        <x:v>M</x:v>
      </x:c>
      <x:c r="G1903" s="27" t="n">
        <x:v>1</x:v>
      </x:c>
      <x:c r="H1903" s="27" t="str">
        <x:v>2nd</x:v>
      </x:c>
      <x:c r="I1903" s="30" t="n">
        <x:v>2.7</x:v>
      </x:c>
      <x:c r="J1903" s="30" t="n">
        <x:v>2.7</x:v>
      </x:c>
      <x:c r="K1903" s="30" t="n">
        <x:v>3.5100000000000002</x:v>
      </x:c>
      <x:c r="L1903" s="30" t="n">
        <x:v>6.3180000000000005</x:v>
      </x:c>
    </x:row>
    <x:row r="1904">
      <x:c r="A1904" s="61" t="n">
        <x:v>45976</x:v>
      </x:c>
      <x:c r="B1904" s="59" t="str">
        <x:v>CAULFIELD</x:v>
      </x:c>
      <x:c r="C1904" s="27" t="n">
        <x:v>7</x:v>
      </x:c>
      <x:c r="D1904" s="27" t="n">
        <x:v>12</x:v>
      </x:c>
      <x:c r="E1904" s="59" t="str">
        <x:v>SHEZA ALIBI</x:v>
      </x:c>
      <x:c r="F1904" s="59" t="str">
        <x:v>DC / SYS</x:v>
      </x:c>
      <x:c r="G1904" s="27" t="n">
        <x:v>2</x:v>
      </x:c>
      <x:c r="H1904" s="27" t="str">
        <x:v>Won</x:v>
      </x:c>
      <x:c r="I1904" s="30" t="n">
        <x:v>1.05</x:v>
      </x:c>
      <x:c r="J1904" s="30" t="n">
        <x:v>1.05</x:v>
      </x:c>
      <x:c r="K1904" s="30" t="n">
        <x:v>1.3650000000000002</x:v>
      </x:c>
      <x:c r="L1904" s="30" t="n">
        <x:v>2.4570000000000003</x:v>
      </x:c>
    </x:row>
    <x:row r="1905">
      <x:c r="A1905" s="61" t="n">
        <x:v>45976</x:v>
      </x:c>
      <x:c r="B1905" s="59" t="str">
        <x:v>CAULFIELD</x:v>
      </x:c>
      <x:c r="C1905" s="27" t="n">
        <x:v>8</x:v>
      </x:c>
      <x:c r="D1905" s="27" t="n">
        <x:v>1</x:v>
      </x:c>
      <x:c r="E1905" s="59" t="str">
        <x:v>JIMMYSSTAR</x:v>
      </x:c>
      <x:c r="F1905" s="59" t="str">
        <x:v>DC / SYS</x:v>
      </x:c>
      <x:c r="G1905" s="27" t="n">
        <x:v>2</x:v>
      </x:c>
      <x:c r="H1905" s="27" t="str">
        <x:v>Won</x:v>
      </x:c>
      <x:c r="I1905" s="30" t="n">
        <x:v>1.3</x:v>
      </x:c>
      <x:c r="J1905" s="30" t="n">
        <x:v>1.3</x:v>
      </x:c>
      <x:c r="K1905" s="30" t="n">
        <x:v>2.3400000000000003</x:v>
      </x:c>
      <x:c r="L1905" s="30"/>
    </x:row>
    <x:row r="1906">
      <x:c r="A1906" s="61" t="n">
        <x:v>45976</x:v>
      </x:c>
      <x:c r="B1906" s="59" t="str">
        <x:v>CAULFIELD</x:v>
      </x:c>
      <x:c r="C1906" s="27" t="n">
        <x:v>10</x:v>
      </x:c>
      <x:c r="D1906" s="27" t="n">
        <x:v>7</x:v>
      </x:c>
      <x:c r="E1906" s="59" t="str">
        <x:v>TAKEN</x:v>
      </x:c>
      <x:c r="F1906" s="59" t="str">
        <x:v>SYS</x:v>
      </x:c>
      <x:c r="G1906" s="27" t="n">
        <x:v>1</x:v>
      </x:c>
      <x:c r="H1906" s="27" t="str">
        <x:v>Won</x:v>
      </x:c>
      <x:c r="I1906" s="30" t="n">
        <x:v>1.8</x:v>
      </x:c>
      <x:c r="J1906" s="30" t="n">
        <x:v>1.8</x:v>
      </x:c>
      <x:c r="K1906" s="30"/>
      <x:c r="L1906" s="30"/>
    </x:row>
    <x:row r="1907">
      <x:c r="A1907" s="61" t="n">
        <x:v>45983</x:v>
      </x:c>
      <x:c r="B1907" s="59" t="str">
        <x:v>CRANBOURNE</x:v>
      </x:c>
      <x:c r="C1907" s="27" t="n">
        <x:v>1</x:v>
      </x:c>
      <x:c r="D1907" s="27" t="n">
        <x:v>7</x:v>
      </x:c>
      <x:c r="E1907" s="59" t="str">
        <x:v>STEALTH OF NIGHT</x:v>
      </x:c>
      <x:c r="F1907" s="59" t="str">
        <x:v>DC / SYS</x:v>
      </x:c>
      <x:c r="G1907" s="27" t="n">
        <x:v>2</x:v>
      </x:c>
      <x:c r="H1907" s="27" t="str"/>
      <x:c r="I1907" s="30"/>
      <x:c r="J1907" s="30" t="n">
        <x:v>0</x:v>
      </x:c>
      <x:c r="K1907" s="30" t="n">
        <x:v>0</x:v>
      </x:c>
      <x:c r="L1907" s="30" t="n">
        <x:v>0</x:v>
      </x:c>
    </x:row>
    <x:row r="1908">
      <x:c r="A1908" s="61" t="n">
        <x:v>45983</x:v>
      </x:c>
      <x:c r="B1908" s="59" t="str">
        <x:v>CRANBOURNE</x:v>
      </x:c>
      <x:c r="C1908" s="27" t="n">
        <x:v>2</x:v>
      </x:c>
      <x:c r="D1908" s="27" t="n">
        <x:v>7</x:v>
      </x:c>
      <x:c r="E1908" s="59" t="str">
        <x:v>CAFFETTIERA</x:v>
      </x:c>
      <x:c r="F1908" s="59" t="str">
        <x:v>LSW</x:v>
      </x:c>
      <x:c r="G1908" s="27" t="n">
        <x:v>1</x:v>
      </x:c>
      <x:c r="H1908" s="27" t="str">
        <x:v>2nd</x:v>
      </x:c>
      <x:c r="I1908" s="30" t="n">
        <x:v>1.7</x:v>
      </x:c>
      <x:c r="J1908" s="30" t="n">
        <x:v>1.7</x:v>
      </x:c>
      <x:c r="K1908" s="30" t="n">
        <x:v>3.57</x:v>
      </x:c>
      <x:c r="L1908" s="30" t="n">
        <x:v>4.641</x:v>
      </x:c>
    </x:row>
    <x:row r="1909">
      <x:c r="A1909" s="61" t="n">
        <x:v>45983</x:v>
      </x:c>
      <x:c r="B1909" s="59" t="str">
        <x:v>CRANBOURNE</x:v>
      </x:c>
      <x:c r="C1909" s="27" t="n">
        <x:v>2</x:v>
      </x:c>
      <x:c r="D1909" s="27" t="n">
        <x:v>8</x:v>
      </x:c>
      <x:c r="E1909" s="59" t="str">
        <x:v>MALDINI</x:v>
      </x:c>
      <x:c r="F1909" s="59" t="str">
        <x:v>BFSR</x:v>
      </x:c>
      <x:c r="G1909" s="27" t="n">
        <x:v>1</x:v>
      </x:c>
      <x:c r="H1909" s="27" t="str">
        <x:v>Won</x:v>
      </x:c>
      <x:c r="I1909" s="30" t="n">
        <x:v>1.8</x:v>
      </x:c>
      <x:c r="J1909" s="30" t="n">
        <x:v>1.8</x:v>
      </x:c>
      <x:c r="K1909" s="30" t="n">
        <x:v>3.7800000000000002</x:v>
      </x:c>
      <x:c r="L1909" s="30" t="n">
        <x:v>4.914000000000001</x:v>
      </x:c>
    </x:row>
    <x:row r="1910">
      <x:c r="A1910" s="61" t="n">
        <x:v>45983</x:v>
      </x:c>
      <x:c r="B1910" s="59" t="str">
        <x:v>CRANBOURNE</x:v>
      </x:c>
      <x:c r="C1910" s="27" t="n">
        <x:v>3</x:v>
      </x:c>
      <x:c r="D1910" s="27" t="n">
        <x:v>6</x:v>
      </x:c>
      <x:c r="E1910" s="59" t="str">
        <x:v>BLACK PEPPERMINT</x:v>
      </x:c>
      <x:c r="F1910" s="59" t="str">
        <x:v>BF</x:v>
      </x:c>
      <x:c r="G1910" s="27" t="n">
        <x:v>1</x:v>
      </x:c>
      <x:c r="H1910" s="27" t="str">
        <x:v>Won</x:v>
      </x:c>
      <x:c r="I1910" s="30" t="n">
        <x:v>2.1</x:v>
      </x:c>
      <x:c r="J1910" s="30" t="n">
        <x:v>2.1</x:v>
      </x:c>
      <x:c r="K1910" s="30" t="n">
        <x:v>2.7300000000000004</x:v>
      </x:c>
      <x:c r="L1910" s="30" t="n">
        <x:v>4.914000000000001</x:v>
      </x:c>
    </x:row>
    <x:row r="1911">
      <x:c r="A1911" s="61" t="n">
        <x:v>45983</x:v>
      </x:c>
      <x:c r="B1911" s="59" t="str">
        <x:v>CRANBOURNE</x:v>
      </x:c>
      <x:c r="C1911" s="27" t="n">
        <x:v>3</x:v>
      </x:c>
      <x:c r="D1911" s="27" t="n">
        <x:v>7</x:v>
      </x:c>
      <x:c r="E1911" s="59" t="str">
        <x:v>HOT TOO GO</x:v>
      </x:c>
      <x:c r="F1911" s="59" t="str">
        <x:v>FR</x:v>
      </x:c>
      <x:c r="G1911" s="27" t="n">
        <x:v>1</x:v>
      </x:c>
      <x:c r="H1911" s="27" t="str"/>
      <x:c r="I1911" s="30"/>
      <x:c r="J1911" s="30" t="n">
        <x:v>0</x:v>
      </x:c>
      <x:c r="K1911" s="30" t="n">
        <x:v>0</x:v>
      </x:c>
      <x:c r="L1911" s="30" t="n">
        <x:v>0</x:v>
      </x:c>
    </x:row>
    <x:row r="1912">
      <x:c r="A1912" s="61" t="n">
        <x:v>45983</x:v>
      </x:c>
      <x:c r="B1912" s="59" t="str">
        <x:v>CRANBOURNE</x:v>
      </x:c>
      <x:c r="C1912" s="27" t="n">
        <x:v>4</x:v>
      </x:c>
      <x:c r="D1912" s="27" t="n">
        <x:v>7</x:v>
      </x:c>
      <x:c r="E1912" s="59" t="str">
        <x:v>GRID GIRL</x:v>
      </x:c>
      <x:c r="F1912" s="59" t="str">
        <x:v>DC</x:v>
      </x:c>
      <x:c r="G1912" s="27" t="n">
        <x:v>1</x:v>
      </x:c>
      <x:c r="H1912" s="27" t="str">
        <x:v>Won</x:v>
      </x:c>
      <x:c r="I1912" s="30" t="n">
        <x:v>1.3</x:v>
      </x:c>
      <x:c r="J1912" s="30" t="n">
        <x:v>1.3</x:v>
      </x:c>
      <x:c r="K1912" s="30" t="n">
        <x:v>2.3400000000000003</x:v>
      </x:c>
      <x:c r="L1912" s="30" t="n">
        <x:v>0</x:v>
      </x:c>
    </x:row>
    <x:row r="1913">
      <x:c r="A1913" s="61" t="n">
        <x:v>45983</x:v>
      </x:c>
      <x:c r="B1913" s="59" t="str">
        <x:v>CRANBOURNE</x:v>
      </x:c>
      <x:c r="C1913" s="27" t="n">
        <x:v>5</x:v>
      </x:c>
      <x:c r="D1913" s="27" t="n">
        <x:v>3</x:v>
      </x:c>
      <x:c r="E1913" s="59" t="str">
        <x:v>CHEST OF GOLD</x:v>
      </x:c>
      <x:c r="F1913" s="59" t="str">
        <x:v>BFSR</x:v>
      </x:c>
      <x:c r="G1913" s="27" t="n">
        <x:v>1</x:v>
      </x:c>
      <x:c r="H1913" s="27" t="str">
        <x:v>Won</x:v>
      </x:c>
      <x:c r="I1913" s="30" t="n">
        <x:v>1.8</x:v>
      </x:c>
      <x:c r="J1913" s="30" t="n">
        <x:v>1.8</x:v>
      </x:c>
      <x:c r="K1913" s="30" t="n">
        <x:v>0</x:v>
      </x:c>
      <x:c r="L1913" s="30" t="n">
        <x:v>0</x:v>
      </x:c>
    </x:row>
    <x:row r="1914">
      <x:c r="A1914" s="61" t="n">
        <x:v>45983</x:v>
      </x:c>
      <x:c r="B1914" s="59" t="str">
        <x:v>CRANBOURNE</x:v>
      </x:c>
      <x:c r="C1914" s="27" t="n">
        <x:v>6</x:v>
      </x:c>
      <x:c r="D1914" s="27" t="n">
        <x:v>5</x:v>
      </x:c>
      <x:c r="E1914" s="59" t="str">
        <x:v>SHOCKLETZ</x:v>
      </x:c>
      <x:c r="F1914" s="59" t="str">
        <x:v>BFSR / SYS</x:v>
      </x:c>
      <x:c r="G1914" s="27" t="n">
        <x:v>2</x:v>
      </x:c>
      <x:c r="H1914" s="27" t="str"/>
      <x:c r="I1914" s="30"/>
      <x:c r="J1914" s="30" t="n">
        <x:v>0</x:v>
      </x:c>
      <x:c r="K1914" s="30" t="n">
        <x:v>0</x:v>
      </x:c>
      <x:c r="L1914" s="30" t="n">
        <x:v>0</x:v>
      </x:c>
    </x:row>
    <x:row r="1915">
      <x:c r="A1915" s="61" t="n">
        <x:v>45983</x:v>
      </x:c>
      <x:c r="B1915" s="59" t="str">
        <x:v>CRANBOURNE</x:v>
      </x:c>
      <x:c r="C1915" s="27" t="n">
        <x:v>8</x:v>
      </x:c>
      <x:c r="D1915" s="27" t="n">
        <x:v>15</x:v>
      </x:c>
      <x:c r="E1915" s="59" t="str">
        <x:v>SABAJ</x:v>
      </x:c>
      <x:c r="F1915" s="59" t="str">
        <x:v>DC / SYS</x:v>
      </x:c>
      <x:c r="G1915" s="27" t="n">
        <x:v>2</x:v>
      </x:c>
      <x:c r="H1915" s="27" t="str">
        <x:v>Won</x:v>
      </x:c>
      <x:c r="I1915" s="30" t="n">
        <x:v>1.7</x:v>
      </x:c>
      <x:c r="J1915" s="30" t="n">
        <x:v>1.7</x:v>
      </x:c>
      <x:c r="K1915" s="30" t="n">
        <x:v>2.8899999999999997</x:v>
      </x:c>
      <x:c r="L1915" s="30"/>
    </x:row>
    <x:row r="1916">
      <x:c r="A1916" s="61" t="n">
        <x:v>45983</x:v>
      </x:c>
      <x:c r="B1916" s="59" t="str">
        <x:v>CRANBOURNE</x:v>
      </x:c>
      <x:c r="C1916" s="27" t="n">
        <x:v>10</x:v>
      </x:c>
      <x:c r="D1916" s="27" t="n">
        <x:v>1</x:v>
      </x:c>
      <x:c r="E1916" s="59" t="str">
        <x:v>GIN A TONIC</x:v>
      </x:c>
      <x:c r="F1916" s="59" t="str">
        <x:v>DC</x:v>
      </x:c>
      <x:c r="G1916" s="27" t="n">
        <x:v>1</x:v>
      </x:c>
      <x:c r="H1916" s="27" t="str">
        <x:v>Won</x:v>
      </x:c>
      <x:c r="I1916" s="30" t="n">
        <x:v>1.7</x:v>
      </x:c>
      <x:c r="J1916" s="30" t="n">
        <x:v>1.7</x:v>
      </x:c>
      <x:c r="K1916" s="30"/>
      <x:c r="L1916" s="30"/>
    </x:row>
    <x:row r="1917">
      <x:c r="A1917" s="61" t="n">
        <x:v>45990</x:v>
      </x:c>
      <x:c r="B1917" s="59" t="str">
        <x:v>CAULFIELD</x:v>
      </x:c>
      <x:c r="C1917" s="27" t="n">
        <x:v>1</x:v>
      </x:c>
      <x:c r="D1917" s="27" t="n">
        <x:v>1</x:v>
      </x:c>
      <x:c r="E1917" s="59" t="str">
        <x:v>TARAMANSOUR</x:v>
      </x:c>
      <x:c r="F1917" s="59" t="str">
        <x:v>DC</x:v>
      </x:c>
      <x:c r="G1917" s="27" t="n">
        <x:v>1</x:v>
      </x:c>
      <x:c r="H1917" s="27" t="str"/>
      <x:c r="I1917" s="30"/>
      <x:c r="J1917" s="30" t="n">
        <x:v>0</x:v>
      </x:c>
      <x:c r="K1917" s="30" t="n">
        <x:v>0</x:v>
      </x:c>
      <x:c r="L1917" s="30" t="n">
        <x:v>0</x:v>
      </x:c>
    </x:row>
    <x:row r="1918">
      <x:c r="A1918" s="61" t="n">
        <x:v>45990</x:v>
      </x:c>
      <x:c r="B1918" s="59" t="str">
        <x:v>CAULFIELD</x:v>
      </x:c>
      <x:c r="C1918" s="27" t="n">
        <x:v>2</x:v>
      </x:c>
      <x:c r="D1918" s="27" t="n">
        <x:v>6</x:v>
      </x:c>
      <x:c r="E1918" s="59" t="str">
        <x:v>LUNA VEGA</x:v>
      </x:c>
      <x:c r="F1918" s="59" t="str">
        <x:v>SYS</x:v>
      </x:c>
      <x:c r="G1918" s="27" t="n">
        <x:v>1</x:v>
      </x:c>
      <x:c r="H1918" s="27" t="str"/>
      <x:c r="I1918" s="30"/>
      <x:c r="J1918" s="30" t="n">
        <x:v>0</x:v>
      </x:c>
      <x:c r="K1918" s="30" t="n">
        <x:v>0</x:v>
      </x:c>
      <x:c r="L1918" s="30" t="n">
        <x:v>0</x:v>
      </x:c>
    </x:row>
    <x:row r="1919">
      <x:c r="A1919" s="61" t="n">
        <x:v>45990</x:v>
      </x:c>
      <x:c r="B1919" s="59" t="str">
        <x:v>CAULFIELD</x:v>
      </x:c>
      <x:c r="C1919" s="27" t="n">
        <x:v>3</x:v>
      </x:c>
      <x:c r="D1919" s="27" t="n">
        <x:v>1</x:v>
      </x:c>
      <x:c r="E1919" s="59" t="str">
        <x:v>SKIPPERS CANYON</x:v>
      </x:c>
      <x:c r="F1919" s="59" t="str">
        <x:v>LSW / SYS</x:v>
      </x:c>
      <x:c r="G1919" s="27" t="n">
        <x:v>2</x:v>
      </x:c>
      <x:c r="H1919" s="27" t="str">
        <x:v>4th</x:v>
      </x:c>
      <x:c r="I1919" s="30"/>
      <x:c r="J1919" s="30" t="n">
        <x:v>0</x:v>
      </x:c>
      <x:c r="K1919" s="30" t="n">
        <x:v>0</x:v>
      </x:c>
      <x:c r="L1919" s="30" t="n">
        <x:v>0</x:v>
      </x:c>
    </x:row>
    <x:row r="1920">
      <x:c r="A1920" s="61" t="n">
        <x:v>45990</x:v>
      </x:c>
      <x:c r="B1920" s="59" t="str">
        <x:v>CAULFIELD</x:v>
      </x:c>
      <x:c r="C1920" s="27" t="n">
        <x:v>3</x:v>
      </x:c>
      <x:c r="D1920" s="27" t="n">
        <x:v>10</x:v>
      </x:c>
      <x:c r="E1920" s="59" t="str">
        <x:v>SIGIRIYA ROCK</x:v>
      </x:c>
      <x:c r="F1920" s="59" t="str">
        <x:v>FRSR</x:v>
      </x:c>
      <x:c r="G1920" s="27" t="n">
        <x:v>1</x:v>
      </x:c>
      <x:c r="H1920" s="27" t="str">
        <x:v>2nd</x:v>
      </x:c>
      <x:c r="I1920" s="30" t="n">
        <x:v>1.5</x:v>
      </x:c>
      <x:c r="J1920" s="30" t="n">
        <x:v>1.5</x:v>
      </x:c>
      <x:c r="K1920" s="30" t="n">
        <x:v>0</x:v>
      </x:c>
      <x:c r="L1920" s="30" t="n">
        <x:v>0</x:v>
      </x:c>
    </x:row>
    <x:row r="1921">
      <x:c r="A1921" s="61" t="n">
        <x:v>45990</x:v>
      </x:c>
      <x:c r="B1921" s="59" t="str">
        <x:v>CAULFIELD</x:v>
      </x:c>
      <x:c r="C1921" s="27" t="n">
        <x:v>4</x:v>
      </x:c>
      <x:c r="D1921" s="27" t="n">
        <x:v>6</x:v>
      </x:c>
      <x:c r="E1921" s="59" t="str">
        <x:v>CAFFETTIERA</x:v>
      </x:c>
      <x:c r="F1921" s="59" t="str">
        <x:v>SYS</x:v>
      </x:c>
      <x:c r="G1921" s="27" t="n">
        <x:v>1</x:v>
      </x:c>
      <x:c r="H1921" s="27" t="str"/>
      <x:c r="I1921" s="30"/>
      <x:c r="J1921" s="30" t="n">
        <x:v>0</x:v>
      </x:c>
      <x:c r="K1921" s="30" t="n">
        <x:v>0</x:v>
      </x:c>
      <x:c r="L1921" s="30" t="n">
        <x:v>0</x:v>
      </x:c>
    </x:row>
    <x:row r="1922">
      <x:c r="A1922" s="61" t="n">
        <x:v>45990</x:v>
      </x:c>
      <x:c r="B1922" s="59" t="str">
        <x:v>CAULFIELD</x:v>
      </x:c>
      <x:c r="C1922" s="27" t="n">
        <x:v>4</x:v>
      </x:c>
      <x:c r="D1922" s="27" t="n">
        <x:v>9</x:v>
      </x:c>
      <x:c r="E1922" s="59" t="str">
        <x:v>MOTORSPORTS</x:v>
      </x:c>
      <x:c r="F1922" s="59" t="str">
        <x:v>LSW / SYS</x:v>
      </x:c>
      <x:c r="G1922" s="27" t="n">
        <x:v>2</x:v>
      </x:c>
      <x:c r="H1922" s="27" t="str">
        <x:v>Won</x:v>
      </x:c>
      <x:c r="I1922" s="30" t="n">
        <x:v>1.6</x:v>
      </x:c>
      <x:c r="J1922" s="30" t="n">
        <x:v>1.6</x:v>
      </x:c>
      <x:c r="K1922" s="30" t="n">
        <x:v>1.92</x:v>
      </x:c>
      <x:c r="L1922" s="30" t="n">
        <x:v>1.9968</x:v>
      </x:c>
    </x:row>
    <x:row r="1923">
      <x:c r="A1923" s="61" t="n">
        <x:v>45990</x:v>
      </x:c>
      <x:c r="B1923" s="59" t="str">
        <x:v>CAULFIELD</x:v>
      </x:c>
      <x:c r="C1923" s="27" t="n">
        <x:v>5</x:v>
      </x:c>
      <x:c r="D1923" s="27" t="n">
        <x:v>1</x:v>
      </x:c>
      <x:c r="E1923" s="59" t="str">
        <x:v>DIFFERENT GRAVY</x:v>
      </x:c>
      <x:c r="F1923" s="59" t="str">
        <x:v>LSW / SYS</x:v>
      </x:c>
      <x:c r="G1923" s="27" t="n">
        <x:v>2</x:v>
      </x:c>
      <x:c r="H1923" s="27" t="str">
        <x:v>Won</x:v>
      </x:c>
      <x:c r="I1923" s="30" t="n">
        <x:v>1.2</x:v>
      </x:c>
      <x:c r="J1923" s="30" t="n">
        <x:v>1.2</x:v>
      </x:c>
      <x:c r="K1923" s="30" t="n">
        <x:v>1.248</x:v>
      </x:c>
      <x:c r="L1923" s="30" t="n">
        <x:v>3.6191999999999998</x:v>
      </x:c>
    </x:row>
    <x:row r="1924">
      <x:c r="A1924" s="61" t="n">
        <x:v>45990</x:v>
      </x:c>
      <x:c r="B1924" s="59" t="str">
        <x:v>CAULFIELD</x:v>
      </x:c>
      <x:c r="C1924" s="27" t="n">
        <x:v>5</x:v>
      </x:c>
      <x:c r="D1924" s="27" t="n">
        <x:v>4</x:v>
      </x:c>
      <x:c r="E1924" s="59" t="str">
        <x:v>BRAVE DANZA</x:v>
      </x:c>
      <x:c r="F1924" s="59" t="str">
        <x:v>DC / SYS</x:v>
      </x:c>
      <x:c r="G1924" s="27" t="n">
        <x:v>2</x:v>
      </x:c>
      <x:c r="H1924" s="27" t="str">
        <x:v>2nd</x:v>
      </x:c>
      <x:c r="I1924" s="30" t="n">
        <x:v>2.7</x:v>
      </x:c>
      <x:c r="J1924" s="30" t="n">
        <x:v>2.7</x:v>
      </x:c>
      <x:c r="K1924" s="30" t="n">
        <x:v>2.8080000000000003</x:v>
      </x:c>
      <x:c r="L1924" s="30" t="n">
        <x:v>8.1432</x:v>
      </x:c>
    </x:row>
    <x:row r="1925">
      <x:c r="A1925" s="61" t="n">
        <x:v>45990</x:v>
      </x:c>
      <x:c r="B1925" s="59" t="str">
        <x:v>CAULFIELD</x:v>
      </x:c>
      <x:c r="C1925" s="27" t="n">
        <x:v>6</x:v>
      </x:c>
      <x:c r="D1925" s="27" t="n">
        <x:v>2</x:v>
      </x:c>
      <x:c r="E1925" s="59" t="str">
        <x:v>JENNI GONE BONKERS</x:v>
      </x:c>
      <x:c r="F1925" s="59" t="str">
        <x:v>LSW / SYS</x:v>
      </x:c>
      <x:c r="G1925" s="27" t="n">
        <x:v>2</x:v>
      </x:c>
      <x:c r="H1925" s="27" t="str">
        <x:v>2nd</x:v>
      </x:c>
      <x:c r="I1925" s="30" t="n">
        <x:v>1.04</x:v>
      </x:c>
      <x:c r="J1925" s="30" t="n">
        <x:v>1.04</x:v>
      </x:c>
      <x:c r="K1925" s="30" t="n">
        <x:v>3.016</x:v>
      </x:c>
      <x:c r="L1925" s="30" t="n">
        <x:v>0</x:v>
      </x:c>
    </x:row>
    <x:row r="1926">
      <x:c r="A1926" s="61" t="n">
        <x:v>45990</x:v>
      </x:c>
      <x:c r="B1926" s="59" t="str">
        <x:v>CAULFIELD</x:v>
      </x:c>
      <x:c r="C1926" s="27" t="n">
        <x:v>7</x:v>
      </x:c>
      <x:c r="D1926" s="27" t="n">
        <x:v>2</x:v>
      </x:c>
      <x:c r="E1926" s="59" t="str">
        <x:v>CASINO SEVENTEEN</x:v>
      </x:c>
      <x:c r="F1926" s="59" t="str">
        <x:v>BF / SYS</x:v>
      </x:c>
      <x:c r="G1926" s="27" t="n">
        <x:v>2</x:v>
      </x:c>
      <x:c r="H1926" s="27" t="str">
        <x:v>Won</x:v>
      </x:c>
      <x:c r="I1926" s="30" t="n">
        <x:v>2.9</x:v>
      </x:c>
      <x:c r="J1926" s="30" t="n">
        <x:v>2.9</x:v>
      </x:c>
      <x:c r="K1926" s="30" t="n">
        <x:v>0</x:v>
      </x:c>
      <x:c r="L1926" s="30" t="n">
        <x:v>0</x:v>
      </x:c>
    </x:row>
    <x:row r="1927">
      <x:c r="A1927" s="61" t="n">
        <x:v>45990</x:v>
      </x:c>
      <x:c r="B1927" s="59" t="str">
        <x:v>CAULFIELD</x:v>
      </x:c>
      <x:c r="C1927" s="27" t="n">
        <x:v>8</x:v>
      </x:c>
      <x:c r="D1927" s="27" t="n">
        <x:v>3</x:v>
      </x:c>
      <x:c r="E1927" s="59" t="str">
        <x:v>SMOKIN' ROMANS</x:v>
      </x:c>
      <x:c r="F1927" s="59" t="str">
        <x:v>M</x:v>
      </x:c>
      <x:c r="G1927" s="27" t="n">
        <x:v>1</x:v>
      </x:c>
      <x:c r="H1927" s="27" t="str"/>
      <x:c r="I1927" s="30"/>
      <x:c r="J1927" s="30" t="n">
        <x:v>0</x:v>
      </x:c>
      <x:c r="K1927" s="30" t="n">
        <x:v>0</x:v>
      </x:c>
      <x:c r="L1927" s="30" t="n">
        <x:v>0</x:v>
      </x:c>
    </x:row>
    <x:row r="1928">
      <x:c r="A1928" s="61" t="n">
        <x:v>45990</x:v>
      </x:c>
      <x:c r="B1928" s="59" t="str">
        <x:v>CAULFIELD</x:v>
      </x:c>
      <x:c r="C1928" s="27" t="n">
        <x:v>8</x:v>
      </x:c>
      <x:c r="D1928" s="27" t="n">
        <x:v>14</x:v>
      </x:c>
      <x:c r="E1928" s="59" t="str">
        <x:v>SHE'S A HUSTLER</x:v>
      </x:c>
      <x:c r="F1928" s="59" t="str">
        <x:v>BF</x:v>
      </x:c>
      <x:c r="G1928" s="27" t="n">
        <x:v>1</x:v>
      </x:c>
      <x:c r="H1928" s="27" t="str">
        <x:v>Won</x:v>
      </x:c>
      <x:c r="I1928" s="30" t="n">
        <x:v>1.2</x:v>
      </x:c>
      <x:c r="J1928" s="30" t="n">
        <x:v>1.2</x:v>
      </x:c>
      <x:c r="K1928" s="30" t="n">
        <x:v>1.92</x:v>
      </x:c>
      <x:c r="L1928" s="30" t="n">
        <x:v>3.84</x:v>
      </x:c>
    </x:row>
    <x:row r="1929">
      <x:c r="A1929" s="61" t="n">
        <x:v>45990</x:v>
      </x:c>
      <x:c r="B1929" s="59" t="str">
        <x:v>CAULFIELD</x:v>
      </x:c>
      <x:c r="C1929" s="27" t="n">
        <x:v>9</x:v>
      </x:c>
      <x:c r="D1929" s="27" t="n">
        <x:v>6</x:v>
      </x:c>
      <x:c r="E1929" s="59" t="str">
        <x:v>BOSTON ROCKS</x:v>
      </x:c>
      <x:c r="F1929" s="59" t="str">
        <x:v>SYS</x:v>
      </x:c>
      <x:c r="G1929" s="27" t="n">
        <x:v>1</x:v>
      </x:c>
      <x:c r="H1929" s="27" t="str">
        <x:v>2nd</x:v>
      </x:c>
      <x:c r="I1929" s="30" t="n">
        <x:v>1.6</x:v>
      </x:c>
      <x:c r="J1929" s="30" t="n">
        <x:v>1.6</x:v>
      </x:c>
      <x:c r="K1929" s="30" t="n">
        <x:v>3.2</x:v>
      </x:c>
      <x:c r="L1929" s="30"/>
    </x:row>
    <x:row r="1930">
      <x:c r="A1930" s="61" t="n">
        <x:v>45990</x:v>
      </x:c>
      <x:c r="B1930" s="59" t="str">
        <x:v>CAULFIELD</x:v>
      </x:c>
      <x:c r="C1930" s="27" t="n">
        <x:v>10</x:v>
      </x:c>
      <x:c r="D1930" s="27" t="n">
        <x:v>1</x:v>
      </x:c>
      <x:c r="E1930" s="59" t="str">
        <x:v>HERE TO SHOCK</x:v>
      </x:c>
      <x:c r="F1930" s="59" t="str">
        <x:v>DC / SYS</x:v>
      </x:c>
      <x:c r="G1930" s="27" t="n">
        <x:v>2</x:v>
      </x:c>
      <x:c r="H1930" s="27" t="str">
        <x:v>Won</x:v>
      </x:c>
      <x:c r="I1930" s="30" t="n">
        <x:v>2</x:v>
      </x:c>
      <x:c r="J1930" s="30" t="n">
        <x:v>2</x:v>
      </x:c>
      <x:c r="K1930" s="30"/>
      <x:c r="L1930" s="30"/>
    </x:row>
    <x:row r="1931">
      <x:c r="A1931" s="61" t="n">
        <x:v>45990</x:v>
      </x:c>
      <x:c r="B1931" s="59" t="str">
        <x:v>CAULFIELD</x:v>
      </x:c>
      <x:c r="C1931" s="27" t="n">
        <x:v>10</x:v>
      </x:c>
      <x:c r="D1931" s="27" t="n">
        <x:v>13</x:v>
      </x:c>
      <x:c r="E1931" s="59" t="str">
        <x:v>PERSIAN SPIRIT</x:v>
      </x:c>
      <x:c r="F1931" s="59" t="str">
        <x:v>LSW</x:v>
      </x:c>
      <x:c r="G1931" s="27" t="n">
        <x:v>1</x:v>
      </x:c>
      <x:c r="H1931" s="27" t="str">
        <x:v>2nd</x:v>
      </x:c>
      <x:c r="I1931" s="30" t="n">
        <x:v>1.5</x:v>
      </x:c>
      <x:c r="J1931" s="30" t="n">
        <x:v>1.5</x:v>
      </x:c>
      <x:c r="K1931" s="30"/>
      <x:c r="L1931" s="30"/>
    </x:row>
    <x:row r="1932">
      <x:c r="A1932" s="61" t="n">
        <x:v>45998</x:v>
      </x:c>
      <x:c r="B1932" s="59" t="str">
        <x:v>BALLARAT</x:v>
      </x:c>
      <x:c r="C1932" s="27" t="n">
        <x:v>1</x:v>
      </x:c>
      <x:c r="D1932" s="27" t="n">
        <x:v>2</x:v>
      </x:c>
      <x:c r="E1932" s="59" t="str">
        <x:v>MALDINI</x:v>
      </x:c>
      <x:c r="F1932" s="59" t="str">
        <x:v>SYS</x:v>
      </x:c>
      <x:c r="G1932" s="27" t="n">
        <x:v>1</x:v>
      </x:c>
      <x:c r="H1932" s="27" t="str"/>
      <x:c r="I1932" s="30"/>
      <x:c r="J1932" s="30" t="n">
        <x:v>0</x:v>
      </x:c>
      <x:c r="K1932" s="30" t="n">
        <x:v>0</x:v>
      </x:c>
      <x:c r="L1932" s="30" t="n">
        <x:v>0</x:v>
      </x:c>
    </x:row>
    <x:row r="1933">
      <x:c r="A1933" s="61" t="n">
        <x:v>45998</x:v>
      </x:c>
      <x:c r="B1933" s="59" t="str">
        <x:v>BALLARAT</x:v>
      </x:c>
      <x:c r="C1933" s="27" t="n">
        <x:v>2</x:v>
      </x:c>
      <x:c r="D1933" s="27" t="n">
        <x:v>2</x:v>
      </x:c>
      <x:c r="E1933" s="59" t="str">
        <x:v>GRACIE'S RAIN</x:v>
      </x:c>
      <x:c r="F1933" s="59" t="str">
        <x:v>SYS</x:v>
      </x:c>
      <x:c r="G1933" s="27" t="n">
        <x:v>1</x:v>
      </x:c>
      <x:c r="H1933" s="27" t="str">
        <x:v>4th</x:v>
      </x:c>
      <x:c r="I1933" s="30"/>
      <x:c r="J1933" s="30" t="n">
        <x:v>0</x:v>
      </x:c>
      <x:c r="K1933" s="30" t="n">
        <x:v>0</x:v>
      </x:c>
      <x:c r="L1933" s="30" t="n">
        <x:v>0</x:v>
      </x:c>
    </x:row>
    <x:row r="1934">
      <x:c r="A1934" s="61" t="n">
        <x:v>45998</x:v>
      </x:c>
      <x:c r="B1934" s="59" t="str">
        <x:v>BALLARAT</x:v>
      </x:c>
      <x:c r="C1934" s="27" t="n">
        <x:v>2</x:v>
      </x:c>
      <x:c r="D1934" s="27" t="n">
        <x:v>9</x:v>
      </x:c>
      <x:c r="E1934" s="59" t="str">
        <x:v>SWIFTIE HARRIET</x:v>
      </x:c>
      <x:c r="F1934" s="59" t="str">
        <x:v>BF / SYS</x:v>
      </x:c>
      <x:c r="G1934" s="27" t="n">
        <x:v>2</x:v>
      </x:c>
      <x:c r="H1934" s="27" t="str">
        <x:v>Won</x:v>
      </x:c>
      <x:c r="I1934" s="30" t="n">
        <x:v>1.9</x:v>
      </x:c>
      <x:c r="J1934" s="30" t="n">
        <x:v>1.9</x:v>
      </x:c>
      <x:c r="K1934" s="30" t="n">
        <x:v>2.28</x:v>
      </x:c>
      <x:c r="L1934" s="30" t="n">
        <x:v>4.104</x:v>
      </x:c>
    </x:row>
    <x:row r="1935">
      <x:c r="A1935" s="61" t="n">
        <x:v>45998</x:v>
      </x:c>
      <x:c r="B1935" s="59" t="str">
        <x:v>BALLARAT</x:v>
      </x:c>
      <x:c r="C1935" s="27" t="n">
        <x:v>3</x:v>
      </x:c>
      <x:c r="D1935" s="27" t="n">
        <x:v>1</x:v>
      </x:c>
      <x:c r="E1935" s="59" t="str">
        <x:v>HARRY'S YACHT</x:v>
      </x:c>
      <x:c r="F1935" s="59" t="str">
        <x:v>SYS</x:v>
      </x:c>
      <x:c r="G1935" s="27" t="n">
        <x:v>1</x:v>
      </x:c>
      <x:c r="H1935" s="27" t="str">
        <x:v>2nd</x:v>
      </x:c>
      <x:c r="I1935" s="30" t="n">
        <x:v>1.2</x:v>
      </x:c>
      <x:c r="J1935" s="30" t="n">
        <x:v>1.2</x:v>
      </x:c>
      <x:c r="K1935" s="30" t="n">
        <x:v>2.16</x:v>
      </x:c>
      <x:c r="L1935" s="30" t="n">
        <x:v>0</x:v>
      </x:c>
    </x:row>
    <x:row r="1936">
      <x:c r="A1936" s="61" t="n">
        <x:v>45998</x:v>
      </x:c>
      <x:c r="B1936" s="59" t="str">
        <x:v>BALLARAT</x:v>
      </x:c>
      <x:c r="C1936" s="27" t="n">
        <x:v>3</x:v>
      </x:c>
      <x:c r="D1936" s="27" t="n">
        <x:v>6</x:v>
      </x:c>
      <x:c r="E1936" s="59" t="str">
        <x:v>PRINCE TYCOON</x:v>
      </x:c>
      <x:c r="F1936" s="59" t="str">
        <x:v>FRSR</x:v>
      </x:c>
      <x:c r="G1936" s="27" t="n">
        <x:v>1</x:v>
      </x:c>
      <x:c r="H1936" s="27" t="str"/>
      <x:c r="I1936" s="30"/>
      <x:c r="J1936" s="30" t="n">
        <x:v>0</x:v>
      </x:c>
      <x:c r="K1936" s="30" t="n">
        <x:v>0</x:v>
      </x:c>
      <x:c r="L1936" s="30" t="n">
        <x:v>0</x:v>
      </x:c>
    </x:row>
    <x:row r="1937">
      <x:c r="A1937" s="61" t="n">
        <x:v>45998</x:v>
      </x:c>
      <x:c r="B1937" s="59" t="str">
        <x:v>BALLARAT</x:v>
      </x:c>
      <x:c r="C1937" s="27" t="n">
        <x:v>4</x:v>
      </x:c>
      <x:c r="D1937" s="27" t="n">
        <x:v>8</x:v>
      </x:c>
      <x:c r="E1937" s="59" t="str">
        <x:v>SNEAKY SUNRISE</x:v>
      </x:c>
      <x:c r="F1937" s="59" t="str">
        <x:v>SYS</x:v>
      </x:c>
      <x:c r="G1937" s="27" t="n">
        <x:v>1</x:v>
      </x:c>
      <x:c r="H1937" s="27" t="str">
        <x:v>Won</x:v>
      </x:c>
      <x:c r="I1937" s="30" t="n">
        <x:v>1.8</x:v>
      </x:c>
      <x:c r="J1937" s="30" t="n">
        <x:v>1.8</x:v>
      </x:c>
      <x:c r="K1937" s="30" t="n">
        <x:v>0</x:v>
      </x:c>
      <x:c r="L1937" s="30" t="n">
        <x:v>0</x:v>
      </x:c>
    </x:row>
    <x:row r="1938">
      <x:c r="A1938" s="61" t="n">
        <x:v>45998</x:v>
      </x:c>
      <x:c r="B1938" s="59" t="str">
        <x:v>BALLARAT</x:v>
      </x:c>
      <x:c r="C1938" s="27" t="n">
        <x:v>4</x:v>
      </x:c>
      <x:c r="D1938" s="27" t="n">
        <x:v>15</x:v>
      </x:c>
      <x:c r="E1938" s="59" t="str">
        <x:v>YES I KNOW</x:v>
      </x:c>
      <x:c r="F1938" s="59" t="str">
        <x:v>FRSR</x:v>
      </x:c>
      <x:c r="G1938" s="27" t="n">
        <x:v>1</x:v>
      </x:c>
      <x:c r="H1938" s="27" t="str"/>
      <x:c r="I1938" s="30"/>
      <x:c r="J1938" s="30" t="n">
        <x:v>0</x:v>
      </x:c>
      <x:c r="K1938" s="30" t="n">
        <x:v>0</x:v>
      </x:c>
      <x:c r="L1938" s="30" t="n">
        <x:v>0</x:v>
      </x:c>
    </x:row>
    <x:row r="1939">
      <x:c r="A1939" s="61" t="n">
        <x:v>45998</x:v>
      </x:c>
      <x:c r="B1939" s="59" t="str">
        <x:v>BALLARAT</x:v>
      </x:c>
      <x:c r="C1939" s="27" t="n">
        <x:v>5</x:v>
      </x:c>
      <x:c r="D1939" s="27" t="n">
        <x:v>2</x:v>
      </x:c>
      <x:c r="E1939" s="59" t="str">
        <x:v>CODIGO</x:v>
      </x:c>
      <x:c r="F1939" s="59" t="str">
        <x:v>DC / SYS</x:v>
      </x:c>
      <x:c r="G1939" s="27" t="n">
        <x:v>2</x:v>
      </x:c>
      <x:c r="H1939" s="27" t="str"/>
      <x:c r="I1939" s="30"/>
      <x:c r="J1939" s="30" t="n">
        <x:v>0</x:v>
      </x:c>
      <x:c r="K1939" s="30" t="n">
        <x:v>0</x:v>
      </x:c>
      <x:c r="L1939" s="30" t="n">
        <x:v>0</x:v>
      </x:c>
    </x:row>
    <x:row r="1940">
      <x:c r="A1940" s="61" t="n">
        <x:v>45998</x:v>
      </x:c>
      <x:c r="B1940" s="59" t="str">
        <x:v>BALLARAT</x:v>
      </x:c>
      <x:c r="C1940" s="27" t="n">
        <x:v>5</x:v>
      </x:c>
      <x:c r="D1940" s="27" t="n">
        <x:v>8</x:v>
      </x:c>
      <x:c r="E1940" s="59" t="str">
        <x:v>ZOUPER FUND</x:v>
      </x:c>
      <x:c r="F1940" s="59" t="str">
        <x:v>SYS</x:v>
      </x:c>
      <x:c r="G1940" s="27" t="n">
        <x:v>1</x:v>
      </x:c>
      <x:c r="H1940" s="27" t="str">
        <x:v>Won</x:v>
      </x:c>
      <x:c r="I1940" s="30" t="n">
        <x:v>2</x:v>
      </x:c>
      <x:c r="J1940" s="30" t="n">
        <x:v>2</x:v>
      </x:c>
      <x:c r="K1940" s="30" t="n">
        <x:v>3.4</x:v>
      </x:c>
      <x:c r="L1940" s="30" t="n">
        <x:v>5.1</x:v>
      </x:c>
    </x:row>
    <x:row r="1941">
      <x:c r="A1941" s="61" t="n">
        <x:v>45998</x:v>
      </x:c>
      <x:c r="B1941" s="59" t="str">
        <x:v>BALLARAT</x:v>
      </x:c>
      <x:c r="C1941" s="27" t="n">
        <x:v>6</x:v>
      </x:c>
      <x:c r="D1941" s="27" t="n">
        <x:v>2</x:v>
      </x:c>
      <x:c r="E1941" s="59" t="str">
        <x:v>ROYAL FLARE</x:v>
      </x:c>
      <x:c r="F1941" s="59" t="str">
        <x:v>LSW / SYS</x:v>
      </x:c>
      <x:c r="G1941" s="27" t="n">
        <x:v>2</x:v>
      </x:c>
      <x:c r="H1941" s="27" t="str">
        <x:v>2nd</x:v>
      </x:c>
      <x:c r="I1941" s="30" t="n">
        <x:v>1.7</x:v>
      </x:c>
      <x:c r="J1941" s="30" t="n">
        <x:v>1.7</x:v>
      </x:c>
      <x:c r="K1941" s="30" t="n">
        <x:v>2.55</x:v>
      </x:c>
      <x:c r="L1941" s="30" t="n">
        <x:v>4.845</x:v>
      </x:c>
    </x:row>
    <x:row r="1942">
      <x:c r="A1942" s="61" t="n">
        <x:v>45998</x:v>
      </x:c>
      <x:c r="B1942" s="59" t="str">
        <x:v>BALLARAT</x:v>
      </x:c>
      <x:c r="C1942" s="27" t="n">
        <x:v>7</x:v>
      </x:c>
      <x:c r="D1942" s="27" t="n">
        <x:v>10</x:v>
      </x:c>
      <x:c r="E1942" s="59" t="str">
        <x:v>SOUTH OF INDIA</x:v>
      </x:c>
      <x:c r="F1942" s="59" t="str">
        <x:v>FRSR</x:v>
      </x:c>
      <x:c r="G1942" s="27" t="n">
        <x:v>1</x:v>
      </x:c>
      <x:c r="H1942" s="27" t="str">
        <x:v>Won</x:v>
      </x:c>
      <x:c r="I1942" s="30" t="n">
        <x:v>1.5</x:v>
      </x:c>
      <x:c r="J1942" s="30" t="n">
        <x:v>1.5</x:v>
      </x:c>
      <x:c r="K1942" s="30" t="n">
        <x:v>2.8499999999999996</x:v>
      </x:c>
      <x:c r="L1942" s="30" t="n">
        <x:v>0</x:v>
      </x:c>
    </x:row>
    <x:row r="1943">
      <x:c r="A1943" s="61" t="n">
        <x:v>45998</x:v>
      </x:c>
      <x:c r="B1943" s="59" t="str">
        <x:v>BALLARAT</x:v>
      </x:c>
      <x:c r="C1943" s="27" t="n">
        <x:v>8</x:v>
      </x:c>
      <x:c r="D1943" s="27" t="n">
        <x:v>1</x:v>
      </x:c>
      <x:c r="E1943" s="59" t="str">
        <x:v>LIBERAMI</x:v>
      </x:c>
      <x:c r="F1943" s="59" t="str">
        <x:v>FRSR / SYS</x:v>
      </x:c>
      <x:c r="G1943" s="27" t="n">
        <x:v>2</x:v>
      </x:c>
      <x:c r="H1943" s="27" t="str">
        <x:v>2nd</x:v>
      </x:c>
      <x:c r="I1943" s="30" t="n">
        <x:v>1.9</x:v>
      </x:c>
      <x:c r="J1943" s="30" t="n">
        <x:v>1.9</x:v>
      </x:c>
      <x:c r="K1943" s="30" t="n">
        <x:v>0</x:v>
      </x:c>
      <x:c r="L1943" s="30"/>
    </x:row>
    <x:row r="1944">
      <x:c r="A1944" s="61" t="n">
        <x:v>45998</x:v>
      </x:c>
      <x:c r="B1944" s="59" t="str">
        <x:v>BALLARAT</x:v>
      </x:c>
      <x:c r="C1944" s="27" t="n">
        <x:v>8</x:v>
      </x:c>
      <x:c r="D1944" s="27" t="n">
        <x:v>5</x:v>
      </x:c>
      <x:c r="E1944" s="59" t="str">
        <x:v>DARKNCONFIDENTIAL</x:v>
      </x:c>
      <x:c r="F1944" s="59" t="str">
        <x:v>DC</x:v>
      </x:c>
      <x:c r="G1944" s="27" t="n">
        <x:v>1</x:v>
      </x:c>
      <x:c r="H1944" s="27" t="str"/>
      <x:c r="I1944" s="30"/>
      <x:c r="J1944" s="30" t="n">
        <x:v>0</x:v>
      </x:c>
      <x:c r="K1944" s="30" t="n">
        <x:v>0</x:v>
      </x:c>
      <x:c r="L1944" s="30"/>
    </x:row>
    <x:row r="1945">
      <x:c r="A1945" s="61" t="n">
        <x:v>45998</x:v>
      </x:c>
      <x:c r="B1945" s="59" t="str">
        <x:v>BALLARAT</x:v>
      </x:c>
      <x:c r="C1945" s="27" t="n">
        <x:v>8</x:v>
      </x:c>
      <x:c r="D1945" s="27" t="n">
        <x:v>9</x:v>
      </x:c>
      <x:c r="E1945" s="59" t="str">
        <x:v>PARTY CRASHER</x:v>
      </x:c>
      <x:c r="F1945" s="59" t="str">
        <x:v>DC / SYS</x:v>
      </x:c>
      <x:c r="G1945" s="27" t="n">
        <x:v>2</x:v>
      </x:c>
      <x:c r="H1945" s="27" t="str"/>
      <x:c r="I1945" s="30"/>
      <x:c r="J1945" s="30" t="n">
        <x:v>0</x:v>
      </x:c>
      <x:c r="K1945" s="30" t="n">
        <x:v>0</x:v>
      </x:c>
      <x:c r="L1945" s="30"/>
    </x:row>
    <x:row r="1946">
      <x:c r="A1946" s="61" t="n">
        <x:v>45998</x:v>
      </x:c>
      <x:c r="B1946" s="59" t="str">
        <x:v>BALLARAT</x:v>
      </x:c>
      <x:c r="C1946" s="27" t="n">
        <x:v>9</x:v>
      </x:c>
      <x:c r="D1946" s="27" t="n">
        <x:v>2</x:v>
      </x:c>
      <x:c r="E1946" s="59" t="str">
        <x:v>KINGSWOOD</x:v>
      </x:c>
      <x:c r="F1946" s="59" t="str">
        <x:v>SYS</x:v>
      </x:c>
      <x:c r="G1946" s="27" t="n">
        <x:v>1</x:v>
      </x:c>
      <x:c r="H1946" s="27" t="str">
        <x:v>4th</x:v>
      </x:c>
      <x:c r="I1946" s="30"/>
      <x:c r="J1946" s="30" t="n">
        <x:v>0</x:v>
      </x:c>
      <x:c r="K1946" s="30"/>
      <x:c r="L1946" s="30"/>
    </x:row>
    <x:row r="1947">
      <x:c r="A1947" s="61" t="n">
        <x:v>45998</x:v>
      </x:c>
      <x:c r="B1947" s="59" t="str">
        <x:v>BALLARAT</x:v>
      </x:c>
      <x:c r="C1947" s="27" t="n">
        <x:v>9</x:v>
      </x:c>
      <x:c r="D1947" s="27" t="n">
        <x:v>9</x:v>
      </x:c>
      <x:c r="E1947" s="59" t="str">
        <x:v>STATUARIO</x:v>
      </x:c>
      <x:c r="F1947" s="59" t="str">
        <x:v>M</x:v>
      </x:c>
      <x:c r="G1947" s="27" t="n">
        <x:v>1</x:v>
      </x:c>
      <x:c r="H1947" s="27" t="str">
        <x:v>3rd</x:v>
      </x:c>
      <x:c r="I1947" s="30" t="n">
        <x:v>4.3</x:v>
      </x:c>
      <x:c r="J1947" s="30" t="n">
        <x:v>4.3</x:v>
      </x:c>
      <x:c r="K1947" s="30"/>
      <x:c r="L1947" s="30"/>
    </x:row>
    <x:row r="1948">
      <x:c r="A1948" s="61" t="n">
        <x:v>46004</x:v>
      </x:c>
      <x:c r="B1948" s="59" t="str">
        <x:v>PAKENHAM</x:v>
      </x:c>
      <x:c r="C1948" s="27" t="n">
        <x:v>2</x:v>
      </x:c>
      <x:c r="D1948" s="27" t="n">
        <x:v>4</x:v>
      </x:c>
      <x:c r="E1948" s="59" t="str">
        <x:v>BLACK PEPPERMINT</x:v>
      </x:c>
      <x:c r="F1948" s="59" t="str">
        <x:v>LSW</x:v>
      </x:c>
      <x:c r="G1948" s="27" t="n">
        <x:v>1</x:v>
      </x:c>
      <x:c r="H1948" s="27" t="str"/>
      <x:c r="I1948" s="30"/>
      <x:c r="J1948" s="30" t="n">
        <x:v>0</x:v>
      </x:c>
      <x:c r="K1948" s="30" t="n">
        <x:v>0</x:v>
      </x:c>
      <x:c r="L1948" s="30" t="n">
        <x:v>0</x:v>
      </x:c>
    </x:row>
    <x:row r="1949">
      <x:c r="A1949" s="61" t="n">
        <x:v>46004</x:v>
      </x:c>
      <x:c r="B1949" s="59" t="str">
        <x:v>PAKENHAM</x:v>
      </x:c>
      <x:c r="C1949" s="27" t="n">
        <x:v>2</x:v>
      </x:c>
      <x:c r="D1949" s="27" t="n">
        <x:v>5</x:v>
      </x:c>
      <x:c r="E1949" s="59" t="str">
        <x:v>EAGLE ANGEL</x:v>
      </x:c>
      <x:c r="F1949" s="59" t="str">
        <x:v>LSW</x:v>
      </x:c>
      <x:c r="G1949" s="27" t="n">
        <x:v>1</x:v>
      </x:c>
      <x:c r="H1949" s="27" t="str"/>
      <x:c r="I1949" s="30"/>
      <x:c r="J1949" s="30" t="n">
        <x:v>0</x:v>
      </x:c>
      <x:c r="K1949" s="30" t="n">
        <x:v>0</x:v>
      </x:c>
      <x:c r="L1949" s="30" t="n">
        <x:v>0</x:v>
      </x:c>
    </x:row>
    <x:row r="1950">
      <x:c r="A1950" s="61" t="n">
        <x:v>46004</x:v>
      </x:c>
      <x:c r="B1950" s="59" t="str">
        <x:v>PAKENHAM</x:v>
      </x:c>
      <x:c r="C1950" s="27" t="n">
        <x:v>3</x:v>
      </x:c>
      <x:c r="D1950" s="27" t="n">
        <x:v>9</x:v>
      </x:c>
      <x:c r="E1950" s="59" t="str">
        <x:v>JENNI GONE BONKERS</x:v>
      </x:c>
      <x:c r="F1950" s="59" t="str">
        <x:v>BFSR / SYS</x:v>
      </x:c>
      <x:c r="G1950" s="27" t="n">
        <x:v>2</x:v>
      </x:c>
      <x:c r="H1950" s="27" t="str">
        <x:v>Won</x:v>
      </x:c>
      <x:c r="I1950" s="30" t="n">
        <x:v>1.4</x:v>
      </x:c>
      <x:c r="J1950" s="30" t="n">
        <x:v>1.4</x:v>
      </x:c>
      <x:c r="K1950" s="30" t="n">
        <x:v>1.9599999999999997</x:v>
      </x:c>
      <x:c r="L1950" s="30" t="n">
        <x:v>7.447999999999999</x:v>
      </x:c>
    </x:row>
    <x:row r="1951">
      <x:c r="A1951" s="61" t="n">
        <x:v>46004</x:v>
      </x:c>
      <x:c r="B1951" s="59" t="str">
        <x:v>PAKENHAM</x:v>
      </x:c>
      <x:c r="C1951" s="27" t="n">
        <x:v>4</x:v>
      </x:c>
      <x:c r="D1951" s="27" t="n">
        <x:v>7</x:v>
      </x:c>
      <x:c r="E1951" s="59" t="str">
        <x:v>BIANCELLI</x:v>
      </x:c>
      <x:c r="F1951" s="59" t="str">
        <x:v>FRSR / SYS</x:v>
      </x:c>
      <x:c r="G1951" s="27" t="n">
        <x:v>2</x:v>
      </x:c>
      <x:c r="H1951" s="27" t="str">
        <x:v>2nd</x:v>
      </x:c>
      <x:c r="I1951" s="30" t="n">
        <x:v>1.4</x:v>
      </x:c>
      <x:c r="J1951" s="30" t="n">
        <x:v>1.4</x:v>
      </x:c>
      <x:c r="K1951" s="30" t="n">
        <x:v>5.319999999999999</x:v>
      </x:c>
      <x:c r="L1951" s="30" t="n">
        <x:v>0</x:v>
      </x:c>
    </x:row>
    <x:row r="1952">
      <x:c r="A1952" s="61" t="n">
        <x:v>46004</x:v>
      </x:c>
      <x:c r="B1952" s="59" t="str">
        <x:v>PAKENHAM</x:v>
      </x:c>
      <x:c r="C1952" s="27" t="n">
        <x:v>5</x:v>
      </x:c>
      <x:c r="D1952" s="27" t="n">
        <x:v>7</x:v>
      </x:c>
      <x:c r="E1952" s="59" t="str">
        <x:v>POLITELY DUN</x:v>
      </x:c>
      <x:c r="F1952" s="59" t="str">
        <x:v>M</x:v>
      </x:c>
      <x:c r="G1952" s="27" t="n">
        <x:v>1</x:v>
      </x:c>
      <x:c r="H1952" s="27" t="str">
        <x:v>2nd</x:v>
      </x:c>
      <x:c r="I1952" s="30" t="n">
        <x:v>3.8</x:v>
      </x:c>
      <x:c r="J1952" s="30" t="n">
        <x:v>3.8</x:v>
      </x:c>
      <x:c r="K1952" s="30" t="n">
        <x:v>0</x:v>
      </x:c>
      <x:c r="L1952" s="30" t="n">
        <x:v>0</x:v>
      </x:c>
    </x:row>
    <x:row r="1953">
      <x:c r="A1953" s="61" t="n">
        <x:v>46004</x:v>
      </x:c>
      <x:c r="B1953" s="59" t="str">
        <x:v>PAKENHAM</x:v>
      </x:c>
      <x:c r="C1953" s="27" t="n">
        <x:v>6</x:v>
      </x:c>
      <x:c r="D1953" s="27" t="n">
        <x:v>2</x:v>
      </x:c>
      <x:c r="E1953" s="59" t="str">
        <x:v>WAIMARIE</x:v>
      </x:c>
      <x:c r="F1953" s="59" t="str">
        <x:v>LSW / SYS</x:v>
      </x:c>
      <x:c r="G1953" s="27" t="n">
        <x:v>2</x:v>
      </x:c>
      <x:c r="H1953" s="27" t="str"/>
      <x:c r="I1953" s="30"/>
      <x:c r="J1953" s="30" t="n">
        <x:v>0</x:v>
      </x:c>
      <x:c r="K1953" s="30" t="n">
        <x:v>0</x:v>
      </x:c>
      <x:c r="L1953" s="30" t="n">
        <x:v>0</x:v>
      </x:c>
    </x:row>
    <x:row r="1954">
      <x:c r="A1954" s="61" t="n">
        <x:v>46004</x:v>
      </x:c>
      <x:c r="B1954" s="59" t="str">
        <x:v>PAKENHAM</x:v>
      </x:c>
      <x:c r="C1954" s="27" t="n">
        <x:v>6</x:v>
      </x:c>
      <x:c r="D1954" s="27" t="n">
        <x:v>3</x:v>
      </x:c>
      <x:c r="E1954" s="59" t="str">
        <x:v>ALTIVO</x:v>
      </x:c>
      <x:c r="F1954" s="59" t="str">
        <x:v>DC</x:v>
      </x:c>
      <x:c r="G1954" s="27" t="n">
        <x:v>1</x:v>
      </x:c>
      <x:c r="H1954" s="27" t="str"/>
      <x:c r="I1954" s="30"/>
      <x:c r="J1954" s="30" t="n">
        <x:v>0</x:v>
      </x:c>
      <x:c r="K1954" s="30" t="n">
        <x:v>0</x:v>
      </x:c>
      <x:c r="L1954" s="30" t="n">
        <x:v>0</x:v>
      </x:c>
    </x:row>
    <x:row r="1955">
      <x:c r="A1955" s="61" t="n">
        <x:v>46004</x:v>
      </x:c>
      <x:c r="B1955" s="59" t="str">
        <x:v>PAKENHAM</x:v>
      </x:c>
      <x:c r="C1955" s="27" t="n">
        <x:v>6</x:v>
      </x:c>
      <x:c r="D1955" s="27" t="n">
        <x:v>12</x:v>
      </x:c>
      <x:c r="E1955" s="59" t="str">
        <x:v>MADIYYA</x:v>
      </x:c>
      <x:c r="F1955" s="59" t="str">
        <x:v>SYS</x:v>
      </x:c>
      <x:c r="G1955" s="27" t="n">
        <x:v>1</x:v>
      </x:c>
      <x:c r="H1955" s="27" t="str">
        <x:v>3rd</x:v>
      </x:c>
      <x:c r="I1955" s="30" t="n">
        <x:v>1.5</x:v>
      </x:c>
      <x:c r="J1955" s="30" t="n">
        <x:v>1.5</x:v>
      </x:c>
      <x:c r="K1955" s="30" t="n">
        <x:v>0</x:v>
      </x:c>
      <x:c r="L1955" s="30" t="n">
        <x:v>0</x:v>
      </x:c>
    </x:row>
    <x:row r="1956">
      <x:c r="A1956" s="61" t="n">
        <x:v>46004</x:v>
      </x:c>
      <x:c r="B1956" s="59" t="str">
        <x:v>PAKENHAM</x:v>
      </x:c>
      <x:c r="C1956" s="27" t="n">
        <x:v>7</x:v>
      </x:c>
      <x:c r="D1956" s="27" t="n">
        <x:v>11</x:v>
      </x:c>
      <x:c r="E1956" s="59" t="str">
        <x:v>BLACK RUN</x:v>
      </x:c>
      <x:c r="F1956" s="59" t="str">
        <x:v>LSW / SYS</x:v>
      </x:c>
      <x:c r="G1956" s="27" t="n">
        <x:v>2</x:v>
      </x:c>
      <x:c r="H1956" s="27" t="str"/>
      <x:c r="I1956" s="30"/>
      <x:c r="J1956" s="30" t="n">
        <x:v>0</x:v>
      </x:c>
      <x:c r="K1956" s="30" t="n">
        <x:v>0</x:v>
      </x:c>
      <x:c r="L1956" s="30" t="n">
        <x:v>0</x:v>
      </x:c>
    </x:row>
    <x:row r="1957">
      <x:c r="A1957" s="61" t="n">
        <x:v>46004</x:v>
      </x:c>
      <x:c r="B1957" s="59" t="str">
        <x:v>PAKENHAM</x:v>
      </x:c>
      <x:c r="C1957" s="27" t="n">
        <x:v>7</x:v>
      </x:c>
      <x:c r="D1957" s="27" t="n">
        <x:v>15</x:v>
      </x:c>
      <x:c r="E1957" s="59" t="str">
        <x:v>ZIRYAB</x:v>
      </x:c>
      <x:c r="F1957" s="59" t="str">
        <x:v>FRSR</x:v>
      </x:c>
      <x:c r="G1957" s="27" t="n">
        <x:v>1</x:v>
      </x:c>
      <x:c r="H1957" s="27" t="str"/>
      <x:c r="I1957" s="30"/>
      <x:c r="J1957" s="30" t="n">
        <x:v>0</x:v>
      </x:c>
      <x:c r="K1957" s="30" t="n">
        <x:v>0</x:v>
      </x:c>
      <x:c r="L1957" s="30" t="n">
        <x:v>0</x:v>
      </x:c>
    </x:row>
    <x:row r="1958">
      <x:c r="A1958" s="61" t="n">
        <x:v>46004</x:v>
      </x:c>
      <x:c r="B1958" s="59" t="str">
        <x:v>PAKENHAM</x:v>
      </x:c>
      <x:c r="C1958" s="27" t="n">
        <x:v>7</x:v>
      </x:c>
      <x:c r="D1958" s="27" t="n">
        <x:v>16</x:v>
      </x:c>
      <x:c r="E1958" s="59" t="str">
        <x:v>SKIPPERS CANYON</x:v>
      </x:c>
      <x:c r="F1958" s="59" t="str">
        <x:v>BFSR / SYS</x:v>
      </x:c>
      <x:c r="G1958" s="27" t="n">
        <x:v>2</x:v>
      </x:c>
      <x:c r="H1958" s="27" t="str"/>
      <x:c r="I1958" s="30"/>
      <x:c r="J1958" s="30" t="n">
        <x:v>0</x:v>
      </x:c>
      <x:c r="K1958" s="30" t="n">
        <x:v>0</x:v>
      </x:c>
      <x:c r="L1958" s="30" t="n">
        <x:v>0</x:v>
      </x:c>
    </x:row>
    <x:row r="1959">
      <x:c r="A1959" s="61" t="n">
        <x:v>46004</x:v>
      </x:c>
      <x:c r="B1959" s="59" t="str">
        <x:v>PAKENHAM</x:v>
      </x:c>
      <x:c r="C1959" s="27" t="n">
        <x:v>8</x:v>
      </x:c>
      <x:c r="D1959" s="27" t="n">
        <x:v>1</x:v>
      </x:c>
      <x:c r="E1959" s="59" t="str">
        <x:v>HERE TO SHOCK</x:v>
      </x:c>
      <x:c r="F1959" s="59" t="str">
        <x:v>DC</x:v>
      </x:c>
      <x:c r="G1959" s="27" t="n">
        <x:v>1</x:v>
      </x:c>
      <x:c r="H1959" s="27" t="str"/>
      <x:c r="I1959" s="30"/>
      <x:c r="J1959" s="30" t="n">
        <x:v>0</x:v>
      </x:c>
      <x:c r="K1959" s="30" t="n">
        <x:v>0</x:v>
      </x:c>
      <x:c r="L1959" s="30" t="n">
        <x:v>0</x:v>
      </x:c>
    </x:row>
    <x:row r="1960">
      <x:c r="A1960" s="61" t="n">
        <x:v>46004</x:v>
      </x:c>
      <x:c r="B1960" s="59" t="str">
        <x:v>PAKENHAM</x:v>
      </x:c>
      <x:c r="C1960" s="27" t="n">
        <x:v>8</x:v>
      </x:c>
      <x:c r="D1960" s="27" t="n">
        <x:v>3</x:v>
      </x:c>
      <x:c r="E1960" s="59" t="str">
        <x:v>PRIVATE EYE</x:v>
      </x:c>
      <x:c r="F1960" s="59" t="str">
        <x:v>DC / SYS</x:v>
      </x:c>
      <x:c r="G1960" s="27" t="n">
        <x:v>2</x:v>
      </x:c>
      <x:c r="H1960" s="27" t="str">
        <x:v>2nd</x:v>
      </x:c>
      <x:c r="I1960" s="30" t="n">
        <x:v>1.4</x:v>
      </x:c>
      <x:c r="J1960" s="30" t="n">
        <x:v>1.4</x:v>
      </x:c>
      <x:c r="K1960" s="30" t="n">
        <x:v>0</x:v>
      </x:c>
      <x:c r="L1960" s="30" t="n">
        <x:v>0</x:v>
      </x:c>
    </x:row>
    <x:row r="1961">
      <x:c r="A1961" s="61" t="n">
        <x:v>46004</x:v>
      </x:c>
      <x:c r="B1961" s="59" t="str">
        <x:v>PAKENHAM</x:v>
      </x:c>
      <x:c r="C1961" s="27" t="n">
        <x:v>8</x:v>
      </x:c>
      <x:c r="D1961" s="27" t="n">
        <x:v>5</x:v>
      </x:c>
      <x:c r="E1961" s="59" t="str">
        <x:v>WARNIE</x:v>
      </x:c>
      <x:c r="F1961" s="59" t="str">
        <x:v>SYS</x:v>
      </x:c>
      <x:c r="G1961" s="27" t="n">
        <x:v>1</x:v>
      </x:c>
      <x:c r="H1961" s="27" t="str">
        <x:v>Won</x:v>
      </x:c>
      <x:c r="I1961" s="30" t="n">
        <x:v>3.3</x:v>
      </x:c>
      <x:c r="J1961" s="30" t="n">
        <x:v>3.3</x:v>
      </x:c>
      <x:c r="K1961" s="30" t="n">
        <x:v>0</x:v>
      </x:c>
      <x:c r="L1961" s="30" t="n">
        <x:v>0</x:v>
      </x:c>
    </x:row>
    <x:row r="1962">
      <x:c r="A1962" s="61" t="n">
        <x:v>46004</x:v>
      </x:c>
      <x:c r="B1962" s="59" t="str">
        <x:v>PAKENHAM</x:v>
      </x:c>
      <x:c r="C1962" s="27" t="n">
        <x:v>9</x:v>
      </x:c>
      <x:c r="D1962" s="27" t="n">
        <x:v>10</x:v>
      </x:c>
      <x:c r="E1962" s="59" t="str">
        <x:v>NDOLA</x:v>
      </x:c>
      <x:c r="F1962" s="59" t="str">
        <x:v>FR</x:v>
      </x:c>
      <x:c r="G1962" s="27" t="n">
        <x:v>1</x:v>
      </x:c>
      <x:c r="H1962" s="27" t="str"/>
      <x:c r="I1962" s="30"/>
      <x:c r="J1962" s="30" t="n">
        <x:v>0</x:v>
      </x:c>
      <x:c r="K1962" s="30" t="n">
        <x:v>0</x:v>
      </x:c>
      <x:c r="L1962" s="30"/>
    </x:row>
    <x:row r="1963">
      <x:c r="A1963" s="61" t="n">
        <x:v>46004</x:v>
      </x:c>
      <x:c r="B1963" s="59" t="str">
        <x:v>PAKENHAM</x:v>
      </x:c>
      <x:c r="C1963" s="27" t="n">
        <x:v>10</x:v>
      </x:c>
      <x:c r="D1963" s="27" t="n">
        <x:v>17</x:v>
      </x:c>
      <x:c r="E1963" s="59" t="str">
        <x:v>RECON</x:v>
      </x:c>
      <x:c r="F1963" s="59" t="str">
        <x:v>LSW</x:v>
      </x:c>
      <x:c r="G1963" s="27" t="n">
        <x:v>1</x:v>
      </x:c>
      <x:c r="H1963" s="27" t="str">
        <x:v>Won</x:v>
      </x:c>
      <x:c r="I1963" s="30" t="n">
        <x:v>2.7</x:v>
      </x:c>
      <x:c r="J1963" s="30" t="n">
        <x:v>2.7</x:v>
      </x:c>
      <x:c r="K1963" s="30"/>
      <x:c r="L1963" s="30"/>
    </x:row>
    <x:row r="1964">
      <x:c r="A1964" s="61" t="n">
        <x:v>46011</x:v>
      </x:c>
      <x:c r="B1964" s="59" t="str">
        <x:v>CAULFIELD</x:v>
      </x:c>
      <x:c r="C1964" s="27" t="n">
        <x:v>1</x:v>
      </x:c>
      <x:c r="D1964" s="27" t="n">
        <x:v>4</x:v>
      </x:c>
      <x:c r="E1964" s="59" t="str">
        <x:v>TOUCHDOWN</x:v>
      </x:c>
      <x:c r="F1964" s="59" t="str">
        <x:v>LSW / SYS</x:v>
      </x:c>
      <x:c r="G1964" s="27" t="n">
        <x:v>2</x:v>
      </x:c>
      <x:c r="H1964" s="27" t="str">
        <x:v>Won</x:v>
      </x:c>
      <x:c r="I1964" s="30" t="n">
        <x:v>1.1</x:v>
      </x:c>
      <x:c r="J1964" s="30" t="n">
        <x:v>1.1</x:v>
      </x:c>
      <x:c r="K1964" s="30" t="n">
        <x:v>0</x:v>
      </x:c>
      <x:c r="L1964" s="30" t="n">
        <x:v>0</x:v>
      </x:c>
    </x:row>
    <x:row r="1965">
      <x:c r="A1965" s="61" t="n">
        <x:v>46011</x:v>
      </x:c>
      <x:c r="B1965" s="59" t="str">
        <x:v>CAULFIELD</x:v>
      </x:c>
      <x:c r="C1965" s="27" t="n">
        <x:v>2</x:v>
      </x:c>
      <x:c r="D1965" s="27" t="n">
        <x:v>4</x:v>
      </x:c>
      <x:c r="E1965" s="59" t="str">
        <x:v>OCEAN BEYOND</x:v>
      </x:c>
      <x:c r="F1965" s="59" t="str">
        <x:v>DC</x:v>
      </x:c>
      <x:c r="G1965" s="27" t="n">
        <x:v>1</x:v>
      </x:c>
      <x:c r="H1965" s="27" t="str">
        <x:v>4th</x:v>
      </x:c>
      <x:c r="I1965" s="30"/>
      <x:c r="J1965" s="30" t="n">
        <x:v>0</x:v>
      </x:c>
      <x:c r="K1965" s="30" t="n">
        <x:v>0</x:v>
      </x:c>
      <x:c r="L1965" s="30" t="n">
        <x:v>0</x:v>
      </x:c>
    </x:row>
    <x:row r="1966">
      <x:c r="A1966" s="61" t="n">
        <x:v>46011</x:v>
      </x:c>
      <x:c r="B1966" s="59" t="str">
        <x:v>CAULFIELD</x:v>
      </x:c>
      <x:c r="C1966" s="27" t="n">
        <x:v>2</x:v>
      </x:c>
      <x:c r="D1966" s="27" t="n">
        <x:v>6</x:v>
      </x:c>
      <x:c r="E1966" s="59" t="str">
        <x:v>SNEAKY SUNRISE</x:v>
      </x:c>
      <x:c r="F1966" s="59" t="str">
        <x:v>LSW</x:v>
      </x:c>
      <x:c r="G1966" s="27" t="n">
        <x:v>1</x:v>
      </x:c>
      <x:c r="H1966" s="27" t="str">
        <x:v>2nd</x:v>
      </x:c>
      <x:c r="I1966" s="30" t="n">
        <x:v>1.2</x:v>
      </x:c>
      <x:c r="J1966" s="30" t="n">
        <x:v>1.2</x:v>
      </x:c>
      <x:c r="K1966" s="30" t="n">
        <x:v>1.68</x:v>
      </x:c>
      <x:c r="L1966" s="30" t="n">
        <x:v>3.696</x:v>
      </x:c>
    </x:row>
    <x:row r="1967">
      <x:c r="A1967" s="61" t="n">
        <x:v>46011</x:v>
      </x:c>
      <x:c r="B1967" s="59" t="str">
        <x:v>CAULFIELD</x:v>
      </x:c>
      <x:c r="C1967" s="27" t="n">
        <x:v>2</x:v>
      </x:c>
      <x:c r="D1967" s="27" t="n">
        <x:v>8</x:v>
      </x:c>
      <x:c r="E1967" s="59" t="str">
        <x:v>ORAQUA</x:v>
      </x:c>
      <x:c r="F1967" s="59" t="str">
        <x:v>DC</x:v>
      </x:c>
      <x:c r="G1967" s="27" t="n">
        <x:v>1</x:v>
      </x:c>
      <x:c r="H1967" s="27" t="str"/>
      <x:c r="I1967" s="30"/>
      <x:c r="J1967" s="30" t="n">
        <x:v>0</x:v>
      </x:c>
      <x:c r="K1967" s="30" t="n">
        <x:v>0</x:v>
      </x:c>
      <x:c r="L1967" s="30" t="n">
        <x:v>0</x:v>
      </x:c>
    </x:row>
    <x:row r="1968">
      <x:c r="A1968" s="61" t="n">
        <x:v>46011</x:v>
      </x:c>
      <x:c r="B1968" s="59" t="str">
        <x:v>CAULFIELD</x:v>
      </x:c>
      <x:c r="C1968" s="27" t="n">
        <x:v>4</x:v>
      </x:c>
      <x:c r="D1968" s="27" t="n">
        <x:v>4</x:v>
      </x:c>
      <x:c r="E1968" s="59" t="str">
        <x:v>ROADCONE</x:v>
      </x:c>
      <x:c r="F1968" s="59" t="str">
        <x:v>DC / SYS</x:v>
      </x:c>
      <x:c r="G1968" s="27" t="n">
        <x:v>2</x:v>
      </x:c>
      <x:c r="H1968" s="27" t="str">
        <x:v>Won</x:v>
      </x:c>
      <x:c r="I1968" s="30" t="n">
        <x:v>1.4</x:v>
      </x:c>
      <x:c r="J1968" s="30" t="n">
        <x:v>1.4</x:v>
      </x:c>
      <x:c r="K1968" s="30" t="n">
        <x:v>3.08</x:v>
      </x:c>
      <x:c r="L1968" s="30" t="n">
        <x:v>3.3880000000000003</x:v>
      </x:c>
    </x:row>
    <x:row r="1969">
      <x:c r="A1969" s="61" t="n">
        <x:v>46011</x:v>
      </x:c>
      <x:c r="B1969" s="59" t="str">
        <x:v>CAULFIELD</x:v>
      </x:c>
      <x:c r="C1969" s="27" t="n">
        <x:v>4</x:v>
      </x:c>
      <x:c r="D1969" s="27" t="n">
        <x:v>9</x:v>
      </x:c>
      <x:c r="E1969" s="59" t="str">
        <x:v>KNOBELAS</x:v>
      </x:c>
      <x:c r="F1969" s="59" t="str">
        <x:v>LSW</x:v>
      </x:c>
      <x:c r="G1969" s="27" t="n">
        <x:v>1</x:v>
      </x:c>
      <x:c r="H1969" s="27" t="str">
        <x:v>2nd</x:v>
      </x:c>
      <x:c r="I1969" s="30" t="n">
        <x:v>1.04</x:v>
      </x:c>
      <x:c r="J1969" s="30" t="n">
        <x:v>1.04</x:v>
      </x:c>
      <x:c r="K1969" s="30" t="n">
        <x:v>2.2880000000000003</x:v>
      </x:c>
      <x:c r="L1969" s="30" t="n">
        <x:v>2.5168000000000004</x:v>
      </x:c>
    </x:row>
    <x:row r="1970">
      <x:c r="A1970" s="61" t="n">
        <x:v>46011</x:v>
      </x:c>
      <x:c r="B1970" s="59" t="str">
        <x:v>CAULFIELD</x:v>
      </x:c>
      <x:c r="C1970" s="27" t="n">
        <x:v>6</x:v>
      </x:c>
      <x:c r="D1970" s="27" t="n">
        <x:v>2</x:v>
      </x:c>
      <x:c r="E1970" s="59" t="str">
        <x:v>MYTEMPTATION</x:v>
      </x:c>
      <x:c r="F1970" s="59" t="str">
        <x:v>BFSR / SYS</x:v>
      </x:c>
      <x:c r="G1970" s="27" t="n">
        <x:v>2</x:v>
      </x:c>
      <x:c r="H1970" s="27" t="str">
        <x:v>3rd</x:v>
      </x:c>
      <x:c r="I1970" s="30" t="n">
        <x:v>2.2</x:v>
      </x:c>
      <x:c r="J1970" s="30" t="n">
        <x:v>2.2</x:v>
      </x:c>
      <x:c r="K1970" s="30" t="n">
        <x:v>2.4200000000000004</x:v>
      </x:c>
      <x:c r="L1970" s="30" t="n">
        <x:v>4.114000000000001</x:v>
      </x:c>
    </x:row>
    <x:row r="1971">
      <x:c r="A1971" s="61" t="n">
        <x:v>46011</x:v>
      </x:c>
      <x:c r="B1971" s="59" t="str">
        <x:v>CAULFIELD</x:v>
      </x:c>
      <x:c r="C1971" s="27" t="n">
        <x:v>6</x:v>
      </x:c>
      <x:c r="D1971" s="27" t="n">
        <x:v>7</x:v>
      </x:c>
      <x:c r="E1971" s="59" t="str">
        <x:v>SUPERNIMA</x:v>
      </x:c>
      <x:c r="F1971" s="59" t="str">
        <x:v>LSW</x:v>
      </x:c>
      <x:c r="G1971" s="27" t="n">
        <x:v>1</x:v>
      </x:c>
      <x:c r="H1971" s="27" t="str">
        <x:v>4th</x:v>
      </x:c>
      <x:c r="I1971" s="30"/>
      <x:c r="J1971" s="30" t="n">
        <x:v>0</x:v>
      </x:c>
      <x:c r="K1971" s="30" t="n">
        <x:v>0</x:v>
      </x:c>
      <x:c r="L1971" s="30" t="n">
        <x:v>0</x:v>
      </x:c>
    </x:row>
    <x:row r="1972">
      <x:c r="A1972" s="61" t="n">
        <x:v>46011</x:v>
      </x:c>
      <x:c r="B1972" s="59" t="str">
        <x:v>CAULFIELD</x:v>
      </x:c>
      <x:c r="C1972" s="27" t="n">
        <x:v>6</x:v>
      </x:c>
      <x:c r="D1972" s="27" t="n">
        <x:v>11</x:v>
      </x:c>
      <x:c r="E1972" s="59" t="str">
        <x:v>SWIFTIE HARRIET</x:v>
      </x:c>
      <x:c r="F1972" s="59" t="str">
        <x:v>LSW / SYS</x:v>
      </x:c>
      <x:c r="G1972" s="27" t="n">
        <x:v>2</x:v>
      </x:c>
      <x:c r="H1972" s="27" t="str"/>
      <x:c r="I1972" s="30"/>
      <x:c r="J1972" s="30" t="n">
        <x:v>0</x:v>
      </x:c>
      <x:c r="K1972" s="30" t="n">
        <x:v>0</x:v>
      </x:c>
      <x:c r="L1972" s="30" t="n">
        <x:v>0</x:v>
      </x:c>
    </x:row>
    <x:row r="1973">
      <x:c r="A1973" s="61" t="n">
        <x:v>46011</x:v>
      </x:c>
      <x:c r="B1973" s="59" t="str">
        <x:v>CAULFIELD</x:v>
      </x:c>
      <x:c r="C1973" s="27" t="n">
        <x:v>7</x:v>
      </x:c>
      <x:c r="D1973" s="27" t="n">
        <x:v>1</x:v>
      </x:c>
      <x:c r="E1973" s="59" t="str">
        <x:v>JOB DONE</x:v>
      </x:c>
      <x:c r="F1973" s="59" t="str">
        <x:v>SYS</x:v>
      </x:c>
      <x:c r="G1973" s="27" t="n">
        <x:v>1</x:v>
      </x:c>
      <x:c r="H1973" s="27" t="str">
        <x:v>Won</x:v>
      </x:c>
      <x:c r="I1973" s="30" t="n">
        <x:v>1.1</x:v>
      </x:c>
      <x:c r="J1973" s="30" t="n">
        <x:v>1.1</x:v>
      </x:c>
      <x:c r="K1973" s="30" t="n">
        <x:v>1.87</x:v>
      </x:c>
      <x:c r="L1973" s="30" t="n">
        <x:v>2.244</x:v>
      </x:c>
    </x:row>
    <x:row r="1974">
      <x:c r="A1974" s="61" t="n">
        <x:v>46011</x:v>
      </x:c>
      <x:c r="B1974" s="59" t="str">
        <x:v>CAULFIELD</x:v>
      </x:c>
      <x:c r="C1974" s="27" t="n">
        <x:v>8</x:v>
      </x:c>
      <x:c r="D1974" s="27" t="n">
        <x:v>2</x:v>
      </x:c>
      <x:c r="E1974" s="59" t="str">
        <x:v>GIN A TONIC</x:v>
      </x:c>
      <x:c r="F1974" s="59" t="str">
        <x:v>LSW</x:v>
      </x:c>
      <x:c r="G1974" s="27" t="n">
        <x:v>1</x:v>
      </x:c>
      <x:c r="H1974" s="27" t="str">
        <x:v>Won</x:v>
      </x:c>
      <x:c r="I1974" s="30" t="n">
        <x:v>1.7</x:v>
      </x:c>
      <x:c r="J1974" s="30" t="n">
        <x:v>1.7</x:v>
      </x:c>
      <x:c r="K1974" s="30" t="n">
        <x:v>2.04</x:v>
      </x:c>
      <x:c r="L1974" s="30" t="n">
        <x:v>3.2640000000000002</x:v>
      </x:c>
    </x:row>
    <x:row r="1975">
      <x:c r="A1975" s="61" t="n">
        <x:v>46011</x:v>
      </x:c>
      <x:c r="B1975" s="59" t="str">
        <x:v>CAULFIELD</x:v>
      </x:c>
      <x:c r="C1975" s="27" t="n">
        <x:v>9</x:v>
      </x:c>
      <x:c r="D1975" s="27" t="n">
        <x:v>1</x:v>
      </x:c>
      <x:c r="E1975" s="59" t="str">
        <x:v>BEAST MODE</x:v>
      </x:c>
      <x:c r="F1975" s="59" t="str">
        <x:v>BFSR</x:v>
      </x:c>
      <x:c r="G1975" s="27" t="n">
        <x:v>1</x:v>
      </x:c>
      <x:c r="H1975" s="27" t="str">
        <x:v>2nd</x:v>
      </x:c>
      <x:c r="I1975" s="30" t="n">
        <x:v>1.2</x:v>
      </x:c>
      <x:c r="J1975" s="30" t="n">
        <x:v>1.2</x:v>
      </x:c>
      <x:c r="K1975" s="30" t="n">
        <x:v>1.92</x:v>
      </x:c>
      <x:c r="L1975" s="30"/>
    </x:row>
    <x:row r="1976">
      <x:c r="A1976" s="61" t="n">
        <x:v>46011</x:v>
      </x:c>
      <x:c r="B1976" s="59" t="str">
        <x:v>CAULFIELD</x:v>
      </x:c>
      <x:c r="C1976" s="27" t="n">
        <x:v>10</x:v>
      </x:c>
      <x:c r="D1976" s="27" t="n">
        <x:v>1</x:v>
      </x:c>
      <x:c r="E1976" s="59" t="str">
        <x:v>GRACIE'S RAIN</x:v>
      </x:c>
      <x:c r="F1976" s="59" t="str">
        <x:v>FR</x:v>
      </x:c>
      <x:c r="G1976" s="27" t="n">
        <x:v>1</x:v>
      </x:c>
      <x:c r="H1976" s="27" t="str">
        <x:v>Won</x:v>
      </x:c>
      <x:c r="I1976" s="30" t="n">
        <x:v>1.6</x:v>
      </x:c>
      <x:c r="J1976" s="30" t="n">
        <x:v>1.6</x:v>
      </x:c>
      <x:c r="K1976" s="30"/>
      <x:c r="L1976" s="30"/>
    </x:row>
    <x:row r="1977">
      <x:c r="A1977" s="61" t="n">
        <x:v>46011</x:v>
      </x:c>
      <x:c r="B1977" s="59" t="str">
        <x:v>CAULFIELD</x:v>
      </x:c>
      <x:c r="C1977" s="27" t="n">
        <x:v>10</x:v>
      </x:c>
      <x:c r="D1977" s="27" t="n">
        <x:v>2</x:v>
      </x:c>
      <x:c r="E1977" s="59" t="str">
        <x:v>FLYER</x:v>
      </x:c>
      <x:c r="F1977" s="59" t="str">
        <x:v>DC</x:v>
      </x:c>
      <x:c r="G1977" s="27" t="n">
        <x:v>1</x:v>
      </x:c>
      <x:c r="H1977" s="27" t="str">
        <x:v>4th</x:v>
      </x:c>
      <x:c r="I1977" s="30"/>
      <x:c r="J1977" s="30" t="n">
        <x:v>0</x:v>
      </x:c>
      <x:c r="K1977" s="30"/>
      <x:c r="L1977" s="30"/>
    </x:row>
    <x:row r="1978">
      <x:c r="A1978" s="61" t="n">
        <x:v>46018</x:v>
      </x:c>
      <x:c r="B1978" s="59" t="str">
        <x:v>CRANBOURNE</x:v>
      </x:c>
      <x:c r="C1978" s="27" t="n">
        <x:v>2</x:v>
      </x:c>
      <x:c r="D1978" s="27" t="n">
        <x:v>15</x:v>
      </x:c>
      <x:c r="E1978" s="59" t="str">
        <x:v>WATERSPORTS</x:v>
      </x:c>
      <x:c r="F1978" s="59" t="str">
        <x:v>FR</x:v>
      </x:c>
      <x:c r="G1978" s="27" t="n">
        <x:v>1</x:v>
      </x:c>
      <x:c r="H1978" s="27" t="str">
        <x:v>Won</x:v>
      </x:c>
      <x:c r="I1978" s="30" t="n">
        <x:v>1.5</x:v>
      </x:c>
      <x:c r="J1978" s="30" t="n">
        <x:v>1.5</x:v>
      </x:c>
      <x:c r="K1978" s="30" t="n">
        <x:v>1.7999999999999998</x:v>
      </x:c>
      <x:c r="L1978" s="30" t="n">
        <x:v>2.1599999999999997</x:v>
      </x:c>
    </x:row>
    <x:row r="1979">
      <x:c r="A1979" s="61" t="n">
        <x:v>46018</x:v>
      </x:c>
      <x:c r="B1979" s="59" t="str">
        <x:v>CRANBOURNE</x:v>
      </x:c>
      <x:c r="C1979" s="27" t="n">
        <x:v>4</x:v>
      </x:c>
      <x:c r="D1979" s="27" t="n">
        <x:v>1</x:v>
      </x:c>
      <x:c r="E1979" s="59" t="str">
        <x:v>GUEST HOUSE</x:v>
      </x:c>
      <x:c r="F1979" s="59" t="str">
        <x:v>SYS</x:v>
      </x:c>
      <x:c r="G1979" s="27" t="n">
        <x:v>1</x:v>
      </x:c>
      <x:c r="H1979" s="27" t="str">
        <x:v>Won</x:v>
      </x:c>
      <x:c r="I1979" s="30" t="n">
        <x:v>1.2</x:v>
      </x:c>
      <x:c r="J1979" s="30" t="n">
        <x:v>1.2</x:v>
      </x:c>
      <x:c r="K1979" s="30" t="n">
        <x:v>1.44</x:v>
      </x:c>
      <x:c r="L1979" s="30" t="n">
        <x:v>0</x:v>
      </x:c>
    </x:row>
    <x:row r="1980">
      <x:c r="A1980" s="61" t="n">
        <x:v>46018</x:v>
      </x:c>
      <x:c r="B1980" s="59" t="str">
        <x:v>CRANBOURNE</x:v>
      </x:c>
      <x:c r="C1980" s="27" t="n">
        <x:v>4</x:v>
      </x:c>
      <x:c r="D1980" s="27" t="n">
        <x:v>3</x:v>
      </x:c>
      <x:c r="E1980" s="59" t="str">
        <x:v>TAG THE BRIDE</x:v>
      </x:c>
      <x:c r="F1980" s="59" t="str">
        <x:v>SYS</x:v>
      </x:c>
      <x:c r="G1980" s="27" t="n">
        <x:v>1</x:v>
      </x:c>
      <x:c r="H1980" s="27" t="str"/>
      <x:c r="I1980" s="30"/>
      <x:c r="J1980" s="30" t="n">
        <x:v>0</x:v>
      </x:c>
      <x:c r="K1980" s="30" t="n">
        <x:v>0</x:v>
      </x:c>
      <x:c r="L1980" s="30" t="n">
        <x:v>0</x:v>
      </x:c>
    </x:row>
    <x:row r="1981">
      <x:c r="A1981" s="61" t="n">
        <x:v>46018</x:v>
      </x:c>
      <x:c r="B1981" s="59" t="str">
        <x:v>CRANBOURNE</x:v>
      </x:c>
      <x:c r="C1981" s="27" t="n">
        <x:v>5</x:v>
      </x:c>
      <x:c r="D1981" s="27" t="n">
        <x:v>2</x:v>
      </x:c>
      <x:c r="E1981" s="59" t="str">
        <x:v>HARRY'S YACHT</x:v>
      </x:c>
      <x:c r="F1981" s="59" t="str">
        <x:v>BFSR</x:v>
      </x:c>
      <x:c r="G1981" s="27" t="n">
        <x:v>1</x:v>
      </x:c>
      <x:c r="H1981" s="27" t="str">
        <x:v>3rd</x:v>
      </x:c>
      <x:c r="I1981" s="30" t="n">
        <x:v>1.2</x:v>
      </x:c>
      <x:c r="J1981" s="30" t="n">
        <x:v>1.2</x:v>
      </x:c>
      <x:c r="K1981" s="30" t="n">
        <x:v>0</x:v>
      </x:c>
      <x:c r="L1981" s="30" t="n">
        <x:v>0</x:v>
      </x:c>
    </x:row>
    <x:row r="1982">
      <x:c r="A1982" s="61" t="n">
        <x:v>46018</x:v>
      </x:c>
      <x:c r="B1982" s="59" t="str">
        <x:v>CRANBOURNE</x:v>
      </x:c>
      <x:c r="C1982" s="27" t="n">
        <x:v>6</x:v>
      </x:c>
      <x:c r="D1982" s="27" t="n">
        <x:v>3</x:v>
      </x:c>
      <x:c r="E1982" s="59" t="str">
        <x:v>MILLENNIUM BLADE</x:v>
      </x:c>
      <x:c r="F1982" s="59" t="str">
        <x:v>LSW / SYS</x:v>
      </x:c>
      <x:c r="G1982" s="27" t="n">
        <x:v>2</x:v>
      </x:c>
      <x:c r="H1982" s="27" t="str"/>
      <x:c r="I1982" s="30"/>
      <x:c r="J1982" s="30" t="n">
        <x:v>0</x:v>
      </x:c>
      <x:c r="K1982" s="30" t="n">
        <x:v>0</x:v>
      </x:c>
      <x:c r="L1982" s="30" t="n">
        <x:v>0</x:v>
      </x:c>
    </x:row>
    <x:row r="1983">
      <x:c r="A1983" s="61" t="n">
        <x:v>46018</x:v>
      </x:c>
      <x:c r="B1983" s="59" t="str">
        <x:v>CRANBOURNE</x:v>
      </x:c>
      <x:c r="C1983" s="27" t="n">
        <x:v>8</x:v>
      </x:c>
      <x:c r="D1983" s="27" t="n">
        <x:v>12</x:v>
      </x:c>
      <x:c r="E1983" s="59" t="str">
        <x:v>SUN GIFT</x:v>
      </x:c>
      <x:c r="F1983" s="59" t="str">
        <x:v>DC</x:v>
      </x:c>
      <x:c r="G1983" s="27" t="n">
        <x:v>1</x:v>
      </x:c>
      <x:c r="H1983" s="27" t="str">
        <x:v>Won</x:v>
      </x:c>
      <x:c r="I1983" s="30" t="n">
        <x:v>1.3</x:v>
      </x:c>
      <x:c r="J1983" s="30" t="n">
        <x:v>1.3</x:v>
      </x:c>
      <x:c r="K1983" s="30" t="n">
        <x:v>0</x:v>
      </x:c>
      <x:c r="L1983" s="30"/>
    </x:row>
    <x:row r="1984">
      <x:c r="A1984" s="61" t="n">
        <x:v>46018</x:v>
      </x:c>
      <x:c r="B1984" s="59" t="str">
        <x:v>CRANBOURNE</x:v>
      </x:c>
      <x:c r="C1984" s="27" t="n">
        <x:v>9</x:v>
      </x:c>
      <x:c r="D1984" s="27" t="n">
        <x:v>5</x:v>
      </x:c>
      <x:c r="E1984" s="59" t="str">
        <x:v>RECON</x:v>
      </x:c>
      <x:c r="F1984" s="59" t="str">
        <x:v>LSW / SYS</x:v>
      </x:c>
      <x:c r="G1984" s="27" t="n">
        <x:v>2</x:v>
      </x:c>
      <x:c r="H1984" s="27" t="str">
        <x:v>4th</x:v>
      </x:c>
      <x:c r="I1984" s="30"/>
      <x:c r="J1984" s="30" t="n">
        <x:v>0</x:v>
      </x:c>
      <x:c r="K1984" s="30"/>
      <x:c r="L1984" s="30"/>
    </x:row>
    <x:row r="1985">
      <x:c r="A1985" s="61" t="n">
        <x:v>46018</x:v>
      </x:c>
      <x:c r="B1985" s="59" t="str">
        <x:v>CRANBOURNE</x:v>
      </x:c>
      <x:c r="C1985" s="27" t="n">
        <x:v>9</x:v>
      </x:c>
      <x:c r="D1985" s="27" t="n">
        <x:v>9</x:v>
      </x:c>
      <x:c r="E1985" s="59" t="str">
        <x:v>ZOUPER FUND</x:v>
      </x:c>
      <x:c r="F1985" s="59" t="str">
        <x:v>DC</x:v>
      </x:c>
      <x:c r="G1985" s="27" t="n">
        <x:v>1</x:v>
      </x:c>
      <x:c r="H1985" s="27" t="str">
        <x:v>3rd</x:v>
      </x:c>
      <x:c r="I1985" s="30" t="n">
        <x:v>1.3</x:v>
      </x:c>
      <x:c r="J1985" s="30" t="n">
        <x:v>1.3</x:v>
      </x:c>
      <x:c r="K1985" s="30"/>
      <x:c r="L1985" s="30"/>
    </x:row>
    <x:row r="1986">
      <x:c r="A1986" s="61" t="n">
        <x:v>46025</x:v>
      </x:c>
      <x:c r="B1986" s="59" t="str">
        <x:v>GEELONG</x:v>
      </x:c>
      <x:c r="C1986" s="27" t="n">
        <x:v>1</x:v>
      </x:c>
      <x:c r="D1986" s="27" t="n">
        <x:v>1</x:v>
      </x:c>
      <x:c r="E1986" s="59" t="str">
        <x:v>DARKBONEE</x:v>
      </x:c>
      <x:c r="F1986" s="59" t="str">
        <x:v>LSW / SYS</x:v>
      </x:c>
      <x:c r="G1986" s="27" t="n">
        <x:v>2</x:v>
      </x:c>
      <x:c r="H1986" s="27" t="str">
        <x:v>Won</x:v>
      </x:c>
      <x:c r="I1986" s="30" t="n">
        <x:v>1.04</x:v>
      </x:c>
      <x:c r="J1986" s="30" t="n">
        <x:v>1.04</x:v>
      </x:c>
      <x:c r="K1986" s="30" t="n">
        <x:v>1.768</x:v>
      </x:c>
      <x:c r="L1986" s="30" t="n">
        <x:v>3.1824</x:v>
      </x:c>
    </x:row>
    <x:row r="1987">
      <x:c r="A1987" s="61" t="n">
        <x:v>46025</x:v>
      </x:c>
      <x:c r="B1987" s="59" t="str">
        <x:v>GEELONG</x:v>
      </x:c>
      <x:c r="C1987" s="27" t="n">
        <x:v>1</x:v>
      </x:c>
      <x:c r="D1987" s="27" t="n">
        <x:v>10</x:v>
      </x:c>
      <x:c r="E1987" s="59" t="str">
        <x:v>MISLIGHT</x:v>
      </x:c>
      <x:c r="F1987" s="59" t="str">
        <x:v>SYS</x:v>
      </x:c>
      <x:c r="G1987" s="27" t="n">
        <x:v>1</x:v>
      </x:c>
      <x:c r="H1987" s="27" t="str"/>
      <x:c r="I1987" s="30"/>
      <x:c r="J1987" s="30" t="n">
        <x:v>0</x:v>
      </x:c>
      <x:c r="K1987" s="30" t="n">
        <x:v>0</x:v>
      </x:c>
      <x:c r="L1987" s="30" t="n">
        <x:v>0</x:v>
      </x:c>
    </x:row>
    <x:row r="1988">
      <x:c r="A1988" s="61" t="n">
        <x:v>46025</x:v>
      </x:c>
      <x:c r="B1988" s="59" t="str">
        <x:v>GEELONG</x:v>
      </x:c>
      <x:c r="C1988" s="27" t="n">
        <x:v>3</x:v>
      </x:c>
      <x:c r="D1988" s="27" t="n">
        <x:v>4</x:v>
      </x:c>
      <x:c r="E1988" s="59" t="str">
        <x:v>MOANA SPIRIT</x:v>
      </x:c>
      <x:c r="F1988" s="59" t="str">
        <x:v>SYS</x:v>
      </x:c>
      <x:c r="G1988" s="27" t="n">
        <x:v>1</x:v>
      </x:c>
      <x:c r="H1988" s="27" t="str">
        <x:v>Won</x:v>
      </x:c>
      <x:c r="I1988" s="30" t="n">
        <x:v>1.7</x:v>
      </x:c>
      <x:c r="J1988" s="30" t="n">
        <x:v>1.7</x:v>
      </x:c>
      <x:c r="K1988" s="30" t="n">
        <x:v>3.06</x:v>
      </x:c>
      <x:c r="L1988" s="30" t="n">
        <x:v>6.732000000000001</x:v>
      </x:c>
    </x:row>
    <x:row r="1989">
      <x:c r="A1989" s="61" t="n">
        <x:v>46025</x:v>
      </x:c>
      <x:c r="B1989" s="59" t="str">
        <x:v>GEELONG</x:v>
      </x:c>
      <x:c r="C1989" s="27" t="n">
        <x:v>3</x:v>
      </x:c>
      <x:c r="D1989" s="27" t="n">
        <x:v>6</x:v>
      </x:c>
      <x:c r="E1989" s="59" t="str">
        <x:v>DIVINE DOT</x:v>
      </x:c>
      <x:c r="F1989" s="59" t="str">
        <x:v>LSW</x:v>
      </x:c>
      <x:c r="G1989" s="27" t="n">
        <x:v>1</x:v>
      </x:c>
      <x:c r="H1989" s="27" t="str"/>
      <x:c r="I1989" s="30"/>
      <x:c r="J1989" s="30" t="n">
        <x:v>0</x:v>
      </x:c>
      <x:c r="K1989" s="30" t="n">
        <x:v>0</x:v>
      </x:c>
      <x:c r="L1989" s="30" t="n">
        <x:v>0</x:v>
      </x:c>
    </x:row>
    <x:row r="1990">
      <x:c r="A1990" s="61" t="n">
        <x:v>46025</x:v>
      </x:c>
      <x:c r="B1990" s="59" t="str">
        <x:v>GEELONG</x:v>
      </x:c>
      <x:c r="C1990" s="27" t="n">
        <x:v>4</x:v>
      </x:c>
      <x:c r="D1990" s="27" t="n">
        <x:v>1</x:v>
      </x:c>
      <x:c r="E1990" s="59" t="str">
        <x:v>JOB DONE</x:v>
      </x:c>
      <x:c r="F1990" s="59" t="str">
        <x:v>SYS</x:v>
      </x:c>
      <x:c r="G1990" s="27" t="n">
        <x:v>1</x:v>
      </x:c>
      <x:c r="H1990" s="27" t="str">
        <x:v>3rd</x:v>
      </x:c>
      <x:c r="I1990" s="30" t="n">
        <x:v>1.8</x:v>
      </x:c>
      <x:c r="J1990" s="30" t="n">
        <x:v>1.8</x:v>
      </x:c>
      <x:c r="K1990" s="30" t="n">
        <x:v>3.9600000000000004</x:v>
      </x:c>
      <x:c r="L1990" s="30" t="n">
        <x:v>0</x:v>
      </x:c>
    </x:row>
    <x:row r="1991">
      <x:c r="A1991" s="61" t="n">
        <x:v>46025</x:v>
      </x:c>
      <x:c r="B1991" s="59" t="str">
        <x:v>GEELONG</x:v>
      </x:c>
      <x:c r="C1991" s="27" t="n">
        <x:v>5</x:v>
      </x:c>
      <x:c r="D1991" s="27" t="n">
        <x:v>1</x:v>
      </x:c>
      <x:c r="E1991" s="59" t="str">
        <x:v>MERRIGOLD</x:v>
      </x:c>
      <x:c r="F1991" s="59" t="str">
        <x:v>DC / SYS</x:v>
      </x:c>
      <x:c r="G1991" s="27" t="n">
        <x:v>2</x:v>
      </x:c>
      <x:c r="H1991" s="27" t="str">
        <x:v>3rd</x:v>
      </x:c>
      <x:c r="I1991" s="30" t="n">
        <x:v>2.2</x:v>
      </x:c>
      <x:c r="J1991" s="30" t="n">
        <x:v>2.2</x:v>
      </x:c>
      <x:c r="K1991" s="30" t="n">
        <x:v>0</x:v>
      </x:c>
      <x:c r="L1991" s="30" t="n">
        <x:v>0</x:v>
      </x:c>
    </x:row>
    <x:row r="1992">
      <x:c r="A1992" s="61" t="n">
        <x:v>46025</x:v>
      </x:c>
      <x:c r="B1992" s="59" t="str">
        <x:v>GEELONG</x:v>
      </x:c>
      <x:c r="C1992" s="27" t="n">
        <x:v>5</x:v>
      </x:c>
      <x:c r="D1992" s="27" t="n">
        <x:v>5</x:v>
      </x:c>
      <x:c r="E1992" s="59" t="str">
        <x:v>AHHA AHHA</x:v>
      </x:c>
      <x:c r="F1992" s="59" t="str">
        <x:v>FR / SYS</x:v>
      </x:c>
      <x:c r="G1992" s="27" t="n">
        <x:v>2</x:v>
      </x:c>
      <x:c r="H1992" s="27" t="str">
        <x:v>2nd</x:v>
      </x:c>
      <x:c r="I1992" s="30" t="n">
        <x:v>1.4</x:v>
      </x:c>
      <x:c r="J1992" s="30" t="n">
        <x:v>1.4</x:v>
      </x:c>
      <x:c r="K1992" s="30" t="n">
        <x:v>0</x:v>
      </x:c>
      <x:c r="L1992" s="30" t="n">
        <x:v>0</x:v>
      </x:c>
    </x:row>
    <x:row r="1993">
      <x:c r="A1993" s="61" t="n">
        <x:v>46025</x:v>
      </x:c>
      <x:c r="B1993" s="59" t="str">
        <x:v>GEELONG</x:v>
      </x:c>
      <x:c r="C1993" s="27" t="n">
        <x:v>8</x:v>
      </x:c>
      <x:c r="D1993" s="27" t="n">
        <x:v>2</x:v>
      </x:c>
      <x:c r="E1993" s="59" t="str">
        <x:v>ST LAWRENCE</x:v>
      </x:c>
      <x:c r="F1993" s="59" t="str">
        <x:v>SYS</x:v>
      </x:c>
      <x:c r="G1993" s="27" t="n">
        <x:v>1</x:v>
      </x:c>
      <x:c r="H1993" s="27" t="str"/>
      <x:c r="I1993" s="30"/>
      <x:c r="J1993" s="30" t="n">
        <x:v>0</x:v>
      </x:c>
      <x:c r="K1993" s="30" t="n">
        <x:v>0</x:v>
      </x:c>
      <x:c r="L1993" s="30" t="n">
        <x:v>0</x:v>
      </x:c>
    </x:row>
    <x:row r="1994">
      <x:c r="A1994" s="61" t="n">
        <x:v>46025</x:v>
      </x:c>
      <x:c r="B1994" s="59" t="str">
        <x:v>GEELONG</x:v>
      </x:c>
      <x:c r="C1994" s="27" t="n">
        <x:v>9</x:v>
      </x:c>
      <x:c r="D1994" s="27" t="n">
        <x:v>1</x:v>
      </x:c>
      <x:c r="E1994" s="59" t="str">
        <x:v>CIGAR FLICK</x:v>
      </x:c>
      <x:c r="F1994" s="59" t="str">
        <x:v>BF</x:v>
      </x:c>
      <x:c r="G1994" s="27" t="n">
        <x:v>1</x:v>
      </x:c>
      <x:c r="H1994" s="27" t="str"/>
      <x:c r="I1994" s="30"/>
      <x:c r="J1994" s="30" t="n">
        <x:v>0</x:v>
      </x:c>
      <x:c r="K1994" s="30" t="n">
        <x:v>0</x:v>
      </x:c>
      <x:c r="L1994" s="30"/>
    </x:row>
    <x:row r="1995">
      <x:c r="A1995" s="61" t="n">
        <x:v>46025</x:v>
      </x:c>
      <x:c r="B1995" s="59" t="str">
        <x:v>GEELONG</x:v>
      </x:c>
      <x:c r="C1995" s="27" t="n">
        <x:v>10</x:v>
      </x:c>
      <x:c r="D1995" s="27" t="n">
        <x:v>14</x:v>
      </x:c>
      <x:c r="E1995" s="59" t="str">
        <x:v>FIGLIO D'ARGENTO</x:v>
      </x:c>
      <x:c r="F1995" s="59" t="str">
        <x:v>LSW</x:v>
      </x:c>
      <x:c r="G1995" s="27" t="n">
        <x:v>1</x:v>
      </x:c>
      <x:c r="H1995" s="27" t="str">
        <x:v>3rd</x:v>
      </x:c>
      <x:c r="I1995" s="30" t="n">
        <x:v>2.5</x:v>
      </x:c>
      <x:c r="J1995" s="30" t="n">
        <x:v>2.5</x:v>
      </x:c>
      <x:c r="K1995" s="30"/>
      <x:c r="L1995" s="30"/>
    </x:row>
    <x:row r="1996">
      <x:c r="A1996" s="61" t="n">
        <x:v>46029</x:v>
      </x:c>
      <x:c r="B1996" s="59" t="str">
        <x:v>GEELONG</x:v>
      </x:c>
      <x:c r="C1996" s="27" t="n">
        <x:v>3</x:v>
      </x:c>
      <x:c r="D1996" s="27" t="n">
        <x:v>1</x:v>
      </x:c>
      <x:c r="E1996" s="59" t="str">
        <x:v>TORTURE</x:v>
      </x:c>
      <x:c r="F1996" s="59" t="str">
        <x:v>SYS</x:v>
      </x:c>
      <x:c r="G1996" s="27" t="n">
        <x:v>1</x:v>
      </x:c>
      <x:c r="H1996" s="27" t="str">
        <x:v>4th</x:v>
      </x:c>
      <x:c r="I1996" s="30"/>
      <x:c r="J1996" s="30" t="n">
        <x:v>0</x:v>
      </x:c>
      <x:c r="K1996" s="30"/>
      <x:c r="L1996" s="30"/>
    </x:row>
    <x:row r="1997">
      <x:c r="A1997" s="61" t="n">
        <x:v>46032</x:v>
      </x:c>
      <x:c r="B1997" s="59" t="str">
        <x:v>FLEMINGTON</x:v>
      </x:c>
      <x:c r="C1997" s="27" t="n">
        <x:v>1</x:v>
      </x:c>
      <x:c r="D1997" s="27" t="n">
        <x:v>2</x:v>
      </x:c>
      <x:c r="E1997" s="59" t="str">
        <x:v>FLYING DONE</x:v>
      </x:c>
      <x:c r="F1997" s="59" t="str">
        <x:v>LSW</x:v>
      </x:c>
      <x:c r="G1997" s="27" t="n">
        <x:v>1</x:v>
      </x:c>
      <x:c r="H1997" s="27" t="str">
        <x:v>Won</x:v>
      </x:c>
      <x:c r="I1997" s="30" t="n">
        <x:v>2.1</x:v>
      </x:c>
      <x:c r="J1997" s="30" t="n">
        <x:v>2.1</x:v>
      </x:c>
      <x:c r="K1997" s="30" t="n">
        <x:v>2.7300000000000004</x:v>
      </x:c>
      <x:c r="L1997" s="30" t="n">
        <x:v>0</x:v>
      </x:c>
    </x:row>
    <x:row r="1998">
      <x:c r="A1998" s="61" t="n">
        <x:v>46032</x:v>
      </x:c>
      <x:c r="B1998" s="59" t="str">
        <x:v>FLEMINGTON</x:v>
      </x:c>
      <x:c r="C1998" s="27" t="n">
        <x:v>2</x:v>
      </x:c>
      <x:c r="D1998" s="27" t="n">
        <x:v>8</x:v>
      </x:c>
      <x:c r="E1998" s="59" t="str">
        <x:v>TRAPALANDA</x:v>
      </x:c>
      <x:c r="F1998" s="59" t="str">
        <x:v>SYS</x:v>
      </x:c>
      <x:c r="G1998" s="27" t="n">
        <x:v>1</x:v>
      </x:c>
      <x:c r="H1998" s="27" t="str">
        <x:v>2nd</x:v>
      </x:c>
      <x:c r="I1998" s="30" t="n">
        <x:v>1.3</x:v>
      </x:c>
      <x:c r="J1998" s="30" t="n">
        <x:v>1.3</x:v>
      </x:c>
      <x:c r="K1998" s="30" t="n">
        <x:v>0</x:v>
      </x:c>
      <x:c r="L1998" s="30" t="n">
        <x:v>0</x:v>
      </x:c>
    </x:row>
    <x:row r="1999">
      <x:c r="A1999" s="61" t="n">
        <x:v>46032</x:v>
      </x:c>
      <x:c r="B1999" s="59" t="str">
        <x:v>FLEMINGTON</x:v>
      </x:c>
      <x:c r="C1999" s="27" t="n">
        <x:v>4</x:v>
      </x:c>
      <x:c r="D1999" s="27" t="n">
        <x:v>3</x:v>
      </x:c>
      <x:c r="E1999" s="59" t="str">
        <x:v>SEAFALL</x:v>
      </x:c>
      <x:c r="F1999" s="59" t="str">
        <x:v>FRSR</x:v>
      </x:c>
      <x:c r="G1999" s="27" t="n">
        <x:v>1</x:v>
      </x:c>
      <x:c r="H1999" s="27" t="str"/>
      <x:c r="I1999" s="30"/>
      <x:c r="J1999" s="30" t="n">
        <x:v>0</x:v>
      </x:c>
      <x:c r="K1999" s="30" t="n">
        <x:v>0</x:v>
      </x:c>
      <x:c r="L1999" s="30" t="n">
        <x:v>0</x:v>
      </x:c>
    </x:row>
    <x:row r="2000">
      <x:c r="A2000" s="61" t="n">
        <x:v>46032</x:v>
      </x:c>
      <x:c r="B2000" s="59" t="str">
        <x:v>FLEMINGTON</x:v>
      </x:c>
      <x:c r="C2000" s="27" t="n">
        <x:v>4</x:v>
      </x:c>
      <x:c r="D2000" s="27" t="n">
        <x:v>4</x:v>
      </x:c>
      <x:c r="E2000" s="59" t="str">
        <x:v>MISS PLAYLOUNGE</x:v>
      </x:c>
      <x:c r="F2000" s="59" t="str">
        <x:v>SYS</x:v>
      </x:c>
      <x:c r="G2000" s="27" t="n">
        <x:v>1</x:v>
      </x:c>
      <x:c r="H2000" s="27" t="str"/>
      <x:c r="I2000" s="30"/>
      <x:c r="J2000" s="30" t="n">
        <x:v>0</x:v>
      </x:c>
      <x:c r="K2000" s="30" t="n">
        <x:v>0</x:v>
      </x:c>
      <x:c r="L2000" s="30" t="n">
        <x:v>0</x:v>
      </x:c>
    </x:row>
    <x:row r="2001">
      <x:c r="A2001" s="61" t="n">
        <x:v>46032</x:v>
      </x:c>
      <x:c r="B2001" s="59" t="str">
        <x:v>FLEMINGTON</x:v>
      </x:c>
      <x:c r="C2001" s="27" t="n">
        <x:v>5</x:v>
      </x:c>
      <x:c r="D2001" s="27" t="n">
        <x:v>5</x:v>
      </x:c>
      <x:c r="E2001" s="59" t="str">
        <x:v>EXTREME VIRTUE</x:v>
      </x:c>
      <x:c r="F2001" s="59" t="str">
        <x:v>FRSR</x:v>
      </x:c>
      <x:c r="G2001" s="27" t="n">
        <x:v>1</x:v>
      </x:c>
      <x:c r="H2001" s="27" t="str"/>
      <x:c r="I2001" s="30"/>
      <x:c r="J2001" s="30" t="n">
        <x:v>0</x:v>
      </x:c>
      <x:c r="K2001" s="30" t="n">
        <x:v>0</x:v>
      </x:c>
      <x:c r="L2001" s="30" t="n">
        <x:v>0</x:v>
      </x:c>
    </x:row>
    <x:row r="2002">
      <x:c r="A2002" s="61" t="n">
        <x:v>46032</x:v>
      </x:c>
      <x:c r="B2002" s="59" t="str">
        <x:v>FLEMINGTON</x:v>
      </x:c>
      <x:c r="C2002" s="27" t="n">
        <x:v>7</x:v>
      </x:c>
      <x:c r="D2002" s="27" t="n">
        <x:v>9</x:v>
      </x:c>
      <x:c r="E2002" s="59" t="str">
        <x:v>SHINY NEW DEEL</x:v>
      </x:c>
      <x:c r="F2002" s="59" t="str">
        <x:v>DC</x:v>
      </x:c>
      <x:c r="G2002" s="27" t="n">
        <x:v>1</x:v>
      </x:c>
      <x:c r="H2002" s="27" t="str"/>
      <x:c r="I2002" s="30"/>
      <x:c r="J2002" s="30" t="n">
        <x:v>0</x:v>
      </x:c>
      <x:c r="K2002" s="30" t="n">
        <x:v>0</x:v>
      </x:c>
      <x:c r="L2002" s="30" t="n">
        <x:v>0</x:v>
      </x:c>
    </x:row>
    <x:row r="2003">
      <x:c r="A2003" s="61" t="n">
        <x:v>46032</x:v>
      </x:c>
      <x:c r="B2003" s="59" t="str">
        <x:v>FLEMINGTON</x:v>
      </x:c>
      <x:c r="C2003" s="27" t="n">
        <x:v>7</x:v>
      </x:c>
      <x:c r="D2003" s="27" t="n">
        <x:v>12</x:v>
      </x:c>
      <x:c r="E2003" s="59" t="str">
        <x:v>KNOBELAS</x:v>
      </x:c>
      <x:c r="F2003" s="59" t="str">
        <x:v>BF</x:v>
      </x:c>
      <x:c r="G2003" s="27" t="n">
        <x:v>1</x:v>
      </x:c>
      <x:c r="H2003" s="27" t="str"/>
      <x:c r="I2003" s="30"/>
      <x:c r="J2003" s="30" t="n">
        <x:v>0</x:v>
      </x:c>
      <x:c r="K2003" s="30" t="n">
        <x:v>0</x:v>
      </x:c>
      <x:c r="L2003" s="30" t="n">
        <x:v>0</x:v>
      </x:c>
    </x:row>
    <x:row r="2004">
      <x:c r="A2004" s="61" t="n">
        <x:v>46032</x:v>
      </x:c>
      <x:c r="B2004" s="59" t="str">
        <x:v>FLEMINGTON</x:v>
      </x:c>
      <x:c r="C2004" s="27" t="n">
        <x:v>8</x:v>
      </x:c>
      <x:c r="D2004" s="27" t="n">
        <x:v>5</x:v>
      </x:c>
      <x:c r="E2004" s="59" t="str">
        <x:v>HEDGED</x:v>
      </x:c>
      <x:c r="F2004" s="59" t="str">
        <x:v>DC</x:v>
      </x:c>
      <x:c r="G2004" s="27" t="n">
        <x:v>1</x:v>
      </x:c>
      <x:c r="H2004" s="27" t="str"/>
      <x:c r="I2004" s="30"/>
      <x:c r="J2004" s="30" t="n">
        <x:v>0</x:v>
      </x:c>
      <x:c r="K2004" s="30" t="n">
        <x:v>0</x:v>
      </x:c>
      <x:c r="L2004" s="30"/>
    </x:row>
    <x:row r="2005">
      <x:c r="A2005" s="61" t="n">
        <x:v>46032</x:v>
      </x:c>
      <x:c r="B2005" s="59" t="str">
        <x:v>FLEMINGTON</x:v>
      </x:c>
      <x:c r="C2005" s="27" t="n">
        <x:v>10</x:v>
      </x:c>
      <x:c r="D2005" s="27" t="n">
        <x:v>4</x:v>
      </x:c>
      <x:c r="E2005" s="59" t="str">
        <x:v>PORTER</x:v>
      </x:c>
      <x:c r="F2005" s="59" t="str">
        <x:v>M</x:v>
      </x:c>
      <x:c r="G2005" s="27" t="n">
        <x:v>1</x:v>
      </x:c>
      <x:c r="H2005" s="27" t="str">
        <x:v>Won</x:v>
      </x:c>
      <x:c r="I2005" s="30" t="n">
        <x:v>2.5</x:v>
      </x:c>
      <x:c r="J2005" s="30" t="n">
        <x:v>2.5</x:v>
      </x:c>
      <x:c r="K2005" s="30"/>
      <x:c r="L2005" s="30"/>
    </x:row>
    <x:row r="2006">
      <x:c r="A2006" s="61" t="n">
        <x:v>46039</x:v>
      </x:c>
      <x:c r="B2006" s="59" t="str">
        <x:v>FLEMINGTON</x:v>
      </x:c>
      <x:c r="C2006" s="27" t="n">
        <x:v>5</x:v>
      </x:c>
      <x:c r="D2006" s="27" t="n">
        <x:v>6</x:v>
      </x:c>
      <x:c r="E2006" s="59" t="str">
        <x:v>CELERITY</x:v>
      </x:c>
      <x:c r="F2006" s="59" t="str">
        <x:v>SYS</x:v>
      </x:c>
      <x:c r="G2006" s="27" t="n">
        <x:v>1</x:v>
      </x:c>
      <x:c r="H2006" s="27" t="str">
        <x:v>2nd</x:v>
      </x:c>
      <x:c r="I2006" s="30" t="n">
        <x:v>1.4</x:v>
      </x:c>
      <x:c r="J2006" s="30" t="n">
        <x:v>1.4</x:v>
      </x:c>
      <x:c r="K2006" s="30" t="n">
        <x:v>0</x:v>
      </x:c>
      <x:c r="L2006" s="30" t="n">
        <x:v>0</x:v>
      </x:c>
    </x:row>
    <x:row r="2007">
      <x:c r="A2007" s="61" t="n">
        <x:v>46039</x:v>
      </x:c>
      <x:c r="B2007" s="59" t="str">
        <x:v>FLEMINGTON</x:v>
      </x:c>
      <x:c r="C2007" s="27" t="n">
        <x:v>6</x:v>
      </x:c>
      <x:c r="D2007" s="27" t="n">
        <x:v>5</x:v>
      </x:c>
      <x:c r="E2007" s="59" t="str">
        <x:v>SOMEWHERE</x:v>
      </x:c>
      <x:c r="F2007" s="59" t="str">
        <x:v>LSW</x:v>
      </x:c>
      <x:c r="G2007" s="27" t="n">
        <x:v>1</x:v>
      </x:c>
      <x:c r="H2007" s="27" t="str"/>
      <x:c r="I2007" s="30"/>
      <x:c r="J2007" s="30" t="n">
        <x:v>0</x:v>
      </x:c>
      <x:c r="K2007" s="30" t="n">
        <x:v>0</x:v>
      </x:c>
      <x:c r="L2007" s="30" t="n">
        <x:v>0</x:v>
      </x:c>
    </x:row>
    <x:row r="2008">
      <x:c r="A2008" s="61" t="n">
        <x:v>46039</x:v>
      </x:c>
      <x:c r="B2008" s="59" t="str">
        <x:v>FLEMINGTON</x:v>
      </x:c>
      <x:c r="C2008" s="27" t="n">
        <x:v>7</x:v>
      </x:c>
      <x:c r="D2008" s="27" t="n">
        <x:v>6</x:v>
      </x:c>
      <x:c r="E2008" s="59" t="str">
        <x:v>DIRTY GRIN</x:v>
      </x:c>
      <x:c r="F2008" s="59" t="str">
        <x:v>SYS</x:v>
      </x:c>
      <x:c r="G2008" s="27" t="n">
        <x:v>1</x:v>
      </x:c>
      <x:c r="H2008" s="27" t="str">
        <x:v>4th</x:v>
      </x:c>
      <x:c r="I2008" s="30"/>
      <x:c r="J2008" s="30" t="n">
        <x:v>0</x:v>
      </x:c>
      <x:c r="K2008" s="30" t="n">
        <x:v>0</x:v>
      </x:c>
      <x:c r="L2008" s="30" t="n">
        <x:v>0</x:v>
      </x:c>
    </x:row>
    <x:row r="2009">
      <x:c r="A2009" s="61" t="n">
        <x:v>46039</x:v>
      </x:c>
      <x:c r="B2009" s="59" t="str">
        <x:v>FLEMINGTON</x:v>
      </x:c>
      <x:c r="C2009" s="27" t="n">
        <x:v>7</x:v>
      </x:c>
      <x:c r="D2009" s="27" t="n">
        <x:v>10</x:v>
      </x:c>
      <x:c r="E2009" s="59" t="str">
        <x:v>SWEETHEARTED</x:v>
      </x:c>
      <x:c r="F2009" s="59" t="str">
        <x:v>LSW</x:v>
      </x:c>
      <x:c r="G2009" s="27" t="n">
        <x:v>1</x:v>
      </x:c>
      <x:c r="H2009" s="27" t="str"/>
      <x:c r="I2009" s="30"/>
      <x:c r="J2009" s="30" t="n">
        <x:v>0</x:v>
      </x:c>
      <x:c r="K2009" s="30" t="n">
        <x:v>0</x:v>
      </x:c>
      <x:c r="L2009" s="30" t="n">
        <x:v>0</x:v>
      </x:c>
    </x:row>
    <x:row r="2010">
      <x:c r="A2010" s="61" t="n">
        <x:v>46039</x:v>
      </x:c>
      <x:c r="B2010" s="59" t="str">
        <x:v>FLEMINGTON</x:v>
      </x:c>
      <x:c r="C2010" s="27" t="n">
        <x:v>8</x:v>
      </x:c>
      <x:c r="D2010" s="27" t="n">
        <x:v>12</x:v>
      </x:c>
      <x:c r="E2010" s="59" t="str">
        <x:v>DARKBONEE</x:v>
      </x:c>
      <x:c r="F2010" s="59" t="str">
        <x:v>LSW</x:v>
      </x:c>
      <x:c r="G2010" s="27" t="n">
        <x:v>1</x:v>
      </x:c>
      <x:c r="H2010" s="27" t="str">
        <x:v>3rd</x:v>
      </x:c>
      <x:c r="I2010" s="30" t="n">
        <x:v>1.7</x:v>
      </x:c>
      <x:c r="J2010" s="30" t="n">
        <x:v>1.7</x:v>
      </x:c>
      <x:c r="K2010" s="30" t="n">
        <x:v>0</x:v>
      </x:c>
      <x:c r="L2010" s="30" t="n">
        <x:v>0</x:v>
      </x:c>
    </x:row>
    <x:row r="2011">
      <x:c r="A2011" s="61" t="n">
        <x:v>46039</x:v>
      </x:c>
      <x:c r="B2011" s="59" t="str">
        <x:v>FLEMINGTON</x:v>
      </x:c>
      <x:c r="C2011" s="27" t="n">
        <x:v>9</x:v>
      </x:c>
      <x:c r="D2011" s="27" t="n">
        <x:v>8</x:v>
      </x:c>
      <x:c r="E2011" s="59" t="str">
        <x:v>ZOUPER FUND</x:v>
      </x:c>
      <x:c r="F2011" s="59" t="str">
        <x:v>SYS</x:v>
      </x:c>
      <x:c r="G2011" s="27" t="n">
        <x:v>1</x:v>
      </x:c>
      <x:c r="H2011" s="27" t="str"/>
      <x:c r="I2011" s="30"/>
      <x:c r="J2011" s="30" t="n">
        <x:v>0</x:v>
      </x:c>
      <x:c r="K2011" s="30" t="n">
        <x:v>0</x:v>
      </x:c>
      <x:c r="L2011" s="30"/>
    </x:row>
    <x:row r="2012">
      <x:c r="A2012" s="61" t="n">
        <x:v>46039</x:v>
      </x:c>
      <x:c r="B2012" s="59" t="str">
        <x:v>FLEMINGTON</x:v>
      </x:c>
      <x:c r="C2012" s="27" t="n">
        <x:v>10</x:v>
      </x:c>
      <x:c r="D2012" s="27" t="n">
        <x:v>1</x:v>
      </x:c>
      <x:c r="E2012" s="59" t="str">
        <x:v>BUCCLEUCH</x:v>
      </x:c>
      <x:c r="F2012" s="59" t="str">
        <x:v>SYS</x:v>
      </x:c>
      <x:c r="G2012" s="27" t="n">
        <x:v>1</x:v>
      </x:c>
      <x:c r="H2012" s="27" t="str"/>
      <x:c r="I2012" s="30"/>
      <x:c r="J2012" s="30" t="n">
        <x:v>0</x:v>
      </x:c>
      <x:c r="K2012" s="30"/>
      <x:c r="L2012" s="30"/>
    </x:row>
    <x:row r="2013">
      <x:c r="A2013" s="61" t="n">
        <x:v>46040</x:v>
      </x:c>
      <x:c r="B2013" s="59" t="str">
        <x:v>GEELONG</x:v>
      </x:c>
      <x:c r="C2013" s="27" t="n">
        <x:v>9</x:v>
      </x:c>
      <x:c r="D2013" s="27" t="n">
        <x:v>6</x:v>
      </x:c>
      <x:c r="E2013" s="59" t="str">
        <x:v>JENNI THE FOX</x:v>
      </x:c>
      <x:c r="F2013" s="59" t="str">
        <x:v>M</x:v>
      </x:c>
      <x:c r="G2013" s="27" t="n">
        <x:v>1</x:v>
      </x:c>
      <x:c r="H2013" s="27" t="str">
        <x:v>Won</x:v>
      </x:c>
      <x:c r="I2013" s="30" t="n">
        <x:v>1.6</x:v>
      </x:c>
      <x:c r="J2013" s="30" t="n">
        <x:v>1.6</x:v>
      </x:c>
      <x:c r="K2013" s="30"/>
      <x:c r="L2013" s="30"/>
    </x:row>
    <x:row r="2014">
      <x:c r="A2014" s="61" t="n">
        <x:v>46046</x:v>
      </x:c>
      <x:c r="B2014" s="59" t="str">
        <x:v>CAULFIELD</x:v>
      </x:c>
      <x:c r="C2014" s="27" t="n">
        <x:v>1</x:v>
      </x:c>
      <x:c r="D2014" s="27" t="n">
        <x:v>5</x:v>
      </x:c>
      <x:c r="E2014" s="59" t="str">
        <x:v>TAKEN</x:v>
      </x:c>
      <x:c r="F2014" s="59" t="str">
        <x:v>SYS</x:v>
      </x:c>
      <x:c r="G2014" s="27" t="n">
        <x:v>1</x:v>
      </x:c>
      <x:c r="H2014" s="27" t="str">
        <x:v>Won</x:v>
      </x:c>
      <x:c r="I2014" s="30" t="n">
        <x:v>1.7</x:v>
      </x:c>
      <x:c r="J2014" s="30" t="n">
        <x:v>1.7</x:v>
      </x:c>
      <x:c r="K2014" s="30" t="n">
        <x:v>6.12</x:v>
      </x:c>
      <x:c r="L2014" s="30" t="n">
        <x:v>11.628</x:v>
      </x:c>
    </x:row>
    <x:row r="2015">
      <x:c r="A2015" s="61" t="n">
        <x:v>46046</x:v>
      </x:c>
      <x:c r="B2015" s="59" t="str">
        <x:v>CAULFIELD</x:v>
      </x:c>
      <x:c r="C2015" s="27" t="n">
        <x:v>1</x:v>
      </x:c>
      <x:c r="D2015" s="27" t="n">
        <x:v>6</x:v>
      </x:c>
      <x:c r="E2015" s="59" t="str">
        <x:v>MERRIGOLD</x:v>
      </x:c>
      <x:c r="F2015" s="59" t="str">
        <x:v>LSW / SYS</x:v>
      </x:c>
      <x:c r="G2015" s="27" t="n">
        <x:v>2</x:v>
      </x:c>
      <x:c r="H2015" s="27" t="str">
        <x:v>2nd</x:v>
      </x:c>
      <x:c r="I2015" s="30" t="n">
        <x:v>1.6</x:v>
      </x:c>
      <x:c r="J2015" s="30" t="n">
        <x:v>1.6</x:v>
      </x:c>
      <x:c r="K2015" s="30" t="n">
        <x:v>5.760000000000001</x:v>
      </x:c>
      <x:c r="L2015" s="30" t="n">
        <x:v>10.944</x:v>
      </x:c>
    </x:row>
    <x:row r="2016">
      <x:c r="A2016" s="61" t="n">
        <x:v>46046</x:v>
      </x:c>
      <x:c r="B2016" s="59" t="str">
        <x:v>CAULFIELD</x:v>
      </x:c>
      <x:c r="C2016" s="27" t="n">
        <x:v>5</x:v>
      </x:c>
      <x:c r="D2016" s="27" t="n">
        <x:v>9</x:v>
      </x:c>
      <x:c r="E2016" s="59" t="str">
        <x:v>LA ASTRO CHAT</x:v>
      </x:c>
      <x:c r="F2016" s="59" t="str">
        <x:v>SYS</x:v>
      </x:c>
      <x:c r="G2016" s="27" t="n">
        <x:v>1</x:v>
      </x:c>
      <x:c r="H2016" s="27" t="str">
        <x:v>Won</x:v>
      </x:c>
      <x:c r="I2016" s="30" t="n">
        <x:v>3.6</x:v>
      </x:c>
      <x:c r="J2016" s="30" t="n">
        <x:v>3.6</x:v>
      </x:c>
      <x:c r="K2016" s="30" t="n">
        <x:v>6.84</x:v>
      </x:c>
      <x:c r="L2016" s="30" t="n">
        <x:v>8.208</x:v>
      </x:c>
    </x:row>
    <x:row r="2017">
      <x:c r="A2017" s="61" t="n">
        <x:v>46046</x:v>
      </x:c>
      <x:c r="B2017" s="59" t="str">
        <x:v>CAULFIELD</x:v>
      </x:c>
      <x:c r="C2017" s="27" t="n">
        <x:v>5</x:v>
      </x:c>
      <x:c r="D2017" s="27" t="n">
        <x:v>10</x:v>
      </x:c>
      <x:c r="E2017" s="59" t="str">
        <x:v>EXPULSION</x:v>
      </x:c>
      <x:c r="F2017" s="59" t="str">
        <x:v>LSW / SYS</x:v>
      </x:c>
      <x:c r="G2017" s="27" t="n">
        <x:v>2</x:v>
      </x:c>
      <x:c r="H2017" s="27" t="str">
        <x:v>3rd</x:v>
      </x:c>
      <x:c r="I2017" s="30"/>
      <x:c r="J2017" s="30" t="n">
        <x:v>0</x:v>
      </x:c>
      <x:c r="K2017" s="30" t="n">
        <x:v>0</x:v>
      </x:c>
      <x:c r="L2017" s="30" t="n">
        <x:v>0</x:v>
      </x:c>
    </x:row>
    <x:row r="2018">
      <x:c r="A2018" s="61" t="n">
        <x:v>46046</x:v>
      </x:c>
      <x:c r="B2018" s="59" t="str">
        <x:v>CAULFIELD</x:v>
      </x:c>
      <x:c r="C2018" s="27" t="n">
        <x:v>6</x:v>
      </x:c>
      <x:c r="D2018" s="27" t="n">
        <x:v>6</x:v>
      </x:c>
      <x:c r="E2018" s="59" t="str">
        <x:v>SUNTORA</x:v>
      </x:c>
      <x:c r="F2018" s="59" t="str">
        <x:v>SYS</x:v>
      </x:c>
      <x:c r="G2018" s="27" t="n">
        <x:v>1</x:v>
      </x:c>
      <x:c r="H2018" s="27" t="str">
        <x:v>Won</x:v>
      </x:c>
      <x:c r="I2018" s="30" t="n">
        <x:v>1.9</x:v>
      </x:c>
      <x:c r="J2018" s="30" t="n">
        <x:v>1.9</x:v>
      </x:c>
      <x:c r="K2018" s="30" t="n">
        <x:v>2.28</x:v>
      </x:c>
      <x:c r="L2018" s="30" t="n">
        <x:v>3.8759999999999994</x:v>
      </x:c>
    </x:row>
    <x:row r="2019">
      <x:c r="A2019" s="61" t="n">
        <x:v>46046</x:v>
      </x:c>
      <x:c r="B2019" s="59" t="str">
        <x:v>CAULFIELD</x:v>
      </x:c>
      <x:c r="C2019" s="27" t="n">
        <x:v>7</x:v>
      </x:c>
      <x:c r="D2019" s="27" t="n">
        <x:v>4</x:v>
      </x:c>
      <x:c r="E2019" s="59" t="str">
        <x:v>OAK HILL</x:v>
      </x:c>
      <x:c r="F2019" s="59" t="str">
        <x:v>BFSR</x:v>
      </x:c>
      <x:c r="G2019" s="27" t="n">
        <x:v>1</x:v>
      </x:c>
      <x:c r="H2019" s="27" t="str">
        <x:v>2nd</x:v>
      </x:c>
      <x:c r="I2019" s="30" t="n">
        <x:v>1.2</x:v>
      </x:c>
      <x:c r="J2019" s="30" t="n">
        <x:v>1.2</x:v>
      </x:c>
      <x:c r="K2019" s="30" t="n">
        <x:v>2.04</x:v>
      </x:c>
      <x:c r="L2019" s="30" t="n">
        <x:v>0</x:v>
      </x:c>
    </x:row>
    <x:row r="2020">
      <x:c r="A2020" s="61" t="n">
        <x:v>46046</x:v>
      </x:c>
      <x:c r="B2020" s="59" t="str">
        <x:v>CAULFIELD</x:v>
      </x:c>
      <x:c r="C2020" s="27" t="n">
        <x:v>7</x:v>
      </x:c>
      <x:c r="D2020" s="27" t="n">
        <x:v>7</x:v>
      </x:c>
      <x:c r="E2020" s="59" t="str">
        <x:v>BEAST MODE</x:v>
      </x:c>
      <x:c r="F2020" s="59" t="str">
        <x:v>BF</x:v>
      </x:c>
      <x:c r="G2020" s="27" t="n">
        <x:v>1</x:v>
      </x:c>
      <x:c r="H2020" s="27" t="str"/>
      <x:c r="I2020" s="30"/>
      <x:c r="J2020" s="30" t="n">
        <x:v>0</x:v>
      </x:c>
      <x:c r="K2020" s="30" t="n">
        <x:v>0</x:v>
      </x:c>
      <x:c r="L2020" s="30" t="n">
        <x:v>0</x:v>
      </x:c>
    </x:row>
    <x:row r="2021">
      <x:c r="A2021" s="61" t="n">
        <x:v>46046</x:v>
      </x:c>
      <x:c r="B2021" s="59" t="str">
        <x:v>CAULFIELD</x:v>
      </x:c>
      <x:c r="C2021" s="27" t="n">
        <x:v>8</x:v>
      </x:c>
      <x:c r="D2021" s="27" t="n">
        <x:v>6</x:v>
      </x:c>
      <x:c r="E2021" s="59" t="str">
        <x:v>SALTY PEARL</x:v>
      </x:c>
      <x:c r="F2021" s="59" t="str">
        <x:v>SYS</x:v>
      </x:c>
      <x:c r="G2021" s="27" t="n">
        <x:v>1</x:v>
      </x:c>
      <x:c r="H2021" s="27" t="str">
        <x:v>3rd</x:v>
      </x:c>
      <x:c r="I2021" s="30" t="n">
        <x:v>1.7</x:v>
      </x:c>
      <x:c r="J2021" s="30" t="n">
        <x:v>1.7</x:v>
      </x:c>
      <x:c r="K2021" s="30" t="n">
        <x:v>0</x:v>
      </x:c>
      <x:c r="L2021" s="30"/>
    </x:row>
    <x:row r="2022">
      <x:c r="A2022" s="61" t="n">
        <x:v>46046</x:v>
      </x:c>
      <x:c r="B2022" s="59" t="str">
        <x:v>CAULFIELD</x:v>
      </x:c>
      <x:c r="C2022" s="27" t="n">
        <x:v>10</x:v>
      </x:c>
      <x:c r="D2022" s="27" t="n">
        <x:v>12</x:v>
      </x:c>
      <x:c r="E2022" s="59" t="str">
        <x:v>YES I KNOW</x:v>
      </x:c>
      <x:c r="F2022" s="59" t="str">
        <x:v>SYS</x:v>
      </x:c>
      <x:c r="G2022" s="27" t="n">
        <x:v>1</x:v>
      </x:c>
      <x:c r="H2022" s="27" t="str"/>
      <x:c r="I2022" s="30"/>
      <x:c r="J2022" s="30" t="n">
        <x:v>0</x:v>
      </x:c>
      <x:c r="K2022" s="30"/>
      <x:c r="L2022" s="30"/>
    </x:row>
    <x:row r="2023">
      <x:c r="A2023" s="61" t="n">
        <x:v>46053</x:v>
      </x:c>
      <x:c r="B2023" s="59" t="str">
        <x:v>CAULFIELD</x:v>
      </x:c>
      <x:c r="C2023" s="27" t="n">
        <x:v>1</x:v>
      </x:c>
      <x:c r="D2023" s="27" t="n">
        <x:v>6</x:v>
      </x:c>
      <x:c r="E2023" s="59" t="str">
        <x:v>JENNI'S MEADOW</x:v>
      </x:c>
      <x:c r="F2023" s="59" t="str">
        <x:v>SYS</x:v>
      </x:c>
      <x:c r="G2023" s="27" t="n">
        <x:v>1</x:v>
      </x:c>
      <x:c r="H2023" s="27" t="str">
        <x:v>2nd</x:v>
      </x:c>
      <x:c r="I2023" s="30" t="n">
        <x:v>1.6</x:v>
      </x:c>
      <x:c r="J2023" s="30" t="n">
        <x:v>1.6</x:v>
      </x:c>
      <x:c r="K2023" s="30" t="n">
        <x:v>2.5600000000000005</x:v>
      </x:c>
      <x:c r="L2023" s="30" t="n">
        <x:v>0</x:v>
      </x:c>
    </x:row>
    <x:row r="2024">
      <x:c r="A2024" s="61" t="n">
        <x:v>46053</x:v>
      </x:c>
      <x:c r="B2024" s="59" t="str">
        <x:v>CAULFIELD</x:v>
      </x:c>
      <x:c r="C2024" s="27" t="n">
        <x:v>2</x:v>
      </x:c>
      <x:c r="D2024" s="27" t="n">
        <x:v>12</x:v>
      </x:c>
      <x:c r="E2024" s="59" t="str">
        <x:v>DU CLISSON</x:v>
      </x:c>
      <x:c r="F2024" s="59" t="str">
        <x:v>DC</x:v>
      </x:c>
      <x:c r="G2024" s="27" t="n">
        <x:v>1</x:v>
      </x:c>
      <x:c r="H2024" s="27" t="str">
        <x:v>3rd</x:v>
      </x:c>
      <x:c r="I2024" s="30" t="n">
        <x:v>1.6</x:v>
      </x:c>
      <x:c r="J2024" s="30" t="n">
        <x:v>1.6</x:v>
      </x:c>
      <x:c r="K2024" s="30" t="n">
        <x:v>0</x:v>
      </x:c>
      <x:c r="L2024" s="30" t="n">
        <x:v>0</x:v>
      </x:c>
    </x:row>
    <x:row r="2025">
      <x:c r="A2025" s="61" t="n">
        <x:v>46053</x:v>
      </x:c>
      <x:c r="B2025" s="59" t="str">
        <x:v>CAULFIELD</x:v>
      </x:c>
      <x:c r="C2025" s="27" t="n">
        <x:v>3</x:v>
      </x:c>
      <x:c r="D2025" s="27" t="n">
        <x:v>11</x:v>
      </x:c>
      <x:c r="E2025" s="59" t="str">
        <x:v>TARZING</x:v>
      </x:c>
      <x:c r="F2025" s="59" t="str">
        <x:v>LSW</x:v>
      </x:c>
      <x:c r="G2025" s="27" t="n">
        <x:v>1</x:v>
      </x:c>
      <x:c r="H2025" s="27" t="str"/>
      <x:c r="I2025" s="30"/>
      <x:c r="J2025" s="30" t="n">
        <x:v>0</x:v>
      </x:c>
      <x:c r="K2025" s="30" t="n">
        <x:v>0</x:v>
      </x:c>
      <x:c r="L2025" s="30" t="n">
        <x:v>0</x:v>
      </x:c>
    </x:row>
    <x:row r="2026">
      <x:c r="A2026" s="61" t="n">
        <x:v>46053</x:v>
      </x:c>
      <x:c r="B2026" s="59" t="str">
        <x:v>CAULFIELD</x:v>
      </x:c>
      <x:c r="C2026" s="27" t="n">
        <x:v>3</x:v>
      </x:c>
      <x:c r="D2026" s="27" t="n">
        <x:v>12</x:v>
      </x:c>
      <x:c r="E2026" s="59" t="str">
        <x:v>TWO WOLVES</x:v>
      </x:c>
      <x:c r="F2026" s="59" t="str">
        <x:v>LSW</x:v>
      </x:c>
      <x:c r="G2026" s="27" t="n">
        <x:v>1</x:v>
      </x:c>
      <x:c r="H2026" s="27" t="str">
        <x:v>Won</x:v>
      </x:c>
      <x:c r="I2026" s="30" t="n">
        <x:v>1.6</x:v>
      </x:c>
      <x:c r="J2026" s="30" t="n">
        <x:v>1.6</x:v>
      </x:c>
      <x:c r="K2026" s="30" t="n">
        <x:v>0</x:v>
      </x:c>
      <x:c r="L2026" s="30" t="n">
        <x:v>0</x:v>
      </x:c>
    </x:row>
    <x:row r="2027">
      <x:c r="A2027" s="61" t="n">
        <x:v>46053</x:v>
      </x:c>
      <x:c r="B2027" s="59" t="str">
        <x:v>CAULFIELD</x:v>
      </x:c>
      <x:c r="C2027" s="27" t="n">
        <x:v>4</x:v>
      </x:c>
      <x:c r="D2027" s="27" t="n">
        <x:v>4</x:v>
      </x:c>
      <x:c r="E2027" s="59" t="str">
        <x:v>DICTIONARY</x:v>
      </x:c>
      <x:c r="F2027" s="59" t="str">
        <x:v>LSW</x:v>
      </x:c>
      <x:c r="G2027" s="27" t="n">
        <x:v>1</x:v>
      </x:c>
      <x:c r="H2027" s="27" t="str">
        <x:v>4th</x:v>
      </x:c>
      <x:c r="I2027" s="30"/>
      <x:c r="J2027" s="30" t="n">
        <x:v>0</x:v>
      </x:c>
      <x:c r="K2027" s="30" t="n">
        <x:v>0</x:v>
      </x:c>
      <x:c r="L2027" s="30" t="n">
        <x:v>0</x:v>
      </x:c>
    </x:row>
    <x:row r="2028">
      <x:c r="A2028" s="61" t="n">
        <x:v>46053</x:v>
      </x:c>
      <x:c r="B2028" s="59" t="str">
        <x:v>CAULFIELD</x:v>
      </x:c>
      <x:c r="C2028" s="27" t="n">
        <x:v>4</x:v>
      </x:c>
      <x:c r="D2028" s="27" t="n">
        <x:v>7</x:v>
      </x:c>
      <x:c r="E2028" s="59" t="str">
        <x:v>STYLISH SECRET</x:v>
      </x:c>
      <x:c r="F2028" s="59" t="str">
        <x:v>BF</x:v>
      </x:c>
      <x:c r="G2028" s="27" t="n">
        <x:v>1</x:v>
      </x:c>
      <x:c r="H2028" s="27" t="str">
        <x:v>Won</x:v>
      </x:c>
      <x:c r="I2028" s="30" t="n">
        <x:v>1.6</x:v>
      </x:c>
      <x:c r="J2028" s="30" t="n">
        <x:v>1.6</x:v>
      </x:c>
      <x:c r="K2028" s="30" t="n">
        <x:v>0</x:v>
      </x:c>
      <x:c r="L2028" s="30" t="n">
        <x:v>0</x:v>
      </x:c>
    </x:row>
    <x:row r="2029">
      <x:c r="A2029" s="61" t="n">
        <x:v>46053</x:v>
      </x:c>
      <x:c r="B2029" s="59" t="str">
        <x:v>CAULFIELD</x:v>
      </x:c>
      <x:c r="C2029" s="27" t="n">
        <x:v>5</x:v>
      </x:c>
      <x:c r="D2029" s="27" t="n">
        <x:v>5</x:v>
      </x:c>
      <x:c r="E2029" s="59" t="str">
        <x:v>KOMITO</x:v>
      </x:c>
      <x:c r="F2029" s="59" t="str">
        <x:v>LSW</x:v>
      </x:c>
      <x:c r="G2029" s="27" t="n">
        <x:v>1</x:v>
      </x:c>
      <x:c r="H2029" s="27" t="str"/>
      <x:c r="I2029" s="30"/>
      <x:c r="J2029" s="30" t="n">
        <x:v>0</x:v>
      </x:c>
      <x:c r="K2029" s="30" t="n">
        <x:v>0</x:v>
      </x:c>
      <x:c r="L2029" s="30" t="n">
        <x:v>0</x:v>
      </x:c>
    </x:row>
    <x:row r="2030">
      <x:c r="A2030" s="61" t="n">
        <x:v>46053</x:v>
      </x:c>
      <x:c r="B2030" s="59" t="str">
        <x:v>CAULFIELD</x:v>
      </x:c>
      <x:c r="C2030" s="27" t="n">
        <x:v>6</x:v>
      </x:c>
      <x:c r="D2030" s="27" t="n">
        <x:v>1</x:v>
      </x:c>
      <x:c r="E2030" s="59" t="str">
        <x:v>BIG SKY</x:v>
      </x:c>
      <x:c r="F2030" s="59" t="str">
        <x:v>LSW / SYS</x:v>
      </x:c>
      <x:c r="G2030" s="27" t="n">
        <x:v>2</x:v>
      </x:c>
      <x:c r="H2030" s="27" t="str">
        <x:v>Won</x:v>
      </x:c>
      <x:c r="I2030" s="30" t="n">
        <x:v>1.04</x:v>
      </x:c>
      <x:c r="J2030" s="30" t="n">
        <x:v>1.04</x:v>
      </x:c>
      <x:c r="K2030" s="30" t="n">
        <x:v>2.392</x:v>
      </x:c>
      <x:c r="L2030" s="30" t="n">
        <x:v>3.8272</x:v>
      </x:c>
    </x:row>
    <x:row r="2031">
      <x:c r="A2031" s="61" t="n">
        <x:v>46053</x:v>
      </x:c>
      <x:c r="B2031" s="59" t="str">
        <x:v>CAULFIELD</x:v>
      </x:c>
      <x:c r="C2031" s="27" t="n">
        <x:v>6</x:v>
      </x:c>
      <x:c r="D2031" s="27" t="n">
        <x:v>2</x:v>
      </x:c>
      <x:c r="E2031" s="59" t="str">
        <x:v>INVINCIBLE SON</x:v>
      </x:c>
      <x:c r="F2031" s="59" t="str">
        <x:v>FRSR</x:v>
      </x:c>
      <x:c r="G2031" s="27" t="n">
        <x:v>1</x:v>
      </x:c>
      <x:c r="H2031" s="27" t="str">
        <x:v>2nd</x:v>
      </x:c>
      <x:c r="I2031" s="30" t="n">
        <x:v>1.8</x:v>
      </x:c>
      <x:c r="J2031" s="30" t="n">
        <x:v>1.8</x:v>
      </x:c>
      <x:c r="K2031" s="30" t="n">
        <x:v>4.14</x:v>
      </x:c>
      <x:c r="L2031" s="30" t="n">
        <x:v>6.624</x:v>
      </x:c>
    </x:row>
    <x:row r="2032">
      <x:c r="A2032" s="61" t="n">
        <x:v>46053</x:v>
      </x:c>
      <x:c r="B2032" s="59" t="str">
        <x:v>CAULFIELD</x:v>
      </x:c>
      <x:c r="C2032" s="27" t="n">
        <x:v>7</x:v>
      </x:c>
      <x:c r="D2032" s="27" t="n">
        <x:v>3</x:v>
      </x:c>
      <x:c r="E2032" s="59" t="str">
        <x:v>DAMASK ROSE</x:v>
      </x:c>
      <x:c r="F2032" s="59" t="str">
        <x:v>SYS</x:v>
      </x:c>
      <x:c r="G2032" s="27" t="n">
        <x:v>1</x:v>
      </x:c>
      <x:c r="H2032" s="27" t="str">
        <x:v>2nd</x:v>
      </x:c>
      <x:c r="I2032" s="30" t="n">
        <x:v>2.3</x:v>
      </x:c>
      <x:c r="J2032" s="30" t="n">
        <x:v>2.3</x:v>
      </x:c>
      <x:c r="K2032" s="30" t="n">
        <x:v>3.6799999999999997</x:v>
      </x:c>
      <x:c r="L2032" s="30" t="n">
        <x:v>0</x:v>
      </x:c>
    </x:row>
    <x:row r="2033">
      <x:c r="A2033" s="61" t="n">
        <x:v>46053</x:v>
      </x:c>
      <x:c r="B2033" s="59" t="str">
        <x:v>CAULFIELD</x:v>
      </x:c>
      <x:c r="C2033" s="27" t="n">
        <x:v>8</x:v>
      </x:c>
      <x:c r="D2033" s="27" t="n">
        <x:v>3</x:v>
      </x:c>
      <x:c r="E2033" s="59" t="str">
        <x:v>GALLANT SON</x:v>
      </x:c>
      <x:c r="F2033" s="59" t="str">
        <x:v>LSW / SYS</x:v>
      </x:c>
      <x:c r="G2033" s="27" t="n">
        <x:v>2</x:v>
      </x:c>
      <x:c r="H2033" s="27" t="str">
        <x:v>Won</x:v>
      </x:c>
      <x:c r="I2033" s="30" t="n">
        <x:v>1.6</x:v>
      </x:c>
      <x:c r="J2033" s="30" t="n">
        <x:v>1.6</x:v>
      </x:c>
      <x:c r="K2033" s="30" t="n">
        <x:v>0</x:v>
      </x:c>
      <x:c r="L2033" s="30" t="n">
        <x:v>0</x:v>
      </x:c>
    </x:row>
    <x:row r="2034">
      <x:c r="A2034" s="61" t="n">
        <x:v>46053</x:v>
      </x:c>
      <x:c r="B2034" s="59" t="str">
        <x:v>CAULFIELD</x:v>
      </x:c>
      <x:c r="C2034" s="27" t="n">
        <x:v>8</x:v>
      </x:c>
      <x:c r="D2034" s="27" t="n">
        <x:v>4</x:v>
      </x:c>
      <x:c r="E2034" s="59" t="str">
        <x:v>RUE DE ROYALE</x:v>
      </x:c>
      <x:c r="F2034" s="59" t="str">
        <x:v>BF</x:v>
      </x:c>
      <x:c r="G2034" s="27" t="n">
        <x:v>1</x:v>
      </x:c>
      <x:c r="H2034" s="27" t="str"/>
      <x:c r="I2034" s="30"/>
      <x:c r="J2034" s="30" t="n">
        <x:v>0</x:v>
      </x:c>
      <x:c r="K2034" s="30" t="n">
        <x:v>0</x:v>
      </x:c>
      <x:c r="L2034" s="30" t="n">
        <x:v>0</x:v>
      </x:c>
    </x:row>
    <x:row r="2035">
      <x:c r="A2035" s="61" t="n">
        <x:v>46053</x:v>
      </x:c>
      <x:c r="B2035" s="59" t="str">
        <x:v>CAULFIELD</x:v>
      </x:c>
      <x:c r="C2035" s="27" t="n">
        <x:v>9</x:v>
      </x:c>
      <x:c r="D2035" s="27" t="n">
        <x:v>6</x:v>
      </x:c>
      <x:c r="E2035" s="59" t="str">
        <x:v>MAKE IT SWEET</x:v>
      </x:c>
      <x:c r="F2035" s="59" t="str">
        <x:v>SYS</x:v>
      </x:c>
      <x:c r="G2035" s="27" t="n">
        <x:v>1</x:v>
      </x:c>
      <x:c r="H2035" s="27" t="str"/>
      <x:c r="I2035" s="30"/>
      <x:c r="J2035" s="30" t="n">
        <x:v>0</x:v>
      </x:c>
      <x:c r="K2035" s="30" t="n">
        <x:v>0</x:v>
      </x:c>
      <x:c r="L2035" s="30"/>
    </x:row>
    <x:row r="2036">
      <x:c r="A2036" s="61" t="n">
        <x:v>46053</x:v>
      </x:c>
      <x:c r="B2036" s="59" t="str">
        <x:v>CAULFIELD</x:v>
      </x:c>
      <x:c r="C2036" s="27" t="n">
        <x:v>9</x:v>
      </x:c>
      <x:c r="D2036" s="27" t="n">
        <x:v>7</x:v>
      </x:c>
      <x:c r="E2036" s="59" t="str">
        <x:v>MIDNITE STORM</x:v>
      </x:c>
      <x:c r="F2036" s="59" t="str">
        <x:v>LSW / SYS</x:v>
      </x:c>
      <x:c r="G2036" s="27" t="n">
        <x:v>2</x:v>
      </x:c>
      <x:c r="H2036" s="27" t="str">
        <x:v>Won</x:v>
      </x:c>
      <x:c r="I2036" s="30" t="n">
        <x:v>1.7</x:v>
      </x:c>
      <x:c r="J2036" s="30" t="n">
        <x:v>1.7</x:v>
      </x:c>
      <x:c r="K2036" s="30" t="n">
        <x:v>2.21</x:v>
      </x:c>
      <x:c r="L2036" s="30"/>
    </x:row>
    <x:row r="2037">
      <x:c r="A2037" s="61" t="n">
        <x:v>46053</x:v>
      </x:c>
      <x:c r="B2037" s="59" t="str">
        <x:v>CAULFIELD</x:v>
      </x:c>
      <x:c r="C2037" s="27" t="n">
        <x:v>10</x:v>
      </x:c>
      <x:c r="D2037" s="27" t="n">
        <x:v>16</x:v>
      </x:c>
      <x:c r="E2037" s="59" t="str">
        <x:v>STEALTH OF NIGHT</x:v>
      </x:c>
      <x:c r="F2037" s="59" t="str">
        <x:v>LSW</x:v>
      </x:c>
      <x:c r="G2037" s="27" t="n">
        <x:v>1</x:v>
      </x:c>
      <x:c r="H2037" s="27" t="str">
        <x:v>2nd</x:v>
      </x:c>
      <x:c r="I2037" s="30" t="n">
        <x:v>1.3</x:v>
      </x:c>
      <x:c r="J2037" s="30" t="n">
        <x:v>1.3</x:v>
      </x:c>
      <x:c r="K2037" s="30"/>
      <x:c r="L2037" s="30"/>
    </x:row>
    <x:row r="2038">
      <x:c r="A2038" s="61" t="n">
        <x:v>46060</x:v>
      </x:c>
      <x:c r="B2038" s="59" t="str">
        <x:v>CAULFIELD</x:v>
      </x:c>
      <x:c r="C2038" s="27" t="n">
        <x:v>1</x:v>
      </x:c>
      <x:c r="D2038" s="27" t="n">
        <x:v>4</x:v>
      </x:c>
      <x:c r="E2038" s="59" t="str">
        <x:v>I ONLY WISH</x:v>
      </x:c>
      <x:c r="F2038" s="59" t="str">
        <x:v>LSW</x:v>
      </x:c>
      <x:c r="G2038" s="27" t="n">
        <x:v>1</x:v>
      </x:c>
      <x:c r="H2038" s="27" t="str">
        <x:v>4th</x:v>
      </x:c>
      <x:c r="I2038" s="30"/>
      <x:c r="J2038" s="30" t="n">
        <x:v>0</x:v>
      </x:c>
      <x:c r="K2038" s="30" t="n">
        <x:v>0</x:v>
      </x:c>
      <x:c r="L2038" s="30" t="n">
        <x:v>0</x:v>
      </x:c>
    </x:row>
    <x:row r="2039">
      <x:c r="A2039" s="61" t="n">
        <x:v>46060</x:v>
      </x:c>
      <x:c r="B2039" s="59" t="str">
        <x:v>CAULFIELD</x:v>
      </x:c>
      <x:c r="C2039" s="27" t="n">
        <x:v>2</x:v>
      </x:c>
      <x:c r="D2039" s="27" t="n">
        <x:v>3</x:v>
      </x:c>
      <x:c r="E2039" s="59" t="str">
        <x:v>SUNTORA</x:v>
      </x:c>
      <x:c r="F2039" s="59" t="str">
        <x:v>LSW / SYS</x:v>
      </x:c>
      <x:c r="G2039" s="27" t="n">
        <x:v>2</x:v>
      </x:c>
      <x:c r="H2039" s="27" t="str">
        <x:v>Won</x:v>
      </x:c>
      <x:c r="I2039" s="30" t="n">
        <x:v>1.5</x:v>
      </x:c>
      <x:c r="J2039" s="30" t="n">
        <x:v>1.5</x:v>
      </x:c>
      <x:c r="K2039" s="30" t="n">
        <x:v>2.4000000000000004</x:v>
      </x:c>
      <x:c r="L2039" s="30" t="n">
        <x:v>0</x:v>
      </x:c>
    </x:row>
    <x:row r="2040">
      <x:c r="A2040" s="61" t="n">
        <x:v>46060</x:v>
      </x:c>
      <x:c r="B2040" s="59" t="str">
        <x:v>CAULFIELD</x:v>
      </x:c>
      <x:c r="C2040" s="27" t="n">
        <x:v>3</x:v>
      </x:c>
      <x:c r="D2040" s="27" t="n">
        <x:v>2</x:v>
      </x:c>
      <x:c r="E2040" s="59" t="str">
        <x:v>ETERNAL WARRIOR</x:v>
      </x:c>
      <x:c r="F2040" s="59" t="str">
        <x:v>SYS</x:v>
      </x:c>
      <x:c r="G2040" s="27" t="n">
        <x:v>1</x:v>
      </x:c>
      <x:c r="H2040" s="27" t="str">
        <x:v>3rd</x:v>
      </x:c>
      <x:c r="I2040" s="30" t="n">
        <x:v>1.6</x:v>
      </x:c>
      <x:c r="J2040" s="30" t="n">
        <x:v>1.6</x:v>
      </x:c>
      <x:c r="K2040" s="30" t="n">
        <x:v>0</x:v>
      </x:c>
      <x:c r="L2040" s="30" t="n">
        <x:v>0</x:v>
      </x:c>
    </x:row>
    <x:row r="2041">
      <x:c r="A2041" s="61" t="n">
        <x:v>46060</x:v>
      </x:c>
      <x:c r="B2041" s="59" t="str">
        <x:v>CAULFIELD</x:v>
      </x:c>
      <x:c r="C2041" s="27" t="n">
        <x:v>3</x:v>
      </x:c>
      <x:c r="D2041" s="27" t="n">
        <x:v>3</x:v>
      </x:c>
      <x:c r="E2041" s="59" t="str">
        <x:v>GUEST HOUSE</x:v>
      </x:c>
      <x:c r="F2041" s="59" t="str">
        <x:v>LSW</x:v>
      </x:c>
      <x:c r="G2041" s="27" t="n">
        <x:v>1</x:v>
      </x:c>
      <x:c r="H2041" s="27" t="str">
        <x:v>2nd</x:v>
      </x:c>
      <x:c r="I2041" s="30" t="n">
        <x:v>1.3</x:v>
      </x:c>
      <x:c r="J2041" s="30" t="n">
        <x:v>1.3</x:v>
      </x:c>
      <x:c r="K2041" s="30" t="n">
        <x:v>0</x:v>
      </x:c>
      <x:c r="L2041" s="30" t="n">
        <x:v>0</x:v>
      </x:c>
    </x:row>
    <x:row r="2042">
      <x:c r="A2042" s="61" t="n">
        <x:v>46060</x:v>
      </x:c>
      <x:c r="B2042" s="59" t="str">
        <x:v>CAULFIELD</x:v>
      </x:c>
      <x:c r="C2042" s="27" t="n">
        <x:v>4</x:v>
      </x:c>
      <x:c r="D2042" s="27" t="n">
        <x:v>2</x:v>
      </x:c>
      <x:c r="E2042" s="59" t="str">
        <x:v>MOANA SPIRIT</x:v>
      </x:c>
      <x:c r="F2042" s="59" t="str">
        <x:v>LSW / SYS</x:v>
      </x:c>
      <x:c r="G2042" s="27" t="n">
        <x:v>2</x:v>
      </x:c>
      <x:c r="H2042" s="27" t="str"/>
      <x:c r="I2042" s="30"/>
      <x:c r="J2042" s="30" t="n">
        <x:v>0</x:v>
      </x:c>
      <x:c r="K2042" s="30" t="n">
        <x:v>0</x:v>
      </x:c>
      <x:c r="L2042" s="30" t="n">
        <x:v>0</x:v>
      </x:c>
    </x:row>
    <x:row r="2043">
      <x:c r="A2043" s="61" t="n">
        <x:v>46060</x:v>
      </x:c>
      <x:c r="B2043" s="59" t="str">
        <x:v>CAULFIELD</x:v>
      </x:c>
      <x:c r="C2043" s="27" t="n">
        <x:v>4</x:v>
      </x:c>
      <x:c r="D2043" s="27" t="n">
        <x:v>3</x:v>
      </x:c>
      <x:c r="E2043" s="59" t="str">
        <x:v>STREISAND</x:v>
      </x:c>
      <x:c r="F2043" s="59" t="str">
        <x:v>FR</x:v>
      </x:c>
      <x:c r="G2043" s="27" t="n">
        <x:v>1</x:v>
      </x:c>
      <x:c r="H2043" s="27" t="str">
        <x:v>Won</x:v>
      </x:c>
      <x:c r="I2043" s="30" t="n">
        <x:v>1.4</x:v>
      </x:c>
      <x:c r="J2043" s="30" t="n">
        <x:v>1.4</x:v>
      </x:c>
      <x:c r="K2043" s="30" t="n">
        <x:v>2.2399999999999998</x:v>
      </x:c>
      <x:c r="L2043" s="30" t="n">
        <x:v>4.704</x:v>
      </x:c>
    </x:row>
    <x:row r="2044">
      <x:c r="A2044" s="61" t="n">
        <x:v>46060</x:v>
      </x:c>
      <x:c r="B2044" s="59" t="str">
        <x:v>CAULFIELD</x:v>
      </x:c>
      <x:c r="C2044" s="27" t="n">
        <x:v>5</x:v>
      </x:c>
      <x:c r="D2044" s="27" t="n">
        <x:v>1</x:v>
      </x:c>
      <x:c r="E2044" s="59" t="str">
        <x:v>OBSERVER</x:v>
      </x:c>
      <x:c r="F2044" s="59" t="str">
        <x:v>DC</x:v>
      </x:c>
      <x:c r="G2044" s="27" t="n">
        <x:v>1</x:v>
      </x:c>
      <x:c r="H2044" s="27" t="str">
        <x:v>Won</x:v>
      </x:c>
      <x:c r="I2044" s="30" t="n">
        <x:v>1.6</x:v>
      </x:c>
      <x:c r="J2044" s="30" t="n">
        <x:v>1.6</x:v>
      </x:c>
      <x:c r="K2044" s="30" t="n">
        <x:v>3.3600000000000003</x:v>
      </x:c>
      <x:c r="L2044" s="30" t="n">
        <x:v>4.704</x:v>
      </x:c>
    </x:row>
    <x:row r="2045">
      <x:c r="A2045" s="61" t="n">
        <x:v>46060</x:v>
      </x:c>
      <x:c r="B2045" s="59" t="str">
        <x:v>CAULFIELD</x:v>
      </x:c>
      <x:c r="C2045" s="27" t="n">
        <x:v>5</x:v>
      </x:c>
      <x:c r="D2045" s="27" t="n">
        <x:v>3</x:v>
      </x:c>
      <x:c r="E2045" s="59" t="str">
        <x:v>PLANET RED</x:v>
      </x:c>
      <x:c r="F2045" s="59" t="str">
        <x:v>SYS</x:v>
      </x:c>
      <x:c r="G2045" s="27" t="n">
        <x:v>1</x:v>
      </x:c>
      <x:c r="H2045" s="27" t="str">
        <x:v>2nd</x:v>
      </x:c>
      <x:c r="I2045" s="30" t="n">
        <x:v>1.8</x:v>
      </x:c>
      <x:c r="J2045" s="30" t="n">
        <x:v>1.8</x:v>
      </x:c>
      <x:c r="K2045" s="30" t="n">
        <x:v>3.7800000000000002</x:v>
      </x:c>
      <x:c r="L2045" s="30" t="n">
        <x:v>5.292</x:v>
      </x:c>
    </x:row>
    <x:row r="2046">
      <x:c r="A2046" s="61" t="n">
        <x:v>46060</x:v>
      </x:c>
      <x:c r="B2046" s="59" t="str">
        <x:v>CAULFIELD</x:v>
      </x:c>
      <x:c r="C2046" s="27" t="n">
        <x:v>6</x:v>
      </x:c>
      <x:c r="D2046" s="27" t="n">
        <x:v>5</x:v>
      </x:c>
      <x:c r="E2046" s="59" t="str">
        <x:v>OAK HILL</x:v>
      </x:c>
      <x:c r="F2046" s="59" t="str">
        <x:v>BFSR / SYS</x:v>
      </x:c>
      <x:c r="G2046" s="27" t="n">
        <x:v>2</x:v>
      </x:c>
      <x:c r="H2046" s="27" t="str">
        <x:v>Won</x:v>
      </x:c>
      <x:c r="I2046" s="30" t="n">
        <x:v>2.1</x:v>
      </x:c>
      <x:c r="J2046" s="30" t="n">
        <x:v>2.1</x:v>
      </x:c>
      <x:c r="K2046" s="30" t="n">
        <x:v>2.94</x:v>
      </x:c>
      <x:c r="L2046" s="30" t="n">
        <x:v>4.998</x:v>
      </x:c>
    </x:row>
    <x:row r="2047">
      <x:c r="A2047" s="61" t="n">
        <x:v>46060</x:v>
      </x:c>
      <x:c r="B2047" s="59" t="str">
        <x:v>CAULFIELD</x:v>
      </x:c>
      <x:c r="C2047" s="27" t="n">
        <x:v>7</x:v>
      </x:c>
      <x:c r="D2047" s="27" t="n">
        <x:v>1</x:v>
      </x:c>
      <x:c r="E2047" s="59" t="str">
        <x:v>TOM KITTEN</x:v>
      </x:c>
      <x:c r="F2047" s="59" t="str">
        <x:v>DC</x:v>
      </x:c>
      <x:c r="G2047" s="27" t="n">
        <x:v>1</x:v>
      </x:c>
      <x:c r="H2047" s="27" t="str">
        <x:v>Won</x:v>
      </x:c>
      <x:c r="I2047" s="30" t="n">
        <x:v>1.4</x:v>
      </x:c>
      <x:c r="J2047" s="30" t="n">
        <x:v>1.4</x:v>
      </x:c>
      <x:c r="K2047" s="30" t="n">
        <x:v>2.38</x:v>
      </x:c>
      <x:c r="L2047" s="30" t="n">
        <x:v>4.521999999999999</x:v>
      </x:c>
    </x:row>
    <x:row r="2048">
      <x:c r="A2048" s="61" t="n">
        <x:v>46060</x:v>
      </x:c>
      <x:c r="B2048" s="59" t="str">
        <x:v>CAULFIELD</x:v>
      </x:c>
      <x:c r="C2048" s="27" t="n">
        <x:v>7</x:v>
      </x:c>
      <x:c r="D2048" s="27" t="n">
        <x:v>2</x:v>
      </x:c>
      <x:c r="E2048" s="59" t="str">
        <x:v>VEIGHT</x:v>
      </x:c>
      <x:c r="F2048" s="59" t="str">
        <x:v>SYS</x:v>
      </x:c>
      <x:c r="G2048" s="27" t="n">
        <x:v>1</x:v>
      </x:c>
      <x:c r="H2048" s="27" t="str">
        <x:v>3rd</x:v>
      </x:c>
      <x:c r="I2048" s="30" t="n">
        <x:v>1.7</x:v>
      </x:c>
      <x:c r="J2048" s="30" t="n">
        <x:v>1.7</x:v>
      </x:c>
      <x:c r="K2048" s="30" t="n">
        <x:v>2.8899999999999997</x:v>
      </x:c>
      <x:c r="L2048" s="30" t="n">
        <x:v>5.490999999999999</x:v>
      </x:c>
    </x:row>
    <x:row r="2049">
      <x:c r="A2049" s="61" t="n">
        <x:v>46060</x:v>
      </x:c>
      <x:c r="B2049" s="59" t="str">
        <x:v>CAULFIELD</x:v>
      </x:c>
      <x:c r="C2049" s="27" t="n">
        <x:v>7</x:v>
      </x:c>
      <x:c r="D2049" s="27" t="n">
        <x:v>4</x:v>
      </x:c>
      <x:c r="E2049" s="59" t="str">
        <x:v>ZOU SENSATION</x:v>
      </x:c>
      <x:c r="F2049" s="59" t="str">
        <x:v>LSW</x:v>
      </x:c>
      <x:c r="G2049" s="27" t="n">
        <x:v>1</x:v>
      </x:c>
      <x:c r="H2049" s="27" t="str"/>
      <x:c r="I2049" s="30"/>
      <x:c r="J2049" s="30" t="n">
        <x:v>0</x:v>
      </x:c>
      <x:c r="K2049" s="30" t="n">
        <x:v>0</x:v>
      </x:c>
      <x:c r="L2049" s="30" t="n">
        <x:v>0</x:v>
      </x:c>
    </x:row>
    <x:row r="2050">
      <x:c r="A2050" s="61" t="n">
        <x:v>46060</x:v>
      </x:c>
      <x:c r="B2050" s="59" t="str">
        <x:v>CAULFIELD</x:v>
      </x:c>
      <x:c r="C2050" s="27" t="n">
        <x:v>7</x:v>
      </x:c>
      <x:c r="D2050" s="27" t="n">
        <x:v>8</x:v>
      </x:c>
      <x:c r="E2050" s="59" t="str">
        <x:v>JENNILALA</x:v>
      </x:c>
      <x:c r="F2050" s="59" t="str">
        <x:v>LSW</x:v>
      </x:c>
      <x:c r="G2050" s="27" t="n">
        <x:v>1</x:v>
      </x:c>
      <x:c r="H2050" s="27" t="str"/>
      <x:c r="I2050" s="30"/>
      <x:c r="J2050" s="30" t="n">
        <x:v>0</x:v>
      </x:c>
      <x:c r="K2050" s="30" t="n">
        <x:v>0</x:v>
      </x:c>
      <x:c r="L2050" s="30" t="n">
        <x:v>0</x:v>
      </x:c>
    </x:row>
    <x:row r="2051">
      <x:c r="A2051" s="61" t="n">
        <x:v>46060</x:v>
      </x:c>
      <x:c r="B2051" s="59" t="str">
        <x:v>CAULFIELD</x:v>
      </x:c>
      <x:c r="C2051" s="27" t="n">
        <x:v>8</x:v>
      </x:c>
      <x:c r="D2051" s="27" t="n">
        <x:v>2</x:v>
      </x:c>
      <x:c r="E2051" s="59" t="str">
        <x:v>ALPHA SOFIE</x:v>
      </x:c>
      <x:c r="F2051" s="59" t="str">
        <x:v>M</x:v>
      </x:c>
      <x:c r="G2051" s="27" t="n">
        <x:v>1</x:v>
      </x:c>
      <x:c r="H2051" s="27" t="str">
        <x:v>Won</x:v>
      </x:c>
      <x:c r="I2051" s="30" t="n">
        <x:v>1.7</x:v>
      </x:c>
      <x:c r="J2051" s="30" t="n">
        <x:v>1.7</x:v>
      </x:c>
      <x:c r="K2051" s="30" t="n">
        <x:v>3.23</x:v>
      </x:c>
      <x:c r="L2051" s="30" t="n">
        <x:v>4.845</x:v>
      </x:c>
    </x:row>
    <x:row r="2052">
      <x:c r="A2052" s="61" t="n">
        <x:v>46060</x:v>
      </x:c>
      <x:c r="B2052" s="59" t="str">
        <x:v>CAULFIELD</x:v>
      </x:c>
      <x:c r="C2052" s="27" t="n">
        <x:v>9</x:v>
      </x:c>
      <x:c r="D2052" s="27" t="n">
        <x:v>1</x:v>
      </x:c>
      <x:c r="E2052" s="59" t="str">
        <x:v>LIGHT INFANTRY MAN</x:v>
      </x:c>
      <x:c r="F2052" s="59" t="str">
        <x:v>M</x:v>
      </x:c>
      <x:c r="G2052" s="27" t="n">
        <x:v>1</x:v>
      </x:c>
      <x:c r="H2052" s="27" t="str">
        <x:v>Won</x:v>
      </x:c>
      <x:c r="I2052" s="30" t="n">
        <x:v>1.9</x:v>
      </x:c>
      <x:c r="J2052" s="30" t="n">
        <x:v>1.9</x:v>
      </x:c>
      <x:c r="K2052" s="30" t="n">
        <x:v>2.8499999999999996</x:v>
      </x:c>
      <x:c r="L2052" s="30"/>
    </x:row>
    <x:row r="2053">
      <x:c r="A2053" s="61" t="n">
        <x:v>46060</x:v>
      </x:c>
      <x:c r="B2053" s="59" t="str">
        <x:v>CAULFIELD</x:v>
      </x:c>
      <x:c r="C2053" s="27" t="n">
        <x:v>10</x:v>
      </x:c>
      <x:c r="D2053" s="27" t="n">
        <x:v>6</x:v>
      </x:c>
      <x:c r="E2053" s="59" t="str">
        <x:v>SNEAKY SUNRISE</x:v>
      </x:c>
      <x:c r="F2053" s="59" t="str">
        <x:v>SYS</x:v>
      </x:c>
      <x:c r="G2053" s="27" t="n">
        <x:v>1</x:v>
      </x:c>
      <x:c r="H2053" s="27" t="str">
        <x:v>Won</x:v>
      </x:c>
      <x:c r="I2053" s="30" t="n">
        <x:v>1.5</x:v>
      </x:c>
      <x:c r="J2053" s="30" t="n">
        <x:v>1.5</x:v>
      </x:c>
      <x:c r="K2053" s="30"/>
      <x:c r="L2053" s="30"/>
    </x:row>
    <x:row r="2054">
      <x:c r="A2054" s="61" t="n">
        <x:v>46060</x:v>
      </x:c>
      <x:c r="B2054" s="59" t="str">
        <x:v>CAULFIELD</x:v>
      </x:c>
      <x:c r="C2054" s="27" t="n">
        <x:v>10</x:v>
      </x:c>
      <x:c r="D2054" s="27" t="n">
        <x:v>8</x:v>
      </x:c>
      <x:c r="E2054" s="59" t="str">
        <x:v>AHHA AHHA</x:v>
      </x:c>
      <x:c r="F2054" s="59" t="str">
        <x:v>BF / SYS</x:v>
      </x:c>
      <x:c r="G2054" s="27" t="n">
        <x:v>2</x:v>
      </x:c>
      <x:c r="H2054" s="27" t="str">
        <x:v>2nd</x:v>
      </x:c>
      <x:c r="I2054" s="30" t="n">
        <x:v>1.3</x:v>
      </x:c>
      <x:c r="J2054" s="30" t="n">
        <x:v>1.3</x:v>
      </x:c>
      <x:c r="K2054" s="30"/>
      <x:c r="L2054" s="30"/>
    </x:row>
    <x:row r="2055">
      <x:c r="A2055" s="61" t="n">
        <x:v>46067</x:v>
      </x:c>
      <x:c r="B2055" s="59" t="str">
        <x:v>FLEMINGTON</x:v>
      </x:c>
      <x:c r="C2055" s="27" t="n">
        <x:v>1</x:v>
      </x:c>
      <x:c r="D2055" s="27" t="n">
        <x:v>4</x:v>
      </x:c>
      <x:c r="E2055" s="59" t="str">
        <x:v>HARD KICK</x:v>
      </x:c>
      <x:c r="F2055" s="59" t="str">
        <x:v>SYS</x:v>
      </x:c>
      <x:c r="G2055" s="27" t="n">
        <x:v>1</x:v>
      </x:c>
      <x:c r="H2055" s="27" t="str">
        <x:v>Won</x:v>
      </x:c>
      <x:c r="I2055" s="30" t="n">
        <x:v>1.8</x:v>
      </x:c>
      <x:c r="J2055" s="30" t="n">
        <x:v>1.8</x:v>
      </x:c>
      <x:c r="K2055" s="30" t="n">
        <x:v>2.7</x:v>
      </x:c>
      <x:c r="L2055" s="30" t="n">
        <x:v>3.78</x:v>
      </x:c>
    </x:row>
    <x:row r="2056">
      <x:c r="A2056" s="61" t="n">
        <x:v>46067</x:v>
      </x:c>
      <x:c r="B2056" s="59" t="str">
        <x:v>FLEMINGTON</x:v>
      </x:c>
      <x:c r="C2056" s="27" t="n">
        <x:v>2</x:v>
      </x:c>
      <x:c r="D2056" s="27" t="n">
        <x:v>6</x:v>
      </x:c>
      <x:c r="E2056" s="59" t="str">
        <x:v>FIORENOT</x:v>
      </x:c>
      <x:c r="F2056" s="59" t="str">
        <x:v>LSW / SYS</x:v>
      </x:c>
      <x:c r="G2056" s="27" t="n">
        <x:v>2</x:v>
      </x:c>
      <x:c r="H2056" s="27" t="str">
        <x:v>2nd</x:v>
      </x:c>
      <x:c r="I2056" s="30" t="n">
        <x:v>1.5</x:v>
      </x:c>
      <x:c r="J2056" s="30" t="n">
        <x:v>1.5</x:v>
      </x:c>
      <x:c r="K2056" s="30" t="n">
        <x:v>2.0999999999999996</x:v>
      </x:c>
      <x:c r="L2056" s="30" t="n">
        <x:v>3.3599999999999994</x:v>
      </x:c>
    </x:row>
    <x:row r="2057">
      <x:c r="A2057" s="61" t="n">
        <x:v>46067</x:v>
      </x:c>
      <x:c r="B2057" s="59" t="str">
        <x:v>FLEMINGTON</x:v>
      </x:c>
      <x:c r="C2057" s="27" t="n">
        <x:v>3</x:v>
      </x:c>
      <x:c r="D2057" s="27" t="n">
        <x:v>2</x:v>
      </x:c>
      <x:c r="E2057" s="59" t="str">
        <x:v>SASS APPEAL</x:v>
      </x:c>
      <x:c r="F2057" s="59" t="str">
        <x:v>LSW / SYS</x:v>
      </x:c>
      <x:c r="G2057" s="27" t="n">
        <x:v>2</x:v>
      </x:c>
      <x:c r="H2057" s="27" t="str">
        <x:v>Won</x:v>
      </x:c>
      <x:c r="I2057" s="30" t="n">
        <x:v>1.4</x:v>
      </x:c>
      <x:c r="J2057" s="30" t="n">
        <x:v>1.4</x:v>
      </x:c>
      <x:c r="K2057" s="30" t="n">
        <x:v>2.2399999999999998</x:v>
      </x:c>
      <x:c r="L2057" s="30" t="n">
        <x:v>6.4959999999999996</x:v>
      </x:c>
    </x:row>
    <x:row r="2058">
      <x:c r="A2058" s="61" t="n">
        <x:v>46067</x:v>
      </x:c>
      <x:c r="B2058" s="59" t="str">
        <x:v>FLEMINGTON</x:v>
      </x:c>
      <x:c r="C2058" s="27" t="n">
        <x:v>5</x:v>
      </x:c>
      <x:c r="D2058" s="27" t="n">
        <x:v>4</x:v>
      </x:c>
      <x:c r="E2058" s="59" t="str">
        <x:v>NDOLA</x:v>
      </x:c>
      <x:c r="F2058" s="59" t="str">
        <x:v>FRSR</x:v>
      </x:c>
      <x:c r="G2058" s="27" t="n">
        <x:v>1</x:v>
      </x:c>
      <x:c r="H2058" s="27" t="str">
        <x:v>Won</x:v>
      </x:c>
      <x:c r="I2058" s="30" t="n">
        <x:v>1.6</x:v>
      </x:c>
      <x:c r="J2058" s="30" t="n">
        <x:v>1.6</x:v>
      </x:c>
      <x:c r="K2058" s="30" t="n">
        <x:v>4.64</x:v>
      </x:c>
      <x:c r="L2058" s="30" t="n">
        <x:v>6.4959999999999996</x:v>
      </x:c>
    </x:row>
    <x:row r="2059">
      <x:c r="A2059" s="61" t="n">
        <x:v>46067</x:v>
      </x:c>
      <x:c r="B2059" s="59" t="str">
        <x:v>FLEMINGTON</x:v>
      </x:c>
      <x:c r="C2059" s="27" t="n">
        <x:v>5</x:v>
      </x:c>
      <x:c r="D2059" s="27" t="n">
        <x:v>7</x:v>
      </x:c>
      <x:c r="E2059" s="59" t="str">
        <x:v>RUE DE ROYALE</x:v>
      </x:c>
      <x:c r="F2059" s="59" t="str">
        <x:v>FRSR / SYS</x:v>
      </x:c>
      <x:c r="G2059" s="27" t="n">
        <x:v>2</x:v>
      </x:c>
      <x:c r="H2059" s="27" t="str">
        <x:v>2nd</x:v>
      </x:c>
      <x:c r="I2059" s="30" t="n">
        <x:v>1.2</x:v>
      </x:c>
      <x:c r="J2059" s="30" t="n">
        <x:v>1.2</x:v>
      </x:c>
      <x:c r="K2059" s="30" t="n">
        <x:v>3.48</x:v>
      </x:c>
      <x:c r="L2059" s="30" t="n">
        <x:v>4.872</x:v>
      </x:c>
    </x:row>
    <x:row r="2060">
      <x:c r="A2060" s="61" t="n">
        <x:v>46067</x:v>
      </x:c>
      <x:c r="B2060" s="59" t="str">
        <x:v>FLEMINGTON</x:v>
      </x:c>
      <x:c r="C2060" s="27" t="n">
        <x:v>5</x:v>
      </x:c>
      <x:c r="D2060" s="27" t="n">
        <x:v>8</x:v>
      </x:c>
      <x:c r="E2060" s="59" t="str">
        <x:v>FISSION</x:v>
      </x:c>
      <x:c r="F2060" s="59" t="str">
        <x:v>SYS</x:v>
      </x:c>
      <x:c r="G2060" s="27" t="n">
        <x:v>1</x:v>
      </x:c>
      <x:c r="H2060" s="27" t="str"/>
      <x:c r="I2060" s="30"/>
      <x:c r="J2060" s="30" t="n">
        <x:v>0</x:v>
      </x:c>
      <x:c r="K2060" s="30" t="n">
        <x:v>0</x:v>
      </x:c>
      <x:c r="L2060" s="30" t="n">
        <x:v>0</x:v>
      </x:c>
    </x:row>
    <x:row r="2061">
      <x:c r="A2061" s="61" t="n">
        <x:v>46067</x:v>
      </x:c>
      <x:c r="B2061" s="59" t="str">
        <x:v>FLEMINGTON</x:v>
      </x:c>
      <x:c r="C2061" s="27" t="n">
        <x:v>6</x:v>
      </x:c>
      <x:c r="D2061" s="27" t="n">
        <x:v>1</x:v>
      </x:c>
      <x:c r="E2061" s="59" t="str">
        <x:v>BERKELEY SQUARE</x:v>
      </x:c>
      <x:c r="F2061" s="59" t="str">
        <x:v>SYS</x:v>
      </x:c>
      <x:c r="G2061" s="27" t="n">
        <x:v>1</x:v>
      </x:c>
      <x:c r="H2061" s="27" t="str">
        <x:v>Won</x:v>
      </x:c>
      <x:c r="I2061" s="30" t="n">
        <x:v>2.9</x:v>
      </x:c>
      <x:c r="J2061" s="30" t="n">
        <x:v>2.9</x:v>
      </x:c>
      <x:c r="K2061" s="30" t="n">
        <x:v>4.06</x:v>
      </x:c>
      <x:c r="L2061" s="30" t="n">
        <x:v>5.278</x:v>
      </x:c>
    </x:row>
    <x:row r="2062">
      <x:c r="A2062" s="61" t="n">
        <x:v>46067</x:v>
      </x:c>
      <x:c r="B2062" s="59" t="str">
        <x:v>FLEMINGTON</x:v>
      </x:c>
      <x:c r="C2062" s="27" t="n">
        <x:v>6</x:v>
      </x:c>
      <x:c r="D2062" s="27" t="n">
        <x:v>2</x:v>
      </x:c>
      <x:c r="E2062" s="59" t="str">
        <x:v>SAINT GEORGE</x:v>
      </x:c>
      <x:c r="F2062" s="59" t="str">
        <x:v>DC</x:v>
      </x:c>
      <x:c r="G2062" s="27" t="n">
        <x:v>1</x:v>
      </x:c>
      <x:c r="H2062" s="27" t="str">
        <x:v>4th</x:v>
      </x:c>
      <x:c r="I2062" s="30"/>
      <x:c r="J2062" s="30" t="n">
        <x:v>0</x:v>
      </x:c>
      <x:c r="K2062" s="30" t="n">
        <x:v>0</x:v>
      </x:c>
      <x:c r="L2062" s="30" t="n">
        <x:v>0</x:v>
      </x:c>
    </x:row>
    <x:row r="2063">
      <x:c r="A2063" s="61" t="n">
        <x:v>46067</x:v>
      </x:c>
      <x:c r="B2063" s="59" t="str">
        <x:v>FLEMINGTON</x:v>
      </x:c>
      <x:c r="C2063" s="27" t="n">
        <x:v>7</x:v>
      </x:c>
      <x:c r="D2063" s="27" t="n">
        <x:v>5</x:v>
      </x:c>
      <x:c r="E2063" s="59" t="str">
        <x:v>SABAJ</x:v>
      </x:c>
      <x:c r="F2063" s="59" t="str">
        <x:v>SYS</x:v>
      </x:c>
      <x:c r="G2063" s="27" t="n">
        <x:v>1</x:v>
      </x:c>
      <x:c r="H2063" s="27" t="str">
        <x:v>2nd</x:v>
      </x:c>
      <x:c r="I2063" s="30" t="n">
        <x:v>1.4</x:v>
      </x:c>
      <x:c r="J2063" s="30" t="n">
        <x:v>1.4</x:v>
      </x:c>
      <x:c r="K2063" s="30" t="n">
        <x:v>1.8199999999999998</x:v>
      </x:c>
      <x:c r="L2063" s="30" t="n">
        <x:v>2.1839999999999997</x:v>
      </x:c>
    </x:row>
    <x:row r="2064">
      <x:c r="A2064" s="61" t="n">
        <x:v>46067</x:v>
      </x:c>
      <x:c r="B2064" s="59" t="str">
        <x:v>FLEMINGTON</x:v>
      </x:c>
      <x:c r="C2064" s="27" t="n">
        <x:v>7</x:v>
      </x:c>
      <x:c r="D2064" s="27" t="n">
        <x:v>6</x:v>
      </x:c>
      <x:c r="E2064" s="59" t="str">
        <x:v>MATCHA LATTE</x:v>
      </x:c>
      <x:c r="F2064" s="59" t="str">
        <x:v>FRSR</x:v>
      </x:c>
      <x:c r="G2064" s="27" t="n">
        <x:v>1</x:v>
      </x:c>
      <x:c r="H2064" s="27" t="str"/>
      <x:c r="I2064" s="30"/>
      <x:c r="J2064" s="30" t="n">
        <x:v>0</x:v>
      </x:c>
      <x:c r="K2064" s="30" t="n">
        <x:v>0</x:v>
      </x:c>
      <x:c r="L2064" s="30" t="n">
        <x:v>0</x:v>
      </x:c>
    </x:row>
    <x:row r="2065">
      <x:c r="A2065" s="61" t="n">
        <x:v>46067</x:v>
      </x:c>
      <x:c r="B2065" s="59" t="str">
        <x:v>FLEMINGTON</x:v>
      </x:c>
      <x:c r="C2065" s="27" t="n">
        <x:v>8</x:v>
      </x:c>
      <x:c r="D2065" s="27" t="n">
        <x:v>4</x:v>
      </x:c>
      <x:c r="E2065" s="59" t="str">
        <x:v>TENTYRIS</x:v>
      </x:c>
      <x:c r="F2065" s="59" t="str">
        <x:v>SYS</x:v>
      </x:c>
      <x:c r="G2065" s="27" t="n">
        <x:v>1</x:v>
      </x:c>
      <x:c r="H2065" s="27" t="str">
        <x:v>Won</x:v>
      </x:c>
      <x:c r="I2065" s="30" t="n">
        <x:v>1.3</x:v>
      </x:c>
      <x:c r="J2065" s="30" t="n">
        <x:v>1.3</x:v>
      </x:c>
      <x:c r="K2065" s="30" t="n">
        <x:v>1.56</x:v>
      </x:c>
      <x:c r="L2065" s="30" t="n">
        <x:v>0</x:v>
      </x:c>
    </x:row>
    <x:row r="2066">
      <x:c r="A2066" s="61" t="n">
        <x:v>46067</x:v>
      </x:c>
      <x:c r="B2066" s="59" t="str">
        <x:v>FLEMINGTON</x:v>
      </x:c>
      <x:c r="C2066" s="27" t="n">
        <x:v>8</x:v>
      </x:c>
      <x:c r="D2066" s="27" t="n">
        <x:v>7</x:v>
      </x:c>
      <x:c r="E2066" s="59" t="str">
        <x:v>MY GLADIOLA</x:v>
      </x:c>
      <x:c r="F2066" s="59" t="str">
        <x:v>BF</x:v>
      </x:c>
      <x:c r="G2066" s="27" t="n">
        <x:v>1</x:v>
      </x:c>
      <x:c r="H2066" s="27" t="str">
        <x:v>2nd</x:v>
      </x:c>
      <x:c r="I2066" s="30" t="n">
        <x:v>1.7</x:v>
      </x:c>
      <x:c r="J2066" s="30" t="n">
        <x:v>1.7</x:v>
      </x:c>
      <x:c r="K2066" s="30" t="n">
        <x:v>2.04</x:v>
      </x:c>
      <x:c r="L2066" s="30" t="n">
        <x:v>0</x:v>
      </x:c>
    </x:row>
    <x:row r="2067">
      <x:c r="A2067" s="61" t="n">
        <x:v>46067</x:v>
      </x:c>
      <x:c r="B2067" s="59" t="str">
        <x:v>FLEMINGTON</x:v>
      </x:c>
      <x:c r="C2067" s="27" t="n">
        <x:v>9</x:v>
      </x:c>
      <x:c r="D2067" s="27" t="n">
        <x:v>2</x:v>
      </x:c>
      <x:c r="E2067" s="59" t="str">
        <x:v>SIXTIES</x:v>
      </x:c>
      <x:c r="F2067" s="59" t="str">
        <x:v>LSW / SYS</x:v>
      </x:c>
      <x:c r="G2067" s="27" t="n">
        <x:v>2</x:v>
      </x:c>
      <x:c r="H2067" s="27" t="str">
        <x:v>Won</x:v>
      </x:c>
      <x:c r="I2067" s="30" t="n">
        <x:v>1.2</x:v>
      </x:c>
      <x:c r="J2067" s="30" t="n">
        <x:v>1.2</x:v>
      </x:c>
      <x:c r="K2067" s="30" t="n">
        <x:v>0</x:v>
      </x:c>
      <x:c r="L2067" s="30"/>
    </x:row>
    <x:row r="2068">
      <x:c r="A2068" s="61" t="n">
        <x:v>46067</x:v>
      </x:c>
      <x:c r="B2068" s="59" t="str">
        <x:v>FLEMINGTON</x:v>
      </x:c>
      <x:c r="C2068" s="27" t="n">
        <x:v>10</x:v>
      </x:c>
      <x:c r="D2068" s="27" t="n">
        <x:v>1</x:v>
      </x:c>
      <x:c r="E2068" s="59" t="str">
        <x:v>PHILIA</x:v>
      </x:c>
      <x:c r="F2068" s="59" t="str">
        <x:v>DC / SYS</x:v>
      </x:c>
      <x:c r="G2068" s="27" t="n">
        <x:v>2</x:v>
      </x:c>
      <x:c r="H2068" s="27" t="str"/>
      <x:c r="I2068" s="30"/>
      <x:c r="J2068" s="30" t="n">
        <x:v>0</x:v>
      </x:c>
      <x:c r="K2068" s="30"/>
      <x:c r="L2068" s="30"/>
    </x:row>
    <x:row r="2069">
      <x:c r="A2069" s="61" t="n">
        <x:v>46067</x:v>
      </x:c>
      <x:c r="B2069" s="59" t="str">
        <x:v>FLEMINGTON</x:v>
      </x:c>
      <x:c r="C2069" s="27" t="n">
        <x:v>10</x:v>
      </x:c>
      <x:c r="D2069" s="27" t="n">
        <x:v>6</x:v>
      </x:c>
      <x:c r="E2069" s="59" t="str">
        <x:v>ETERNAL FLAME</x:v>
      </x:c>
      <x:c r="F2069" s="59" t="str">
        <x:v>SYS</x:v>
      </x:c>
      <x:c r="G2069" s="27" t="n">
        <x:v>1</x:v>
      </x:c>
      <x:c r="H2069" s="27" t="str"/>
      <x:c r="I2069" s="30"/>
      <x:c r="J2069" s="30" t="n">
        <x:v>0</x:v>
      </x:c>
      <x:c r="K2069" s="30"/>
      <x:c r="L2069" s="30"/>
    </x:row>
    <x:row r="2070">
      <x:c r="A2070" s="61" t="n">
        <x:v>46074</x:v>
      </x:c>
      <x:c r="B2070" s="59" t="str">
        <x:v>CAULFIELD</x:v>
      </x:c>
      <x:c r="C2070" s="27" t="n">
        <x:v>2</x:v>
      </x:c>
      <x:c r="D2070" s="27" t="n">
        <x:v>2</x:v>
      </x:c>
      <x:c r="E2070" s="59" t="str">
        <x:v>ROSBERG</x:v>
      </x:c>
      <x:c r="F2070" s="59" t="str">
        <x:v>DC</x:v>
      </x:c>
      <x:c r="G2070" s="27" t="n">
        <x:v>1</x:v>
      </x:c>
      <x:c r="H2070" s="27" t="str"/>
      <x:c r="I2070" s="30"/>
      <x:c r="J2070" s="30" t="n">
        <x:v>0</x:v>
      </x:c>
      <x:c r="K2070" s="30" t="n">
        <x:v>0</x:v>
      </x:c>
      <x:c r="L2070" s="30" t="n">
        <x:v>0</x:v>
      </x:c>
    </x:row>
    <x:row r="2071">
      <x:c r="A2071" s="61" t="n">
        <x:v>46074</x:v>
      </x:c>
      <x:c r="B2071" s="59" t="str">
        <x:v>CAULFIELD</x:v>
      </x:c>
      <x:c r="C2071" s="27" t="n">
        <x:v>2</x:v>
      </x:c>
      <x:c r="D2071" s="27" t="n">
        <x:v>3</x:v>
      </x:c>
      <x:c r="E2071" s="59" t="str">
        <x:v>PALLATON</x:v>
      </x:c>
      <x:c r="F2071" s="59" t="str">
        <x:v>BFSR</x:v>
      </x:c>
      <x:c r="G2071" s="27" t="n">
        <x:v>1</x:v>
      </x:c>
      <x:c r="H2071" s="27" t="str">
        <x:v>Won</x:v>
      </x:c>
      <x:c r="I2071" s="30" t="n">
        <x:v>1.9</x:v>
      </x:c>
      <x:c r="J2071" s="30" t="n">
        <x:v>1.9</x:v>
      </x:c>
      <x:c r="K2071" s="30" t="n">
        <x:v>4.9399999999999995</x:v>
      </x:c>
      <x:c r="L2071" s="30" t="n">
        <x:v>5.1376</x:v>
      </x:c>
    </x:row>
    <x:row r="2072">
      <x:c r="A2072" s="61" t="n">
        <x:v>46074</x:v>
      </x:c>
      <x:c r="B2072" s="59" t="str">
        <x:v>CAULFIELD</x:v>
      </x:c>
      <x:c r="C2072" s="27" t="n">
        <x:v>3</x:v>
      </x:c>
      <x:c r="D2072" s="27" t="n">
        <x:v>3</x:v>
      </x:c>
      <x:c r="E2072" s="59" t="str">
        <x:v>MAGNASPIN</x:v>
      </x:c>
      <x:c r="F2072" s="59" t="str">
        <x:v>SYS</x:v>
      </x:c>
      <x:c r="G2072" s="27" t="n">
        <x:v>1</x:v>
      </x:c>
      <x:c r="H2072" s="27" t="str">
        <x:v>Won</x:v>
      </x:c>
      <x:c r="I2072" s="30" t="n">
        <x:v>2.6</x:v>
      </x:c>
      <x:c r="J2072" s="30" t="n">
        <x:v>2.6</x:v>
      </x:c>
      <x:c r="K2072" s="30" t="n">
        <x:v>2.704</x:v>
      </x:c>
      <x:c r="L2072" s="30" t="n">
        <x:v>0</x:v>
      </x:c>
    </x:row>
    <x:row r="2073">
      <x:c r="A2073" s="61" t="n">
        <x:v>46074</x:v>
      </x:c>
      <x:c r="B2073" s="59" t="str">
        <x:v>CAULFIELD</x:v>
      </x:c>
      <x:c r="C2073" s="27" t="n">
        <x:v>5</x:v>
      </x:c>
      <x:c r="D2073" s="27" t="n">
        <x:v>1</x:v>
      </x:c>
      <x:c r="E2073" s="59" t="str">
        <x:v>SHEZA ALIBI</x:v>
      </x:c>
      <x:c r="F2073" s="59" t="str">
        <x:v>DC / SYS</x:v>
      </x:c>
      <x:c r="G2073" s="27" t="n">
        <x:v>2</x:v>
      </x:c>
      <x:c r="H2073" s="27" t="str">
        <x:v>Won</x:v>
      </x:c>
      <x:c r="I2073" s="30" t="n">
        <x:v>1.04</x:v>
      </x:c>
      <x:c r="J2073" s="30" t="n">
        <x:v>1.04</x:v>
      </x:c>
      <x:c r="K2073" s="30" t="n">
        <x:v>0</x:v>
      </x:c>
      <x:c r="L2073" s="30" t="n">
        <x:v>0</x:v>
      </x:c>
    </x:row>
    <x:row r="2074">
      <x:c r="A2074" s="61" t="n">
        <x:v>46074</x:v>
      </x:c>
      <x:c r="B2074" s="59" t="str">
        <x:v>CAULFIELD</x:v>
      </x:c>
      <x:c r="C2074" s="27" t="n">
        <x:v>5</x:v>
      </x:c>
      <x:c r="D2074" s="27" t="n">
        <x:v>2</x:v>
      </x:c>
      <x:c r="E2074" s="59" t="str">
        <x:v>SALTY PEARL</x:v>
      </x:c>
      <x:c r="F2074" s="59" t="str">
        <x:v>FRSR / SYS</x:v>
      </x:c>
      <x:c r="G2074" s="27" t="n">
        <x:v>2</x:v>
      </x:c>
      <x:c r="H2074" s="27" t="str">
        <x:v>2nd</x:v>
      </x:c>
      <x:c r="I2074" s="30" t="n">
        <x:v>1.4</x:v>
      </x:c>
      <x:c r="J2074" s="30" t="n">
        <x:v>1.4</x:v>
      </x:c>
      <x:c r="K2074" s="30" t="n">
        <x:v>0</x:v>
      </x:c>
      <x:c r="L2074" s="30" t="n">
        <x:v>0</x:v>
      </x:c>
    </x:row>
    <x:row r="2075">
      <x:c r="A2075" s="61" t="n">
        <x:v>46074</x:v>
      </x:c>
      <x:c r="B2075" s="59" t="str">
        <x:v>CAULFIELD</x:v>
      </x:c>
      <x:c r="C2075" s="27" t="n">
        <x:v>6</x:v>
      </x:c>
      <x:c r="D2075" s="27" t="n">
        <x:v>4</x:v>
      </x:c>
      <x:c r="E2075" s="59" t="str">
        <x:v>PARADISE CITY</x:v>
      </x:c>
      <x:c r="F2075" s="59" t="str">
        <x:v>LSW</x:v>
      </x:c>
      <x:c r="G2075" s="27" t="n">
        <x:v>1</x:v>
      </x:c>
      <x:c r="H2075" s="27" t="str"/>
      <x:c r="I2075" s="30"/>
      <x:c r="J2075" s="30" t="n">
        <x:v>0</x:v>
      </x:c>
      <x:c r="K2075" s="30" t="n">
        <x:v>0</x:v>
      </x:c>
      <x:c r="L2075" s="30" t="n">
        <x:v>0</x:v>
      </x:c>
    </x:row>
    <x:row r="2076">
      <x:c r="A2076" s="61" t="n">
        <x:v>46074</x:v>
      </x:c>
      <x:c r="B2076" s="59" t="str">
        <x:v>CAULFIELD</x:v>
      </x:c>
      <x:c r="C2076" s="27" t="n">
        <x:v>7</x:v>
      </x:c>
      <x:c r="D2076" s="27" t="n">
        <x:v>1</x:v>
      </x:c>
      <x:c r="E2076" s="59" t="str">
        <x:v>PERICLES</x:v>
      </x:c>
      <x:c r="F2076" s="59" t="str">
        <x:v>DC / SYS</x:v>
      </x:c>
      <x:c r="G2076" s="27" t="n">
        <x:v>2</x:v>
      </x:c>
      <x:c r="H2076" s="27" t="str">
        <x:v>Won</x:v>
      </x:c>
      <x:c r="I2076" s="30" t="n">
        <x:v>1.6</x:v>
      </x:c>
      <x:c r="J2076" s="30" t="n">
        <x:v>1.6</x:v>
      </x:c>
      <x:c r="K2076" s="30" t="n">
        <x:v>0</x:v>
      </x:c>
      <x:c r="L2076" s="30" t="n">
        <x:v>0</x:v>
      </x:c>
    </x:row>
    <x:row r="2077">
      <x:c r="A2077" s="61" t="n">
        <x:v>46074</x:v>
      </x:c>
      <x:c r="B2077" s="59" t="str">
        <x:v>CAULFIELD</x:v>
      </x:c>
      <x:c r="C2077" s="27" t="n">
        <x:v>7</x:v>
      </x:c>
      <x:c r="D2077" s="27" t="n">
        <x:v>7</x:v>
      </x:c>
      <x:c r="E2077" s="59" t="str">
        <x:v>TREASURETHE MOMENT</x:v>
      </x:c>
      <x:c r="F2077" s="59" t="str">
        <x:v>DC</x:v>
      </x:c>
      <x:c r="G2077" s="27" t="n">
        <x:v>1</x:v>
      </x:c>
      <x:c r="H2077" s="27" t="str">
        <x:v>3rd</x:v>
      </x:c>
      <x:c r="I2077" s="30" t="n">
        <x:v>1.2</x:v>
      </x:c>
      <x:c r="J2077" s="30" t="n">
        <x:v>1.2</x:v>
      </x:c>
      <x:c r="K2077" s="30" t="n">
        <x:v>0</x:v>
      </x:c>
      <x:c r="L2077" s="30" t="n">
        <x:v>0</x:v>
      </x:c>
    </x:row>
    <x:row r="2078">
      <x:c r="A2078" s="61" t="n">
        <x:v>46074</x:v>
      </x:c>
      <x:c r="B2078" s="59" t="str">
        <x:v>CAULFIELD</x:v>
      </x:c>
      <x:c r="C2078" s="27" t="n">
        <x:v>8</x:v>
      </x:c>
      <x:c r="D2078" s="27" t="n">
        <x:v>1</x:v>
      </x:c>
      <x:c r="E2078" s="59" t="str">
        <x:v>UNIT FIVE</x:v>
      </x:c>
      <x:c r="F2078" s="59" t="str">
        <x:v>LSW</x:v>
      </x:c>
      <x:c r="G2078" s="27" t="n">
        <x:v>1</x:v>
      </x:c>
      <x:c r="H2078" s="27" t="str"/>
      <x:c r="I2078" s="30"/>
      <x:c r="J2078" s="30" t="n">
        <x:v>0</x:v>
      </x:c>
      <x:c r="K2078" s="30" t="n">
        <x:v>0</x:v>
      </x:c>
      <x:c r="L2078" s="30"/>
    </x:row>
    <x:row r="2079">
      <x:c r="A2079" s="61" t="n">
        <x:v>46074</x:v>
      </x:c>
      <x:c r="B2079" s="59" t="str">
        <x:v>CAULFIELD</x:v>
      </x:c>
      <x:c r="C2079" s="27" t="n">
        <x:v>8</x:v>
      </x:c>
      <x:c r="D2079" s="27" t="n">
        <x:v>5</x:v>
      </x:c>
      <x:c r="E2079" s="59" t="str">
        <x:v>GUEST HOUSE</x:v>
      </x:c>
      <x:c r="F2079" s="59" t="str">
        <x:v>SYS</x:v>
      </x:c>
      <x:c r="G2079" s="27" t="n">
        <x:v>1</x:v>
      </x:c>
      <x:c r="H2079" s="27" t="str">
        <x:v>3rd</x:v>
      </x:c>
      <x:c r="I2079" s="30" t="n">
        <x:v>2</x:v>
      </x:c>
      <x:c r="J2079" s="30" t="n">
        <x:v>2</x:v>
      </x:c>
      <x:c r="K2079" s="30" t="n">
        <x:v>3.4</x:v>
      </x:c>
      <x:c r="L2079" s="30"/>
    </x:row>
    <x:row r="2080">
      <x:c r="A2080" s="61" t="n">
        <x:v>46074</x:v>
      </x:c>
      <x:c r="B2080" s="59" t="str">
        <x:v>CAULFIELD</x:v>
      </x:c>
      <x:c r="C2080" s="27" t="n">
        <x:v>10</x:v>
      </x:c>
      <x:c r="D2080" s="27" t="n">
        <x:v>6</x:v>
      </x:c>
      <x:c r="E2080" s="59" t="str">
        <x:v>PORTER</x:v>
      </x:c>
      <x:c r="F2080" s="59" t="str">
        <x:v>SYS</x:v>
      </x:c>
      <x:c r="G2080" s="27" t="n">
        <x:v>1</x:v>
      </x:c>
      <x:c r="H2080" s="27" t="str">
        <x:v>2nd</x:v>
      </x:c>
      <x:c r="I2080" s="30" t="n">
        <x:v>1.7</x:v>
      </x:c>
      <x:c r="J2080" s="30" t="n">
        <x:v>1.7</x:v>
      </x:c>
      <x:c r="K2080" s="30"/>
      <x:c r="L2080" s="30"/>
    </x:row>
    <x:row r="2081">
      <x:c r="A2081" s="61" t="n">
        <x:v>46074</x:v>
      </x:c>
      <x:c r="B2081" s="59" t="str">
        <x:v>CAULFIELD</x:v>
      </x:c>
      <x:c r="C2081" s="27" t="n">
        <x:v>10</x:v>
      </x:c>
      <x:c r="D2081" s="27" t="n">
        <x:v>13</x:v>
      </x:c>
      <x:c r="E2081" s="59" t="str">
        <x:v>TWO WOLVES</x:v>
      </x:c>
      <x:c r="F2081" s="59" t="str">
        <x:v>LSW</x:v>
      </x:c>
      <x:c r="G2081" s="27" t="n">
        <x:v>1</x:v>
      </x:c>
      <x:c r="H2081" s="27" t="str"/>
      <x:c r="I2081" s="30"/>
      <x:c r="J2081" s="30" t="n">
        <x:v>0</x:v>
      </x:c>
      <x:c r="K2081" s="30"/>
      <x:c r="L2081" s="30"/>
    </x:row>
    <x:row r="2082">
      <x:c r="A2082" s="61" t="n">
        <x:v>46081</x:v>
      </x:c>
      <x:c r="B2082" s="59" t="str">
        <x:v>FLEMINGTON</x:v>
      </x:c>
      <x:c r="C2082" s="27" t="n">
        <x:v>1</x:v>
      </x:c>
      <x:c r="D2082" s="27" t="n">
        <x:v>6</x:v>
      </x:c>
      <x:c r="E2082" s="59" t="str">
        <x:v>GIN TWIST</x:v>
      </x:c>
      <x:c r="F2082" s="59" t="str">
        <x:v>M / SYS</x:v>
      </x:c>
      <x:c r="G2082" s="27" t="n">
        <x:v>2</x:v>
      </x:c>
      <x:c r="H2082" s="27" t="str">
        <x:v>Won</x:v>
      </x:c>
      <x:c r="I2082" s="30" t="n">
        <x:v>1.4</x:v>
      </x:c>
      <x:c r="J2082" s="30" t="n">
        <x:v>1.4</x:v>
      </x:c>
      <x:c r="K2082" s="30" t="n">
        <x:v>1.8199999999999998</x:v>
      </x:c>
      <x:c r="L2082" s="30" t="n">
        <x:v>2.7299999999999995</x:v>
      </x:c>
    </x:row>
    <x:row r="2083">
      <x:c r="A2083" s="61" t="n">
        <x:v>46081</x:v>
      </x:c>
      <x:c r="B2083" s="59" t="str">
        <x:v>FLEMINGTON</x:v>
      </x:c>
      <x:c r="C2083" s="27" t="n">
        <x:v>1</x:v>
      </x:c>
      <x:c r="D2083" s="27" t="n">
        <x:v>7</x:v>
      </x:c>
      <x:c r="E2083" s="59" t="str">
        <x:v>LA GITANA</x:v>
      </x:c>
      <x:c r="F2083" s="59" t="str">
        <x:v>SYS</x:v>
      </x:c>
      <x:c r="G2083" s="27" t="n">
        <x:v>1</x:v>
      </x:c>
      <x:c r="H2083" s="27" t="str">
        <x:v>2nd</x:v>
      </x:c>
      <x:c r="I2083" s="30" t="n">
        <x:v>1.9</x:v>
      </x:c>
      <x:c r="J2083" s="30" t="n">
        <x:v>1.9</x:v>
      </x:c>
      <x:c r="K2083" s="30" t="n">
        <x:v>2.4699999999999998</x:v>
      </x:c>
      <x:c r="L2083" s="30" t="n">
        <x:v>3.7049999999999996</x:v>
      </x:c>
    </x:row>
    <x:row r="2084">
      <x:c r="A2084" s="61" t="n">
        <x:v>46081</x:v>
      </x:c>
      <x:c r="B2084" s="59" t="str">
        <x:v>FLEMINGTON</x:v>
      </x:c>
      <x:c r="C2084" s="27" t="n">
        <x:v>2</x:v>
      </x:c>
      <x:c r="D2084" s="27" t="n">
        <x:v>1</x:v>
      </x:c>
      <x:c r="E2084" s="59" t="str">
        <x:v>RUE DE ROYALE</x:v>
      </x:c>
      <x:c r="F2084" s="59" t="str">
        <x:v>SYS</x:v>
      </x:c>
      <x:c r="G2084" s="27" t="n">
        <x:v>1</x:v>
      </x:c>
      <x:c r="H2084" s="27" t="str">
        <x:v>2nd</x:v>
      </x:c>
      <x:c r="I2084" s="30" t="n">
        <x:v>1.3</x:v>
      </x:c>
      <x:c r="J2084" s="30" t="n">
        <x:v>1.3</x:v>
      </x:c>
      <x:c r="K2084" s="30" t="n">
        <x:v>1.9500000000000002</x:v>
      </x:c>
      <x:c r="L2084" s="30" t="n">
        <x:v>0</x:v>
      </x:c>
    </x:row>
    <x:row r="2085">
      <x:c r="A2085" s="61" t="n">
        <x:v>46081</x:v>
      </x:c>
      <x:c r="B2085" s="59" t="str">
        <x:v>FLEMINGTON</x:v>
      </x:c>
      <x:c r="C2085" s="27" t="n">
        <x:v>3</x:v>
      </x:c>
      <x:c r="D2085" s="27" t="n">
        <x:v>7</x:v>
      </x:c>
      <x:c r="E2085" s="59" t="str">
        <x:v>WATERSPORTS</x:v>
      </x:c>
      <x:c r="F2085" s="59" t="str">
        <x:v>SYS</x:v>
      </x:c>
      <x:c r="G2085" s="27" t="n">
        <x:v>1</x:v>
      </x:c>
      <x:c r="H2085" s="27" t="str">
        <x:v>Won</x:v>
      </x:c>
      <x:c r="I2085" s="30" t="n">
        <x:v>1.5</x:v>
      </x:c>
      <x:c r="J2085" s="30" t="n">
        <x:v>1.5</x:v>
      </x:c>
      <x:c r="K2085" s="30" t="n">
        <x:v>0</x:v>
      </x:c>
      <x:c r="L2085" s="30" t="n">
        <x:v>0</x:v>
      </x:c>
    </x:row>
    <x:row r="2086">
      <x:c r="A2086" s="61" t="n">
        <x:v>46081</x:v>
      </x:c>
      <x:c r="B2086" s="59" t="str">
        <x:v>FLEMINGTON</x:v>
      </x:c>
      <x:c r="C2086" s="27" t="n">
        <x:v>4</x:v>
      </x:c>
      <x:c r="D2086" s="27" t="n">
        <x:v>3</x:v>
      </x:c>
      <x:c r="E2086" s="59" t="str">
        <x:v>SNEAKY SUNRISE</x:v>
      </x:c>
      <x:c r="F2086" s="59" t="str">
        <x:v>LSW</x:v>
      </x:c>
      <x:c r="G2086" s="27" t="n">
        <x:v>1</x:v>
      </x:c>
      <x:c r="H2086" s="27" t="str"/>
      <x:c r="I2086" s="30"/>
      <x:c r="J2086" s="30" t="n">
        <x:v>0</x:v>
      </x:c>
      <x:c r="K2086" s="30" t="n">
        <x:v>0</x:v>
      </x:c>
      <x:c r="L2086" s="30" t="n">
        <x:v>0</x:v>
      </x:c>
    </x:row>
    <x:row r="2087">
      <x:c r="A2087" s="61" t="n">
        <x:v>46081</x:v>
      </x:c>
      <x:c r="B2087" s="59" t="str">
        <x:v>FLEMINGTON</x:v>
      </x:c>
      <x:c r="C2087" s="27" t="n">
        <x:v>4</x:v>
      </x:c>
      <x:c r="D2087" s="27" t="n">
        <x:v>5</x:v>
      </x:c>
      <x:c r="E2087" s="59" t="str">
        <x:v>MOMETZ</x:v>
      </x:c>
      <x:c r="F2087" s="59" t="str">
        <x:v>LSW</x:v>
      </x:c>
      <x:c r="G2087" s="27" t="n">
        <x:v>1</x:v>
      </x:c>
      <x:c r="H2087" s="27" t="str">
        <x:v>3rd</x:v>
      </x:c>
      <x:c r="I2087" s="30" t="n">
        <x:v>2</x:v>
      </x:c>
      <x:c r="J2087" s="30" t="n">
        <x:v>2</x:v>
      </x:c>
      <x:c r="K2087" s="30" t="n">
        <x:v>2.7</x:v>
      </x:c>
      <x:c r="L2087" s="30" t="n">
        <x:v>3.915</x:v>
      </x:c>
    </x:row>
    <x:row r="2088">
      <x:c r="A2088" s="61" t="n">
        <x:v>46081</x:v>
      </x:c>
      <x:c r="B2088" s="59" t="str">
        <x:v>FLEMINGTON</x:v>
      </x:c>
      <x:c r="C2088" s="27" t="n">
        <x:v>5</x:v>
      </x:c>
      <x:c r="D2088" s="27" t="n">
        <x:v>1</x:v>
      </x:c>
      <x:c r="E2088" s="59" t="str">
        <x:v>BRIDAL WALTZ</x:v>
      </x:c>
      <x:c r="F2088" s="59" t="str">
        <x:v>DC</x:v>
      </x:c>
      <x:c r="G2088" s="27" t="n">
        <x:v>1</x:v>
      </x:c>
      <x:c r="H2088" s="27" t="str">
        <x:v>Won</x:v>
      </x:c>
      <x:c r="I2088" s="30" t="n">
        <x:v>1.35</x:v>
      </x:c>
      <x:c r="J2088" s="30" t="n">
        <x:v>1.35</x:v>
      </x:c>
      <x:c r="K2088" s="30" t="n">
        <x:v>1.9575</x:v>
      </x:c>
      <x:c r="L2088" s="30" t="n">
        <x:v>0</x:v>
      </x:c>
    </x:row>
    <x:row r="2089">
      <x:c r="A2089" s="61" t="n">
        <x:v>46081</x:v>
      </x:c>
      <x:c r="B2089" s="59" t="str">
        <x:v>FLEMINGTON</x:v>
      </x:c>
      <x:c r="C2089" s="27" t="n">
        <x:v>5</x:v>
      </x:c>
      <x:c r="D2089" s="27" t="n">
        <x:v>4</x:v>
      </x:c>
      <x:c r="E2089" s="59" t="str">
        <x:v>MCGAW</x:v>
      </x:c>
      <x:c r="F2089" s="59" t="str">
        <x:v>DC / SYS</x:v>
      </x:c>
      <x:c r="G2089" s="27" t="n">
        <x:v>2</x:v>
      </x:c>
      <x:c r="H2089" s="27" t="str"/>
      <x:c r="I2089" s="30"/>
      <x:c r="J2089" s="30" t="n">
        <x:v>0</x:v>
      </x:c>
      <x:c r="K2089" s="30" t="n">
        <x:v>0</x:v>
      </x:c>
      <x:c r="L2089" s="30" t="n">
        <x:v>0</x:v>
      </x:c>
    </x:row>
    <x:row r="2090">
      <x:c r="A2090" s="61" t="n">
        <x:v>46081</x:v>
      </x:c>
      <x:c r="B2090" s="59" t="str">
        <x:v>FLEMINGTON</x:v>
      </x:c>
      <x:c r="C2090" s="27" t="n">
        <x:v>6</x:v>
      </x:c>
      <x:c r="D2090" s="27" t="n">
        <x:v>6</x:v>
      </x:c>
      <x:c r="E2090" s="59" t="str">
        <x:v>EDUCATED</x:v>
      </x:c>
      <x:c r="F2090" s="59" t="str">
        <x:v>LSW / SYS</x:v>
      </x:c>
      <x:c r="G2090" s="27" t="n">
        <x:v>2</x:v>
      </x:c>
      <x:c r="H2090" s="27" t="str">
        <x:v>Won</x:v>
      </x:c>
      <x:c r="I2090" s="30" t="n">
        <x:v>1.45</x:v>
      </x:c>
      <x:c r="J2090" s="30" t="n">
        <x:v>1.45</x:v>
      </x:c>
      <x:c r="K2090" s="30" t="n">
        <x:v>0</x:v>
      </x:c>
      <x:c r="L2090" s="30" t="n">
        <x:v>0</x:v>
      </x:c>
    </x:row>
    <x:row r="2091">
      <x:c r="A2091" s="61" t="n">
        <x:v>46081</x:v>
      </x:c>
      <x:c r="B2091" s="59" t="str">
        <x:v>FLEMINGTON</x:v>
      </x:c>
      <x:c r="C2091" s="27" t="n">
        <x:v>7</x:v>
      </x:c>
      <x:c r="D2091" s="27" t="n">
        <x:v>2</x:v>
      </x:c>
      <x:c r="E2091" s="59" t="str">
        <x:v>APULIA</x:v>
      </x:c>
      <x:c r="F2091" s="59" t="str">
        <x:v>DC</x:v>
      </x:c>
      <x:c r="G2091" s="27" t="n">
        <x:v>1</x:v>
      </x:c>
      <x:c r="H2091" s="27" t="str"/>
      <x:c r="I2091" s="30"/>
      <x:c r="J2091" s="30" t="n">
        <x:v>0</x:v>
      </x:c>
      <x:c r="K2091" s="30" t="n">
        <x:v>0</x:v>
      </x:c>
      <x:c r="L2091" s="30" t="n">
        <x:v>0</x:v>
      </x:c>
    </x:row>
    <x:row r="2092">
      <x:c r="A2092" s="61" t="n">
        <x:v>46081</x:v>
      </x:c>
      <x:c r="B2092" s="59" t="str">
        <x:v>FLEMINGTON</x:v>
      </x:c>
      <x:c r="C2092" s="27" t="n">
        <x:v>7</x:v>
      </x:c>
      <x:c r="D2092" s="27" t="n">
        <x:v>5</x:v>
      </x:c>
      <x:c r="E2092" s="59" t="str">
        <x:v>BIRDMAN</x:v>
      </x:c>
      <x:c r="F2092" s="59" t="str">
        <x:v>SYS</x:v>
      </x:c>
      <x:c r="G2092" s="27" t="n">
        <x:v>1</x:v>
      </x:c>
      <x:c r="H2092" s="27" t="str">
        <x:v>Won</x:v>
      </x:c>
      <x:c r="I2092" s="30" t="n">
        <x:v>1.35</x:v>
      </x:c>
      <x:c r="J2092" s="30" t="n">
        <x:v>1.35</x:v>
      </x:c>
      <x:c r="K2092" s="30" t="n">
        <x:v>1.4175000000000002</x:v>
      </x:c>
      <x:c r="L2092" s="30" t="n">
        <x:v>0</x:v>
      </x:c>
    </x:row>
    <x:row r="2093">
      <x:c r="A2093" s="61" t="n">
        <x:v>46081</x:v>
      </x:c>
      <x:c r="B2093" s="59" t="str">
        <x:v>FLEMINGTON</x:v>
      </x:c>
      <x:c r="C2093" s="27" t="n">
        <x:v>8</x:v>
      </x:c>
      <x:c r="D2093" s="27" t="n">
        <x:v>1</x:v>
      </x:c>
      <x:c r="E2093" s="59" t="str">
        <x:v>OBSERVER</x:v>
      </x:c>
      <x:c r="F2093" s="59" t="str">
        <x:v>LSW</x:v>
      </x:c>
      <x:c r="G2093" s="27" t="n">
        <x:v>1</x:v>
      </x:c>
      <x:c r="H2093" s="27" t="str">
        <x:v>Won</x:v>
      </x:c>
      <x:c r="I2093" s="30" t="n">
        <x:v>1.05</x:v>
      </x:c>
      <x:c r="J2093" s="30" t="n">
        <x:v>1.05</x:v>
      </x:c>
      <x:c r="K2093" s="30" t="n">
        <x:v>0</x:v>
      </x:c>
      <x:c r="L2093" s="30" t="n">
        <x:v>0</x:v>
      </x:c>
    </x:row>
    <x:row r="2094">
      <x:c r="A2094" s="61" t="n">
        <x:v>46081</x:v>
      </x:c>
      <x:c r="B2094" s="59" t="str">
        <x:v>FLEMINGTON</x:v>
      </x:c>
      <x:c r="C2094" s="27" t="n">
        <x:v>8</x:v>
      </x:c>
      <x:c r="D2094" s="27" t="n">
        <x:v>4</x:v>
      </x:c>
      <x:c r="E2094" s="59" t="str">
        <x:v>SIXTIES</x:v>
      </x:c>
      <x:c r="F2094" s="59" t="str">
        <x:v>DC / SYS</x:v>
      </x:c>
      <x:c r="G2094" s="27" t="n">
        <x:v>2</x:v>
      </x:c>
      <x:c r="H2094" s="27" t="str">
        <x:v>3rd</x:v>
      </x:c>
      <x:c r="I2094" s="30" t="n">
        <x:v>1.15</x:v>
      </x:c>
      <x:c r="J2094" s="30" t="n">
        <x:v>1.15</x:v>
      </x:c>
      <x:c r="K2094" s="30" t="n">
        <x:v>0</x:v>
      </x:c>
      <x:c r="L2094" s="30" t="n">
        <x:v>0</x:v>
      </x:c>
    </x:row>
    <x:row r="2095">
      <x:c r="A2095" s="61" t="n">
        <x:v>46081</x:v>
      </x:c>
      <x:c r="B2095" s="59" t="str">
        <x:v>FLEMINGTON</x:v>
      </x:c>
      <x:c r="C2095" s="27" t="n">
        <x:v>9</x:v>
      </x:c>
      <x:c r="D2095" s="27" t="n">
        <x:v>3</x:v>
      </x:c>
      <x:c r="E2095" s="59" t="str">
        <x:v>ALPHA SOFIE</x:v>
      </x:c>
      <x:c r="F2095" s="59" t="str">
        <x:v>LSW / SYS</x:v>
      </x:c>
      <x:c r="G2095" s="27" t="n">
        <x:v>2</x:v>
      </x:c>
      <x:c r="H2095" s="27" t="str"/>
      <x:c r="I2095" s="30"/>
      <x:c r="J2095" s="30" t="n">
        <x:v>0</x:v>
      </x:c>
      <x:c r="K2095" s="30" t="n">
        <x:v>0</x:v>
      </x:c>
      <x:c r="L2095" s="30"/>
    </x:row>
    <x:row r="2096">
      <x:c r="A2096" s="61" t="n">
        <x:v>46081</x:v>
      </x:c>
      <x:c r="B2096" s="59" t="str">
        <x:v>FLEMINGTON</x:v>
      </x:c>
      <x:c r="C2096" s="27" t="n">
        <x:v>10</x:v>
      </x:c>
      <x:c r="D2096" s="27" t="n">
        <x:v>7</x:v>
      </x:c>
      <x:c r="E2096" s="59" t="str">
        <x:v>FIORENOT</x:v>
      </x:c>
      <x:c r="F2096" s="59" t="str">
        <x:v>SYS</x:v>
      </x:c>
      <x:c r="G2096" s="27" t="n">
        <x:v>1</x:v>
      </x:c>
      <x:c r="H2096" s="27" t="str"/>
      <x:c r="I2096" s="30"/>
      <x:c r="J2096" s="30" t="n">
        <x:v>0</x:v>
      </x:c>
      <x:c r="K2096" s="30"/>
      <x:c r="L2096" s="30"/>
    </x:row>
    <x:row r="2097">
      <x:c r="A2097" s="61" t="n">
        <x:v>46081</x:v>
      </x:c>
      <x:c r="B2097" s="59" t="str">
        <x:v>FLEMINGTON</x:v>
      </x:c>
      <x:c r="C2097" s="27" t="n">
        <x:v>10</x:v>
      </x:c>
      <x:c r="D2097" s="27" t="n">
        <x:v>10</x:v>
      </x:c>
      <x:c r="E2097" s="59" t="str">
        <x:v>XTRA RUSH</x:v>
      </x:c>
      <x:c r="F2097" s="59" t="str">
        <x:v>SYS</x:v>
      </x:c>
      <x:c r="G2097" s="27" t="n">
        <x:v>1</x:v>
      </x:c>
      <x:c r="H2097" s="27" t="str">
        <x:v>3rd</x:v>
      </x:c>
      <x:c r="I2097" s="30" t="n">
        <x:v>2.2</x:v>
      </x:c>
      <x:c r="J2097" s="30" t="n">
        <x:v>2.2</x:v>
      </x:c>
      <x:c r="K2097" s="30"/>
      <x:c r="L2097" s="30"/>
    </x:row>
    <x:row r="2098">
      <x:c r="A2098" s="61" t="n">
        <x:v>46081</x:v>
      </x:c>
      <x:c r="B2098" s="59" t="str">
        <x:v>FLEMINGTON</x:v>
      </x:c>
      <x:c r="C2098" s="27" t="n">
        <x:v>10</x:v>
      </x:c>
      <x:c r="D2098" s="27" t="n">
        <x:v>11</x:v>
      </x:c>
      <x:c r="E2098" s="59" t="str">
        <x:v>AMBASSADORIAL</x:v>
      </x:c>
      <x:c r="F2098" s="59" t="str">
        <x:v>SYS</x:v>
      </x:c>
      <x:c r="G2098" s="27" t="n">
        <x:v>1</x:v>
      </x:c>
      <x:c r="H2098" s="27" t="str">
        <x:v>Won</x:v>
      </x:c>
      <x:c r="I2098" s="30" t="n">
        <x:v>1.5</x:v>
      </x:c>
      <x:c r="J2098" s="30" t="n">
        <x:v>1.5</x:v>
      </x:c>
      <x:c r="K2098" s="30"/>
      <x:c r="L2098" s="30"/>
    </x:row>
    <x:row r="2099">
      <x:c r="A2099" s="61" t="n">
        <x:v>46088</x:v>
      </x:c>
      <x:c r="B2099" s="59" t="str">
        <x:v>FLEMINGTON</x:v>
      </x:c>
      <x:c r="C2099" s="27" t="n">
        <x:v>1</x:v>
      </x:c>
      <x:c r="D2099" s="27" t="n">
        <x:v>1</x:v>
      </x:c>
      <x:c r="E2099" s="59" t="str">
        <x:v>LEGACY BOUND</x:v>
      </x:c>
      <x:c r="F2099" s="59" t="str">
        <x:v>SYS</x:v>
      </x:c>
      <x:c r="G2099" s="27" t="n">
        <x:v>1</x:v>
      </x:c>
      <x:c r="H2099" s="27" t="str">
        <x:v>Won</x:v>
      </x:c>
      <x:c r="I2099" s="30" t="n">
        <x:v>1.7</x:v>
      </x:c>
      <x:c r="J2099" s="30" t="n">
        <x:v>1.7</x:v>
      </x:c>
      <x:c r="K2099" s="30" t="n">
        <x:v>1.768</x:v>
      </x:c>
      <x:c r="L2099" s="30" t="n">
        <x:v>0</x:v>
      </x:c>
    </x:row>
    <x:row r="2100">
      <x:c r="A2100" s="61" t="n">
        <x:v>46088</x:v>
      </x:c>
      <x:c r="B2100" s="59" t="str">
        <x:v>FLEMINGTON</x:v>
      </x:c>
      <x:c r="C2100" s="27" t="n">
        <x:v>1</x:v>
      </x:c>
      <x:c r="D2100" s="27" t="n">
        <x:v>4</x:v>
      </x:c>
      <x:c r="E2100" s="59" t="str">
        <x:v>MILITARY TYCOON</x:v>
      </x:c>
      <x:c r="F2100" s="59" t="str">
        <x:v>SYS</x:v>
      </x:c>
      <x:c r="G2100" s="27" t="n">
        <x:v>1</x:v>
      </x:c>
      <x:c r="H2100" s="27" t="str">
        <x:v>4th</x:v>
      </x:c>
      <x:c r="I2100" s="30"/>
      <x:c r="J2100" s="30" t="n">
        <x:v>0</x:v>
      </x:c>
      <x:c r="K2100" s="30" t="n">
        <x:v>0</x:v>
      </x:c>
      <x:c r="L2100" s="30" t="n">
        <x:v>0</x:v>
      </x:c>
    </x:row>
    <x:row r="2101">
      <x:c r="A2101" s="61" t="n">
        <x:v>46088</x:v>
      </x:c>
      <x:c r="B2101" s="59" t="str">
        <x:v>FLEMINGTON</x:v>
      </x:c>
      <x:c r="C2101" s="27" t="n">
        <x:v>2</x:v>
      </x:c>
      <x:c r="D2101" s="27" t="n">
        <x:v>3</x:v>
      </x:c>
      <x:c r="E2101" s="59" t="str">
        <x:v>SHE'S AN ARTIST</x:v>
      </x:c>
      <x:c r="F2101" s="59" t="str">
        <x:v>LSW / SYS</x:v>
      </x:c>
      <x:c r="G2101" s="27" t="n">
        <x:v>2</x:v>
      </x:c>
      <x:c r="H2101" s="27" t="str">
        <x:v>2nd</x:v>
      </x:c>
      <x:c r="I2101" s="30" t="n">
        <x:v>1.04</x:v>
      </x:c>
      <x:c r="J2101" s="30" t="n">
        <x:v>1.04</x:v>
      </x:c>
      <x:c r="K2101" s="30" t="n">
        <x:v>0</x:v>
      </x:c>
      <x:c r="L2101" s="30" t="n">
        <x:v>0</x:v>
      </x:c>
    </x:row>
    <x:row r="2102">
      <x:c r="A2102" s="61" t="n">
        <x:v>46088</x:v>
      </x:c>
      <x:c r="B2102" s="59" t="str">
        <x:v>FLEMINGTON</x:v>
      </x:c>
      <x:c r="C2102" s="27" t="n">
        <x:v>2</x:v>
      </x:c>
      <x:c r="D2102" s="27" t="n">
        <x:v>9</x:v>
      </x:c>
      <x:c r="E2102" s="59" t="str">
        <x:v>VERDOUX</x:v>
      </x:c>
      <x:c r="F2102" s="59" t="str">
        <x:v>LSW</x:v>
      </x:c>
      <x:c r="G2102" s="27" t="n">
        <x:v>1</x:v>
      </x:c>
      <x:c r="H2102" s="27" t="str">
        <x:v>Won</x:v>
      </x:c>
      <x:c r="I2102" s="30" t="n">
        <x:v>1.7</x:v>
      </x:c>
      <x:c r="J2102" s="30" t="n">
        <x:v>1.7</x:v>
      </x:c>
      <x:c r="K2102" s="30" t="n">
        <x:v>0</x:v>
      </x:c>
      <x:c r="L2102" s="30" t="n">
        <x:v>0</x:v>
      </x:c>
    </x:row>
    <x:row r="2103">
      <x:c r="A2103" s="61" t="n">
        <x:v>46088</x:v>
      </x:c>
      <x:c r="B2103" s="59" t="str">
        <x:v>FLEMINGTON</x:v>
      </x:c>
      <x:c r="C2103" s="27" t="n">
        <x:v>3</x:v>
      </x:c>
      <x:c r="D2103" s="27" t="n">
        <x:v>1</x:v>
      </x:c>
      <x:c r="E2103" s="59" t="str">
        <x:v>REBEL TUESDAY</x:v>
      </x:c>
      <x:c r="F2103" s="59" t="str">
        <x:v>LSW</x:v>
      </x:c>
      <x:c r="G2103" s="27" t="n">
        <x:v>1</x:v>
      </x:c>
      <x:c r="H2103" s="27" t="str">
        <x:v>4th</x:v>
      </x:c>
      <x:c r="I2103" s="30"/>
      <x:c r="J2103" s="30" t="n">
        <x:v>0</x:v>
      </x:c>
      <x:c r="K2103" s="30" t="n">
        <x:v>0</x:v>
      </x:c>
      <x:c r="L2103" s="30" t="n">
        <x:v>0</x:v>
      </x:c>
    </x:row>
    <x:row r="2104">
      <x:c r="A2104" s="61" t="n">
        <x:v>46088</x:v>
      </x:c>
      <x:c r="B2104" s="59" t="str">
        <x:v>FLEMINGTON</x:v>
      </x:c>
      <x:c r="C2104" s="27" t="n">
        <x:v>3</x:v>
      </x:c>
      <x:c r="D2104" s="27" t="n">
        <x:v>2</x:v>
      </x:c>
      <x:c r="E2104" s="59" t="str">
        <x:v>MEDICINAL</x:v>
      </x:c>
      <x:c r="F2104" s="59" t="str">
        <x:v>SYS</x:v>
      </x:c>
      <x:c r="G2104" s="27" t="n">
        <x:v>1</x:v>
      </x:c>
      <x:c r="H2104" s="27" t="str">
        <x:v>Won</x:v>
      </x:c>
      <x:c r="I2104" s="30" t="n">
        <x:v>1.1</x:v>
      </x:c>
      <x:c r="J2104" s="30" t="n">
        <x:v>1.1</x:v>
      </x:c>
      <x:c r="K2104" s="30" t="n">
        <x:v>2.53</x:v>
      </x:c>
      <x:c r="L2104" s="30" t="n">
        <x:v>2.783</x:v>
      </x:c>
    </x:row>
    <x:row r="2105">
      <x:c r="A2105" s="61" t="n">
        <x:v>46088</x:v>
      </x:c>
      <x:c r="B2105" s="59" t="str">
        <x:v>FLEMINGTON</x:v>
      </x:c>
      <x:c r="C2105" s="27" t="n">
        <x:v>3</x:v>
      </x:c>
      <x:c r="D2105" s="27" t="n">
        <x:v>10</x:v>
      </x:c>
      <x:c r="E2105" s="59" t="str">
        <x:v>SANCTUARY</x:v>
      </x:c>
      <x:c r="F2105" s="59" t="str">
        <x:v>SYS</x:v>
      </x:c>
      <x:c r="G2105" s="27" t="n">
        <x:v>1</x:v>
      </x:c>
      <x:c r="H2105" s="27" t="str"/>
      <x:c r="I2105" s="30"/>
      <x:c r="J2105" s="30" t="n">
        <x:v>0</x:v>
      </x:c>
      <x:c r="K2105" s="30" t="n">
        <x:v>0</x:v>
      </x:c>
      <x:c r="L2105" s="30" t="n">
        <x:v>0</x:v>
      </x:c>
    </x:row>
    <x:row r="2106">
      <x:c r="A2106" s="61" t="n">
        <x:v>46088</x:v>
      </x:c>
      <x:c r="B2106" s="59" t="str">
        <x:v>FLEMINGTON</x:v>
      </x:c>
      <x:c r="C2106" s="27" t="n">
        <x:v>4</x:v>
      </x:c>
      <x:c r="D2106" s="27" t="n">
        <x:v>1</x:v>
      </x:c>
      <x:c r="E2106" s="59" t="str">
        <x:v>HERE TO SHOCK</x:v>
      </x:c>
      <x:c r="F2106" s="59" t="str">
        <x:v>BF</x:v>
      </x:c>
      <x:c r="G2106" s="27" t="n">
        <x:v>1</x:v>
      </x:c>
      <x:c r="H2106" s="27" t="str">
        <x:v>2nd</x:v>
      </x:c>
      <x:c r="I2106" s="30" t="n">
        <x:v>2.3</x:v>
      </x:c>
      <x:c r="J2106" s="30" t="n">
        <x:v>2.3</x:v>
      </x:c>
      <x:c r="K2106" s="30" t="n">
        <x:v>2.53</x:v>
      </x:c>
      <x:c r="L2106" s="30" t="n">
        <x:v>2.783</x:v>
      </x:c>
    </x:row>
    <x:row r="2107">
      <x:c r="A2107" s="61" t="n">
        <x:v>46088</x:v>
      </x:c>
      <x:c r="B2107" s="59" t="str">
        <x:v>FLEMINGTON</x:v>
      </x:c>
      <x:c r="C2107" s="27" t="n">
        <x:v>4</x:v>
      </x:c>
      <x:c r="D2107" s="27" t="n">
        <x:v>4</x:v>
      </x:c>
      <x:c r="E2107" s="59" t="str">
        <x:v>ON DISPLAY</x:v>
      </x:c>
      <x:c r="F2107" s="59" t="str">
        <x:v>DC</x:v>
      </x:c>
      <x:c r="G2107" s="27" t="n">
        <x:v>1</x:v>
      </x:c>
      <x:c r="H2107" s="27" t="str">
        <x:v>3rd</x:v>
      </x:c>
      <x:c r="I2107" s="30" t="n">
        <x:v>1.9</x:v>
      </x:c>
      <x:c r="J2107" s="30" t="n">
        <x:v>1.9</x:v>
      </x:c>
      <x:c r="K2107" s="30" t="n">
        <x:v>2.09</x:v>
      </x:c>
      <x:c r="L2107" s="30" t="n">
        <x:v>2.299</x:v>
      </x:c>
    </x:row>
    <x:row r="2108">
      <x:c r="A2108" s="61" t="n">
        <x:v>46088</x:v>
      </x:c>
      <x:c r="B2108" s="59" t="str">
        <x:v>FLEMINGTON</x:v>
      </x:c>
      <x:c r="C2108" s="27" t="n">
        <x:v>5</x:v>
      </x:c>
      <x:c r="D2108" s="27" t="n">
        <x:v>1</x:v>
      </x:c>
      <x:c r="E2108" s="59" t="str">
        <x:v>SALTY PEARL</x:v>
      </x:c>
      <x:c r="F2108" s="59" t="str">
        <x:v>FRSR</x:v>
      </x:c>
      <x:c r="G2108" s="27" t="n">
        <x:v>1</x:v>
      </x:c>
      <x:c r="H2108" s="27" t="str">
        <x:v>3rd</x:v>
      </x:c>
      <x:c r="I2108" s="30" t="n">
        <x:v>1.1</x:v>
      </x:c>
      <x:c r="J2108" s="30" t="n">
        <x:v>1.1</x:v>
      </x:c>
      <x:c r="K2108" s="30" t="n">
        <x:v>1.2100000000000002</x:v>
      </x:c>
      <x:c r="L2108" s="30" t="n">
        <x:v>2.3595</x:v>
      </x:c>
    </x:row>
    <x:row r="2109">
      <x:c r="A2109" s="61" t="n">
        <x:v>46088</x:v>
      </x:c>
      <x:c r="B2109" s="59" t="str">
        <x:v>FLEMINGTON</x:v>
      </x:c>
      <x:c r="C2109" s="27" t="n">
        <x:v>5</x:v>
      </x:c>
      <x:c r="D2109" s="27" t="n">
        <x:v>2</x:v>
      </x:c>
      <x:c r="E2109" s="59" t="str">
        <x:v>SASS APPEAL</x:v>
      </x:c>
      <x:c r="F2109" s="59" t="str">
        <x:v>LSW</x:v>
      </x:c>
      <x:c r="G2109" s="27" t="n">
        <x:v>1</x:v>
      </x:c>
      <x:c r="H2109" s="27" t="str">
        <x:v>Won</x:v>
      </x:c>
      <x:c r="I2109" s="30" t="n">
        <x:v>1.2</x:v>
      </x:c>
      <x:c r="J2109" s="30" t="n">
        <x:v>1.2</x:v>
      </x:c>
      <x:c r="K2109" s="30" t="n">
        <x:v>1.32</x:v>
      </x:c>
      <x:c r="L2109" s="30" t="n">
        <x:v>2.574</x:v>
      </x:c>
    </x:row>
    <x:row r="2110">
      <x:c r="A2110" s="61" t="n">
        <x:v>46088</x:v>
      </x:c>
      <x:c r="B2110" s="59" t="str">
        <x:v>FLEMINGTON</x:v>
      </x:c>
      <x:c r="C2110" s="27" t="n">
        <x:v>6</x:v>
      </x:c>
      <x:c r="D2110" s="27" t="n">
        <x:v>1</x:v>
      </x:c>
      <x:c r="E2110" s="59" t="str">
        <x:v>ZAMBALES</x:v>
      </x:c>
      <x:c r="F2110" s="59" t="str">
        <x:v>DC</x:v>
      </x:c>
      <x:c r="G2110" s="27" t="n">
        <x:v>1</x:v>
      </x:c>
      <x:c r="H2110" s="27" t="str">
        <x:v>2nd</x:v>
      </x:c>
      <x:c r="I2110" s="30" t="n">
        <x:v>1.1</x:v>
      </x:c>
      <x:c r="J2110" s="30" t="n">
        <x:v>1.1</x:v>
      </x:c>
      <x:c r="K2110" s="30" t="n">
        <x:v>2.145</x:v>
      </x:c>
      <x:c r="L2110" s="30" t="n">
        <x:v>0</x:v>
      </x:c>
    </x:row>
    <x:row r="2111">
      <x:c r="A2111" s="61" t="n">
        <x:v>46088</x:v>
      </x:c>
      <x:c r="B2111" s="59" t="str">
        <x:v>FLEMINGTON</x:v>
      </x:c>
      <x:c r="C2111" s="27" t="n">
        <x:v>6</x:v>
      </x:c>
      <x:c r="D2111" s="27" t="n">
        <x:v>2</x:v>
      </x:c>
      <x:c r="E2111" s="59" t="str">
        <x:v>EUROCANTO</x:v>
      </x:c>
      <x:c r="F2111" s="59" t="str">
        <x:v>M</x:v>
      </x:c>
      <x:c r="G2111" s="27" t="n">
        <x:v>1</x:v>
      </x:c>
      <x:c r="H2111" s="27" t="str"/>
      <x:c r="I2111" s="30"/>
      <x:c r="J2111" s="30" t="n">
        <x:v>0</x:v>
      </x:c>
      <x:c r="K2111" s="30" t="n">
        <x:v>0</x:v>
      </x:c>
      <x:c r="L2111" s="30" t="n">
        <x:v>0</x:v>
      </x:c>
    </x:row>
    <x:row r="2112">
      <x:c r="A2112" s="61" t="n">
        <x:v>46088</x:v>
      </x:c>
      <x:c r="B2112" s="59" t="str">
        <x:v>FLEMINGTON</x:v>
      </x:c>
      <x:c r="C2112" s="27" t="n">
        <x:v>6</x:v>
      </x:c>
      <x:c r="D2112" s="27" t="n">
        <x:v>4</x:v>
      </x:c>
      <x:c r="E2112" s="59" t="str">
        <x:v>HYDROBOMB</x:v>
      </x:c>
      <x:c r="F2112" s="59" t="str">
        <x:v>BFSR</x:v>
      </x:c>
      <x:c r="G2112" s="27" t="n">
        <x:v>1</x:v>
      </x:c>
      <x:c r="H2112" s="27" t="str"/>
      <x:c r="I2112" s="30"/>
      <x:c r="J2112" s="30" t="n">
        <x:v>0</x:v>
      </x:c>
      <x:c r="K2112" s="30" t="n">
        <x:v>0</x:v>
      </x:c>
      <x:c r="L2112" s="30" t="n">
        <x:v>0</x:v>
      </x:c>
    </x:row>
    <x:row r="2113">
      <x:c r="A2113" s="61" t="n">
        <x:v>46088</x:v>
      </x:c>
      <x:c r="B2113" s="59" t="str">
        <x:v>FLEMINGTON</x:v>
      </x:c>
      <x:c r="C2113" s="27" t="n">
        <x:v>8</x:v>
      </x:c>
      <x:c r="D2113" s="27" t="n">
        <x:v>5</x:v>
      </x:c>
      <x:c r="E2113" s="59" t="str">
        <x:v>DAMASK ROSE</x:v>
      </x:c>
      <x:c r="F2113" s="59" t="str">
        <x:v>BFSR</x:v>
      </x:c>
      <x:c r="G2113" s="27" t="n">
        <x:v>1</x:v>
      </x:c>
      <x:c r="H2113" s="27" t="str">
        <x:v>2nd</x:v>
      </x:c>
      <x:c r="I2113" s="30" t="n">
        <x:v>1.95</x:v>
      </x:c>
      <x:c r="J2113" s="30" t="n">
        <x:v>1.95</x:v>
      </x:c>
      <x:c r="K2113" s="30" t="n">
        <x:v>0</x:v>
      </x:c>
      <x:c r="L2113" s="30" t="n">
        <x:v>0</x:v>
      </x:c>
    </x:row>
    <x:row r="2114">
      <x:c r="A2114" s="61" t="n">
        <x:v>46088</x:v>
      </x:c>
      <x:c r="B2114" s="59" t="str">
        <x:v>FLEMINGTON</x:v>
      </x:c>
      <x:c r="C2114" s="27" t="n">
        <x:v>9</x:v>
      </x:c>
      <x:c r="D2114" s="27" t="n">
        <x:v>2</x:v>
      </x:c>
      <x:c r="E2114" s="59" t="str">
        <x:v>TENTYRIS</x:v>
      </x:c>
      <x:c r="F2114" s="59" t="str">
        <x:v>DC</x:v>
      </x:c>
      <x:c r="G2114" s="27" t="n">
        <x:v>1</x:v>
      </x:c>
      <x:c r="H2114" s="27" t="str"/>
      <x:c r="I2114" s="30"/>
      <x:c r="J2114" s="30" t="n">
        <x:v>0</x:v>
      </x:c>
      <x:c r="K2114" s="30" t="n">
        <x:v>0</x:v>
      </x:c>
      <x:c r="L2114" s="30"/>
    </x:row>
    <x:row r="2115">
      <x:c r="A2115" s="61" t="n">
        <x:v>46088</x:v>
      </x:c>
      <x:c r="B2115" s="59" t="str">
        <x:v>FLEMINGTON</x:v>
      </x:c>
      <x:c r="C2115" s="27" t="n">
        <x:v>9</x:v>
      </x:c>
      <x:c r="D2115" s="27" t="n">
        <x:v>4</x:v>
      </x:c>
      <x:c r="E2115" s="59" t="str">
        <x:v>ANGEL CAPITAL</x:v>
      </x:c>
      <x:c r="F2115" s="59" t="str">
        <x:v>BFSR</x:v>
      </x:c>
      <x:c r="G2115" s="27" t="n">
        <x:v>1</x:v>
      </x:c>
      <x:c r="H2115" s="27" t="str">
        <x:v>3rd</x:v>
      </x:c>
      <x:c r="I2115" s="30" t="n">
        <x:v>3.05</x:v>
      </x:c>
      <x:c r="J2115" s="30" t="n">
        <x:v>3.05</x:v>
      </x:c>
      <x:c r="K2115" s="30" t="n">
        <x:v>0</x:v>
      </x:c>
      <x:c r="L2115" s="30"/>
    </x:row>
    <x:row r="2116">
      <x:c r="A2116" s="61" t="n">
        <x:v>46088</x:v>
      </x:c>
      <x:c r="B2116" s="59" t="str">
        <x:v>FLEMINGTON</x:v>
      </x:c>
      <x:c r="C2116" s="27" t="n">
        <x:v>10</x:v>
      </x:c>
      <x:c r="D2116" s="27" t="n">
        <x:v>1</x:v>
      </x:c>
      <x:c r="E2116" s="59" t="str">
        <x:v>AUGUSTUS</x:v>
      </x:c>
      <x:c r="F2116" s="59" t="str">
        <x:v>M</x:v>
      </x:c>
      <x:c r="G2116" s="27" t="n">
        <x:v>1</x:v>
      </x:c>
      <x:c r="H2116" s="27" t="str"/>
      <x:c r="I2116" s="30"/>
      <x:c r="J2116" s="30" t="n">
        <x:v>0</x:v>
      </x:c>
      <x:c r="K2116" s="30"/>
      <x:c r="L2116" s="30"/>
    </x:row>
    <x:row r="2117">
      <x:c r="A2117" s="61" t="n">
        <x:v>46095</x:v>
      </x:c>
      <x:c r="B2117" s="59" t="str">
        <x:v>CAULFIELD</x:v>
      </x:c>
      <x:c r="C2117" s="27" t="n">
        <x:v>1</x:v>
      </x:c>
      <x:c r="D2117" s="27" t="n">
        <x:v>1</x:v>
      </x:c>
      <x:c r="E2117" s="59" t="str">
        <x:v>FOUJITA SAN</x:v>
      </x:c>
      <x:c r="F2117" s="59" t="str">
        <x:v>DC</x:v>
      </x:c>
      <x:c r="G2117" s="27" t="n">
        <x:v>1</x:v>
      </x:c>
      <x:c r="H2117" s="27" t="str">
        <x:v>3rd</x:v>
      </x:c>
      <x:c r="I2117" s="30"/>
      <x:c r="J2117" s="30" t="n">
        <x:v>0</x:v>
      </x:c>
      <x:c r="K2117" s="30" t="n">
        <x:v>0</x:v>
      </x:c>
      <x:c r="L2117" s="30" t="n">
        <x:v>0</x:v>
      </x:c>
    </x:row>
    <x:row r="2118">
      <x:c r="A2118" s="61" t="n">
        <x:v>46095</x:v>
      </x:c>
      <x:c r="B2118" s="59" t="str">
        <x:v>CAULFIELD</x:v>
      </x:c>
      <x:c r="C2118" s="27" t="n">
        <x:v>1</x:v>
      </x:c>
      <x:c r="D2118" s="27" t="n">
        <x:v>7</x:v>
      </x:c>
      <x:c r="E2118" s="59" t="str">
        <x:v>XTRA RUSH</x:v>
      </x:c>
      <x:c r="F2118" s="59" t="str">
        <x:v>SYS</x:v>
      </x:c>
      <x:c r="G2118" s="27" t="n">
        <x:v>1</x:v>
      </x:c>
      <x:c r="H2118" s="27" t="str">
        <x:v>2nd</x:v>
      </x:c>
      <x:c r="I2118" s="30" t="n">
        <x:v>1.9</x:v>
      </x:c>
      <x:c r="J2118" s="30" t="n">
        <x:v>1.9</x:v>
      </x:c>
      <x:c r="K2118" s="30" t="n">
        <x:v>2.6599999999999997</x:v>
      </x:c>
      <x:c r="L2118" s="30" t="n">
        <x:v>3.1919999999999997</x:v>
      </x:c>
    </x:row>
    <x:row r="2119">
      <x:c r="A2119" s="61" t="n">
        <x:v>46095</x:v>
      </x:c>
      <x:c r="B2119" s="59" t="str">
        <x:v>CAULFIELD</x:v>
      </x:c>
      <x:c r="C2119" s="27" t="n">
        <x:v>2</x:v>
      </x:c>
      <x:c r="D2119" s="27" t="n">
        <x:v>7</x:v>
      </x:c>
      <x:c r="E2119" s="59" t="str">
        <x:v>PHOTOGRAPH</x:v>
      </x:c>
      <x:c r="F2119" s="59" t="str">
        <x:v>SYS</x:v>
      </x:c>
      <x:c r="G2119" s="27" t="n">
        <x:v>1</x:v>
      </x:c>
      <x:c r="H2119" s="27" t="str">
        <x:v>2nd</x:v>
      </x:c>
      <x:c r="I2119" s="30" t="n">
        <x:v>1.4</x:v>
      </x:c>
      <x:c r="J2119" s="30" t="n">
        <x:v>1.4</x:v>
      </x:c>
      <x:c r="K2119" s="30" t="n">
        <x:v>1.68</x:v>
      </x:c>
      <x:c r="L2119" s="30" t="n">
        <x:v>0</x:v>
      </x:c>
    </x:row>
    <x:row r="2120">
      <x:c r="A2120" s="61" t="n">
        <x:v>46095</x:v>
      </x:c>
      <x:c r="B2120" s="59" t="str">
        <x:v>CAULFIELD</x:v>
      </x:c>
      <x:c r="C2120" s="27" t="n">
        <x:v>3</x:v>
      </x:c>
      <x:c r="D2120" s="27" t="n">
        <x:v>4</x:v>
      </x:c>
      <x:c r="E2120" s="59" t="str">
        <x:v>HARRY'S YACHT</x:v>
      </x:c>
      <x:c r="F2120" s="59" t="str">
        <x:v>LSW / SYS</x:v>
      </x:c>
      <x:c r="G2120" s="27" t="n">
        <x:v>2</x:v>
      </x:c>
      <x:c r="H2120" s="27" t="str">
        <x:v>Won</x:v>
      </x:c>
      <x:c r="I2120" s="30" t="n">
        <x:v>1.2</x:v>
      </x:c>
      <x:c r="J2120" s="30" t="n">
        <x:v>1.2</x:v>
      </x:c>
      <x:c r="K2120" s="30" t="n">
        <x:v>0</x:v>
      </x:c>
      <x:c r="L2120" s="30" t="n">
        <x:v>0</x:v>
      </x:c>
    </x:row>
    <x:row r="2121">
      <x:c r="A2121" s="61" t="n">
        <x:v>46095</x:v>
      </x:c>
      <x:c r="B2121" s="59" t="str">
        <x:v>CAULFIELD</x:v>
      </x:c>
      <x:c r="C2121" s="27" t="n">
        <x:v>4</x:v>
      </x:c>
      <x:c r="D2121" s="27" t="n">
        <x:v>1</x:v>
      </x:c>
      <x:c r="E2121" s="59" t="str">
        <x:v>BOSSY BENITA</x:v>
      </x:c>
      <x:c r="F2121" s="59" t="str">
        <x:v>SYS</x:v>
      </x:c>
      <x:c r="G2121" s="27" t="n">
        <x:v>1</x:v>
      </x:c>
      <x:c r="H2121" s="27" t="str"/>
      <x:c r="I2121" s="30"/>
      <x:c r="J2121" s="30" t="n">
        <x:v>0</x:v>
      </x:c>
      <x:c r="K2121" s="30" t="n">
        <x:v>0</x:v>
      </x:c>
      <x:c r="L2121" s="30" t="n">
        <x:v>0</x:v>
      </x:c>
    </x:row>
    <x:row r="2122">
      <x:c r="A2122" s="61" t="n">
        <x:v>46095</x:v>
      </x:c>
      <x:c r="B2122" s="59" t="str">
        <x:v>CAULFIELD</x:v>
      </x:c>
      <x:c r="C2122" s="27" t="n">
        <x:v>4</x:v>
      </x:c>
      <x:c r="D2122" s="27" t="n">
        <x:v>7</x:v>
      </x:c>
      <x:c r="E2122" s="59" t="str">
        <x:v>TEINE AULELEI</x:v>
      </x:c>
      <x:c r="F2122" s="59" t="str">
        <x:v>SYS</x:v>
      </x:c>
      <x:c r="G2122" s="27" t="n">
        <x:v>1</x:v>
      </x:c>
      <x:c r="H2122" s="27" t="str">
        <x:v>3rd</x:v>
      </x:c>
      <x:c r="I2122" s="30" t="n">
        <x:v>1.8</x:v>
      </x:c>
      <x:c r="J2122" s="30" t="n">
        <x:v>1.8</x:v>
      </x:c>
      <x:c r="K2122" s="30" t="n">
        <x:v>0</x:v>
      </x:c>
      <x:c r="L2122" s="30" t="n">
        <x:v>0</x:v>
      </x:c>
    </x:row>
    <x:row r="2123">
      <x:c r="A2123" s="61" t="n">
        <x:v>46095</x:v>
      </x:c>
      <x:c r="B2123" s="59" t="str">
        <x:v>CAULFIELD</x:v>
      </x:c>
      <x:c r="C2123" s="27" t="n">
        <x:v>5</x:v>
      </x:c>
      <x:c r="D2123" s="27" t="n">
        <x:v>1</x:v>
      </x:c>
      <x:c r="E2123" s="59" t="str">
        <x:v>WINTERY</x:v>
      </x:c>
      <x:c r="F2123" s="59" t="str">
        <x:v>SYS</x:v>
      </x:c>
      <x:c r="G2123" s="27" t="n">
        <x:v>1</x:v>
      </x:c>
      <x:c r="H2123" s="27" t="str"/>
      <x:c r="I2123" s="30"/>
      <x:c r="J2123" s="30" t="n">
        <x:v>0</x:v>
      </x:c>
      <x:c r="K2123" s="30" t="n">
        <x:v>0</x:v>
      </x:c>
      <x:c r="L2123" s="30" t="n">
        <x:v>0</x:v>
      </x:c>
    </x:row>
    <x:row r="2124">
      <x:c r="A2124" s="61" t="n">
        <x:v>46095</x:v>
      </x:c>
      <x:c r="B2124" s="59" t="str">
        <x:v>CAULFIELD</x:v>
      </x:c>
      <x:c r="C2124" s="27" t="n">
        <x:v>6</x:v>
      </x:c>
      <x:c r="D2124" s="27" t="n">
        <x:v>2</x:v>
      </x:c>
      <x:c r="E2124" s="59" t="str">
        <x:v>SIR ATLAS</x:v>
      </x:c>
      <x:c r="F2124" s="59" t="str">
        <x:v>DC</x:v>
      </x:c>
      <x:c r="G2124" s="27" t="n">
        <x:v>1</x:v>
      </x:c>
      <x:c r="H2124" s="27" t="str">
        <x:v>Won</x:v>
      </x:c>
      <x:c r="I2124" s="30" t="n">
        <x:v>1.6</x:v>
      </x:c>
      <x:c r="J2124" s="30" t="n">
        <x:v>1.6</x:v>
      </x:c>
      <x:c r="K2124" s="30" t="n">
        <x:v>0</x:v>
      </x:c>
      <x:c r="L2124" s="30" t="n">
        <x:v>0</x:v>
      </x:c>
    </x:row>
    <x:row r="2125">
      <x:c r="A2125" s="61" t="n">
        <x:v>46095</x:v>
      </x:c>
      <x:c r="B2125" s="59" t="str">
        <x:v>CAULFIELD</x:v>
      </x:c>
      <x:c r="C2125" s="27" t="n">
        <x:v>8</x:v>
      </x:c>
      <x:c r="D2125" s="27" t="n">
        <x:v>2</x:v>
      </x:c>
      <x:c r="E2125" s="59" t="str">
        <x:v>BUCKAROO</x:v>
      </x:c>
      <x:c r="F2125" s="59" t="str">
        <x:v>DC</x:v>
      </x:c>
      <x:c r="G2125" s="27" t="n">
        <x:v>1</x:v>
      </x:c>
      <x:c r="H2125" s="27" t="str"/>
      <x:c r="I2125" s="30"/>
      <x:c r="J2125" s="30" t="n">
        <x:v>0</x:v>
      </x:c>
      <x:c r="K2125" s="30" t="n">
        <x:v>0</x:v>
      </x:c>
      <x:c r="L2125" s="30" t="n">
        <x:v>0</x:v>
      </x:c>
    </x:row>
    <x:row r="2126">
      <x:c r="A2126" s="61" t="n">
        <x:v>46095</x:v>
      </x:c>
      <x:c r="B2126" s="59" t="str">
        <x:v>CAULFIELD</x:v>
      </x:c>
      <x:c r="C2126" s="27" t="n">
        <x:v>9</x:v>
      </x:c>
      <x:c r="D2126" s="27" t="n">
        <x:v>12</x:v>
      </x:c>
      <x:c r="E2126" s="59" t="str">
        <x:v>SALTY PEARL</x:v>
      </x:c>
      <x:c r="F2126" s="59" t="str">
        <x:v>BFSR</x:v>
      </x:c>
      <x:c r="G2126" s="27" t="n">
        <x:v>1</x:v>
      </x:c>
      <x:c r="H2126" s="27" t="str">
        <x:v>Won</x:v>
      </x:c>
      <x:c r="I2126" s="30" t="n">
        <x:v>1.3</x:v>
      </x:c>
      <x:c r="J2126" s="30" t="n">
        <x:v>1.3</x:v>
      </x:c>
      <x:c r="K2126" s="30" t="n">
        <x:v>2.4699999999999998</x:v>
      </x:c>
      <x:c r="L2126" s="30"/>
    </x:row>
    <x:row r="2127">
      <x:c r="A2127" s="61" t="n">
        <x:v>46095</x:v>
      </x:c>
      <x:c r="B2127" s="59" t="str">
        <x:v>CAULFIELD</x:v>
      </x:c>
      <x:c r="C2127" s="27" t="n">
        <x:v>10</x:v>
      </x:c>
      <x:c r="D2127" s="27" t="n">
        <x:v>1</x:v>
      </x:c>
      <x:c r="E2127" s="59" t="str">
        <x:v>JIGSAW</x:v>
      </x:c>
      <x:c r="F2127" s="59" t="str">
        <x:v>LSW / SYS</x:v>
      </x:c>
      <x:c r="G2127" s="27" t="n">
        <x:v>2</x:v>
      </x:c>
      <x:c r="H2127" s="27" t="str">
        <x:v>Won</x:v>
      </x:c>
      <x:c r="I2127" s="30" t="n">
        <x:v>1.9</x:v>
      </x:c>
      <x:c r="J2127" s="30" t="n">
        <x:v>1.9</x:v>
      </x:c>
      <x:c r="K2127" s="30"/>
      <x:c r="L2127" s="30"/>
    </x:row>
    <x:row r="2128">
      <x:c r="A2128" s="61" t="n">
        <x:v>46095</x:v>
      </x:c>
      <x:c r="B2128" s="59" t="str">
        <x:v>CAULFIELD</x:v>
      </x:c>
      <x:c r="C2128" s="27" t="n">
        <x:v>10</x:v>
      </x:c>
      <x:c r="D2128" s="27" t="n">
        <x:v>2</x:v>
      </x:c>
      <x:c r="E2128" s="59" t="str">
        <x:v>SHE'S BULLETPROOF</x:v>
      </x:c>
      <x:c r="F2128" s="59" t="str">
        <x:v>SYS</x:v>
      </x:c>
      <x:c r="G2128" s="27" t="n">
        <x:v>1</x:v>
      </x:c>
      <x:c r="H2128" s="27" t="str">
        <x:v>2nd</x:v>
      </x:c>
      <x:c r="I2128" s="30" t="n">
        <x:v>2.5</x:v>
      </x:c>
      <x:c r="J2128" s="30" t="n">
        <x:v>2.5</x:v>
      </x:c>
      <x:c r="K2128" s="30"/>
      <x:c r="L2128" s="30"/>
    </x:row>
    <x:row r="2129">
      <x:c r="A2129" s="61" t="n">
        <x:v>46095</x:v>
      </x:c>
      <x:c r="B2129" s="59" t="str">
        <x:v>CAULFIELD</x:v>
      </x:c>
      <x:c r="C2129" s="27" t="n">
        <x:v>10</x:v>
      </x:c>
      <x:c r="D2129" s="27" t="n">
        <x:v>4</x:v>
      </x:c>
      <x:c r="E2129" s="59" t="str">
        <x:v>NDOLA</x:v>
      </x:c>
      <x:c r="F2129" s="59" t="str">
        <x:v>LSW</x:v>
      </x:c>
      <x:c r="G2129" s="27" t="n">
        <x:v>1</x:v>
      </x:c>
      <x:c r="H2129" s="27" t="str">
        <x:v>3rd</x:v>
      </x:c>
      <x:c r="I2129" s="30"/>
      <x:c r="J2129" s="30" t="n">
        <x:v>0</x:v>
      </x:c>
      <x:c r="K2129" s="30"/>
      <x:c r="L2129" s="30"/>
    </x:row>
    <x:row r="2130">
      <x:c r="A2130" s="61" t="n">
        <x:v>46102</x:v>
      </x:c>
      <x:c r="B2130" s="59" t="str">
        <x:v>CAULFIELD</x:v>
      </x:c>
      <x:c r="C2130" s="27" t="n">
        <x:v>1</x:v>
      </x:c>
      <x:c r="D2130" s="27" t="n">
        <x:v>6</x:v>
      </x:c>
      <x:c r="E2130" s="59" t="str">
        <x:v>KA YING CHEER</x:v>
      </x:c>
      <x:c r="F2130" s="59" t="str">
        <x:v>DC / SYS</x:v>
      </x:c>
      <x:c r="G2130" s="27" t="n">
        <x:v>2</x:v>
      </x:c>
      <x:c r="H2130" s="27" t="str">
        <x:v>Won</x:v>
      </x:c>
      <x:c r="I2130" s="30" t="n">
        <x:v>1.5</x:v>
      </x:c>
      <x:c r="J2130" s="30" t="n">
        <x:v>1.5</x:v>
      </x:c>
      <x:c r="K2130" s="30" t="n">
        <x:v>1.9500000000000002</x:v>
      </x:c>
      <x:c r="L2130" s="30" t="n">
        <x:v>2.73</x:v>
      </x:c>
    </x:row>
    <x:row r="2131">
      <x:c r="A2131" s="61" t="n">
        <x:v>46102</x:v>
      </x:c>
      <x:c r="B2131" s="59" t="str">
        <x:v>CAULFIELD</x:v>
      </x:c>
      <x:c r="C2131" s="27" t="n">
        <x:v>2</x:v>
      </x:c>
      <x:c r="D2131" s="27" t="n">
        <x:v>4</x:v>
      </x:c>
      <x:c r="E2131" s="59" t="str">
        <x:v>BLUESTONE</x:v>
      </x:c>
      <x:c r="F2131" s="59" t="str">
        <x:v>BFSR / SYS</x:v>
      </x:c>
      <x:c r="G2131" s="27" t="n">
        <x:v>2</x:v>
      </x:c>
      <x:c r="H2131" s="27" t="str">
        <x:v>2nd</x:v>
      </x:c>
      <x:c r="I2131" s="30" t="n">
        <x:v>1.3</x:v>
      </x:c>
      <x:c r="J2131" s="30" t="n">
        <x:v>1.3</x:v>
      </x:c>
      <x:c r="K2131" s="30" t="n">
        <x:v>1.8199999999999998</x:v>
      </x:c>
      <x:c r="L2131" s="30" t="n">
        <x:v>2.1839999999999997</x:v>
      </x:c>
    </x:row>
    <x:row r="2132">
      <x:c r="A2132" s="61" t="n">
        <x:v>46102</x:v>
      </x:c>
      <x:c r="B2132" s="59" t="str">
        <x:v>CAULFIELD</x:v>
      </x:c>
      <x:c r="C2132" s="27" t="n">
        <x:v>3</x:v>
      </x:c>
      <x:c r="D2132" s="27" t="n">
        <x:v>1</x:v>
      </x:c>
      <x:c r="E2132" s="59" t="str">
        <x:v>RICH ON BUBBLES</x:v>
      </x:c>
      <x:c r="F2132" s="59" t="str">
        <x:v>LSW / SYS</x:v>
      </x:c>
      <x:c r="G2132" s="27" t="n">
        <x:v>2</x:v>
      </x:c>
      <x:c r="H2132" s="27" t="str">
        <x:v>Won</x:v>
      </x:c>
      <x:c r="I2132" s="30" t="n">
        <x:v>1.4</x:v>
      </x:c>
      <x:c r="J2132" s="30" t="n">
        <x:v>1.4</x:v>
      </x:c>
      <x:c r="K2132" s="30" t="n">
        <x:v>1.68</x:v>
      </x:c>
      <x:c r="L2132" s="30" t="n">
        <x:v>1.7472</x:v>
      </x:c>
    </x:row>
    <x:row r="2133">
      <x:c r="A2133" s="61" t="n">
        <x:v>46102</x:v>
      </x:c>
      <x:c r="B2133" s="59" t="str">
        <x:v>CAULFIELD</x:v>
      </x:c>
      <x:c r="C2133" s="27" t="n">
        <x:v>3</x:v>
      </x:c>
      <x:c r="D2133" s="27" t="n">
        <x:v>2</x:v>
      </x:c>
      <x:c r="E2133" s="59" t="str">
        <x:v>CYCLOTRON</x:v>
      </x:c>
      <x:c r="F2133" s="59" t="str">
        <x:v>SYS</x:v>
      </x:c>
      <x:c r="G2133" s="27" t="n">
        <x:v>1</x:v>
      </x:c>
      <x:c r="H2133" s="27" t="str">
        <x:v>2nd</x:v>
      </x:c>
      <x:c r="I2133" s="30" t="n">
        <x:v>2.4</x:v>
      </x:c>
      <x:c r="J2133" s="30" t="n">
        <x:v>2.4</x:v>
      </x:c>
      <x:c r="K2133" s="30" t="n">
        <x:v>2.88</x:v>
      </x:c>
      <x:c r="L2133" s="30" t="n">
        <x:v>2.9952</x:v>
      </x:c>
    </x:row>
    <x:row r="2134">
      <x:c r="A2134" s="61" t="n">
        <x:v>46102</x:v>
      </x:c>
      <x:c r="B2134" s="59" t="str">
        <x:v>CAULFIELD</x:v>
      </x:c>
      <x:c r="C2134" s="27" t="n">
        <x:v>4</x:v>
      </x:c>
      <x:c r="D2134" s="27" t="n">
        <x:v>2</x:v>
      </x:c>
      <x:c r="E2134" s="59" t="str">
        <x:v>GETTA GOOD FEELING</x:v>
      </x:c>
      <x:c r="F2134" s="59" t="str">
        <x:v>DC / SYS</x:v>
      </x:c>
      <x:c r="G2134" s="27" t="n">
        <x:v>2</x:v>
      </x:c>
      <x:c r="H2134" s="27" t="str">
        <x:v>Won</x:v>
      </x:c>
      <x:c r="I2134" s="30" t="n">
        <x:v>1.2</x:v>
      </x:c>
      <x:c r="J2134" s="30" t="n">
        <x:v>1.2</x:v>
      </x:c>
      <x:c r="K2134" s="30" t="n">
        <x:v>1.248</x:v>
      </x:c>
      <x:c r="L2134" s="30" t="n">
        <x:v>1.8719999999999999</x:v>
      </x:c>
    </x:row>
    <x:row r="2135">
      <x:c r="A2135" s="61" t="n">
        <x:v>46102</x:v>
      </x:c>
      <x:c r="B2135" s="59" t="str">
        <x:v>CAULFIELD</x:v>
      </x:c>
      <x:c r="C2135" s="27" t="n">
        <x:v>5</x:v>
      </x:c>
      <x:c r="D2135" s="27" t="n">
        <x:v>8</x:v>
      </x:c>
      <x:c r="E2135" s="59" t="str">
        <x:v>VERDOUX</x:v>
      </x:c>
      <x:c r="F2135" s="59" t="str">
        <x:v>LSW</x:v>
      </x:c>
      <x:c r="G2135" s="27" t="n">
        <x:v>1</x:v>
      </x:c>
      <x:c r="H2135" s="27" t="str">
        <x:v>2nd</x:v>
      </x:c>
      <x:c r="I2135" s="30" t="n">
        <x:v>1.04</x:v>
      </x:c>
      <x:c r="J2135" s="30" t="n">
        <x:v>1.04</x:v>
      </x:c>
      <x:c r="K2135" s="30" t="n">
        <x:v>1.56</x:v>
      </x:c>
      <x:c r="L2135" s="30" t="n">
        <x:v>1.7160000000000002</x:v>
      </x:c>
    </x:row>
    <x:row r="2136">
      <x:c r="A2136" s="61" t="n">
        <x:v>46102</x:v>
      </x:c>
      <x:c r="B2136" s="59" t="str">
        <x:v>CAULFIELD</x:v>
      </x:c>
      <x:c r="C2136" s="27" t="n">
        <x:v>6</x:v>
      </x:c>
      <x:c r="D2136" s="27" t="n">
        <x:v>2</x:v>
      </x:c>
      <x:c r="E2136" s="59" t="str">
        <x:v>POINT BARROW</x:v>
      </x:c>
      <x:c r="F2136" s="59" t="str">
        <x:v>BFSR</x:v>
      </x:c>
      <x:c r="G2136" s="27" t="n">
        <x:v>1</x:v>
      </x:c>
      <x:c r="H2136" s="27" t="str">
        <x:v>Won</x:v>
      </x:c>
      <x:c r="I2136" s="30" t="n">
        <x:v>1.5</x:v>
      </x:c>
      <x:c r="J2136" s="30" t="n">
        <x:v>1.5</x:v>
      </x:c>
      <x:c r="K2136" s="30" t="n">
        <x:v>1.6500000000000001</x:v>
      </x:c>
      <x:c r="L2136" s="30" t="n">
        <x:v>4.290000000000001</x:v>
      </x:c>
    </x:row>
    <x:row r="2137">
      <x:c r="A2137" s="61" t="n">
        <x:v>46102</x:v>
      </x:c>
      <x:c r="B2137" s="59" t="str">
        <x:v>CAULFIELD</x:v>
      </x:c>
      <x:c r="C2137" s="27" t="n">
        <x:v>6</x:v>
      </x:c>
      <x:c r="D2137" s="27" t="n">
        <x:v>3</x:v>
      </x:c>
      <x:c r="E2137" s="59" t="str">
        <x:v>ALPHA SOFIE</x:v>
      </x:c>
      <x:c r="F2137" s="59" t="str">
        <x:v>SYS</x:v>
      </x:c>
      <x:c r="G2137" s="27" t="n">
        <x:v>1</x:v>
      </x:c>
      <x:c r="H2137" s="27" t="str"/>
      <x:c r="I2137" s="30"/>
      <x:c r="J2137" s="30" t="n">
        <x:v>0</x:v>
      </x:c>
      <x:c r="K2137" s="30" t="n">
        <x:v>0</x:v>
      </x:c>
      <x:c r="L2137" s="30" t="n">
        <x:v>0</x:v>
      </x:c>
    </x:row>
    <x:row r="2138">
      <x:c r="A2138" s="61" t="n">
        <x:v>46102</x:v>
      </x:c>
      <x:c r="B2138" s="59" t="str">
        <x:v>CAULFIELD</x:v>
      </x:c>
      <x:c r="C2138" s="27" t="n">
        <x:v>7</x:v>
      </x:c>
      <x:c r="D2138" s="27" t="n">
        <x:v>1</x:v>
      </x:c>
      <x:c r="E2138" s="59" t="str">
        <x:v>TREASURETHE MOMENT</x:v>
      </x:c>
      <x:c r="F2138" s="59" t="str">
        <x:v>BF / SYS</x:v>
      </x:c>
      <x:c r="G2138" s="27" t="n">
        <x:v>2</x:v>
      </x:c>
      <x:c r="H2138" s="27" t="str">
        <x:v>Won</x:v>
      </x:c>
      <x:c r="I2138" s="30" t="n">
        <x:v>1.1</x:v>
      </x:c>
      <x:c r="J2138" s="30" t="n">
        <x:v>1.1</x:v>
      </x:c>
      <x:c r="K2138" s="30" t="n">
        <x:v>2.8600000000000003</x:v>
      </x:c>
      <x:c r="L2138" s="30" t="n">
        <x:v>0</x:v>
      </x:c>
    </x:row>
    <x:row r="2139">
      <x:c r="A2139" s="61" t="n">
        <x:v>46102</x:v>
      </x:c>
      <x:c r="B2139" s="59" t="str">
        <x:v>CAULFIELD</x:v>
      </x:c>
      <x:c r="C2139" s="27" t="n">
        <x:v>7</x:v>
      </x:c>
      <x:c r="D2139" s="27" t="n">
        <x:v>2</x:v>
      </x:c>
      <x:c r="E2139" s="59" t="str">
        <x:v>DAMASK ROSE</x:v>
      </x:c>
      <x:c r="F2139" s="59" t="str">
        <x:v>FRSR / SYS</x:v>
      </x:c>
      <x:c r="G2139" s="27" t="n">
        <x:v>2</x:v>
      </x:c>
      <x:c r="H2139" s="27" t="str"/>
      <x:c r="I2139" s="30"/>
      <x:c r="J2139" s="30" t="n">
        <x:v>0</x:v>
      </x:c>
      <x:c r="K2139" s="30" t="n">
        <x:v>0</x:v>
      </x:c>
      <x:c r="L2139" s="30" t="n">
        <x:v>0</x:v>
      </x:c>
    </x:row>
    <x:row r="2140">
      <x:c r="A2140" s="61" t="n">
        <x:v>46102</x:v>
      </x:c>
      <x:c r="B2140" s="59" t="str">
        <x:v>CAULFIELD</x:v>
      </x:c>
      <x:c r="C2140" s="27" t="n">
        <x:v>7</x:v>
      </x:c>
      <x:c r="D2140" s="27" t="n">
        <x:v>7</x:v>
      </x:c>
      <x:c r="E2140" s="59" t="str">
        <x:v>PHILIA</x:v>
      </x:c>
      <x:c r="F2140" s="59" t="str">
        <x:v>DC / SYS</x:v>
      </x:c>
      <x:c r="G2140" s="27" t="n">
        <x:v>2</x:v>
      </x:c>
      <x:c r="H2140" s="27" t="str">
        <x:v>4th</x:v>
      </x:c>
      <x:c r="I2140" s="30"/>
      <x:c r="J2140" s="30" t="n">
        <x:v>0</x:v>
      </x:c>
      <x:c r="K2140" s="30" t="n">
        <x:v>0</x:v>
      </x:c>
      <x:c r="L2140" s="30" t="n">
        <x:v>0</x:v>
      </x:c>
    </x:row>
    <x:row r="2141">
      <x:c r="A2141" s="61" t="n">
        <x:v>46102</x:v>
      </x:c>
      <x:c r="B2141" s="59" t="str">
        <x:v>CAULFIELD</x:v>
      </x:c>
      <x:c r="C2141" s="27" t="n">
        <x:v>8</x:v>
      </x:c>
      <x:c r="D2141" s="27" t="n">
        <x:v>4</x:v>
      </x:c>
      <x:c r="E2141" s="59" t="str">
        <x:v>ANGEL CAPITAL</x:v>
      </x:c>
      <x:c r="F2141" s="59" t="str">
        <x:v>SYS</x:v>
      </x:c>
      <x:c r="G2141" s="27" t="n">
        <x:v>1</x:v>
      </x:c>
      <x:c r="H2141" s="27" t="str">
        <x:v>2nd</x:v>
      </x:c>
      <x:c r="I2141" s="30" t="n">
        <x:v>2.6</x:v>
      </x:c>
      <x:c r="J2141" s="30" t="n">
        <x:v>2.6</x:v>
      </x:c>
      <x:c r="K2141" s="30" t="n">
        <x:v>0</x:v>
      </x:c>
      <x:c r="L2141" s="30" t="n">
        <x:v>0</x:v>
      </x:c>
    </x:row>
    <x:row r="2142">
      <x:c r="A2142" s="61" t="n">
        <x:v>46102</x:v>
      </x:c>
      <x:c r="B2142" s="59" t="str">
        <x:v>CAULFIELD</x:v>
      </x:c>
      <x:c r="C2142" s="27" t="n">
        <x:v>8</x:v>
      </x:c>
      <x:c r="D2142" s="27" t="n">
        <x:v>5</x:v>
      </x:c>
      <x:c r="E2142" s="59" t="str">
        <x:v>BARAQIEL</x:v>
      </x:c>
      <x:c r="F2142" s="59" t="str">
        <x:v>SYS</x:v>
      </x:c>
      <x:c r="G2142" s="27" t="n">
        <x:v>1</x:v>
      </x:c>
      <x:c r="H2142" s="27" t="str"/>
      <x:c r="I2142" s="30"/>
      <x:c r="J2142" s="30" t="n">
        <x:v>0</x:v>
      </x:c>
      <x:c r="K2142" s="30" t="n">
        <x:v>0</x:v>
      </x:c>
      <x:c r="L2142" s="30" t="n">
        <x:v>0</x:v>
      </x:c>
    </x:row>
    <x:row r="2143">
      <x:c r="A2143" s="61" t="n">
        <x:v>46102</x:v>
      </x:c>
      <x:c r="B2143" s="59" t="str">
        <x:v>CAULFIELD</x:v>
      </x:c>
      <x:c r="C2143" s="27" t="n">
        <x:v>8</x:v>
      </x:c>
      <x:c r="D2143" s="27" t="n">
        <x:v>7</x:v>
      </x:c>
      <x:c r="E2143" s="59" t="str">
        <x:v>TROPICUS</x:v>
      </x:c>
      <x:c r="F2143" s="59" t="str">
        <x:v>LSW</x:v>
      </x:c>
      <x:c r="G2143" s="27" t="n">
        <x:v>1</x:v>
      </x:c>
      <x:c r="H2143" s="27" t="str"/>
      <x:c r="I2143" s="30"/>
      <x:c r="J2143" s="30" t="n">
        <x:v>0</x:v>
      </x:c>
      <x:c r="K2143" s="30" t="n">
        <x:v>0</x:v>
      </x:c>
      <x:c r="L2143" s="30" t="n">
        <x:v>0</x:v>
      </x:c>
    </x:row>
    <x:row r="2144">
      <x:c r="A2144" s="61" t="n">
        <x:v>46102</x:v>
      </x:c>
      <x:c r="B2144" s="59" t="str">
        <x:v>CAULFIELD</x:v>
      </x:c>
      <x:c r="C2144" s="27" t="n">
        <x:v>9</x:v>
      </x:c>
      <x:c r="D2144" s="27" t="n">
        <x:v>2</x:v>
      </x:c>
      <x:c r="E2144" s="59" t="str">
        <x:v>SINGLE CHOICE</x:v>
      </x:c>
      <x:c r="F2144" s="59" t="str">
        <x:v>SYS</x:v>
      </x:c>
      <x:c r="G2144" s="27" t="n">
        <x:v>1</x:v>
      </x:c>
      <x:c r="H2144" s="27" t="str"/>
      <x:c r="I2144" s="30"/>
      <x:c r="J2144" s="30" t="n">
        <x:v>0</x:v>
      </x:c>
      <x:c r="K2144" s="30" t="n">
        <x:v>0</x:v>
      </x:c>
      <x:c r="L2144" s="30"/>
    </x:row>
    <x:row r="2145">
      <x:c r="A2145" s="61" t="n">
        <x:v>46102</x:v>
      </x:c>
      <x:c r="B2145" s="59" t="str">
        <x:v>CAULFIELD</x:v>
      </x:c>
      <x:c r="C2145" s="27" t="n">
        <x:v>10</x:v>
      </x:c>
      <x:c r="D2145" s="27" t="n">
        <x:v>13</x:v>
      </x:c>
      <x:c r="E2145" s="59" t="str">
        <x:v>GOLD MEDALLIST</x:v>
      </x:c>
      <x:c r="F2145" s="59" t="str">
        <x:v>SYS</x:v>
      </x:c>
      <x:c r="G2145" s="27" t="n">
        <x:v>1</x:v>
      </x:c>
      <x:c r="H2145" s="27" t="str">
        <x:v>Won</x:v>
      </x:c>
      <x:c r="I2145" s="30" t="n">
        <x:v>1.5</x:v>
      </x:c>
      <x:c r="J2145" s="30" t="n">
        <x:v>1.5</x:v>
      </x:c>
      <x:c r="K2145" s="30"/>
      <x:c r="L2145" s="30"/>
    </x:row>
    <x:row r="2146">
      <x:c r="A2146" s="61" t="n">
        <x:v>46102</x:v>
      </x:c>
      <x:c r="B2146" s="59" t="str">
        <x:v>CAULFIELD</x:v>
      </x:c>
      <x:c r="C2146" s="27" t="n">
        <x:v>10</x:v>
      </x:c>
      <x:c r="D2146" s="27" t="n">
        <x:v>15</x:v>
      </x:c>
      <x:c r="E2146" s="59" t="str">
        <x:v>ENAMORADA</x:v>
      </x:c>
      <x:c r="F2146" s="59" t="str">
        <x:v>SYS</x:v>
      </x:c>
      <x:c r="G2146" s="27" t="n">
        <x:v>1</x:v>
      </x:c>
      <x:c r="H2146" s="27" t="str">
        <x:v>2nd</x:v>
      </x:c>
      <x:c r="I2146" s="30" t="n">
        <x:v>1.8</x:v>
      </x:c>
      <x:c r="J2146" s="30" t="n">
        <x:v>1.8</x:v>
      </x:c>
      <x:c r="K2146" s="30"/>
      <x:c r="L2146" s="30"/>
    </x:row>
    <x:row r="2147">
      <x:c r="A2147" s="61" t="n">
        <x:v>46109</x:v>
      </x:c>
      <x:c r="B2147" s="59" t="str">
        <x:v>FLEMINGTON</x:v>
      </x:c>
      <x:c r="C2147" s="27" t="n">
        <x:v>1</x:v>
      </x:c>
      <x:c r="D2147" s="27" t="n">
        <x:v>1</x:v>
      </x:c>
      <x:c r="E2147" s="59" t="str">
        <x:v>POP AWARD</x:v>
      </x:c>
      <x:c r="F2147" s="59" t="str">
        <x:v>BF</x:v>
      </x:c>
      <x:c r="G2147" s="27" t="n">
        <x:v>1</x:v>
      </x:c>
      <x:c r="H2147" s="27" t="str">
        <x:v>Won</x:v>
      </x:c>
      <x:c r="I2147" s="30" t="n">
        <x:v>2.3</x:v>
      </x:c>
      <x:c r="J2147" s="30" t="n">
        <x:v>2.3</x:v>
      </x:c>
      <x:c r="K2147" s="30" t="n">
        <x:v>0</x:v>
      </x:c>
      <x:c r="L2147" s="30" t="n">
        <x:v>0</x:v>
      </x:c>
    </x:row>
    <x:row r="2148">
      <x:c r="A2148" s="61" t="n">
        <x:v>46109</x:v>
      </x:c>
      <x:c r="B2148" s="59" t="str">
        <x:v>FLEMINGTON</x:v>
      </x:c>
      <x:c r="C2148" s="27" t="n">
        <x:v>1</x:v>
      </x:c>
      <x:c r="D2148" s="27" t="n">
        <x:v>3</x:v>
      </x:c>
      <x:c r="E2148" s="59" t="str">
        <x:v>GENTLE STEEL</x:v>
      </x:c>
      <x:c r="F2148" s="59" t="str">
        <x:v>LSW</x:v>
      </x:c>
      <x:c r="G2148" s="27" t="n">
        <x:v>1</x:v>
      </x:c>
      <x:c r="H2148" s="27" t="str">
        <x:v>4th</x:v>
      </x:c>
      <x:c r="I2148" s="30"/>
      <x:c r="J2148" s="30" t="n">
        <x:v>0</x:v>
      </x:c>
      <x:c r="K2148" s="30" t="n">
        <x:v>0</x:v>
      </x:c>
      <x:c r="L2148" s="30" t="n">
        <x:v>0</x:v>
      </x:c>
    </x:row>
    <x:row r="2149">
      <x:c r="A2149" s="61" t="n">
        <x:v>46109</x:v>
      </x:c>
      <x:c r="B2149" s="59" t="str">
        <x:v>FLEMINGTON</x:v>
      </x:c>
      <x:c r="C2149" s="27" t="n">
        <x:v>1</x:v>
      </x:c>
      <x:c r="D2149" s="27" t="n">
        <x:v>5</x:v>
      </x:c>
      <x:c r="E2149" s="59" t="str">
        <x:v>SHE'S AN ARTIST</x:v>
      </x:c>
      <x:c r="F2149" s="59" t="str">
        <x:v>BF / SYS</x:v>
      </x:c>
      <x:c r="G2149" s="27" t="n">
        <x:v>2</x:v>
      </x:c>
      <x:c r="H2149" s="27" t="str"/>
      <x:c r="I2149" s="30"/>
      <x:c r="J2149" s="30" t="n">
        <x:v>0</x:v>
      </x:c>
      <x:c r="K2149" s="30" t="n">
        <x:v>0</x:v>
      </x:c>
      <x:c r="L2149" s="30" t="n">
        <x:v>0</x:v>
      </x:c>
    </x:row>
    <x:row r="2150">
      <x:c r="A2150" s="61" t="n">
        <x:v>46109</x:v>
      </x:c>
      <x:c r="B2150" s="59" t="str">
        <x:v>FLEMINGTON</x:v>
      </x:c>
      <x:c r="C2150" s="27" t="n">
        <x:v>3</x:v>
      </x:c>
      <x:c r="D2150" s="27" t="n">
        <x:v>4</x:v>
      </x:c>
      <x:c r="E2150" s="59" t="str">
        <x:v>JADZIA</x:v>
      </x:c>
      <x:c r="F2150" s="59" t="str">
        <x:v>DC / SYS</x:v>
      </x:c>
      <x:c r="G2150" s="27" t="n">
        <x:v>2</x:v>
      </x:c>
      <x:c r="H2150" s="27" t="str"/>
      <x:c r="I2150" s="30"/>
      <x:c r="J2150" s="30" t="n">
        <x:v>0</x:v>
      </x:c>
      <x:c r="K2150" s="30" t="n">
        <x:v>0</x:v>
      </x:c>
      <x:c r="L2150" s="30" t="n">
        <x:v>0</x:v>
      </x:c>
    </x:row>
    <x:row r="2151">
      <x:c r="A2151" s="61" t="n">
        <x:v>46109</x:v>
      </x:c>
      <x:c r="B2151" s="59" t="str">
        <x:v>FLEMINGTON</x:v>
      </x:c>
      <x:c r="C2151" s="27" t="n">
        <x:v>4</x:v>
      </x:c>
      <x:c r="D2151" s="27" t="n">
        <x:v>6</x:v>
      </x:c>
      <x:c r="E2151" s="59" t="str">
        <x:v>STOLI BOLLI</x:v>
      </x:c>
      <x:c r="F2151" s="59" t="str">
        <x:v>DC / SYS</x:v>
      </x:c>
      <x:c r="G2151" s="27" t="n">
        <x:v>2</x:v>
      </x:c>
      <x:c r="H2151" s="27" t="str">
        <x:v>Won</x:v>
      </x:c>
      <x:c r="I2151" s="30" t="n">
        <x:v>1.7</x:v>
      </x:c>
      <x:c r="J2151" s="30" t="n">
        <x:v>1.7</x:v>
      </x:c>
      <x:c r="K2151" s="30" t="n">
        <x:v>2.04</x:v>
      </x:c>
      <x:c r="L2151" s="30" t="n">
        <x:v>0</x:v>
      </x:c>
    </x:row>
    <x:row r="2152">
      <x:c r="A2152" s="61" t="n">
        <x:v>46109</x:v>
      </x:c>
      <x:c r="B2152" s="59" t="str">
        <x:v>FLEMINGTON</x:v>
      </x:c>
      <x:c r="C2152" s="27" t="n">
        <x:v>5</x:v>
      </x:c>
      <x:c r="D2152" s="27" t="n">
        <x:v>14</x:v>
      </x:c>
      <x:c r="E2152" s="59" t="str">
        <x:v>ZAKOUMA</x:v>
      </x:c>
      <x:c r="F2152" s="59" t="str">
        <x:v>DC</x:v>
      </x:c>
      <x:c r="G2152" s="27" t="n">
        <x:v>1</x:v>
      </x:c>
      <x:c r="H2152" s="27" t="str">
        <x:v>Won</x:v>
      </x:c>
      <x:c r="I2152" s="30" t="n">
        <x:v>1.2</x:v>
      </x:c>
      <x:c r="J2152" s="30" t="n">
        <x:v>1.2</x:v>
      </x:c>
      <x:c r="K2152" s="30" t="n">
        <x:v>0</x:v>
      </x:c>
      <x:c r="L2152" s="30" t="n">
        <x:v>0</x:v>
      </x:c>
    </x:row>
    <x:row r="2153">
      <x:c r="A2153" s="61" t="n">
        <x:v>46109</x:v>
      </x:c>
      <x:c r="B2153" s="59" t="str">
        <x:v>FLEMINGTON</x:v>
      </x:c>
      <x:c r="C2153" s="27" t="n">
        <x:v>6</x:v>
      </x:c>
      <x:c r="D2153" s="27" t="n">
        <x:v>5</x:v>
      </x:c>
      <x:c r="E2153" s="59" t="str">
        <x:v>MY GLADIOLA</x:v>
      </x:c>
      <x:c r="F2153" s="59" t="str">
        <x:v>FRSR</x:v>
      </x:c>
      <x:c r="G2153" s="27" t="n">
        <x:v>1</x:v>
      </x:c>
      <x:c r="H2153" s="27" t="str">
        <x:v>4th</x:v>
      </x:c>
      <x:c r="I2153" s="30"/>
      <x:c r="J2153" s="30" t="n">
        <x:v>0</x:v>
      </x:c>
      <x:c r="K2153" s="30" t="n">
        <x:v>0</x:v>
      </x:c>
      <x:c r="L2153" s="30" t="n">
        <x:v>0</x:v>
      </x:c>
    </x:row>
    <x:row r="2154">
      <x:c r="A2154" s="61" t="n">
        <x:v>46109</x:v>
      </x:c>
      <x:c r="B2154" s="59" t="str">
        <x:v>FLEMINGTON</x:v>
      </x:c>
      <x:c r="C2154" s="27" t="n">
        <x:v>6</x:v>
      </x:c>
      <x:c r="D2154" s="27" t="n">
        <x:v>10</x:v>
      </x:c>
      <x:c r="E2154" s="59" t="str">
        <x:v>EDUCATED</x:v>
      </x:c>
      <x:c r="F2154" s="59" t="str">
        <x:v>DC</x:v>
      </x:c>
      <x:c r="G2154" s="27" t="n">
        <x:v>1</x:v>
      </x:c>
      <x:c r="H2154" s="27" t="str"/>
      <x:c r="I2154" s="30"/>
      <x:c r="J2154" s="30" t="n">
        <x:v>0</x:v>
      </x:c>
      <x:c r="K2154" s="30" t="n">
        <x:v>0</x:v>
      </x:c>
      <x:c r="L2154" s="30" t="n">
        <x:v>0</x:v>
      </x:c>
    </x:row>
    <x:row r="2155">
      <x:c r="A2155" s="61" t="n">
        <x:v>46109</x:v>
      </x:c>
      <x:c r="B2155" s="59" t="str">
        <x:v>FLEMINGTON</x:v>
      </x:c>
      <x:c r="C2155" s="27" t="n">
        <x:v>7</x:v>
      </x:c>
      <x:c r="D2155" s="27" t="n">
        <x:v>3</x:v>
      </x:c>
      <x:c r="E2155" s="59" t="str">
        <x:v>WHISKY ON THE HILL</x:v>
      </x:c>
      <x:c r="F2155" s="59" t="str">
        <x:v>M</x:v>
      </x:c>
      <x:c r="G2155" s="27" t="n">
        <x:v>1</x:v>
      </x:c>
      <x:c r="H2155" s="27" t="str">
        <x:v>Won</x:v>
      </x:c>
      <x:c r="I2155" s="30" t="n">
        <x:v>1.55</x:v>
      </x:c>
      <x:c r="J2155" s="30" t="n">
        <x:v>1.55</x:v>
      </x:c>
      <x:c r="K2155" s="30" t="n">
        <x:v>0</x:v>
      </x:c>
      <x:c r="L2155" s="30"/>
    </x:row>
    <x:row r="2156">
      <x:c r="A2156" s="61" t="n">
        <x:v>46109</x:v>
      </x:c>
      <x:c r="B2156" s="59" t="str">
        <x:v>FLEMINGTON</x:v>
      </x:c>
      <x:c r="C2156" s="27" t="n">
        <x:v>7</x:v>
      </x:c>
      <x:c r="D2156" s="27" t="n">
        <x:v>13</x:v>
      </x:c>
      <x:c r="E2156" s="59" t="str">
        <x:v>LITZDEEL</x:v>
      </x:c>
      <x:c r="F2156" s="59" t="str">
        <x:v>DC / SYS</x:v>
      </x:c>
      <x:c r="G2156" s="27" t="n">
        <x:v>2</x:v>
      </x:c>
      <x:c r="H2156" s="27" t="str">
        <x:v>2nd</x:v>
      </x:c>
      <x:c r="I2156" s="30" t="n">
        <x:v>1.1</x:v>
      </x:c>
      <x:c r="J2156" s="30" t="n">
        <x:v>1.1</x:v>
      </x:c>
      <x:c r="K2156" s="30" t="n">
        <x:v>0</x:v>
      </x:c>
      <x:c r="L2156" s="30"/>
    </x:row>
    <x:row r="2157">
      <x:c r="A2157" s="61" t="n">
        <x:v>46109</x:v>
      </x:c>
      <x:c r="B2157" s="59" t="str">
        <x:v>FLEMINGTON</x:v>
      </x:c>
      <x:c r="C2157" s="27" t="n">
        <x:v>8</x:v>
      </x:c>
      <x:c r="D2157" s="27" t="n">
        <x:v>1</x:v>
      </x:c>
      <x:c r="E2157" s="59" t="str">
        <x:v>TOM KITTEN</x:v>
      </x:c>
      <x:c r="F2157" s="59" t="str">
        <x:v>DC</x:v>
      </x:c>
      <x:c r="G2157" s="27" t="n">
        <x:v>1</x:v>
      </x:c>
      <x:c r="H2157" s="27" t="str"/>
      <x:c r="I2157" s="30"/>
      <x:c r="J2157" s="30" t="n">
        <x:v>0</x:v>
      </x:c>
      <x:c r="K2157" s="30"/>
      <x:c r="L2157" s="30"/>
    </x:row>
    <x:row r="2158">
      <x:c r="A2158" s="61" t="n">
        <x:v>46109</x:v>
      </x:c>
      <x:c r="B2158" s="59" t="str">
        <x:v>FLEMINGTON</x:v>
      </x:c>
      <x:c r="C2158" s="27" t="n">
        <x:v>8</x:v>
      </x:c>
      <x:c r="D2158" s="27" t="n">
        <x:v>8</x:v>
      </x:c>
      <x:c r="E2158" s="59" t="str">
        <x:v>PRIDE OF JENNI</x:v>
      </x:c>
      <x:c r="F2158" s="59" t="str">
        <x:v>BF</x:v>
      </x:c>
      <x:c r="G2158" s="27" t="n">
        <x:v>1</x:v>
      </x:c>
      <x:c r="H2158" s="27" t="str">
        <x:v>2nd</x:v>
      </x:c>
      <x:c r="I2158" s="30" t="n">
        <x:v>3.45</x:v>
      </x:c>
      <x:c r="J2158" s="30" t="n">
        <x:v>3.45</x:v>
      </x:c>
      <x:c r="K2158" s="30"/>
      <x:c r="L2158" s="30"/>
    </x:row>
    <x:row r="2159">
      <x:c r="A2159" s="61" t="n">
        <x:v>46116</x:v>
      </x:c>
      <x:c r="B2159" s="59" t="str">
        <x:v>CAULFIELD</x:v>
      </x:c>
      <x:c r="C2159" s="27" t="n">
        <x:v>2</x:v>
      </x:c>
      <x:c r="D2159" s="27" t="n">
        <x:v>1</x:v>
      </x:c>
      <x:c r="E2159" s="59" t="str">
        <x:v>UNTIL VALHALLA</x:v>
      </x:c>
      <x:c r="F2159" s="59" t="str">
        <x:v>DC</x:v>
      </x:c>
      <x:c r="G2159" s="27" t="n">
        <x:v>1</x:v>
      </x:c>
      <x:c r="H2159" s="27" t="str"/>
      <x:c r="I2159" s="30"/>
      <x:c r="J2159" s="30" t="n">
        <x:v>0</x:v>
      </x:c>
      <x:c r="K2159" s="30" t="n">
        <x:v>0</x:v>
      </x:c>
      <x:c r="L2159" s="30" t="n">
        <x:v>0</x:v>
      </x:c>
    </x:row>
    <x:row r="2160">
      <x:c r="A2160" s="61" t="n">
        <x:v>46116</x:v>
      </x:c>
      <x:c r="B2160" s="59" t="str">
        <x:v>CAULFIELD</x:v>
      </x:c>
      <x:c r="C2160" s="27" t="n">
        <x:v>2</x:v>
      </x:c>
      <x:c r="D2160" s="27" t="n">
        <x:v>3</x:v>
      </x:c>
      <x:c r="E2160" s="59" t="str">
        <x:v>TERILEE</x:v>
      </x:c>
      <x:c r="F2160" s="59" t="str">
        <x:v>LSW / SYS</x:v>
      </x:c>
      <x:c r="G2160" s="27" t="n">
        <x:v>2</x:v>
      </x:c>
      <x:c r="H2160" s="27" t="str"/>
      <x:c r="I2160" s="30"/>
      <x:c r="J2160" s="30" t="n">
        <x:v>0</x:v>
      </x:c>
      <x:c r="K2160" s="30" t="n">
        <x:v>0</x:v>
      </x:c>
      <x:c r="L2160" s="30" t="n">
        <x:v>0</x:v>
      </x:c>
    </x:row>
    <x:row r="2161">
      <x:c r="A2161" s="61" t="n">
        <x:v>46116</x:v>
      </x:c>
      <x:c r="B2161" s="59" t="str">
        <x:v>CAULFIELD</x:v>
      </x:c>
      <x:c r="C2161" s="27" t="n">
        <x:v>2</x:v>
      </x:c>
      <x:c r="D2161" s="27" t="n">
        <x:v>5</x:v>
      </x:c>
      <x:c r="E2161" s="59" t="str">
        <x:v>CHIRINGITA</x:v>
      </x:c>
      <x:c r="F2161" s="59" t="str">
        <x:v>BF / SYS</x:v>
      </x:c>
      <x:c r="G2161" s="27" t="n">
        <x:v>2</x:v>
      </x:c>
      <x:c r="H2161" s="27" t="str">
        <x:v>4th</x:v>
      </x:c>
      <x:c r="I2161" s="30"/>
      <x:c r="J2161" s="30" t="n">
        <x:v>0</x:v>
      </x:c>
      <x:c r="K2161" s="30" t="n">
        <x:v>0</x:v>
      </x:c>
      <x:c r="L2161" s="30" t="n">
        <x:v>0</x:v>
      </x:c>
    </x:row>
    <x:row r="2162">
      <x:c r="A2162" s="61" t="n">
        <x:v>46116</x:v>
      </x:c>
      <x:c r="B2162" s="59" t="str">
        <x:v>CAULFIELD</x:v>
      </x:c>
      <x:c r="C2162" s="27" t="n">
        <x:v>3</x:v>
      </x:c>
      <x:c r="D2162" s="27" t="n">
        <x:v>3</x:v>
      </x:c>
      <x:c r="E2162" s="59" t="str">
        <x:v>HOT DIGITY BOOM</x:v>
      </x:c>
      <x:c r="F2162" s="59" t="str">
        <x:v>SYS</x:v>
      </x:c>
      <x:c r="G2162" s="27" t="n">
        <x:v>1</x:v>
      </x:c>
      <x:c r="H2162" s="27" t="str"/>
      <x:c r="I2162" s="30"/>
      <x:c r="J2162" s="30" t="n">
        <x:v>0</x:v>
      </x:c>
      <x:c r="K2162" s="30" t="n">
        <x:v>0</x:v>
      </x:c>
      <x:c r="L2162" s="30" t="n">
        <x:v>0</x:v>
      </x:c>
    </x:row>
    <x:row r="2163">
      <x:c r="A2163" s="61" t="n">
        <x:v>46116</x:v>
      </x:c>
      <x:c r="B2163" s="59" t="str">
        <x:v>CAULFIELD</x:v>
      </x:c>
      <x:c r="C2163" s="27" t="n">
        <x:v>5</x:v>
      </x:c>
      <x:c r="D2163" s="27" t="n">
        <x:v>5</x:v>
      </x:c>
      <x:c r="E2163" s="59" t="str">
        <x:v>PALTROW MISS</x:v>
      </x:c>
      <x:c r="F2163" s="59" t="str">
        <x:v>LSW</x:v>
      </x:c>
      <x:c r="G2163" s="27" t="n">
        <x:v>1</x:v>
      </x:c>
      <x:c r="H2163" s="27" t="str">
        <x:v>2nd</x:v>
      </x:c>
      <x:c r="I2163" s="30" t="n">
        <x:v>2.2</x:v>
      </x:c>
      <x:c r="J2163" s="30" t="n">
        <x:v>2.2</x:v>
      </x:c>
      <x:c r="K2163" s="30" t="n">
        <x:v>0</x:v>
      </x:c>
      <x:c r="L2163" s="30" t="n">
        <x:v>0</x:v>
      </x:c>
    </x:row>
    <x:row r="2164">
      <x:c r="A2164" s="61" t="n">
        <x:v>46116</x:v>
      </x:c>
      <x:c r="B2164" s="59" t="str">
        <x:v>CAULFIELD</x:v>
      </x:c>
      <x:c r="C2164" s="27" t="n">
        <x:v>6</x:v>
      </x:c>
      <x:c r="D2164" s="27" t="n">
        <x:v>3</x:v>
      </x:c>
      <x:c r="E2164" s="59" t="str">
        <x:v>CHERISH ME</x:v>
      </x:c>
      <x:c r="F2164" s="59" t="str">
        <x:v>DC</x:v>
      </x:c>
      <x:c r="G2164" s="27" t="n">
        <x:v>1</x:v>
      </x:c>
      <x:c r="H2164" s="27" t="str"/>
      <x:c r="I2164" s="30"/>
      <x:c r="J2164" s="30" t="n">
        <x:v>0</x:v>
      </x:c>
      <x:c r="K2164" s="30" t="n">
        <x:v>0</x:v>
      </x:c>
      <x:c r="L2164" s="30" t="n">
        <x:v>0</x:v>
      </x:c>
    </x:row>
    <x:row r="2165">
      <x:c r="A2165" s="61" t="n">
        <x:v>46116</x:v>
      </x:c>
      <x:c r="B2165" s="59" t="str">
        <x:v>CAULFIELD</x:v>
      </x:c>
      <x:c r="C2165" s="27" t="n">
        <x:v>6</x:v>
      </x:c>
      <x:c r="D2165" s="27" t="n">
        <x:v>8</x:v>
      </x:c>
      <x:c r="E2165" s="59" t="str">
        <x:v>EXTRAGALACTIC</x:v>
      </x:c>
      <x:c r="F2165" s="59" t="str">
        <x:v>LSW</x:v>
      </x:c>
      <x:c r="G2165" s="27" t="n">
        <x:v>1</x:v>
      </x:c>
      <x:c r="H2165" s="27" t="str">
        <x:v>Won</x:v>
      </x:c>
      <x:c r="I2165" s="30" t="n">
        <x:v>1.9</x:v>
      </x:c>
      <x:c r="J2165" s="30" t="n">
        <x:v>1.9</x:v>
      </x:c>
      <x:c r="K2165" s="30" t="n">
        <x:v>4.75</x:v>
      </x:c>
      <x:c r="L2165" s="30" t="n">
        <x:v>9.025</x:v>
      </x:c>
    </x:row>
    <x:row r="2166">
      <x:c r="A2166" s="61" t="n">
        <x:v>46116</x:v>
      </x:c>
      <x:c r="B2166" s="59" t="str">
        <x:v>CAULFIELD</x:v>
      </x:c>
      <x:c r="C2166" s="27" t="n">
        <x:v>7</x:v>
      </x:c>
      <x:c r="D2166" s="27" t="n">
        <x:v>5</x:v>
      </x:c>
      <x:c r="E2166" s="59" t="str">
        <x:v>RUE DE ROYALE</x:v>
      </x:c>
      <x:c r="F2166" s="59" t="str">
        <x:v>BF / SYS</x:v>
      </x:c>
      <x:c r="G2166" s="27" t="n">
        <x:v>2</x:v>
      </x:c>
      <x:c r="H2166" s="27" t="str">
        <x:v>Won</x:v>
      </x:c>
      <x:c r="I2166" s="30" t="n">
        <x:v>2.5</x:v>
      </x:c>
      <x:c r="J2166" s="30" t="n">
        <x:v>2.5</x:v>
      </x:c>
      <x:c r="K2166" s="30" t="n">
        <x:v>4.75</x:v>
      </x:c>
      <x:c r="L2166" s="30" t="n">
        <x:v>6.6499999999999995</x:v>
      </x:c>
    </x:row>
    <x:row r="2167">
      <x:c r="A2167" s="61" t="n">
        <x:v>46116</x:v>
      </x:c>
      <x:c r="B2167" s="59" t="str">
        <x:v>CAULFIELD</x:v>
      </x:c>
      <x:c r="C2167" s="27" t="n">
        <x:v>8</x:v>
      </x:c>
      <x:c r="D2167" s="27" t="n">
        <x:v>17</x:v>
      </x:c>
      <x:c r="E2167" s="59" t="str">
        <x:v>AMBASSADORIAL</x:v>
      </x:c>
      <x:c r="F2167" s="59" t="str">
        <x:v>LSW</x:v>
      </x:c>
      <x:c r="G2167" s="27" t="n">
        <x:v>1</x:v>
      </x:c>
      <x:c r="H2167" s="27" t="str">
        <x:v>Won</x:v>
      </x:c>
      <x:c r="I2167" s="30" t="n">
        <x:v>1.9</x:v>
      </x:c>
      <x:c r="J2167" s="30" t="n">
        <x:v>1.9</x:v>
      </x:c>
      <x:c r="K2167" s="30" t="n">
        <x:v>2.6599999999999997</x:v>
      </x:c>
      <x:c r="L2167" s="30"/>
    </x:row>
    <x:row r="2168">
      <x:c r="A2168" s="61" t="n">
        <x:v>46116</x:v>
      </x:c>
      <x:c r="B2168" s="59" t="str">
        <x:v>CAULFIELD</x:v>
      </x:c>
      <x:c r="C2168" s="27" t="n">
        <x:v>10</x:v>
      </x:c>
      <x:c r="D2168" s="27" t="n">
        <x:v>9</x:v>
      </x:c>
      <x:c r="E2168" s="59" t="str">
        <x:v>GOLD MEDALLIST</x:v>
      </x:c>
      <x:c r="F2168" s="59" t="str">
        <x:v>LSW</x:v>
      </x:c>
      <x:c r="G2168" s="27" t="n">
        <x:v>1</x:v>
      </x:c>
      <x:c r="H2168" s="27" t="str">
        <x:v>2nd</x:v>
      </x:c>
      <x:c r="I2168" s="30" t="n">
        <x:v>1.4</x:v>
      </x:c>
      <x:c r="J2168" s="30" t="n">
        <x:v>1.4</x:v>
      </x:c>
      <x:c r="K2168" s="30"/>
      <x:c r="L2168" s="30"/>
    </x:row>
    <x:row r="2169">
      <x:c r="A2169" s="61" t="n">
        <x:v>46123</x:v>
      </x:c>
      <x:c r="B2169" s="59" t="str">
        <x:v>CAULFIELD</x:v>
      </x:c>
      <x:c r="C2169" s="27" t="n">
        <x:v>1</x:v>
      </x:c>
      <x:c r="D2169" s="27" t="n">
        <x:v>2</x:v>
      </x:c>
      <x:c r="E2169" s="59" t="str">
        <x:v>BRING FORTH</x:v>
      </x:c>
      <x:c r="F2169" s="59" t="str">
        <x:v>DC / SYS</x:v>
      </x:c>
      <x:c r="G2169" s="27" t="n">
        <x:v>2</x:v>
      </x:c>
      <x:c r="H2169" s="27" t="str">
        <x:v>Won</x:v>
      </x:c>
      <x:c r="I2169" s="30" t="n">
        <x:v>2</x:v>
      </x:c>
      <x:c r="J2169" s="30" t="n">
        <x:v>2</x:v>
      </x:c>
      <x:c r="K2169" s="30" t="n">
        <x:v>3.4</x:v>
      </x:c>
      <x:c r="L2169" s="30" t="n">
        <x:v>0</x:v>
      </x:c>
    </x:row>
    <x:row r="2170">
      <x:c r="A2170" s="61" t="n">
        <x:v>46123</x:v>
      </x:c>
      <x:c r="B2170" s="59" t="str">
        <x:v>CAULFIELD</x:v>
      </x:c>
      <x:c r="C2170" s="27" t="n">
        <x:v>1</x:v>
      </x:c>
      <x:c r="D2170" s="27" t="n">
        <x:v>10</x:v>
      </x:c>
      <x:c r="E2170" s="59" t="str">
        <x:v>STRAAND DEAL</x:v>
      </x:c>
      <x:c r="F2170" s="59" t="str">
        <x:v>DC</x:v>
      </x:c>
      <x:c r="G2170" s="27" t="n">
        <x:v>1</x:v>
      </x:c>
      <x:c r="H2170" s="27" t="str"/>
      <x:c r="I2170" s="30"/>
      <x:c r="J2170" s="30" t="n">
        <x:v>0</x:v>
      </x:c>
      <x:c r="K2170" s="30" t="n">
        <x:v>0</x:v>
      </x:c>
      <x:c r="L2170" s="30" t="n">
        <x:v>0</x:v>
      </x:c>
    </x:row>
    <x:row r="2171">
      <x:c r="A2171" s="61" t="n">
        <x:v>46123</x:v>
      </x:c>
      <x:c r="B2171" s="59" t="str">
        <x:v>CAULFIELD</x:v>
      </x:c>
      <x:c r="C2171" s="27" t="n">
        <x:v>2</x:v>
      </x:c>
      <x:c r="D2171" s="27" t="n">
        <x:v>12</x:v>
      </x:c>
      <x:c r="E2171" s="59" t="str">
        <x:v>KING TUT</x:v>
      </x:c>
      <x:c r="F2171" s="59" t="str">
        <x:v>SYS</x:v>
      </x:c>
      <x:c r="G2171" s="27" t="n">
        <x:v>1</x:v>
      </x:c>
      <x:c r="H2171" s="27" t="str">
        <x:v>Won</x:v>
      </x:c>
      <x:c r="I2171" s="30" t="n">
        <x:v>1.7</x:v>
      </x:c>
      <x:c r="J2171" s="30" t="n">
        <x:v>1.7</x:v>
      </x:c>
      <x:c r="K2171" s="30" t="n">
        <x:v>0</x:v>
      </x:c>
      <x:c r="L2171" s="30" t="n">
        <x:v>0</x:v>
      </x:c>
    </x:row>
    <x:row r="2172">
      <x:c r="A2172" s="61" t="n">
        <x:v>46123</x:v>
      </x:c>
      <x:c r="B2172" s="59" t="str">
        <x:v>CAULFIELD</x:v>
      </x:c>
      <x:c r="C2172" s="27" t="n">
        <x:v>3</x:v>
      </x:c>
      <x:c r="D2172" s="27" t="n">
        <x:v>1</x:v>
      </x:c>
      <x:c r="E2172" s="59" t="str">
        <x:v>BUGGSY</x:v>
      </x:c>
      <x:c r="F2172" s="59" t="str">
        <x:v>LSW</x:v>
      </x:c>
      <x:c r="G2172" s="27" t="n">
        <x:v>1</x:v>
      </x:c>
      <x:c r="H2172" s="27" t="str">
        <x:v>3rd</x:v>
      </x:c>
      <x:c r="I2172" s="30"/>
      <x:c r="J2172" s="30" t="n">
        <x:v>0</x:v>
      </x:c>
      <x:c r="K2172" s="30" t="n">
        <x:v>0</x:v>
      </x:c>
      <x:c r="L2172" s="30" t="n">
        <x:v>0</x:v>
      </x:c>
    </x:row>
    <x:row r="2173">
      <x:c r="A2173" s="61" t="n">
        <x:v>46123</x:v>
      </x:c>
      <x:c r="B2173" s="59" t="str">
        <x:v>CAULFIELD</x:v>
      </x:c>
      <x:c r="C2173" s="27" t="n">
        <x:v>3</x:v>
      </x:c>
      <x:c r="D2173" s="27" t="n">
        <x:v>6</x:v>
      </x:c>
      <x:c r="E2173" s="59" t="str">
        <x:v>GIN TWIST</x:v>
      </x:c>
      <x:c r="F2173" s="59" t="str">
        <x:v>BF</x:v>
      </x:c>
      <x:c r="G2173" s="27" t="n">
        <x:v>1</x:v>
      </x:c>
      <x:c r="H2173" s="27" t="str">
        <x:v>Won</x:v>
      </x:c>
      <x:c r="I2173" s="30" t="n">
        <x:v>1.3</x:v>
      </x:c>
      <x:c r="J2173" s="30" t="n">
        <x:v>1.3</x:v>
      </x:c>
      <x:c r="K2173" s="30" t="n">
        <x:v>2.8600000000000003</x:v>
      </x:c>
      <x:c r="L2173" s="30" t="n">
        <x:v>0</x:v>
      </x:c>
    </x:row>
    <x:row r="2174">
      <x:c r="A2174" s="61" t="n">
        <x:v>46123</x:v>
      </x:c>
      <x:c r="B2174" s="59" t="str">
        <x:v>CAULFIELD</x:v>
      </x:c>
      <x:c r="C2174" s="27" t="n">
        <x:v>4</x:v>
      </x:c>
      <x:c r="D2174" s="27" t="n">
        <x:v>1</x:v>
      </x:c>
      <x:c r="E2174" s="59" t="str">
        <x:v>TEN WARRIORS</x:v>
      </x:c>
      <x:c r="F2174" s="59" t="str">
        <x:v>SYS</x:v>
      </x:c>
      <x:c r="G2174" s="27" t="n">
        <x:v>1</x:v>
      </x:c>
      <x:c r="H2174" s="27" t="str">
        <x:v>2nd</x:v>
      </x:c>
      <x:c r="I2174" s="30" t="n">
        <x:v>2.2</x:v>
      </x:c>
      <x:c r="J2174" s="30" t="n">
        <x:v>2.2</x:v>
      </x:c>
      <x:c r="K2174" s="30" t="n">
        <x:v>0</x:v>
      </x:c>
      <x:c r="L2174" s="30" t="n">
        <x:v>0</x:v>
      </x:c>
    </x:row>
    <x:row r="2175">
      <x:c r="A2175" s="61" t="n">
        <x:v>46123</x:v>
      </x:c>
      <x:c r="B2175" s="59" t="str">
        <x:v>CAULFIELD</x:v>
      </x:c>
      <x:c r="C2175" s="27" t="n">
        <x:v>4</x:v>
      </x:c>
      <x:c r="D2175" s="27" t="n">
        <x:v>3</x:v>
      </x:c>
      <x:c r="E2175" s="59" t="str">
        <x:v>SANTANA</x:v>
      </x:c>
      <x:c r="F2175" s="59" t="str">
        <x:v>LSW</x:v>
      </x:c>
      <x:c r="G2175" s="27" t="n">
        <x:v>1</x:v>
      </x:c>
      <x:c r="H2175" s="27" t="str">
        <x:v>3rd</x:v>
      </x:c>
      <x:c r="I2175" s="30" t="n">
        <x:v>1.8</x:v>
      </x:c>
      <x:c r="J2175" s="30" t="n">
        <x:v>1.8</x:v>
      </x:c>
      <x:c r="K2175" s="30" t="n">
        <x:v>0</x:v>
      </x:c>
      <x:c r="L2175" s="30" t="n">
        <x:v>0</x:v>
      </x:c>
    </x:row>
    <x:row r="2176">
      <x:c r="A2176" s="61" t="n">
        <x:v>46123</x:v>
      </x:c>
      <x:c r="B2176" s="59" t="str">
        <x:v>CAULFIELD</x:v>
      </x:c>
      <x:c r="C2176" s="27" t="n">
        <x:v>4</x:v>
      </x:c>
      <x:c r="D2176" s="27" t="n">
        <x:v>9</x:v>
      </x:c>
      <x:c r="E2176" s="59" t="str">
        <x:v>OYSTER LANE</x:v>
      </x:c>
      <x:c r="F2176" s="59" t="str">
        <x:v>FRSR</x:v>
      </x:c>
      <x:c r="G2176" s="27" t="n">
        <x:v>1</x:v>
      </x:c>
      <x:c r="H2176" s="27" t="str"/>
      <x:c r="I2176" s="30"/>
      <x:c r="J2176" s="30" t="n">
        <x:v>0</x:v>
      </x:c>
      <x:c r="K2176" s="30" t="n">
        <x:v>0</x:v>
      </x:c>
      <x:c r="L2176" s="30" t="n">
        <x:v>0</x:v>
      </x:c>
    </x:row>
    <x:row r="2177">
      <x:c r="A2177" s="61" t="n">
        <x:v>46123</x:v>
      </x:c>
      <x:c r="B2177" s="59" t="str">
        <x:v>CAULFIELD</x:v>
      </x:c>
      <x:c r="C2177" s="27" t="n">
        <x:v>4</x:v>
      </x:c>
      <x:c r="D2177" s="27" t="n">
        <x:v>13</x:v>
      </x:c>
      <x:c r="E2177" s="59" t="str">
        <x:v>DIRTY LOOK</x:v>
      </x:c>
      <x:c r="F2177" s="59" t="str">
        <x:v>FRSR / SYS</x:v>
      </x:c>
      <x:c r="G2177" s="27" t="n">
        <x:v>2</x:v>
      </x:c>
      <x:c r="H2177" s="27" t="str"/>
      <x:c r="I2177" s="30"/>
      <x:c r="J2177" s="30" t="n">
        <x:v>0</x:v>
      </x:c>
      <x:c r="K2177" s="30" t="n">
        <x:v>0</x:v>
      </x:c>
      <x:c r="L2177" s="30" t="n">
        <x:v>0</x:v>
      </x:c>
    </x:row>
    <x:row r="2178">
      <x:c r="A2178" s="61" t="n">
        <x:v>46123</x:v>
      </x:c>
      <x:c r="B2178" s="59" t="str">
        <x:v>CAULFIELD</x:v>
      </x:c>
      <x:c r="C2178" s="27" t="n">
        <x:v>5</x:v>
      </x:c>
      <x:c r="D2178" s="27" t="n">
        <x:v>12</x:v>
      </x:c>
      <x:c r="E2178" s="59" t="str">
        <x:v>FLOWERDALE</x:v>
      </x:c>
      <x:c r="F2178" s="59" t="str">
        <x:v>BFSR / SYS</x:v>
      </x:c>
      <x:c r="G2178" s="27" t="n">
        <x:v>2</x:v>
      </x:c>
      <x:c r="H2178" s="27" t="str"/>
      <x:c r="I2178" s="30"/>
      <x:c r="J2178" s="30" t="n">
        <x:v>0</x:v>
      </x:c>
      <x:c r="K2178" s="30" t="n">
        <x:v>0</x:v>
      </x:c>
      <x:c r="L2178" s="30" t="n">
        <x:v>0</x:v>
      </x:c>
    </x:row>
    <x:row r="2179">
      <x:c r="A2179" s="61" t="n">
        <x:v>46123</x:v>
      </x:c>
      <x:c r="B2179" s="59" t="str">
        <x:v>CAULFIELD</x:v>
      </x:c>
      <x:c r="C2179" s="27" t="n">
        <x:v>6</x:v>
      </x:c>
      <x:c r="D2179" s="27" t="n">
        <x:v>5</x:v>
      </x:c>
      <x:c r="E2179" s="59" t="str">
        <x:v>SOFT LOVE</x:v>
      </x:c>
      <x:c r="F2179" s="59" t="str">
        <x:v>SYS</x:v>
      </x:c>
      <x:c r="G2179" s="27" t="n">
        <x:v>1</x:v>
      </x:c>
      <x:c r="H2179" s="27" t="str">
        <x:v>Won</x:v>
      </x:c>
      <x:c r="I2179" s="30" t="n">
        <x:v>1.6</x:v>
      </x:c>
      <x:c r="J2179" s="30" t="n">
        <x:v>1.6</x:v>
      </x:c>
      <x:c r="K2179" s="30" t="n">
        <x:v>2.72</x:v>
      </x:c>
      <x:c r="L2179" s="30" t="n">
        <x:v>0</x:v>
      </x:c>
    </x:row>
    <x:row r="2180">
      <x:c r="A2180" s="61" t="n">
        <x:v>46123</x:v>
      </x:c>
      <x:c r="B2180" s="59" t="str">
        <x:v>CAULFIELD</x:v>
      </x:c>
      <x:c r="C2180" s="27" t="n">
        <x:v>7</x:v>
      </x:c>
      <x:c r="D2180" s="27" t="n">
        <x:v>1</x:v>
      </x:c>
      <x:c r="E2180" s="59" t="str">
        <x:v>SINGLE CHOICE</x:v>
      </x:c>
      <x:c r="F2180" s="59" t="str">
        <x:v>DC</x:v>
      </x:c>
      <x:c r="G2180" s="27" t="n">
        <x:v>1</x:v>
      </x:c>
      <x:c r="H2180" s="27" t="str">
        <x:v>Won</x:v>
      </x:c>
      <x:c r="I2180" s="30" t="n">
        <x:v>1.7</x:v>
      </x:c>
      <x:c r="J2180" s="30" t="n">
        <x:v>1.7</x:v>
      </x:c>
      <x:c r="K2180" s="30" t="n">
        <x:v>0</x:v>
      </x:c>
      <x:c r="L2180" s="30" t="n">
        <x:v>0</x:v>
      </x:c>
    </x:row>
    <x:row r="2181">
      <x:c r="A2181" s="61" t="n">
        <x:v>46123</x:v>
      </x:c>
      <x:c r="B2181" s="59" t="str">
        <x:v>CAULFIELD</x:v>
      </x:c>
      <x:c r="C2181" s="27" t="n">
        <x:v>7</x:v>
      </x:c>
      <x:c r="D2181" s="27" t="n">
        <x:v>4</x:v>
      </x:c>
      <x:c r="E2181" s="59" t="str">
        <x:v>AMAZAKE</x:v>
      </x:c>
      <x:c r="F2181" s="59" t="str">
        <x:v>SYS</x:v>
      </x:c>
      <x:c r="G2181" s="27" t="n">
        <x:v>1</x:v>
      </x:c>
      <x:c r="H2181" s="27" t="str">
        <x:v>3rd</x:v>
      </x:c>
      <x:c r="I2181" s="30" t="n">
        <x:v>1.4</x:v>
      </x:c>
      <x:c r="J2181" s="30" t="n">
        <x:v>1.4</x:v>
      </x:c>
      <x:c r="K2181" s="30" t="n">
        <x:v>0</x:v>
      </x:c>
      <x:c r="L2181" s="30" t="n">
        <x:v>0</x:v>
      </x:c>
    </x:row>
    <x:row r="2182">
      <x:c r="A2182" s="61" t="n">
        <x:v>46123</x:v>
      </x:c>
      <x:c r="B2182" s="59" t="str">
        <x:v>CAULFIELD</x:v>
      </x:c>
      <x:c r="C2182" s="27" t="n">
        <x:v>8</x:v>
      </x:c>
      <x:c r="D2182" s="27" t="n">
        <x:v>6</x:v>
      </x:c>
      <x:c r="E2182" s="59" t="str">
        <x:v>ON DISPLAY</x:v>
      </x:c>
      <x:c r="F2182" s="59" t="str">
        <x:v>DC</x:v>
      </x:c>
      <x:c r="G2182" s="27" t="n">
        <x:v>1</x:v>
      </x:c>
      <x:c r="H2182" s="27" t="str"/>
      <x:c r="I2182" s="30"/>
      <x:c r="J2182" s="30" t="n">
        <x:v>0</x:v>
      </x:c>
      <x:c r="K2182" s="30" t="n">
        <x:v>0</x:v>
      </x:c>
      <x:c r="L2182" s="30" t="n">
        <x:v>0</x:v>
      </x:c>
    </x:row>
    <x:row r="2183">
      <x:c r="A2183" s="61" t="n">
        <x:v>46123</x:v>
      </x:c>
      <x:c r="B2183" s="59" t="str">
        <x:v>CAULFIELD</x:v>
      </x:c>
      <x:c r="C2183" s="27" t="n">
        <x:v>8</x:v>
      </x:c>
      <x:c r="D2183" s="27" t="n">
        <x:v>8</x:v>
      </x:c>
      <x:c r="E2183" s="59" t="str">
        <x:v>AL DUCA</x:v>
      </x:c>
      <x:c r="F2183" s="59" t="str">
        <x:v>LSW</x:v>
      </x:c>
      <x:c r="G2183" s="27" t="n">
        <x:v>1</x:v>
      </x:c>
      <x:c r="H2183" s="27" t="str">
        <x:v>3rd</x:v>
      </x:c>
      <x:c r="I2183" s="30" t="n">
        <x:v>1.4</x:v>
      </x:c>
      <x:c r="J2183" s="30" t="n">
        <x:v>1.4</x:v>
      </x:c>
      <x:c r="K2183" s="30" t="n">
        <x:v>0</x:v>
      </x:c>
      <x:c r="L2183" s="30" t="n">
        <x:v>0</x:v>
      </x:c>
    </x:row>
    <x:row r="2184">
      <x:c r="A2184" s="61" t="n">
        <x:v>46123</x:v>
      </x:c>
      <x:c r="B2184" s="59" t="str">
        <x:v>CAULFIELD</x:v>
      </x:c>
      <x:c r="C2184" s="27" t="n">
        <x:v>9</x:v>
      </x:c>
      <x:c r="D2184" s="27" t="n">
        <x:v>2</x:v>
      </x:c>
      <x:c r="E2184" s="59" t="str">
        <x:v>PALM ANGEL</x:v>
      </x:c>
      <x:c r="F2184" s="59" t="str">
        <x:v>DC</x:v>
      </x:c>
      <x:c r="G2184" s="27" t="n">
        <x:v>1</x:v>
      </x:c>
      <x:c r="H2184" s="27" t="str"/>
      <x:c r="I2184" s="30"/>
      <x:c r="J2184" s="30" t="n">
        <x:v>0</x:v>
      </x:c>
      <x:c r="K2184" s="30" t="n">
        <x:v>0</x:v>
      </x:c>
      <x:c r="L2184" s="30"/>
    </x:row>
    <x:row r="2185">
      <x:c r="A2185" s="61" t="n">
        <x:v>46123</x:v>
      </x:c>
      <x:c r="B2185" s="59" t="str">
        <x:v>CAULFIELD</x:v>
      </x:c>
      <x:c r="C2185" s="27" t="n">
        <x:v>9</x:v>
      </x:c>
      <x:c r="D2185" s="27" t="n">
        <x:v>6</x:v>
      </x:c>
      <x:c r="E2185" s="59" t="str">
        <x:v>OLIVEANOTHERDAY</x:v>
      </x:c>
      <x:c r="F2185" s="59" t="str">
        <x:v>LSW / SYS</x:v>
      </x:c>
      <x:c r="G2185" s="27" t="n">
        <x:v>2</x:v>
      </x:c>
      <x:c r="H2185" s="27" t="str">
        <x:v>Won</x:v>
      </x:c>
      <x:c r="I2185" s="30" t="n">
        <x:v>1.8</x:v>
      </x:c>
      <x:c r="J2185" s="30" t="n">
        <x:v>1.8</x:v>
      </x:c>
      <x:c r="K2185" s="30" t="n">
        <x:v>2.3400000000000003</x:v>
      </x:c>
      <x:c r="L2185" s="30"/>
    </x:row>
    <x:row r="2186">
      <x:c r="A2186" s="61" t="n">
        <x:v>46123</x:v>
      </x:c>
      <x:c r="B2186" s="59" t="str">
        <x:v>CAULFIELD</x:v>
      </x:c>
      <x:c r="C2186" s="27" t="n">
        <x:v>10</x:v>
      </x:c>
      <x:c r="D2186" s="27" t="n">
        <x:v>9</x:v>
      </x:c>
      <x:c r="E2186" s="59" t="str">
        <x:v>FIRST CHORUS</x:v>
      </x:c>
      <x:c r="F2186" s="59" t="str">
        <x:v>LSW</x:v>
      </x:c>
      <x:c r="G2186" s="27" t="n">
        <x:v>1</x:v>
      </x:c>
      <x:c r="H2186" s="27" t="str">
        <x:v>2nd</x:v>
      </x:c>
      <x:c r="I2186" s="30" t="n">
        <x:v>1.3</x:v>
      </x:c>
      <x:c r="J2186" s="30" t="n">
        <x:v>1.3</x:v>
      </x:c>
      <x:c r="K2186" s="30"/>
      <x:c r="L2186" s="30"/>
    </x:row>
    <x:row r="2187">
      <x:c r="A2187" s="61" t="n">
        <x:v>46123</x:v>
      </x:c>
      <x:c r="B2187" s="59" t="str">
        <x:v>CAULFIELD</x:v>
      </x:c>
      <x:c r="C2187" s="27" t="n">
        <x:v>10</x:v>
      </x:c>
      <x:c r="D2187" s="27" t="n">
        <x:v>14</x:v>
      </x:c>
      <x:c r="E2187" s="59" t="str">
        <x:v>TRAPDOOR</x:v>
      </x:c>
      <x:c r="F2187" s="59" t="str">
        <x:v>DC</x:v>
      </x:c>
      <x:c r="G2187" s="27" t="n">
        <x:v>1</x:v>
      </x:c>
      <x:c r="H2187" s="27" t="str">
        <x:v>3rd</x:v>
      </x:c>
      <x:c r="I2187" s="30" t="n">
        <x:v>1.4</x:v>
      </x:c>
      <x:c r="J2187" s="30" t="n">
        <x:v>1.4</x:v>
      </x:c>
      <x:c r="K2187" s="30"/>
      <x:c r="L2187" s="30"/>
    </x:row>
    <x:row r="2188">
      <x:c r="A2188" s="61" t="n">
        <x:v>46130</x:v>
      </x:c>
      <x:c r="B2188" s="59" t="str">
        <x:v>MORNINGTON</x:v>
      </x:c>
      <x:c r="C2188" s="27" t="n">
        <x:v>1</x:v>
      </x:c>
      <x:c r="D2188" s="27" t="n">
        <x:v>2</x:v>
      </x:c>
      <x:c r="E2188" s="59" t="str">
        <x:v>THE SPEED MACHINE</x:v>
      </x:c>
      <x:c r="F2188" s="59" t="str">
        <x:v>DC / SYS</x:v>
      </x:c>
      <x:c r="G2188" s="27" t="n">
        <x:v>2</x:v>
      </x:c>
      <x:c r="H2188" s="27" t="str">
        <x:v>Won</x:v>
      </x:c>
      <x:c r="I2188" s="30" t="n">
        <x:v>1.8</x:v>
      </x:c>
      <x:c r="J2188" s="30" t="n">
        <x:v>1.8</x:v>
      </x:c>
      <x:c r="K2188" s="30" t="n">
        <x:v>3.42</x:v>
      </x:c>
      <x:c r="L2188" s="30" t="n">
        <x:v>8.892</x:v>
      </x:c>
    </x:row>
    <x:row r="2189">
      <x:c r="A2189" s="61" t="n">
        <x:v>46130</x:v>
      </x:c>
      <x:c r="B2189" s="59" t="str">
        <x:v>MORNINGTON</x:v>
      </x:c>
      <x:c r="C2189" s="27" t="n">
        <x:v>1</x:v>
      </x:c>
      <x:c r="D2189" s="27" t="n">
        <x:v>9</x:v>
      </x:c>
      <x:c r="E2189" s="59" t="str">
        <x:v>MISTIFYZOU</x:v>
      </x:c>
      <x:c r="F2189" s="59" t="str">
        <x:v>LSW</x:v>
      </x:c>
      <x:c r="G2189" s="27" t="n">
        <x:v>1</x:v>
      </x:c>
      <x:c r="H2189" s="27" t="str"/>
      <x:c r="I2189" s="30"/>
      <x:c r="J2189" s="30" t="n">
        <x:v>0</x:v>
      </x:c>
      <x:c r="K2189" s="30" t="n">
        <x:v>0</x:v>
      </x:c>
      <x:c r="L2189" s="30" t="n">
        <x:v>0</x:v>
      </x:c>
    </x:row>
    <x:row r="2190">
      <x:c r="A2190" s="61" t="n">
        <x:v>46130</x:v>
      </x:c>
      <x:c r="B2190" s="59" t="str">
        <x:v>MORNINGTON</x:v>
      </x:c>
      <x:c r="C2190" s="27" t="n">
        <x:v>3</x:v>
      </x:c>
      <x:c r="D2190" s="27" t="n">
        <x:v>6</x:v>
      </x:c>
      <x:c r="E2190" s="59" t="str">
        <x:v>NOT SURPRISED</x:v>
      </x:c>
      <x:c r="F2190" s="59" t="str">
        <x:v>DC</x:v>
      </x:c>
      <x:c r="G2190" s="27" t="n">
        <x:v>1</x:v>
      </x:c>
      <x:c r="H2190" s="27" t="str">
        <x:v>Won</x:v>
      </x:c>
      <x:c r="I2190" s="30" t="n">
        <x:v>1.9</x:v>
      </x:c>
      <x:c r="J2190" s="30" t="n">
        <x:v>1.9</x:v>
      </x:c>
      <x:c r="K2190" s="30" t="n">
        <x:v>4.9399999999999995</x:v>
      </x:c>
      <x:c r="L2190" s="30" t="n">
        <x:v>0</x:v>
      </x:c>
    </x:row>
    <x:row r="2191">
      <x:c r="A2191" s="61" t="n">
        <x:v>46130</x:v>
      </x:c>
      <x:c r="B2191" s="59" t="str">
        <x:v>MORNINGTON</x:v>
      </x:c>
      <x:c r="C2191" s="27" t="n">
        <x:v>3</x:v>
      </x:c>
      <x:c r="D2191" s="27" t="n">
        <x:v>7</x:v>
      </x:c>
      <x:c r="E2191" s="59" t="str">
        <x:v>ACTUALITY</x:v>
      </x:c>
      <x:c r="F2191" s="59" t="str">
        <x:v>FRSR</x:v>
      </x:c>
      <x:c r="G2191" s="27" t="n">
        <x:v>1</x:v>
      </x:c>
      <x:c r="H2191" s="27" t="str">
        <x:v>3rd</x:v>
      </x:c>
      <x:c r="I2191" s="30" t="n">
        <x:v>1.2</x:v>
      </x:c>
      <x:c r="J2191" s="30" t="n">
        <x:v>1.2</x:v>
      </x:c>
      <x:c r="K2191" s="30" t="n">
        <x:v>3.12</x:v>
      </x:c>
      <x:c r="L2191" s="30" t="n">
        <x:v>0</x:v>
      </x:c>
    </x:row>
    <x:row r="2192">
      <x:c r="A2192" s="61" t="n">
        <x:v>46130</x:v>
      </x:c>
      <x:c r="B2192" s="59" t="str">
        <x:v>MORNINGTON</x:v>
      </x:c>
      <x:c r="C2192" s="27" t="n">
        <x:v>4</x:v>
      </x:c>
      <x:c r="D2192" s="27" t="n">
        <x:v>1</x:v>
      </x:c>
      <x:c r="E2192" s="59" t="str">
        <x:v>TORSHEEN</x:v>
      </x:c>
      <x:c r="F2192" s="59" t="str">
        <x:v>SYS</x:v>
      </x:c>
      <x:c r="G2192" s="27" t="n">
        <x:v>1</x:v>
      </x:c>
      <x:c r="H2192" s="27" t="str">
        <x:v>Won</x:v>
      </x:c>
      <x:c r="I2192" s="30" t="n">
        <x:v>2.6</x:v>
      </x:c>
      <x:c r="J2192" s="30" t="n">
        <x:v>2.6</x:v>
      </x:c>
      <x:c r="K2192" s="30" t="n">
        <x:v>0</x:v>
      </x:c>
      <x:c r="L2192" s="30" t="n">
        <x:v>0</x:v>
      </x:c>
    </x:row>
    <x:row r="2193">
      <x:c r="A2193" s="61" t="n">
        <x:v>46130</x:v>
      </x:c>
      <x:c r="B2193" s="59" t="str">
        <x:v>MORNINGTON</x:v>
      </x:c>
      <x:c r="C2193" s="27" t="n">
        <x:v>5</x:v>
      </x:c>
      <x:c r="D2193" s="27" t="n">
        <x:v>4</x:v>
      </x:c>
      <x:c r="E2193" s="59" t="str">
        <x:v>A DIVA</x:v>
      </x:c>
      <x:c r="F2193" s="59" t="str">
        <x:v>FR / SYS</x:v>
      </x:c>
      <x:c r="G2193" s="27" t="n">
        <x:v>2</x:v>
      </x:c>
      <x:c r="H2193" s="27" t="str">
        <x:v>4th</x:v>
      </x:c>
      <x:c r="I2193" s="30"/>
      <x:c r="J2193" s="30" t="n">
        <x:v>0</x:v>
      </x:c>
      <x:c r="K2193" s="30" t="n">
        <x:v>0</x:v>
      </x:c>
      <x:c r="L2193" s="30" t="n">
        <x:v>0</x:v>
      </x:c>
    </x:row>
    <x:row r="2194">
      <x:c r="A2194" s="61" t="n">
        <x:v>46130</x:v>
      </x:c>
      <x:c r="B2194" s="59" t="str">
        <x:v>MORNINGTON</x:v>
      </x:c>
      <x:c r="C2194" s="27" t="n">
        <x:v>5</x:v>
      </x:c>
      <x:c r="D2194" s="27" t="n">
        <x:v>6</x:v>
      </x:c>
      <x:c r="E2194" s="59" t="str">
        <x:v>SEAFALL</x:v>
      </x:c>
      <x:c r="F2194" s="59" t="str">
        <x:v>M</x:v>
      </x:c>
      <x:c r="G2194" s="27" t="n">
        <x:v>1</x:v>
      </x:c>
      <x:c r="H2194" s="27" t="str">
        <x:v>Won</x:v>
      </x:c>
      <x:c r="I2194" s="30" t="n">
        <x:v>1.9</x:v>
      </x:c>
      <x:c r="J2194" s="30" t="n">
        <x:v>1.9</x:v>
      </x:c>
      <x:c r="K2194" s="30" t="n">
        <x:v>2.4699999999999998</x:v>
      </x:c>
      <x:c r="L2194" s="30" t="n">
        <x:v>0</x:v>
      </x:c>
    </x:row>
    <x:row r="2195">
      <x:c r="A2195" s="61" t="n">
        <x:v>46130</x:v>
      </x:c>
      <x:c r="B2195" s="59" t="str">
        <x:v>MORNINGTON</x:v>
      </x:c>
      <x:c r="C2195" s="27" t="n">
        <x:v>6</x:v>
      </x:c>
      <x:c r="D2195" s="27" t="n">
        <x:v>3</x:v>
      </x:c>
      <x:c r="E2195" s="59" t="str">
        <x:v>WONDER BOY</x:v>
      </x:c>
      <x:c r="F2195" s="59" t="str">
        <x:v>SYS</x:v>
      </x:c>
      <x:c r="G2195" s="27" t="n">
        <x:v>1</x:v>
      </x:c>
      <x:c r="H2195" s="27" t="str">
        <x:v>Won</x:v>
      </x:c>
      <x:c r="I2195" s="30" t="n">
        <x:v>1.3</x:v>
      </x:c>
      <x:c r="J2195" s="30" t="n">
        <x:v>1.3</x:v>
      </x:c>
      <x:c r="K2195" s="30" t="n">
        <x:v>0</x:v>
      </x:c>
      <x:c r="L2195" s="30" t="n">
        <x:v>0</x:v>
      </x:c>
    </x:row>
    <x:row r="2196">
      <x:c r="A2196" s="61" t="n">
        <x:v>46130</x:v>
      </x:c>
      <x:c r="B2196" s="59" t="str">
        <x:v>MORNINGTON</x:v>
      </x:c>
      <x:c r="C2196" s="27" t="n">
        <x:v>7</x:v>
      </x:c>
      <x:c r="D2196" s="27" t="n">
        <x:v>2</x:v>
      </x:c>
      <x:c r="E2196" s="59" t="str">
        <x:v>SATIRICALLY</x:v>
      </x:c>
      <x:c r="F2196" s="59" t="str">
        <x:v>LSW / SYS</x:v>
      </x:c>
      <x:c r="G2196" s="27" t="n">
        <x:v>2</x:v>
      </x:c>
      <x:c r="H2196" s="27" t="str">
        <x:v>4th</x:v>
      </x:c>
      <x:c r="I2196" s="30"/>
      <x:c r="J2196" s="30" t="n">
        <x:v>0</x:v>
      </x:c>
      <x:c r="K2196" s="30" t="n">
        <x:v>0</x:v>
      </x:c>
      <x:c r="L2196" s="30" t="n">
        <x:v>0</x:v>
      </x:c>
    </x:row>
    <x:row r="2197">
      <x:c r="A2197" s="61" t="n">
        <x:v>46130</x:v>
      </x:c>
      <x:c r="B2197" s="59" t="str">
        <x:v>MORNINGTON</x:v>
      </x:c>
      <x:c r="C2197" s="27" t="n">
        <x:v>8</x:v>
      </x:c>
      <x:c r="D2197" s="27" t="n">
        <x:v>12</x:v>
      </x:c>
      <x:c r="E2197" s="59" t="str">
        <x:v>SEA WHAT I SEE</x:v>
      </x:c>
      <x:c r="F2197" s="59" t="str">
        <x:v>FRSR</x:v>
      </x:c>
      <x:c r="G2197" s="27" t="n">
        <x:v>1</x:v>
      </x:c>
      <x:c r="H2197" s="27" t="str">
        <x:v>4th</x:v>
      </x:c>
      <x:c r="I2197" s="30"/>
      <x:c r="J2197" s="30" t="n">
        <x:v>0</x:v>
      </x:c>
      <x:c r="K2197" s="30" t="n">
        <x:v>0</x:v>
      </x:c>
      <x:c r="L2197" s="30" t="n">
        <x:v>0</x:v>
      </x:c>
    </x:row>
    <x:row r="2198">
      <x:c r="A2198" s="61" t="n">
        <x:v>46130</x:v>
      </x:c>
      <x:c r="B2198" s="59" t="str">
        <x:v>MORNINGTON</x:v>
      </x:c>
      <x:c r="C2198" s="27" t="n">
        <x:v>9</x:v>
      </x:c>
      <x:c r="D2198" s="27" t="n">
        <x:v>3</x:v>
      </x:c>
      <x:c r="E2198" s="59" t="str">
        <x:v>CORNICHE</x:v>
      </x:c>
      <x:c r="F2198" s="59" t="str">
        <x:v>SYS</x:v>
      </x:c>
      <x:c r="G2198" s="27" t="n">
        <x:v>1</x:v>
      </x:c>
      <x:c r="H2198" s="27" t="str"/>
      <x:c r="I2198" s="30"/>
      <x:c r="J2198" s="30" t="n">
        <x:v>0</x:v>
      </x:c>
      <x:c r="K2198" s="30" t="n">
        <x:v>0</x:v>
      </x:c>
      <x:c r="L2198" s="30"/>
    </x:row>
    <x:row r="2199">
      <x:c r="A2199" s="61" t="n">
        <x:v>46130</x:v>
      </x:c>
      <x:c r="B2199" s="59" t="str">
        <x:v>MORNINGTON</x:v>
      </x:c>
      <x:c r="C2199" s="27" t="n">
        <x:v>10</x:v>
      </x:c>
      <x:c r="D2199" s="27" t="n">
        <x:v>6</x:v>
      </x:c>
      <x:c r="E2199" s="59" t="str">
        <x:v>NIMBUSTWOTHOUSAND</x:v>
      </x:c>
      <x:c r="F2199" s="59" t="str">
        <x:v>DC</x:v>
      </x:c>
      <x:c r="G2199" s="27" t="n">
        <x:v>1</x:v>
      </x:c>
      <x:c r="H2199" s="27" t="str"/>
      <x:c r="I2199" s="30"/>
      <x:c r="J2199" s="30" t="n">
        <x:v>0</x:v>
      </x:c>
      <x:c r="K2199" s="30"/>
      <x:c r="L2199" s="30"/>
    </x:row>
    <x:row r="2200">
      <x:c r="A2200" s="61" t="n">
        <x:v>46130</x:v>
      </x:c>
      <x:c r="B2200" s="59" t="str">
        <x:v>MORNINGTON</x:v>
      </x:c>
      <x:c r="C2200" s="27" t="n">
        <x:v>10</x:v>
      </x:c>
      <x:c r="D2200" s="27" t="n">
        <x:v>10</x:v>
      </x:c>
      <x:c r="E2200" s="59" t="str">
        <x:v>DUCHESS ZOU</x:v>
      </x:c>
      <x:c r="F2200" s="59" t="str">
        <x:v>BFSR / SYS</x:v>
      </x:c>
      <x:c r="G2200" s="27" t="n">
        <x:v>2</x:v>
      </x:c>
      <x:c r="H2200" s="27" t="str">
        <x:v>2nd</x:v>
      </x:c>
      <x:c r="I2200" s="30" t="n">
        <x:v>1.3</x:v>
      </x:c>
      <x:c r="J2200" s="30" t="n">
        <x:v>1.3</x:v>
      </x:c>
      <x:c r="K2200" s="30"/>
      <x:c r="L2200" s="30"/>
    </x:row>
    <x:row r="2201">
      <x:c r="A2201" s="61" t="n">
        <x:v>46137</x:v>
      </x:c>
      <x:c r="B2201" s="59" t="str">
        <x:v>FLEMINGTON</x:v>
      </x:c>
      <x:c r="C2201" s="27" t="n">
        <x:v>1</x:v>
      </x:c>
      <x:c r="D2201" s="27" t="n">
        <x:v>4</x:v>
      </x:c>
      <x:c r="E2201" s="59" t="str">
        <x:v>THE WESTERN FRONT</x:v>
      </x:c>
      <x:c r="F2201" s="59" t="str">
        <x:v>LSW</x:v>
      </x:c>
      <x:c r="G2201" s="27" t="n">
        <x:v>1</x:v>
      </x:c>
      <x:c r="H2201" s="27" t="str">
        <x:v>Won</x:v>
      </x:c>
      <x:c r="I2201" s="30" t="n">
        <x:v>1.7</x:v>
      </x:c>
      <x:c r="J2201" s="30" t="n">
        <x:v>1.7</x:v>
      </x:c>
      <x:c r="K2201" s="30" t="n">
        <x:v>0</x:v>
      </x:c>
      <x:c r="L2201" s="30" t="n">
        <x:v>0</x:v>
      </x:c>
    </x:row>
    <x:row r="2202">
      <x:c r="A2202" s="61" t="n">
        <x:v>46137</x:v>
      </x:c>
      <x:c r="B2202" s="59" t="str">
        <x:v>FLEMINGTON</x:v>
      </x:c>
      <x:c r="C2202" s="27" t="n">
        <x:v>1</x:v>
      </x:c>
      <x:c r="D2202" s="27" t="n">
        <x:v>8</x:v>
      </x:c>
      <x:c r="E2202" s="59" t="str">
        <x:v>BLUESTONE</x:v>
      </x:c>
      <x:c r="F2202" s="59" t="str">
        <x:v>FRSR / SYS</x:v>
      </x:c>
      <x:c r="G2202" s="27" t="n">
        <x:v>2</x:v>
      </x:c>
      <x:c r="H2202" s="27" t="str"/>
      <x:c r="I2202" s="30"/>
      <x:c r="J2202" s="30" t="n">
        <x:v>0</x:v>
      </x:c>
      <x:c r="K2202" s="30" t="n">
        <x:v>0</x:v>
      </x:c>
      <x:c r="L2202" s="30" t="n">
        <x:v>0</x:v>
      </x:c>
    </x:row>
    <x:row r="2203">
      <x:c r="A2203" s="61" t="n">
        <x:v>46137</x:v>
      </x:c>
      <x:c r="B2203" s="59" t="str">
        <x:v>FLEMINGTON</x:v>
      </x:c>
      <x:c r="C2203" s="27" t="n">
        <x:v>2</x:v>
      </x:c>
      <x:c r="D2203" s="27" t="n">
        <x:v>5</x:v>
      </x:c>
      <x:c r="E2203" s="59" t="str">
        <x:v>CARDAMOM</x:v>
      </x:c>
      <x:c r="F2203" s="59" t="str">
        <x:v>LSW / SYS</x:v>
      </x:c>
      <x:c r="G2203" s="27" t="n">
        <x:v>2</x:v>
      </x:c>
      <x:c r="H2203" s="27" t="str">
        <x:v>4th</x:v>
      </x:c>
      <x:c r="I2203" s="30"/>
      <x:c r="J2203" s="30" t="n">
        <x:v>0</x:v>
      </x:c>
      <x:c r="K2203" s="30" t="n">
        <x:v>0</x:v>
      </x:c>
      <x:c r="L2203" s="30" t="n">
        <x:v>0</x:v>
      </x:c>
    </x:row>
    <x:row r="2204">
      <x:c r="A2204" s="61" t="n">
        <x:v>46137</x:v>
      </x:c>
      <x:c r="B2204" s="59" t="str">
        <x:v>FLEMINGTON</x:v>
      </x:c>
      <x:c r="C2204" s="27" t="n">
        <x:v>2</x:v>
      </x:c>
      <x:c r="D2204" s="27" t="n">
        <x:v>6</x:v>
      </x:c>
      <x:c r="E2204" s="59" t="str">
        <x:v>CARRIEDO</x:v>
      </x:c>
      <x:c r="F2204" s="59" t="str">
        <x:v>LSW</x:v>
      </x:c>
      <x:c r="G2204" s="27" t="n">
        <x:v>1</x:v>
      </x:c>
      <x:c r="H2204" s="27" t="str"/>
      <x:c r="I2204" s="30"/>
      <x:c r="J2204" s="30" t="n">
        <x:v>0</x:v>
      </x:c>
      <x:c r="K2204" s="30" t="n">
        <x:v>0</x:v>
      </x:c>
      <x:c r="L2204" s="30" t="n">
        <x:v>0</x:v>
      </x:c>
    </x:row>
    <x:row r="2205">
      <x:c r="A2205" s="61" t="n">
        <x:v>46137</x:v>
      </x:c>
      <x:c r="B2205" s="59" t="str">
        <x:v>FLEMINGTON</x:v>
      </x:c>
      <x:c r="C2205" s="27" t="n">
        <x:v>3</x:v>
      </x:c>
      <x:c r="D2205" s="27" t="n">
        <x:v>1</x:v>
      </x:c>
      <x:c r="E2205" s="59" t="str">
        <x:v>BLIND RAISE</x:v>
      </x:c>
      <x:c r="F2205" s="59" t="str">
        <x:v>DC / SYS</x:v>
      </x:c>
      <x:c r="G2205" s="27" t="n">
        <x:v>2</x:v>
      </x:c>
      <x:c r="H2205" s="27" t="str">
        <x:v>Won</x:v>
      </x:c>
      <x:c r="I2205" s="30" t="n">
        <x:v>1.3</x:v>
      </x:c>
      <x:c r="J2205" s="30" t="n">
        <x:v>1.3</x:v>
      </x:c>
      <x:c r="K2205" s="30" t="n">
        <x:v>0</x:v>
      </x:c>
      <x:c r="L2205" s="30" t="n">
        <x:v>0</x:v>
      </x:c>
    </x:row>
    <x:row r="2206">
      <x:c r="A2206" s="61" t="n">
        <x:v>46137</x:v>
      </x:c>
      <x:c r="B2206" s="59" t="str">
        <x:v>FLEMINGTON</x:v>
      </x:c>
      <x:c r="C2206" s="27" t="n">
        <x:v>3</x:v>
      </x:c>
      <x:c r="D2206" s="27" t="n">
        <x:v>2</x:v>
      </x:c>
      <x:c r="E2206" s="59" t="str">
        <x:v>SERAPHOX</x:v>
      </x:c>
      <x:c r="F2206" s="59" t="str">
        <x:v>DC</x:v>
      </x:c>
      <x:c r="G2206" s="27" t="n">
        <x:v>1</x:v>
      </x:c>
      <x:c r="H2206" s="27" t="str">
        <x:v>3rd</x:v>
      </x:c>
      <x:c r="I2206" s="30" t="n">
        <x:v>1.8</x:v>
      </x:c>
      <x:c r="J2206" s="30" t="n">
        <x:v>1.8</x:v>
      </x:c>
      <x:c r="K2206" s="30" t="n">
        <x:v>0</x:v>
      </x:c>
      <x:c r="L2206" s="30" t="n">
        <x:v>0</x:v>
      </x:c>
    </x:row>
    <x:row r="2207">
      <x:c r="A2207" s="61" t="n">
        <x:v>46137</x:v>
      </x:c>
      <x:c r="B2207" s="59" t="str">
        <x:v>FLEMINGTON</x:v>
      </x:c>
      <x:c r="C2207" s="27" t="n">
        <x:v>4</x:v>
      </x:c>
      <x:c r="D2207" s="27" t="n">
        <x:v>2</x:v>
      </x:c>
      <x:c r="E2207" s="59" t="str">
        <x:v>MUKHTALIF</x:v>
      </x:c>
      <x:c r="F2207" s="59" t="str">
        <x:v>DC</x:v>
      </x:c>
      <x:c r="G2207" s="27" t="n">
        <x:v>1</x:v>
      </x:c>
      <x:c r="H2207" s="27" t="str"/>
      <x:c r="I2207" s="30"/>
      <x:c r="J2207" s="30" t="n">
        <x:v>0</x:v>
      </x:c>
      <x:c r="K2207" s="30" t="n">
        <x:v>0</x:v>
      </x:c>
      <x:c r="L2207" s="30" t="n">
        <x:v>0</x:v>
      </x:c>
    </x:row>
    <x:row r="2208">
      <x:c r="A2208" s="61" t="n">
        <x:v>46137</x:v>
      </x:c>
      <x:c r="B2208" s="59" t="str">
        <x:v>FLEMINGTON</x:v>
      </x:c>
      <x:c r="C2208" s="27" t="n">
        <x:v>4</x:v>
      </x:c>
      <x:c r="D2208" s="27" t="n">
        <x:v>6</x:v>
      </x:c>
      <x:c r="E2208" s="59" t="str">
        <x:v>FIRST CHORUS</x:v>
      </x:c>
      <x:c r="F2208" s="59" t="str">
        <x:v>BFSR</x:v>
      </x:c>
      <x:c r="G2208" s="27" t="n">
        <x:v>1</x:v>
      </x:c>
      <x:c r="H2208" s="27" t="str"/>
      <x:c r="I2208" s="30"/>
      <x:c r="J2208" s="30" t="n">
        <x:v>0</x:v>
      </x:c>
      <x:c r="K2208" s="30" t="n">
        <x:v>0</x:v>
      </x:c>
      <x:c r="L2208" s="30" t="n">
        <x:v>0</x:v>
      </x:c>
    </x:row>
    <x:row r="2209">
      <x:c r="A2209" s="61" t="n">
        <x:v>46137</x:v>
      </x:c>
      <x:c r="B2209" s="59" t="str">
        <x:v>FLEMINGTON</x:v>
      </x:c>
      <x:c r="C2209" s="27" t="n">
        <x:v>5</x:v>
      </x:c>
      <x:c r="D2209" s="27" t="n">
        <x:v>7</x:v>
      </x:c>
      <x:c r="E2209" s="59" t="str">
        <x:v>BIG SWINGER</x:v>
      </x:c>
      <x:c r="F2209" s="59" t="str">
        <x:v>FRSR / SYS</x:v>
      </x:c>
      <x:c r="G2209" s="27" t="n">
        <x:v>2</x:v>
      </x:c>
      <x:c r="H2209" s="27" t="str">
        <x:v>Won</x:v>
      </x:c>
      <x:c r="I2209" s="30" t="n">
        <x:v>1.9</x:v>
      </x:c>
      <x:c r="J2209" s="30" t="n">
        <x:v>1.9</x:v>
      </x:c>
      <x:c r="K2209" s="30" t="n">
        <x:v>7.22</x:v>
      </x:c>
      <x:c r="L2209" s="30" t="n">
        <x:v>13.717999999999998</x:v>
      </x:c>
    </x:row>
    <x:row r="2210">
      <x:c r="A2210" s="61" t="n">
        <x:v>46137</x:v>
      </x:c>
      <x:c r="B2210" s="59" t="str">
        <x:v>FLEMINGTON</x:v>
      </x:c>
      <x:c r="C2210" s="27" t="n">
        <x:v>7</x:v>
      </x:c>
      <x:c r="D2210" s="27" t="n">
        <x:v>6</x:v>
      </x:c>
      <x:c r="E2210" s="59" t="str">
        <x:v>TOO DARN DISCREET</x:v>
      </x:c>
      <x:c r="F2210" s="59" t="str">
        <x:v>LSW</x:v>
      </x:c>
      <x:c r="G2210" s="27" t="n">
        <x:v>1</x:v>
      </x:c>
      <x:c r="H2210" s="27" t="str">
        <x:v>Won</x:v>
      </x:c>
      <x:c r="I2210" s="30" t="n">
        <x:v>3.8</x:v>
      </x:c>
      <x:c r="J2210" s="30" t="n">
        <x:v>3.8</x:v>
      </x:c>
      <x:c r="K2210" s="30" t="n">
        <x:v>7.22</x:v>
      </x:c>
      <x:c r="L2210" s="30"/>
    </x:row>
    <x:row r="2211">
      <x:c r="A2211" s="61" t="n">
        <x:v>46137</x:v>
      </x:c>
      <x:c r="B2211" s="59" t="str">
        <x:v>FLEMINGTON</x:v>
      </x:c>
      <x:c r="C2211" s="27" t="n">
        <x:v>7</x:v>
      </x:c>
      <x:c r="D2211" s="27" t="n">
        <x:v>13</x:v>
      </x:c>
      <x:c r="E2211" s="59" t="str">
        <x:v>BRING FORTH</x:v>
      </x:c>
      <x:c r="F2211" s="59" t="str">
        <x:v>LSW</x:v>
      </x:c>
      <x:c r="G2211" s="27" t="n">
        <x:v>1</x:v>
      </x:c>
      <x:c r="H2211" s="27" t="str"/>
      <x:c r="I2211" s="30"/>
      <x:c r="J2211" s="30" t="n">
        <x:v>0</x:v>
      </x:c>
      <x:c r="K2211" s="30" t="n">
        <x:v>0</x:v>
      </x:c>
      <x:c r="L2211" s="30"/>
    </x:row>
    <x:row r="2212">
      <x:c r="A2212" s="61" t="n">
        <x:v>46137</x:v>
      </x:c>
      <x:c r="B2212" s="59" t="str">
        <x:v>FLEMINGTON</x:v>
      </x:c>
      <x:c r="C2212" s="27" t="n">
        <x:v>7</x:v>
      </x:c>
      <x:c r="D2212" s="27" t="n">
        <x:v>15</x:v>
      </x:c>
      <x:c r="E2212" s="59" t="str">
        <x:v>ZAKOUMA</x:v>
      </x:c>
      <x:c r="F2212" s="59" t="str">
        <x:v>LSW</x:v>
      </x:c>
      <x:c r="G2212" s="27" t="n">
        <x:v>1</x:v>
      </x:c>
      <x:c r="H2212" s="27" t="str"/>
      <x:c r="I2212" s="30"/>
      <x:c r="J2212" s="30" t="n">
        <x:v>0</x:v>
      </x:c>
      <x:c r="K2212" s="30" t="n">
        <x:v>0</x:v>
      </x:c>
      <x:c r="L2212" s="30"/>
    </x:row>
    <x:row r="2213">
      <x:c r="A2213" s="61" t="n">
        <x:v>46137</x:v>
      </x:c>
      <x:c r="B2213" s="59" t="str">
        <x:v>FLEMINGTON</x:v>
      </x:c>
      <x:c r="C2213" s="27" t="n">
        <x:v>8</x:v>
      </x:c>
      <x:c r="D2213" s="27" t="n">
        <x:v>11</x:v>
      </x:c>
      <x:c r="E2213" s="59" t="str">
        <x:v>CRIPPS</x:v>
      </x:c>
      <x:c r="F2213" s="59" t="str">
        <x:v>LSW</x:v>
      </x:c>
      <x:c r="G2213" s="27" t="n">
        <x:v>1</x:v>
      </x:c>
      <x:c r="H2213" s="27" t="str">
        <x:v>3rd</x:v>
      </x:c>
      <x:c r="I2213" s="30" t="n">
        <x:v>1.9</x:v>
      </x:c>
      <x:c r="J2213" s="30" t="n">
        <x:v>1.9</x:v>
      </x:c>
      <x:c r="K2213" s="30"/>
      <x:c r="L2213" s="30"/>
    </x:row>
    <x:row r="2214">
      <x:c r="A2214" s="61" t="n">
        <x:v>46144</x:v>
      </x:c>
      <x:c r="B2214" s="59" t="str">
        <x:v>BENDIGO</x:v>
      </x:c>
      <x:c r="C2214" s="27" t="n">
        <x:v>1</x:v>
      </x:c>
      <x:c r="D2214" s="27" t="n">
        <x:v>2</x:v>
      </x:c>
      <x:c r="E2214" s="59" t="str">
        <x:v>STEEL RUN</x:v>
      </x:c>
      <x:c r="F2214" s="59" t="str">
        <x:v>DC</x:v>
      </x:c>
      <x:c r="G2214" s="27" t="n">
        <x:v>1</x:v>
      </x:c>
      <x:c r="H2214" s="27" t="str"/>
      <x:c r="I2214" s="30"/>
      <x:c r="J2214" s="30" t="n">
        <x:v>0</x:v>
      </x:c>
      <x:c r="K2214" s="30" t="n">
        <x:v>0</x:v>
      </x:c>
      <x:c r="L2214" s="30" t="n">
        <x:v>0</x:v>
      </x:c>
    </x:row>
    <x:row r="2215">
      <x:c r="A2215" s="61" t="n">
        <x:v>46144</x:v>
      </x:c>
      <x:c r="B2215" s="59" t="str">
        <x:v>BENDIGO</x:v>
      </x:c>
      <x:c r="C2215" s="27" t="n">
        <x:v>1</x:v>
      </x:c>
      <x:c r="D2215" s="27" t="n">
        <x:v>7</x:v>
      </x:c>
      <x:c r="E2215" s="59" t="str">
        <x:v>HOUSE OF LORDS</x:v>
      </x:c>
      <x:c r="F2215" s="59" t="str">
        <x:v>M</x:v>
      </x:c>
      <x:c r="G2215" s="27" t="n">
        <x:v>1</x:v>
      </x:c>
      <x:c r="H2215" s="27" t="str">
        <x:v>Won</x:v>
      </x:c>
      <x:c r="I2215" s="30" t="n">
        <x:v>1.8</x:v>
      </x:c>
      <x:c r="J2215" s="30" t="n">
        <x:v>1.8</x:v>
      </x:c>
      <x:c r="K2215" s="30" t="n">
        <x:v>0</x:v>
      </x:c>
      <x:c r="L2215" s="30" t="n">
        <x:v>0</x:v>
      </x:c>
    </x:row>
    <x:row r="2216">
      <x:c r="A2216" s="61" t="n">
        <x:v>46144</x:v>
      </x:c>
      <x:c r="B2216" s="59" t="str">
        <x:v>BENDIGO</x:v>
      </x:c>
      <x:c r="C2216" s="27" t="n">
        <x:v>2</x:v>
      </x:c>
      <x:c r="D2216" s="27" t="n">
        <x:v>2</x:v>
      </x:c>
      <x:c r="E2216" s="59" t="str">
        <x:v>THE SPEED MACHINE</x:v>
      </x:c>
      <x:c r="F2216" s="59" t="str">
        <x:v>LSW / SYS</x:v>
      </x:c>
      <x:c r="G2216" s="27" t="n">
        <x:v>2</x:v>
      </x:c>
      <x:c r="H2216" s="27" t="str"/>
      <x:c r="I2216" s="30"/>
      <x:c r="J2216" s="30" t="n">
        <x:v>0</x:v>
      </x:c>
      <x:c r="K2216" s="30" t="n">
        <x:v>0</x:v>
      </x:c>
      <x:c r="L2216" s="30" t="n">
        <x:v>0</x:v>
      </x:c>
    </x:row>
    <x:row r="2217">
      <x:c r="A2217" s="61" t="n">
        <x:v>46144</x:v>
      </x:c>
      <x:c r="B2217" s="59" t="str">
        <x:v>BENDIGO</x:v>
      </x:c>
      <x:c r="C2217" s="27" t="n">
        <x:v>2</x:v>
      </x:c>
      <x:c r="D2217" s="27" t="n">
        <x:v>6</x:v>
      </x:c>
      <x:c r="E2217" s="59" t="str">
        <x:v>MARFFIANO</x:v>
      </x:c>
      <x:c r="F2217" s="59" t="str">
        <x:v>SYS</x:v>
      </x:c>
      <x:c r="G2217" s="27" t="n">
        <x:v>1</x:v>
      </x:c>
      <x:c r="H2217" s="27" t="str">
        <x:v>Won</x:v>
      </x:c>
      <x:c r="I2217" s="30" t="n">
        <x:v>2.6</x:v>
      </x:c>
      <x:c r="J2217" s="30" t="n">
        <x:v>2.6</x:v>
      </x:c>
      <x:c r="K2217" s="30" t="n">
        <x:v>6.24</x:v>
      </x:c>
      <x:c r="L2217" s="30" t="n">
        <x:v>11.856</x:v>
      </x:c>
    </x:row>
    <x:row r="2218">
      <x:c r="A2218" s="61" t="n">
        <x:v>46144</x:v>
      </x:c>
      <x:c r="B2218" s="59" t="str">
        <x:v>BENDIGO</x:v>
      </x:c>
      <x:c r="C2218" s="27" t="n">
        <x:v>4</x:v>
      </x:c>
      <x:c r="D2218" s="27" t="n">
        <x:v>6</x:v>
      </x:c>
      <x:c r="E2218" s="59" t="str">
        <x:v>SEAFALL</x:v>
      </x:c>
      <x:c r="F2218" s="59" t="str">
        <x:v>LSW</x:v>
      </x:c>
      <x:c r="G2218" s="27" t="n">
        <x:v>1</x:v>
      </x:c>
      <x:c r="H2218" s="27" t="str">
        <x:v>Won</x:v>
      </x:c>
      <x:c r="I2218" s="30" t="n">
        <x:v>2.4</x:v>
      </x:c>
      <x:c r="J2218" s="30" t="n">
        <x:v>2.4</x:v>
      </x:c>
      <x:c r="K2218" s="30" t="n">
        <x:v>4.56</x:v>
      </x:c>
      <x:c r="L2218" s="30" t="n">
        <x:v>0</x:v>
      </x:c>
    </x:row>
    <x:row r="2219">
      <x:c r="A2219" s="61" t="n">
        <x:v>46144</x:v>
      </x:c>
      <x:c r="B2219" s="59" t="str">
        <x:v>BENDIGO</x:v>
      </x:c>
      <x:c r="C2219" s="27" t="n">
        <x:v>5</x:v>
      </x:c>
      <x:c r="D2219" s="27" t="n">
        <x:v>1</x:v>
      </x:c>
      <x:c r="E2219" s="59" t="str">
        <x:v>OH TOO GOOD</x:v>
      </x:c>
      <x:c r="F2219" s="59" t="str">
        <x:v>DC</x:v>
      </x:c>
      <x:c r="G2219" s="27" t="n">
        <x:v>1</x:v>
      </x:c>
      <x:c r="H2219" s="27" t="str">
        <x:v>2nd</x:v>
      </x:c>
      <x:c r="I2219" s="30" t="n">
        <x:v>1.9</x:v>
      </x:c>
      <x:c r="J2219" s="30" t="n">
        <x:v>1.9</x:v>
      </x:c>
      <x:c r="K2219" s="30" t="n">
        <x:v>0</x:v>
      </x:c>
      <x:c r="L2219" s="30" t="n">
        <x:v>0</x:v>
      </x:c>
    </x:row>
    <x:row r="2220">
      <x:c r="A2220" s="61" t="n">
        <x:v>46144</x:v>
      </x:c>
      <x:c r="B2220" s="59" t="str">
        <x:v>BENDIGO</x:v>
      </x:c>
      <x:c r="C2220" s="27" t="n">
        <x:v>6</x:v>
      </x:c>
      <x:c r="D2220" s="27" t="n">
        <x:v>10</x:v>
      </x:c>
      <x:c r="E2220" s="59" t="str">
        <x:v>DUCHESS ZOU</x:v>
      </x:c>
      <x:c r="F2220" s="59" t="str">
        <x:v>BF</x:v>
      </x:c>
      <x:c r="G2220" s="27" t="n">
        <x:v>1</x:v>
      </x:c>
      <x:c r="H2220" s="27" t="str"/>
      <x:c r="I2220" s="30"/>
      <x:c r="J2220" s="30" t="n">
        <x:v>0</x:v>
      </x:c>
      <x:c r="K2220" s="30" t="n">
        <x:v>0</x:v>
      </x:c>
      <x:c r="L2220" s="30" t="n">
        <x:v>0</x:v>
      </x:c>
    </x:row>
    <x:row r="2221">
      <x:c r="A2221" s="61" t="n">
        <x:v>46144</x:v>
      </x:c>
      <x:c r="B2221" s="59" t="str">
        <x:v>BENDIGO</x:v>
      </x:c>
      <x:c r="C2221" s="27" t="n">
        <x:v>6</x:v>
      </x:c>
      <x:c r="D2221" s="27" t="n">
        <x:v>11</x:v>
      </x:c>
      <x:c r="E2221" s="59" t="str">
        <x:v>KING TUT</x:v>
      </x:c>
      <x:c r="F2221" s="59" t="str">
        <x:v>SYS</x:v>
      </x:c>
      <x:c r="G2221" s="27" t="n">
        <x:v>1</x:v>
      </x:c>
      <x:c r="H2221" s="27" t="str"/>
      <x:c r="I2221" s="30"/>
      <x:c r="J2221" s="30" t="n">
        <x:v>0</x:v>
      </x:c>
      <x:c r="K2221" s="30" t="n">
        <x:v>0</x:v>
      </x:c>
      <x:c r="L2221" s="30" t="n">
        <x:v>0</x:v>
      </x:c>
    </x:row>
    <x:row r="2222">
      <x:c r="A2222" s="61" t="n">
        <x:v>46144</x:v>
      </x:c>
      <x:c r="B2222" s="59" t="str">
        <x:v>BENDIGO</x:v>
      </x:c>
      <x:c r="C2222" s="27" t="n">
        <x:v>7</x:v>
      </x:c>
      <x:c r="D2222" s="27" t="n">
        <x:v>15</x:v>
      </x:c>
      <x:c r="E2222" s="59" t="str">
        <x:v>YES YOSHI</x:v>
      </x:c>
      <x:c r="F2222" s="59" t="str">
        <x:v>LSW / SYS</x:v>
      </x:c>
      <x:c r="G2222" s="27" t="n">
        <x:v>2</x:v>
      </x:c>
      <x:c r="H2222" s="27" t="str"/>
      <x:c r="I2222" s="30"/>
      <x:c r="J2222" s="30" t="n">
        <x:v>0</x:v>
      </x:c>
      <x:c r="K2222" s="30" t="n">
        <x:v>0</x:v>
      </x:c>
      <x:c r="L2222" s="30" t="n">
        <x:v>0</x:v>
      </x:c>
    </x:row>
    <x:row r="2223">
      <x:c r="A2223" s="61" t="n">
        <x:v>46144</x:v>
      </x:c>
      <x:c r="B2223" s="59" t="str">
        <x:v>BENDIGO</x:v>
      </x:c>
      <x:c r="C2223" s="27" t="n">
        <x:v>8</x:v>
      </x:c>
      <x:c r="D2223" s="27" t="n">
        <x:v>7</x:v>
      </x:c>
      <x:c r="E2223" s="59" t="str">
        <x:v>GOLD COAST BELLE</x:v>
      </x:c>
      <x:c r="F2223" s="59" t="str">
        <x:v>LSW / SYS</x:v>
      </x:c>
      <x:c r="G2223" s="27" t="n">
        <x:v>2</x:v>
      </x:c>
      <x:c r="H2223" s="27" t="str">
        <x:v>Won</x:v>
      </x:c>
      <x:c r="I2223" s="30" t="n">
        <x:v>1.4</x:v>
      </x:c>
      <x:c r="J2223" s="30" t="n">
        <x:v>1.4</x:v>
      </x:c>
      <x:c r="K2223" s="30" t="n">
        <x:v>2.6599999999999997</x:v>
      </x:c>
      <x:c r="L2223" s="30" t="n">
        <x:v>3.9899999999999993</x:v>
      </x:c>
    </x:row>
    <x:row r="2224">
      <x:c r="A2224" s="61" t="n">
        <x:v>46144</x:v>
      </x:c>
      <x:c r="B2224" s="59" t="str">
        <x:v>BENDIGO</x:v>
      </x:c>
      <x:c r="C2224" s="27" t="n">
        <x:v>9</x:v>
      </x:c>
      <x:c r="D2224" s="27" t="n">
        <x:v>11</x:v>
      </x:c>
      <x:c r="E2224" s="59" t="str">
        <x:v>WONDER BOY</x:v>
      </x:c>
      <x:c r="F2224" s="59" t="str">
        <x:v>LSW / SYS</x:v>
      </x:c>
      <x:c r="G2224" s="27" t="n">
        <x:v>2</x:v>
      </x:c>
      <x:c r="H2224" s="27" t="str">
        <x:v>2nd</x:v>
      </x:c>
      <x:c r="I2224" s="30" t="n">
        <x:v>1.9</x:v>
      </x:c>
      <x:c r="J2224" s="30" t="n">
        <x:v>1.9</x:v>
      </x:c>
      <x:c r="K2224" s="30" t="n">
        <x:v>2.8499999999999996</x:v>
      </x:c>
      <x:c r="L2224" s="30"/>
    </x:row>
    <x:row r="2225">
      <x:c r="A2225" s="61" t="n">
        <x:v>46144</x:v>
      </x:c>
      <x:c r="B2225" s="59" t="str">
        <x:v>BENDIGO</x:v>
      </x:c>
      <x:c r="C2225" s="27" t="n">
        <x:v>10</x:v>
      </x:c>
      <x:c r="D2225" s="27" t="n">
        <x:v>7</x:v>
      </x:c>
      <x:c r="E2225" s="59" t="str">
        <x:v>STOLI BOLLI</x:v>
      </x:c>
      <x:c r="F2225" s="59" t="str">
        <x:v>FRSR / SYS</x:v>
      </x:c>
      <x:c r="G2225" s="27" t="n">
        <x:v>2</x:v>
      </x:c>
      <x:c r="H2225" s="27" t="str">
        <x:v>Won</x:v>
      </x:c>
      <x:c r="I2225" s="30" t="n">
        <x:v>1.5</x:v>
      </x:c>
      <x:c r="J2225" s="30" t="n">
        <x:v>1.5</x:v>
      </x:c>
      <x:c r="K2225" s="30"/>
      <x:c r="L2225" s="30"/>
    </x:row>
    <x:row r="2226">
      <x:c r="A2226" s="61" t="n">
        <x:v>46144</x:v>
      </x:c>
      <x:c r="B2226" s="59" t="str">
        <x:v>BENDIGO</x:v>
      </x:c>
      <x:c r="C2226" s="27" t="n">
        <x:v>10</x:v>
      </x:c>
      <x:c r="D2226" s="27" t="n">
        <x:v>13</x:v>
      </x:c>
      <x:c r="E2226" s="59" t="str">
        <x:v>WINGSANDPROPELLERS</x:v>
      </x:c>
      <x:c r="F2226" s="59" t="str">
        <x:v>LSW</x:v>
      </x:c>
      <x:c r="G2226" s="27" t="n">
        <x:v>1</x:v>
      </x:c>
      <x:c r="H2226" s="27" t="str"/>
      <x:c r="I2226" s="30"/>
      <x:c r="J2226" s="30" t="n">
        <x:v>0</x:v>
      </x:c>
      <x:c r="K2226" s="30"/>
      <x:c r="L2226" s="30"/>
    </x:row>
    <x:row r="2227">
      <x:c r="A2227" s="61" t="n">
        <x:v>46151</x:v>
      </x:c>
      <x:c r="B2227" s="59" t="str">
        <x:v>CAULFIELD</x:v>
      </x:c>
      <x:c r="C2227" s="27" t="n">
        <x:v>2</x:v>
      </x:c>
      <x:c r="D2227" s="27" t="n">
        <x:v>9</x:v>
      </x:c>
      <x:c r="E2227" s="59" t="str">
        <x:v>BOLD STRIKE</x:v>
      </x:c>
      <x:c r="F2227" s="59" t="str">
        <x:v>LSW</x:v>
      </x:c>
      <x:c r="G2227" s="27" t="n">
        <x:v>1</x:v>
      </x:c>
      <x:c r="H2227" s="27" t="str">
        <x:v>3rd</x:v>
      </x:c>
      <x:c r="I2227" s="30" t="n">
        <x:v>2.3</x:v>
      </x:c>
      <x:c r="J2227" s="30" t="n">
        <x:v>2.3</x:v>
      </x:c>
      <x:c r="K2227" s="30" t="n">
        <x:v>0</x:v>
      </x:c>
      <x:c r="L2227" s="30" t="n">
        <x:v>0</x:v>
      </x:c>
    </x:row>
    <x:row r="2228">
      <x:c r="A2228" s="61" t="n">
        <x:v>46151</x:v>
      </x:c>
      <x:c r="B2228" s="59" t="str">
        <x:v>CAULFIELD</x:v>
      </x:c>
      <x:c r="C2228" s="27" t="n">
        <x:v>2</x:v>
      </x:c>
      <x:c r="D2228" s="27" t="n">
        <x:v>13</x:v>
      </x:c>
      <x:c r="E2228" s="59" t="str">
        <x:v>SIMURGH</x:v>
      </x:c>
      <x:c r="F2228" s="59" t="str">
        <x:v>FRSR</x:v>
      </x:c>
      <x:c r="G2228" s="27" t="n">
        <x:v>1</x:v>
      </x:c>
      <x:c r="H2228" s="27" t="str">
        <x:v>Won</x:v>
      </x:c>
      <x:c r="I2228" s="30" t="n">
        <x:v>1.3</x:v>
      </x:c>
      <x:c r="J2228" s="30" t="n">
        <x:v>1.3</x:v>
      </x:c>
      <x:c r="K2228" s="30" t="n">
        <x:v>0</x:v>
      </x:c>
      <x:c r="L2228" s="30" t="n">
        <x:v>0</x:v>
      </x:c>
    </x:row>
    <x:row r="2229">
      <x:c r="A2229" s="61" t="n">
        <x:v>46151</x:v>
      </x:c>
      <x:c r="B2229" s="59" t="str">
        <x:v>CAULFIELD</x:v>
      </x:c>
      <x:c r="C2229" s="27" t="n">
        <x:v>4</x:v>
      </x:c>
      <x:c r="D2229" s="27" t="n">
        <x:v>5</x:v>
      </x:c>
      <x:c r="E2229" s="59" t="str">
        <x:v>WHITE HOT MAMA</x:v>
      </x:c>
      <x:c r="F2229" s="59" t="str">
        <x:v>LSW</x:v>
      </x:c>
      <x:c r="G2229" s="27" t="n">
        <x:v>1</x:v>
      </x:c>
      <x:c r="H2229" s="27" t="str"/>
      <x:c r="I2229" s="30"/>
      <x:c r="J2229" s="30" t="n">
        <x:v>0</x:v>
      </x:c>
      <x:c r="K2229" s="30" t="n">
        <x:v>0</x:v>
      </x:c>
      <x:c r="L2229" s="30" t="n">
        <x:v>0</x:v>
      </x:c>
    </x:row>
    <x:row r="2230">
      <x:c r="A2230" s="61" t="n">
        <x:v>46151</x:v>
      </x:c>
      <x:c r="B2230" s="59" t="str">
        <x:v>CAULFIELD</x:v>
      </x:c>
      <x:c r="C2230" s="27" t="n">
        <x:v>6</x:v>
      </x:c>
      <x:c r="D2230" s="27" t="n">
        <x:v>10</x:v>
      </x:c>
      <x:c r="E2230" s="59" t="str">
        <x:v>CALL TO GLORY</x:v>
      </x:c>
      <x:c r="F2230" s="59" t="str">
        <x:v>DC</x:v>
      </x:c>
      <x:c r="G2230" s="27" t="n">
        <x:v>1</x:v>
      </x:c>
      <x:c r="H2230" s="27" t="str">
        <x:v>4th</x:v>
      </x:c>
      <x:c r="I2230" s="30"/>
      <x:c r="J2230" s="30" t="n">
        <x:v>0</x:v>
      </x:c>
      <x:c r="K2230" s="30" t="n">
        <x:v>0</x:v>
      </x:c>
      <x:c r="L2230" s="30" t="n">
        <x:v>0</x:v>
      </x:c>
    </x:row>
    <x:row r="2231">
      <x:c r="A2231" s="61" t="n">
        <x:v>46151</x:v>
      </x:c>
      <x:c r="B2231" s="59" t="str">
        <x:v>CAULFIELD</x:v>
      </x:c>
      <x:c r="C2231" s="27" t="n">
        <x:v>8</x:v>
      </x:c>
      <x:c r="D2231" s="27" t="n">
        <x:v>7</x:v>
      </x:c>
      <x:c r="E2231" s="59" t="str">
        <x:v>PLYMOUTH</x:v>
      </x:c>
      <x:c r="F2231" s="59" t="str">
        <x:v>M / SYS</x:v>
      </x:c>
      <x:c r="G2231" s="27" t="n">
        <x:v>2</x:v>
      </x:c>
      <x:c r="H2231" s="27" t="str">
        <x:v>Won</x:v>
      </x:c>
      <x:c r="I2231" s="30" t="n">
        <x:v>2.6</x:v>
      </x:c>
      <x:c r="J2231" s="30" t="n">
        <x:v>2.6</x:v>
      </x:c>
      <x:c r="K2231" s="30" t="n">
        <x:v>5.460000000000001</x:v>
      </x:c>
      <x:c r="L2231" s="30"/>
    </x:row>
    <x:row r="2232">
      <x:c r="A2232" s="61" t="n">
        <x:v>46151</x:v>
      </x:c>
      <x:c r="B2232" s="59" t="str">
        <x:v>CAULFIELD</x:v>
      </x:c>
      <x:c r="C2232" s="27" t="n">
        <x:v>9</x:v>
      </x:c>
      <x:c r="D2232" s="27" t="n">
        <x:v>10</x:v>
      </x:c>
      <x:c r="E2232" s="59" t="str">
        <x:v>SWIFT FORCE</x:v>
      </x:c>
      <x:c r="F2232" s="59" t="str">
        <x:v>SYS</x:v>
      </x:c>
      <x:c r="G2232" s="27" t="n">
        <x:v>1</x:v>
      </x:c>
      <x:c r="H2232" s="27" t="str">
        <x:v>Won</x:v>
      </x:c>
      <x:c r="I2232" s="30" t="n">
        <x:v>2.1</x:v>
      </x:c>
      <x:c r="J2232" s="30" t="n">
        <x:v>2.1</x:v>
      </x:c>
      <x:c r="K2232" s="30"/>
      <x:c r="L2232" s="30"/>
    </x:row>
    <x:row r="2233">
      <x:c r="A2233" s="61" t="n">
        <x:v>46158</x:v>
      </x:c>
      <x:c r="B2233" s="59" t="str">
        <x:v>FLEMINGTON</x:v>
      </x:c>
      <x:c r="C2233" s="27" t="n">
        <x:v>1</x:v>
      </x:c>
      <x:c r="D2233" s="27" t="n">
        <x:v>1</x:v>
      </x:c>
      <x:c r="E2233" s="59" t="str">
        <x:v>RESONANT</x:v>
      </x:c>
      <x:c r="F2233" s="59" t="str">
        <x:v>DC</x:v>
      </x:c>
      <x:c r="G2233" s="27" t="n">
        <x:v>1</x:v>
      </x:c>
      <x:c r="H2233" s="27" t="str"/>
      <x:c r="I2233" s="30"/>
      <x:c r="J2233" s="30" t="n">
        <x:v>0</x:v>
      </x:c>
      <x:c r="K2233" s="30" t="n">
        <x:v>0</x:v>
      </x:c>
      <x:c r="L2233" s="30" t="n">
        <x:v>0</x:v>
      </x:c>
    </x:row>
    <x:row r="2234">
      <x:c r="A2234" s="61" t="n">
        <x:v>46158</x:v>
      </x:c>
      <x:c r="B2234" s="59" t="str">
        <x:v>FLEMINGTON</x:v>
      </x:c>
      <x:c r="C2234" s="27" t="n">
        <x:v>3</x:v>
      </x:c>
      <x:c r="D2234" s="27" t="n">
        <x:v>2</x:v>
      </x:c>
      <x:c r="E2234" s="59" t="str">
        <x:v>LOVELYCUT</x:v>
      </x:c>
      <x:c r="F2234" s="59" t="str">
        <x:v>DC</x:v>
      </x:c>
      <x:c r="G2234" s="27" t="n">
        <x:v>1</x:v>
      </x:c>
      <x:c r="H2234" s="27" t="str"/>
      <x:c r="I2234" s="30"/>
      <x:c r="J2234" s="30" t="n">
        <x:v>0</x:v>
      </x:c>
      <x:c r="K2234" s="30" t="n">
        <x:v>0</x:v>
      </x:c>
      <x:c r="L2234" s="30" t="n">
        <x:v>0</x:v>
      </x:c>
    </x:row>
    <x:row r="2235">
      <x:c r="A2235" s="61" t="n">
        <x:v>46158</x:v>
      </x:c>
      <x:c r="B2235" s="59" t="str">
        <x:v>FLEMINGTON</x:v>
      </x:c>
      <x:c r="C2235" s="27" t="n">
        <x:v>4</x:v>
      </x:c>
      <x:c r="D2235" s="27" t="n">
        <x:v>5</x:v>
      </x:c>
      <x:c r="E2235" s="59" t="str">
        <x:v>SULEK</x:v>
      </x:c>
      <x:c r="F2235" s="59" t="str">
        <x:v>DC</x:v>
      </x:c>
      <x:c r="G2235" s="27" t="n">
        <x:v>1</x:v>
      </x:c>
      <x:c r="H2235" s="27" t="str"/>
      <x:c r="I2235" s="30"/>
      <x:c r="J2235" s="30" t="n">
        <x:v>0</x:v>
      </x:c>
      <x:c r="K2235" s="30" t="n">
        <x:v>0</x:v>
      </x:c>
      <x:c r="L2235" s="30" t="n">
        <x:v>0</x:v>
      </x:c>
    </x:row>
    <x:row r="2236">
      <x:c r="A2236" s="61" t="n">
        <x:v>46158</x:v>
      </x:c>
      <x:c r="B2236" s="59" t="str">
        <x:v>FLEMINGTON</x:v>
      </x:c>
      <x:c r="C2236" s="27" t="n">
        <x:v>4</x:v>
      </x:c>
      <x:c r="D2236" s="27" t="n">
        <x:v>7</x:v>
      </x:c>
      <x:c r="E2236" s="59" t="str">
        <x:v>CONCORD CONNIE</x:v>
      </x:c>
      <x:c r="F2236" s="59" t="str">
        <x:v>LSW / SYS</x:v>
      </x:c>
      <x:c r="G2236" s="27" t="n">
        <x:v>2</x:v>
      </x:c>
      <x:c r="H2236" s="27" t="str">
        <x:v>Won</x:v>
      </x:c>
      <x:c r="I2236" s="30" t="n">
        <x:v>1.04</x:v>
      </x:c>
      <x:c r="J2236" s="30" t="n">
        <x:v>1.04</x:v>
      </x:c>
      <x:c r="K2236" s="30" t="n">
        <x:v>0</x:v>
      </x:c>
      <x:c r="L2236" s="30" t="n">
        <x:v>0</x:v>
      </x:c>
    </x:row>
    <x:row r="2237">
      <x:c r="A2237" s="61" t="n">
        <x:v>46158</x:v>
      </x:c>
      <x:c r="B2237" s="59" t="str">
        <x:v>FLEMINGTON</x:v>
      </x:c>
      <x:c r="C2237" s="27" t="n">
        <x:v>6</x:v>
      </x:c>
      <x:c r="D2237" s="27" t="n">
        <x:v>10</x:v>
      </x:c>
      <x:c r="E2237" s="59" t="str">
        <x:v>MISS PLAYLOUNGE</x:v>
      </x:c>
      <x:c r="F2237" s="59" t="str">
        <x:v>DC</x:v>
      </x:c>
      <x:c r="G2237" s="27" t="n">
        <x:v>1</x:v>
      </x:c>
      <x:c r="H2237" s="27" t="str"/>
      <x:c r="I2237" s="30"/>
      <x:c r="J2237" s="30" t="n">
        <x:v>0</x:v>
      </x:c>
      <x:c r="K2237" s="30" t="n">
        <x:v>0</x:v>
      </x:c>
      <x:c r="L2237" s="30" t="n">
        <x:v>0</x:v>
      </x:c>
    </x:row>
    <x:row r="2238">
      <x:c r="A2238" s="61" t="n">
        <x:v>46158</x:v>
      </x:c>
      <x:c r="B2238" s="59" t="str">
        <x:v>FLEMINGTON</x:v>
      </x:c>
      <x:c r="C2238" s="27" t="n">
        <x:v>7</x:v>
      </x:c>
      <x:c r="D2238" s="27" t="n">
        <x:v>10</x:v>
      </x:c>
      <x:c r="E2238" s="59" t="str">
        <x:v>ZAKOUMA</x:v>
      </x:c>
      <x:c r="F2238" s="59" t="str">
        <x:v>SYS</x:v>
      </x:c>
      <x:c r="G2238" s="27" t="n">
        <x:v>1</x:v>
      </x:c>
      <x:c r="H2238" s="27" t="str">
        <x:v>Won</x:v>
      </x:c>
      <x:c r="I2238" s="30" t="n">
        <x:v>2.2</x:v>
      </x:c>
      <x:c r="J2238" s="30" t="n">
        <x:v>2.2</x:v>
      </x:c>
      <x:c r="K2238" s="30" t="n">
        <x:v>0</x:v>
      </x:c>
      <x:c r="L2238" s="30" t="n">
        <x:v>0</x:v>
      </x:c>
    </x:row>
    <x:row r="2239">
      <x:c r="A2239" s="61" t="n">
        <x:v>46158</x:v>
      </x:c>
      <x:c r="B2239" s="59" t="str">
        <x:v>FLEMINGTON</x:v>
      </x:c>
      <x:c r="C2239" s="27" t="n">
        <x:v>8</x:v>
      </x:c>
      <x:c r="D2239" s="27" t="n">
        <x:v>12</x:v>
      </x:c>
      <x:c r="E2239" s="59" t="str">
        <x:v>STOLI BOLLI</x:v>
      </x:c>
      <x:c r="F2239" s="59" t="str">
        <x:v>LSW / SYS</x:v>
      </x:c>
      <x:c r="G2239" s="27" t="n">
        <x:v>2</x:v>
      </x:c>
      <x:c r="H2239" s="27" t="str"/>
      <x:c r="I2239" s="30"/>
      <x:c r="J2239" s="30" t="n">
        <x:v>0</x:v>
      </x:c>
      <x:c r="K2239" s="30" t="n">
        <x:v>0</x:v>
      </x:c>
      <x:c r="L2239" s="30"/>
    </x:row>
    <x:row r="2240">
      <x:c r="A2240" s="61" t="n">
        <x:v>46158</x:v>
      </x:c>
      <x:c r="B2240" s="59" t="str">
        <x:v>FLEMINGTON</x:v>
      </x:c>
      <x:c r="C2240" s="27" t="n">
        <x:v>9</x:v>
      </x:c>
      <x:c r="D2240" s="27" t="n">
        <x:v>5</x:v>
      </x:c>
      <x:c r="E2240" s="59" t="str">
        <x:v>OPENING ADDRESS</x:v>
      </x:c>
      <x:c r="F2240" s="59" t="str">
        <x:v>DC</x:v>
      </x:c>
      <x:c r="G2240" s="27" t="n">
        <x:v>1</x:v>
      </x:c>
      <x:c r="H2240" s="27" t="str"/>
      <x:c r="I2240" s="30"/>
      <x:c r="J2240" s="30" t="n">
        <x:v>0</x:v>
      </x:c>
      <x:c r="K2240" s="30"/>
      <x:c r="L2240" s="30"/>
    </x:row>
    <x:row r="2241">
      <x:c r="A2241" s="61" t="n">
        <x:v>46158</x:v>
      </x:c>
      <x:c r="B2241" s="59" t="str">
        <x:v>FLEMINGTON</x:v>
      </x:c>
      <x:c r="C2241" s="27" t="n">
        <x:v>9</x:v>
      </x:c>
      <x:c r="D2241" s="27" t="n">
        <x:v>11</x:v>
      </x:c>
      <x:c r="E2241" s="59" t="str">
        <x:v>MR BLUNT</x:v>
      </x:c>
      <x:c r="F2241" s="59" t="str">
        <x:v>LSW / SYS</x:v>
      </x:c>
      <x:c r="G2241" s="27" t="n">
        <x:v>2</x:v>
      </x:c>
      <x:c r="H2241" s="27" t="str"/>
      <x:c r="I2241" s="30"/>
      <x:c r="J2241" s="30" t="n">
        <x:v>0</x:v>
      </x:c>
      <x:c r="K2241" s="30"/>
      <x:c r="L2241" s="30"/>
    </x:row>
    <x:row r="2242">
      <x:c r="A2242" s="61" t="n">
        <x:v>46165</x:v>
      </x:c>
      <x:c r="B2242" s="59" t="str">
        <x:v>SANDOWN</x:v>
      </x:c>
      <x:c r="C2242" s="27" t="n">
        <x:v>1</x:v>
      </x:c>
      <x:c r="D2242" s="27" t="n">
        <x:v>1</x:v>
      </x:c>
      <x:c r="E2242" s="59" t="str">
        <x:v>DIVINE DOT</x:v>
      </x:c>
      <x:c r="F2242" s="59" t="str">
        <x:v>LSW</x:v>
      </x:c>
      <x:c r="G2242" s="27" t="n">
        <x:v>1</x:v>
      </x:c>
      <x:c r="H2242" s="27" t="str">
        <x:v>Won</x:v>
      </x:c>
      <x:c r="I2242" s="30" t="n">
        <x:v>2.4</x:v>
      </x:c>
      <x:c r="J2242" s="30" t="n">
        <x:v>2.4</x:v>
      </x:c>
      <x:c r="K2242" s="30" t="n">
        <x:v>0</x:v>
      </x:c>
      <x:c r="L2242" s="30" t="n">
        <x:v>0</x:v>
      </x:c>
    </x:row>
    <x:row r="2243">
      <x:c r="A2243" s="61" t="n">
        <x:v>46165</x:v>
      </x:c>
      <x:c r="B2243" s="59" t="str">
        <x:v>SANDOWN</x:v>
      </x:c>
      <x:c r="C2243" s="27" t="n">
        <x:v>2</x:v>
      </x:c>
      <x:c r="D2243" s="27" t="n">
        <x:v>1</x:v>
      </x:c>
      <x:c r="E2243" s="59" t="str">
        <x:v>ALDER</x:v>
      </x:c>
      <x:c r="F2243" s="59" t="str">
        <x:v>DC / SYS</x:v>
      </x:c>
      <x:c r="G2243" s="27" t="n">
        <x:v>2</x:v>
      </x:c>
      <x:c r="H2243" s="27" t="str"/>
      <x:c r="I2243" s="30"/>
      <x:c r="J2243" s="30" t="n">
        <x:v>0</x:v>
      </x:c>
      <x:c r="K2243" s="30" t="n">
        <x:v>0</x:v>
      </x:c>
      <x:c r="L2243" s="30" t="n">
        <x:v>0</x:v>
      </x:c>
    </x:row>
    <x:row r="2244">
      <x:c r="A2244" s="61" t="n">
        <x:v>46165</x:v>
      </x:c>
      <x:c r="B2244" s="59" t="str">
        <x:v>SANDOWN</x:v>
      </x:c>
      <x:c r="C2244" s="27" t="n">
        <x:v>2</x:v>
      </x:c>
      <x:c r="D2244" s="27" t="n">
        <x:v>8</x:v>
      </x:c>
      <x:c r="E2244" s="59" t="str">
        <x:v>KURAKKA</x:v>
      </x:c>
      <x:c r="F2244" s="59" t="str">
        <x:v>M</x:v>
      </x:c>
      <x:c r="G2244" s="27" t="n">
        <x:v>1</x:v>
      </x:c>
      <x:c r="H2244" s="27" t="str">
        <x:v>2nd</x:v>
      </x:c>
      <x:c r="I2244" s="30" t="n">
        <x:v>1.7</x:v>
      </x:c>
      <x:c r="J2244" s="30" t="n">
        <x:v>1.7</x:v>
      </x:c>
      <x:c r="K2244" s="30" t="n">
        <x:v>0</x:v>
      </x:c>
      <x:c r="L2244" s="30" t="n">
        <x:v>0</x:v>
      </x:c>
    </x:row>
    <x:row r="2245">
      <x:c r="A2245" s="61" t="n">
        <x:v>46165</x:v>
      </x:c>
      <x:c r="B2245" s="59" t="str">
        <x:v>SANDOWN</x:v>
      </x:c>
      <x:c r="C2245" s="27" t="n">
        <x:v>3</x:v>
      </x:c>
      <x:c r="D2245" s="27" t="n">
        <x:v>6</x:v>
      </x:c>
      <x:c r="E2245" s="59" t="str">
        <x:v>THE VOLTA</x:v>
      </x:c>
      <x:c r="F2245" s="59" t="str">
        <x:v>DC</x:v>
      </x:c>
      <x:c r="G2245" s="27" t="n">
        <x:v>1</x:v>
      </x:c>
      <x:c r="H2245" s="27" t="str"/>
      <x:c r="I2245" s="30"/>
      <x:c r="J2245" s="30" t="n">
        <x:v>0</x:v>
      </x:c>
      <x:c r="K2245" s="30" t="n">
        <x:v>0</x:v>
      </x:c>
      <x:c r="L2245" s="30" t="n">
        <x:v>0</x:v>
      </x:c>
    </x:row>
    <x:row r="2246">
      <x:c r="A2246" s="61" t="n">
        <x:v>46165</x:v>
      </x:c>
      <x:c r="B2246" s="59" t="str">
        <x:v>SANDOWN</x:v>
      </x:c>
      <x:c r="C2246" s="27" t="n">
        <x:v>4</x:v>
      </x:c>
      <x:c r="D2246" s="27" t="n">
        <x:v>3</x:v>
      </x:c>
      <x:c r="E2246" s="59" t="str">
        <x:v>GILDED WATER</x:v>
      </x:c>
      <x:c r="F2246" s="59" t="str">
        <x:v>SYS</x:v>
      </x:c>
      <x:c r="G2246" s="27" t="n">
        <x:v>1</x:v>
      </x:c>
      <x:c r="H2246" s="27" t="str"/>
      <x:c r="I2246" s="30"/>
      <x:c r="J2246" s="30" t="n">
        <x:v>0</x:v>
      </x:c>
      <x:c r="K2246" s="30" t="n">
        <x:v>0</x:v>
      </x:c>
      <x:c r="L2246" s="30" t="n">
        <x:v>0</x:v>
      </x:c>
    </x:row>
    <x:row r="2247">
      <x:c r="A2247" s="61" t="n">
        <x:v>46165</x:v>
      </x:c>
      <x:c r="B2247" s="59" t="str">
        <x:v>SANDOWN</x:v>
      </x:c>
      <x:c r="C2247" s="27" t="n">
        <x:v>4</x:v>
      </x:c>
      <x:c r="D2247" s="27" t="n">
        <x:v>4</x:v>
      </x:c>
      <x:c r="E2247" s="59" t="str">
        <x:v>PUDDING</x:v>
      </x:c>
      <x:c r="F2247" s="59" t="str">
        <x:v>DC</x:v>
      </x:c>
      <x:c r="G2247" s="27" t="n">
        <x:v>1</x:v>
      </x:c>
      <x:c r="H2247" s="27" t="str">
        <x:v>Won</x:v>
      </x:c>
      <x:c r="I2247" s="30" t="n">
        <x:v>1.5</x:v>
      </x:c>
      <x:c r="J2247" s="30" t="n">
        <x:v>1.5</x:v>
      </x:c>
      <x:c r="K2247" s="30" t="n">
        <x:v>0</x:v>
      </x:c>
      <x:c r="L2247" s="30" t="n">
        <x:v>0</x:v>
      </x:c>
    </x:row>
    <x:row r="2248">
      <x:c r="A2248" s="61" t="n">
        <x:v>46165</x:v>
      </x:c>
      <x:c r="B2248" s="59" t="str">
        <x:v>SANDOWN</x:v>
      </x:c>
      <x:c r="C2248" s="27" t="n">
        <x:v>4</x:v>
      </x:c>
      <x:c r="D2248" s="27" t="n">
        <x:v>7</x:v>
      </x:c>
      <x:c r="E2248" s="59" t="str">
        <x:v>SHOCKLETZ</x:v>
      </x:c>
      <x:c r="F2248" s="59" t="str">
        <x:v>DC</x:v>
      </x:c>
      <x:c r="G2248" s="27" t="n">
        <x:v>1</x:v>
      </x:c>
      <x:c r="H2248" s="27" t="str"/>
      <x:c r="I2248" s="30"/>
      <x:c r="J2248" s="30" t="n">
        <x:v>0</x:v>
      </x:c>
      <x:c r="K2248" s="30" t="n">
        <x:v>0</x:v>
      </x:c>
      <x:c r="L2248" s="30" t="n">
        <x:v>0</x:v>
      </x:c>
    </x:row>
    <x:row r="2249">
      <x:c r="A2249" s="61" t="n">
        <x:v>46165</x:v>
      </x:c>
      <x:c r="B2249" s="59" t="str">
        <x:v>SANDOWN</x:v>
      </x:c>
      <x:c r="C2249" s="27" t="n">
        <x:v>5</x:v>
      </x:c>
      <x:c r="D2249" s="27" t="n">
        <x:v>15</x:v>
      </x:c>
      <x:c r="E2249" s="59" t="str">
        <x:v>ACTUALITY</x:v>
      </x:c>
      <x:c r="F2249" s="59" t="str">
        <x:v>DC</x:v>
      </x:c>
      <x:c r="G2249" s="27" t="n">
        <x:v>1</x:v>
      </x:c>
      <x:c r="H2249" s="27" t="str">
        <x:v>4th</x:v>
      </x:c>
      <x:c r="I2249" s="30"/>
      <x:c r="J2249" s="30" t="n">
        <x:v>0</x:v>
      </x:c>
      <x:c r="K2249" s="30" t="n">
        <x:v>0</x:v>
      </x:c>
      <x:c r="L2249" s="30" t="n">
        <x:v>0</x:v>
      </x:c>
    </x:row>
    <x:row r="2250">
      <x:c r="A2250" s="61" t="n">
        <x:v>46165</x:v>
      </x:c>
      <x:c r="B2250" s="59" t="str">
        <x:v>SANDOWN</x:v>
      </x:c>
      <x:c r="C2250" s="27" t="n">
        <x:v>6</x:v>
      </x:c>
      <x:c r="D2250" s="27" t="n">
        <x:v>9</x:v>
      </x:c>
      <x:c r="E2250" s="59" t="str">
        <x:v>BELLA VERONA</x:v>
      </x:c>
      <x:c r="F2250" s="59" t="str">
        <x:v>FRSR</x:v>
      </x:c>
      <x:c r="G2250" s="27" t="n">
        <x:v>1</x:v>
      </x:c>
      <x:c r="H2250" s="27" t="str">
        <x:v>3rd</x:v>
      </x:c>
      <x:c r="I2250" s="30" t="n">
        <x:v>1.4</x:v>
      </x:c>
      <x:c r="J2250" s="30" t="n">
        <x:v>1.4</x:v>
      </x:c>
      <x:c r="K2250" s="30" t="n">
        <x:v>2.8</x:v>
      </x:c>
      <x:c r="L2250" s="30" t="n">
        <x:v>0</x:v>
      </x:c>
    </x:row>
    <x:row r="2251">
      <x:c r="A2251" s="61" t="n">
        <x:v>46165</x:v>
      </x:c>
      <x:c r="B2251" s="59" t="str">
        <x:v>SANDOWN</x:v>
      </x:c>
      <x:c r="C2251" s="27" t="n">
        <x:v>6</x:v>
      </x:c>
      <x:c r="D2251" s="27" t="n">
        <x:v>16</x:v>
      </x:c>
      <x:c r="E2251" s="59" t="str">
        <x:v>GAZERATI</x:v>
      </x:c>
      <x:c r="F2251" s="59" t="str">
        <x:v>BFSR</x:v>
      </x:c>
      <x:c r="G2251" s="27" t="n">
        <x:v>1</x:v>
      </x:c>
      <x:c r="H2251" s="27" t="str">
        <x:v>4th</x:v>
      </x:c>
      <x:c r="I2251" s="30"/>
      <x:c r="J2251" s="30" t="n">
        <x:v>0</x:v>
      </x:c>
      <x:c r="K2251" s="30" t="n">
        <x:v>0</x:v>
      </x:c>
      <x:c r="L2251" s="30" t="n">
        <x:v>0</x:v>
      </x:c>
    </x:row>
    <x:row r="2252">
      <x:c r="A2252" s="61" t="n">
        <x:v>46165</x:v>
      </x:c>
      <x:c r="B2252" s="59" t="str">
        <x:v>SANDOWN</x:v>
      </x:c>
      <x:c r="C2252" s="27" t="n">
        <x:v>7</x:v>
      </x:c>
      <x:c r="D2252" s="27" t="n">
        <x:v>6</x:v>
      </x:c>
      <x:c r="E2252" s="59" t="str">
        <x:v>NARBOLD</x:v>
      </x:c>
      <x:c r="F2252" s="59" t="str">
        <x:v>DC</x:v>
      </x:c>
      <x:c r="G2252" s="27" t="n">
        <x:v>1</x:v>
      </x:c>
      <x:c r="H2252" s="27" t="str">
        <x:v>2nd</x:v>
      </x:c>
      <x:c r="I2252" s="30" t="n">
        <x:v>2</x:v>
      </x:c>
      <x:c r="J2252" s="30" t="n">
        <x:v>2</x:v>
      </x:c>
      <x:c r="K2252" s="30" t="n">
        <x:v>0</x:v>
      </x:c>
      <x:c r="L2252" s="30" t="n">
        <x:v>0</x:v>
      </x:c>
    </x:row>
    <x:row r="2253">
      <x:c r="A2253" s="61" t="n">
        <x:v>46165</x:v>
      </x:c>
      <x:c r="B2253" s="59" t="str">
        <x:v>SANDOWN</x:v>
      </x:c>
      <x:c r="C2253" s="27" t="n">
        <x:v>7</x:v>
      </x:c>
      <x:c r="D2253" s="27" t="n">
        <x:v>10</x:v>
      </x:c>
      <x:c r="E2253" s="59" t="str">
        <x:v>SEAFALL</x:v>
      </x:c>
      <x:c r="F2253" s="59" t="str">
        <x:v>LSW / SYS</x:v>
      </x:c>
      <x:c r="G2253" s="27" t="n">
        <x:v>2</x:v>
      </x:c>
      <x:c r="H2253" s="27" t="str">
        <x:v>Won</x:v>
      </x:c>
      <x:c r="I2253" s="30" t="n">
        <x:v>2.8</x:v>
      </x:c>
      <x:c r="J2253" s="30" t="n">
        <x:v>2.8</x:v>
      </x:c>
      <x:c r="K2253" s="30" t="n">
        <x:v>0</x:v>
      </x:c>
      <x:c r="L2253" s="30" t="n">
        <x:v>0</x:v>
      </x:c>
    </x:row>
    <x:row r="2254">
      <x:c r="A2254" s="61" t="n">
        <x:v>46165</x:v>
      </x:c>
      <x:c r="B2254" s="59" t="str">
        <x:v>SANDOWN</x:v>
      </x:c>
      <x:c r="C2254" s="27" t="n">
        <x:v>7</x:v>
      </x:c>
      <x:c r="D2254" s="27" t="n">
        <x:v>12</x:v>
      </x:c>
      <x:c r="E2254" s="59" t="str">
        <x:v>NATION'S CALL</x:v>
      </x:c>
      <x:c r="F2254" s="59" t="str">
        <x:v>DC</x:v>
      </x:c>
      <x:c r="G2254" s="27" t="n">
        <x:v>1</x:v>
      </x:c>
      <x:c r="H2254" s="27" t="str"/>
      <x:c r="I2254" s="30"/>
      <x:c r="J2254" s="30" t="n">
        <x:v>0</x:v>
      </x:c>
      <x:c r="K2254" s="30" t="n">
        <x:v>0</x:v>
      </x:c>
      <x:c r="L2254" s="30" t="n">
        <x:v>0</x:v>
      </x:c>
    </x:row>
    <x:row r="2255">
      <x:c r="A2255" s="61" t="n">
        <x:v>46165</x:v>
      </x:c>
      <x:c r="B2255" s="59" t="str">
        <x:v>SANDOWN</x:v>
      </x:c>
      <x:c r="C2255" s="27" t="n">
        <x:v>8</x:v>
      </x:c>
      <x:c r="D2255" s="27" t="n">
        <x:v>17</x:v>
      </x:c>
      <x:c r="E2255" s="59" t="str">
        <x:v>GIVE ME SPACE</x:v>
      </x:c>
      <x:c r="F2255" s="59" t="str">
        <x:v>DC</x:v>
      </x:c>
      <x:c r="G2255" s="27" t="n">
        <x:v>1</x:v>
      </x:c>
      <x:c r="H2255" s="27" t="str"/>
      <x:c r="I2255" s="30"/>
      <x:c r="J2255" s="30" t="n">
        <x:v>0</x:v>
      </x:c>
      <x:c r="K2255" s="30" t="n">
        <x:v>0</x:v>
      </x:c>
      <x:c r="L2255" s="30"/>
    </x:row>
    <x:row r="2256">
      <x:c r="A2256" s="61" t="n">
        <x:v>46165</x:v>
      </x:c>
      <x:c r="B2256" s="59" t="str">
        <x:v>SANDOWN</x:v>
      </x:c>
      <x:c r="C2256" s="27" t="n">
        <x:v>9</x:v>
      </x:c>
      <x:c r="D2256" s="27" t="n">
        <x:v>15</x:v>
      </x:c>
      <x:c r="E2256" s="59" t="str">
        <x:v>DUCHESS ZOU</x:v>
      </x:c>
      <x:c r="F2256" s="59" t="str">
        <x:v>SYS</x:v>
      </x:c>
      <x:c r="G2256" s="27" t="n">
        <x:v>1</x:v>
      </x:c>
      <x:c r="H2256" s="27" t="str">
        <x:v>Won</x:v>
      </x:c>
      <x:c r="I2256" s="30" t="n">
        <x:v>1.4</x:v>
      </x:c>
      <x:c r="J2256" s="30" t="n">
        <x:v>1.4</x:v>
      </x:c>
      <x:c r="K2256" s="30"/>
      <x:c r="L2256" s="30"/>
    </x:row>
    <x:row r="2257">
      <x:c r="A2257" s="61" t="n">
        <x:v>46165</x:v>
      </x:c>
      <x:c r="B2257" s="59" t="str">
        <x:v>SANDOWN</x:v>
      </x:c>
      <x:c r="C2257" s="27" t="n">
        <x:v>9</x:v>
      </x:c>
      <x:c r="D2257" s="27" t="n">
        <x:v>18</x:v>
      </x:c>
      <x:c r="E2257" s="59" t="str">
        <x:v>KING TUT</x:v>
      </x:c>
      <x:c r="F2257" s="59" t="str">
        <x:v>SYS</x:v>
      </x:c>
      <x:c r="G2257" s="27" t="n">
        <x:v>1</x:v>
      </x:c>
      <x:c r="H2257" s="27" t="str"/>
      <x:c r="I2257" s="30"/>
      <x:c r="J2257" s="30" t="n">
        <x:v>0</x:v>
      </x:c>
      <x:c r="K2257" s="30"/>
      <x:c r="L2257" s="30"/>
    </x:row>
    <x:row r="2258">
      <x:c r="A2258" s="61" t="n">
        <x:v>46172</x:v>
      </x:c>
      <x:c r="B2258" s="59" t="str">
        <x:v>CAULFIELD</x:v>
      </x:c>
      <x:c r="C2258" s="27" t="n">
        <x:v>1</x:v>
      </x:c>
      <x:c r="D2258" s="27" t="n">
        <x:v>2</x:v>
      </x:c>
      <x:c r="E2258" s="59" t="str">
        <x:v>OBAMBULATE</x:v>
      </x:c>
      <x:c r="F2258" s="59" t="str">
        <x:v>LSW</x:v>
      </x:c>
      <x:c r="G2258" s="27" t="n">
        <x:v>1</x:v>
      </x:c>
      <x:c r="H2258" s="27" t="str">
        <x:v>Won</x:v>
      </x:c>
      <x:c r="I2258" s="30" t="n">
        <x:v>1.6</x:v>
      </x:c>
      <x:c r="J2258" s="30" t="n">
        <x:v>1.6</x:v>
      </x:c>
      <x:c r="K2258" s="30" t="n">
        <x:v>0</x:v>
      </x:c>
      <x:c r="L2258" s="30" t="n">
        <x:v>0</x:v>
      </x:c>
    </x:row>
    <x:row r="2259">
      <x:c r="A2259" s="61" t="n">
        <x:v>46172</x:v>
      </x:c>
      <x:c r="B2259" s="59" t="str">
        <x:v>CAULFIELD</x:v>
      </x:c>
      <x:c r="C2259" s="27" t="n">
        <x:v>2</x:v>
      </x:c>
      <x:c r="D2259" s="27" t="n">
        <x:v>3</x:v>
      </x:c>
      <x:c r="E2259" s="59" t="str">
        <x:v>SWIFT FORCE</x:v>
      </x:c>
      <x:c r="F2259" s="59" t="str">
        <x:v>DC / SYS</x:v>
      </x:c>
      <x:c r="G2259" s="27" t="n">
        <x:v>2</x:v>
      </x:c>
      <x:c r="H2259" s="27" t="str">
        <x:v>4th</x:v>
      </x:c>
      <x:c r="I2259" s="30"/>
      <x:c r="J2259" s="30" t="n">
        <x:v>0</x:v>
      </x:c>
      <x:c r="K2259" s="30" t="n">
        <x:v>0</x:v>
      </x:c>
      <x:c r="L2259" s="30" t="n">
        <x:v>0</x:v>
      </x:c>
    </x:row>
    <x:row r="2260">
      <x:c r="A2260" s="61" t="n">
        <x:v>46172</x:v>
      </x:c>
      <x:c r="B2260" s="59" t="str">
        <x:v>CAULFIELD</x:v>
      </x:c>
      <x:c r="C2260" s="27" t="n">
        <x:v>3</x:v>
      </x:c>
      <x:c r="D2260" s="27" t="n">
        <x:v>2</x:v>
      </x:c>
      <x:c r="E2260" s="59" t="str">
        <x:v>BEL MEZYAAN</x:v>
      </x:c>
      <x:c r="F2260" s="59" t="str">
        <x:v>DC / SYS</x:v>
      </x:c>
      <x:c r="G2260" s="27" t="n">
        <x:v>2</x:v>
      </x:c>
      <x:c r="H2260" s="27" t="str">
        <x:v>3rd</x:v>
      </x:c>
      <x:c r="I2260" s="30" t="n">
        <x:v>1.6</x:v>
      </x:c>
      <x:c r="J2260" s="30" t="n">
        <x:v>1.6</x:v>
      </x:c>
      <x:c r="K2260" s="30" t="n">
        <x:v>2.2399999999999998</x:v>
      </x:c>
      <x:c r="L2260" s="30" t="n">
        <x:v>4.704</x:v>
      </x:c>
    </x:row>
    <x:row r="2261">
      <x:c r="A2261" s="61" t="n">
        <x:v>46172</x:v>
      </x:c>
      <x:c r="B2261" s="59" t="str">
        <x:v>CAULFIELD</x:v>
      </x:c>
      <x:c r="C2261" s="27" t="n">
        <x:v>3</x:v>
      </x:c>
      <x:c r="D2261" s="27" t="n">
        <x:v>5</x:v>
      </x:c>
      <x:c r="E2261" s="59" t="str">
        <x:v>YES YOSHI</x:v>
      </x:c>
      <x:c r="F2261" s="59" t="str">
        <x:v>SYS</x:v>
      </x:c>
      <x:c r="G2261" s="27" t="n">
        <x:v>1</x:v>
      </x:c>
      <x:c r="H2261" s="27" t="str"/>
      <x:c r="I2261" s="30"/>
      <x:c r="J2261" s="30" t="n">
        <x:v>0</x:v>
      </x:c>
      <x:c r="K2261" s="30" t="n">
        <x:v>0</x:v>
      </x:c>
      <x:c r="L2261" s="30" t="n">
        <x:v>0</x:v>
      </x:c>
    </x:row>
    <x:row r="2262">
      <x:c r="A2262" s="61" t="n">
        <x:v>46172</x:v>
      </x:c>
      <x:c r="B2262" s="59" t="str">
        <x:v>CAULFIELD</x:v>
      </x:c>
      <x:c r="C2262" s="27" t="n">
        <x:v>4</x:v>
      </x:c>
      <x:c r="D2262" s="27" t="n">
        <x:v>1</x:v>
      </x:c>
      <x:c r="E2262" s="59" t="str">
        <x:v>FIRST CHORUS</x:v>
      </x:c>
      <x:c r="F2262" s="59" t="str">
        <x:v>SYS</x:v>
      </x:c>
      <x:c r="G2262" s="27" t="n">
        <x:v>1</x:v>
      </x:c>
      <x:c r="H2262" s="27" t="str">
        <x:v>Won</x:v>
      </x:c>
      <x:c r="I2262" s="30" t="n">
        <x:v>1.4</x:v>
      </x:c>
      <x:c r="J2262" s="30" t="n">
        <x:v>1.4</x:v>
      </x:c>
      <x:c r="K2262" s="30" t="n">
        <x:v>2.94</x:v>
      </x:c>
      <x:c r="L2262" s="30" t="n">
        <x:v>5.585999999999999</x:v>
      </x:c>
    </x:row>
    <x:row r="2263">
      <x:c r="A2263" s="61" t="n">
        <x:v>46172</x:v>
      </x:c>
      <x:c r="B2263" s="59" t="str">
        <x:v>CAULFIELD</x:v>
      </x:c>
      <x:c r="C2263" s="27" t="n">
        <x:v>6</x:v>
      </x:c>
      <x:c r="D2263" s="27" t="n">
        <x:v>8</x:v>
      </x:c>
      <x:c r="E2263" s="59" t="str">
        <x:v>OCEANA DREAM</x:v>
      </x:c>
      <x:c r="F2263" s="59" t="str">
        <x:v>BFSR</x:v>
      </x:c>
      <x:c r="G2263" s="27" t="n">
        <x:v>1</x:v>
      </x:c>
      <x:c r="H2263" s="27" t="str">
        <x:v>3rd</x:v>
      </x:c>
      <x:c r="I2263" s="30" t="n">
        <x:v>2.1</x:v>
      </x:c>
      <x:c r="J2263" s="30" t="n">
        <x:v>2.1</x:v>
      </x:c>
      <x:c r="K2263" s="30" t="n">
        <x:v>3.9899999999999998</x:v>
      </x:c>
      <x:c r="L2263" s="30" t="n">
        <x:v>0</x:v>
      </x:c>
    </x:row>
    <x:row r="2264">
      <x:c r="A2264" s="61" t="n">
        <x:v>46172</x:v>
      </x:c>
      <x:c r="B2264" s="59" t="str">
        <x:v>CAULFIELD</x:v>
      </x:c>
      <x:c r="C2264" s="27" t="n">
        <x:v>6</x:v>
      </x:c>
      <x:c r="D2264" s="27" t="n">
        <x:v>9</x:v>
      </x:c>
      <x:c r="E2264" s="59" t="str">
        <x:v>SKIPPERS CANYON</x:v>
      </x:c>
      <x:c r="F2264" s="59" t="str">
        <x:v>SYS</x:v>
      </x:c>
      <x:c r="G2264" s="27" t="n">
        <x:v>1</x:v>
      </x:c>
      <x:c r="H2264" s="27" t="str">
        <x:v>2nd</x:v>
      </x:c>
      <x:c r="I2264" s="30" t="n">
        <x:v>1.6</x:v>
      </x:c>
      <x:c r="J2264" s="30" t="n">
        <x:v>1.6</x:v>
      </x:c>
      <x:c r="K2264" s="30" t="n">
        <x:v>3.04</x:v>
      </x:c>
      <x:c r="L2264" s="30" t="n">
        <x:v>0</x:v>
      </x:c>
    </x:row>
    <x:row r="2265">
      <x:c r="A2265" s="61" t="n">
        <x:v>46172</x:v>
      </x:c>
      <x:c r="B2265" s="59" t="str">
        <x:v>CAULFIELD</x:v>
      </x:c>
      <x:c r="C2265" s="27" t="n">
        <x:v>6</x:v>
      </x:c>
      <x:c r="D2265" s="27" t="n">
        <x:v>11</x:v>
      </x:c>
      <x:c r="E2265" s="59" t="str">
        <x:v>SIMURGH</x:v>
      </x:c>
      <x:c r="F2265" s="59" t="str">
        <x:v>LSW / SYS</x:v>
      </x:c>
      <x:c r="G2265" s="27" t="n">
        <x:v>2</x:v>
      </x:c>
      <x:c r="H2265" s="27" t="str">
        <x:v>Won</x:v>
      </x:c>
      <x:c r="I2265" s="30" t="n">
        <x:v>1.4</x:v>
      </x:c>
      <x:c r="J2265" s="30" t="n">
        <x:v>1.4</x:v>
      </x:c>
      <x:c r="K2265" s="30" t="n">
        <x:v>2.6599999999999997</x:v>
      </x:c>
      <x:c r="L2265" s="30" t="n">
        <x:v>0</x:v>
      </x:c>
    </x:row>
    <x:row r="2266">
      <x:c r="A2266" s="61" t="n">
        <x:v>46172</x:v>
      </x:c>
      <x:c r="B2266" s="59" t="str">
        <x:v>CAULFIELD</x:v>
      </x:c>
      <x:c r="C2266" s="27" t="n">
        <x:v>7</x:v>
      </x:c>
      <x:c r="D2266" s="27" t="n">
        <x:v>6</x:v>
      </x:c>
      <x:c r="E2266" s="59" t="str">
        <x:v>HIGH ON THE HILL</x:v>
      </x:c>
      <x:c r="F2266" s="59" t="str">
        <x:v>DC</x:v>
      </x:c>
      <x:c r="G2266" s="27" t="n">
        <x:v>1</x:v>
      </x:c>
      <x:c r="H2266" s="27" t="str">
        <x:v>2nd</x:v>
      </x:c>
      <x:c r="I2266" s="30" t="n">
        <x:v>1.9</x:v>
      </x:c>
      <x:c r="J2266" s="30" t="n">
        <x:v>1.9</x:v>
      </x:c>
      <x:c r="K2266" s="30" t="n">
        <x:v>0</x:v>
      </x:c>
      <x:c r="L2266" s="30"/>
    </x:row>
    <x:row r="2267">
      <x:c r="A2267" s="61" t="n">
        <x:v>46172</x:v>
      </x:c>
      <x:c r="B2267" s="59" t="str">
        <x:v>CAULFIELD</x:v>
      </x:c>
      <x:c r="C2267" s="27" t="n">
        <x:v>7</x:v>
      </x:c>
      <x:c r="D2267" s="27" t="n">
        <x:v>7</x:v>
      </x:c>
      <x:c r="E2267" s="59" t="str">
        <x:v>BRED 'EM ALL</x:v>
      </x:c>
      <x:c r="F2267" s="59" t="str">
        <x:v>DC</x:v>
      </x:c>
      <x:c r="G2267" s="27" t="n">
        <x:v>1</x:v>
      </x:c>
      <x:c r="H2267" s="27" t="str"/>
      <x:c r="I2267" s="30"/>
      <x:c r="J2267" s="30" t="n">
        <x:v>0</x:v>
      </x:c>
      <x:c r="K2267" s="30" t="n">
        <x:v>0</x:v>
      </x:c>
      <x:c r="L2267" s="30"/>
    </x:row>
    <x:row r="2268">
      <x:c r="A2268" s="61" t="n">
        <x:v>46172</x:v>
      </x:c>
      <x:c r="B2268" s="59" t="str">
        <x:v>CAULFIELD</x:v>
      </x:c>
      <x:c r="C2268" s="27" t="n">
        <x:v>7</x:v>
      </x:c>
      <x:c r="D2268" s="27" t="n">
        <x:v>11</x:v>
      </x:c>
      <x:c r="E2268" s="59" t="str">
        <x:v>CHOIR POINT</x:v>
      </x:c>
      <x:c r="F2268" s="59" t="str">
        <x:v>M</x:v>
      </x:c>
      <x:c r="G2268" s="27" t="n">
        <x:v>1</x:v>
      </x:c>
      <x:c r="H2268" s="27" t="str">
        <x:v>Won</x:v>
      </x:c>
      <x:c r="I2268" s="30" t="n">
        <x:v>2.5</x:v>
      </x:c>
      <x:c r="J2268" s="30" t="n">
        <x:v>2.5</x:v>
      </x:c>
      <x:c r="K2268" s="30" t="n">
        <x:v>0</x:v>
      </x:c>
      <x:c r="L2268" s="30"/>
    </x:row>
    <x:row r="2269">
      <x:c r="A2269" s="61" t="n">
        <x:v>46172</x:v>
      </x:c>
      <x:c r="B2269" s="59" t="str">
        <x:v>CAULFIELD</x:v>
      </x:c>
      <x:c r="C2269" s="27" t="n">
        <x:v>9</x:v>
      </x:c>
      <x:c r="D2269" s="27" t="n">
        <x:v>5</x:v>
      </x:c>
      <x:c r="E2269" s="59" t="str">
        <x:v>PERSPIRATION</x:v>
      </x:c>
      <x:c r="F2269" s="59" t="str">
        <x:v>SYS</x:v>
      </x:c>
      <x:c r="G2269" s="27" t="n">
        <x:v>1</x:v>
      </x:c>
      <x:c r="H2269" s="27" t="str"/>
      <x:c r="I2269" s="30"/>
      <x:c r="J2269" s="30" t="n">
        <x:v>0</x:v>
      </x:c>
      <x:c r="K2269" s="30"/>
      <x:c r="L2269" s="30"/>
    </x:row>
    <x:row r="2270">
      <x:c r="A2270" s="61" t="n">
        <x:v>46172</x:v>
      </x:c>
      <x:c r="B2270" s="59" t="str">
        <x:v>CAULFIELD</x:v>
      </x:c>
      <x:c r="C2270" s="27" t="n">
        <x:v>9</x:v>
      </x:c>
      <x:c r="D2270" s="27" t="n">
        <x:v>8</x:v>
      </x:c>
      <x:c r="E2270" s="59" t="str">
        <x:v>NAVAL ACADEMY</x:v>
      </x:c>
      <x:c r="F2270" s="59" t="str">
        <x:v>SYS</x:v>
      </x:c>
      <x:c r="G2270" s="27" t="n">
        <x:v>1</x:v>
      </x:c>
      <x:c r="H2270" s="27" t="str"/>
      <x:c r="I2270" s="30"/>
      <x:c r="J2270" s="30" t="n">
        <x:v>0</x:v>
      </x:c>
      <x:c r="K2270" s="30"/>
      <x:c r="L2270" s="30"/>
    </x:row>
    <x:row r="2271">
      <x:c r="A2271" s="61" t="n">
        <x:v>46179</x:v>
      </x:c>
      <x:c r="B2271" s="59" t="str">
        <x:v>FLEMINGTON</x:v>
      </x:c>
      <x:c r="C2271" s="27" t="n">
        <x:v>1</x:v>
      </x:c>
      <x:c r="D2271" s="27" t="n">
        <x:v>3</x:v>
      </x:c>
      <x:c r="E2271" s="59" t="str">
        <x:v>VEGA VIXEN</x:v>
      </x:c>
      <x:c r="F2271" s="59" t="str">
        <x:v>SYS</x:v>
      </x:c>
      <x:c r="G2271" s="27" t="n">
        <x:v>1</x:v>
      </x:c>
      <x:c r="H2271" s="27" t="str">
        <x:v>3rd</x:v>
      </x:c>
      <x:c r="I2271" s="30"/>
      <x:c r="J2271" s="30" t="n">
        <x:v>0</x:v>
      </x:c>
      <x:c r="K2271" s="30" t="n">
        <x:v>0</x:v>
      </x:c>
      <x:c r="L2271" s="30" t="n">
        <x:v>0</x:v>
      </x:c>
    </x:row>
    <x:row r="2272">
      <x:c r="A2272" s="61" t="n">
        <x:v>46179</x:v>
      </x:c>
      <x:c r="B2272" s="59" t="str">
        <x:v>FLEMINGTON</x:v>
      </x:c>
      <x:c r="C2272" s="27" t="n">
        <x:v>2</x:v>
      </x:c>
      <x:c r="D2272" s="27" t="n">
        <x:v>13</x:v>
      </x:c>
      <x:c r="E2272" s="59" t="str">
        <x:v>MADIYYA</x:v>
      </x:c>
      <x:c r="F2272" s="59" t="str">
        <x:v>BFSR / SYS</x:v>
      </x:c>
      <x:c r="G2272" s="27" t="n">
        <x:v>2</x:v>
      </x:c>
      <x:c r="H2272" s="27" t="str">
        <x:v>2nd</x:v>
      </x:c>
      <x:c r="I2272" s="30" t="n">
        <x:v>2</x:v>
      </x:c>
      <x:c r="J2272" s="30" t="n">
        <x:v>2</x:v>
      </x:c>
      <x:c r="K2272" s="30" t="n">
        <x:v>0</x:v>
      </x:c>
      <x:c r="L2272" s="30" t="n">
        <x:v>0</x:v>
      </x:c>
    </x:row>
    <x:row r="2273">
      <x:c r="A2273" s="61" t="n">
        <x:v>46179</x:v>
      </x:c>
      <x:c r="B2273" s="59" t="str">
        <x:v>FLEMINGTON</x:v>
      </x:c>
      <x:c r="C2273" s="27" t="n">
        <x:v>3</x:v>
      </x:c>
      <x:c r="D2273" s="27" t="n">
        <x:v>1</x:v>
      </x:c>
      <x:c r="E2273" s="59" t="str">
        <x:v>FLYING DONE</x:v>
      </x:c>
      <x:c r="F2273" s="59" t="str">
        <x:v>DC</x:v>
      </x:c>
      <x:c r="G2273" s="27" t="n">
        <x:v>1</x:v>
      </x:c>
      <x:c r="H2273" s="27" t="str"/>
      <x:c r="I2273" s="30"/>
      <x:c r="J2273" s="30" t="n">
        <x:v>0</x:v>
      </x:c>
      <x:c r="K2273" s="30" t="n">
        <x:v>0</x:v>
      </x:c>
      <x:c r="L2273" s="30" t="n">
        <x:v>0</x:v>
      </x:c>
    </x:row>
    <x:row r="2274">
      <x:c r="A2274" s="61" t="n">
        <x:v>46179</x:v>
      </x:c>
      <x:c r="B2274" s="59" t="str">
        <x:v>FLEMINGTON</x:v>
      </x:c>
      <x:c r="C2274" s="27" t="n">
        <x:v>4</x:v>
      </x:c>
      <x:c r="D2274" s="27" t="n">
        <x:v>2</x:v>
      </x:c>
      <x:c r="E2274" s="59" t="str">
        <x:v>PRINCE TYCOON</x:v>
      </x:c>
      <x:c r="F2274" s="59" t="str">
        <x:v>LSW</x:v>
      </x:c>
      <x:c r="G2274" s="27" t="n">
        <x:v>1</x:v>
      </x:c>
      <x:c r="H2274" s="27" t="str"/>
      <x:c r="I2274" s="30"/>
      <x:c r="J2274" s="30" t="n">
        <x:v>0</x:v>
      </x:c>
      <x:c r="K2274" s="30" t="n">
        <x:v>0</x:v>
      </x:c>
      <x:c r="L2274" s="30" t="n">
        <x:v>0</x:v>
      </x:c>
    </x:row>
    <x:row r="2275">
      <x:c r="A2275" s="61" t="n">
        <x:v>46179</x:v>
      </x:c>
      <x:c r="B2275" s="59" t="str">
        <x:v>FLEMINGTON</x:v>
      </x:c>
      <x:c r="C2275" s="27" t="n">
        <x:v>4</x:v>
      </x:c>
      <x:c r="D2275" s="27" t="n">
        <x:v>5</x:v>
      </x:c>
      <x:c r="E2275" s="59" t="str">
        <x:v>HIGH ON THE HILL</x:v>
      </x:c>
      <x:c r="F2275" s="59" t="str">
        <x:v>FR / SYS</x:v>
      </x:c>
      <x:c r="G2275" s="27" t="n">
        <x:v>2</x:v>
      </x:c>
      <x:c r="H2275" s="27" t="str"/>
      <x:c r="I2275" s="30"/>
      <x:c r="J2275" s="30" t="n">
        <x:v>0</x:v>
      </x:c>
      <x:c r="K2275" s="30" t="n">
        <x:v>0</x:v>
      </x:c>
      <x:c r="L2275" s="30" t="n">
        <x:v>0</x:v>
      </x:c>
    </x:row>
    <x:row r="2276">
      <x:c r="A2276" s="61" t="n">
        <x:v>46179</x:v>
      </x:c>
      <x:c r="B2276" s="59" t="str">
        <x:v>FLEMINGTON</x:v>
      </x:c>
      <x:c r="C2276" s="27" t="n">
        <x:v>4</x:v>
      </x:c>
      <x:c r="D2276" s="27" t="n">
        <x:v>6</x:v>
      </x:c>
      <x:c r="E2276" s="59" t="str">
        <x:v>SNALLYGASTER</x:v>
      </x:c>
      <x:c r="F2276" s="59" t="str">
        <x:v>LSW</x:v>
      </x:c>
      <x:c r="G2276" s="27" t="n">
        <x:v>1</x:v>
      </x:c>
      <x:c r="H2276" s="27" t="str"/>
      <x:c r="I2276" s="30"/>
      <x:c r="J2276" s="30" t="n">
        <x:v>0</x:v>
      </x:c>
      <x:c r="K2276" s="30" t="n">
        <x:v>0</x:v>
      </x:c>
      <x:c r="L2276" s="30" t="n">
        <x:v>0</x:v>
      </x:c>
    </x:row>
    <x:row r="2277">
      <x:c r="A2277" s="61" t="n">
        <x:v>46179</x:v>
      </x:c>
      <x:c r="B2277" s="59" t="str">
        <x:v>FLEMINGTON</x:v>
      </x:c>
      <x:c r="C2277" s="27" t="n">
        <x:v>5</x:v>
      </x:c>
      <x:c r="D2277" s="27" t="n">
        <x:v>2</x:v>
      </x:c>
      <x:c r="E2277" s="59" t="str">
        <x:v>DUCHESS ZOU</x:v>
      </x:c>
      <x:c r="F2277" s="59" t="str">
        <x:v>LSW</x:v>
      </x:c>
      <x:c r="G2277" s="27" t="n">
        <x:v>1</x:v>
      </x:c>
      <x:c r="H2277" s="27" t="str">
        <x:v>Won</x:v>
      </x:c>
      <x:c r="I2277" s="30" t="n">
        <x:v>1.2</x:v>
      </x:c>
      <x:c r="J2277" s="30" t="n">
        <x:v>1.2</x:v>
      </x:c>
      <x:c r="K2277" s="30" t="n">
        <x:v>0</x:v>
      </x:c>
      <x:c r="L2277" s="30"/>
    </x:row>
    <x:row r="2278">
      <x:c r="A2278" s="61" t="n">
        <x:v>46179</x:v>
      </x:c>
      <x:c r="B2278" s="59" t="str">
        <x:v>FLEMINGTON</x:v>
      </x:c>
      <x:c r="C2278" s="27" t="n">
        <x:v>5</x:v>
      </x:c>
      <x:c r="D2278" s="27" t="n">
        <x:v>3</x:v>
      </x:c>
      <x:c r="E2278" s="59" t="str">
        <x:v>STYLISH</x:v>
      </x:c>
      <x:c r="F2278" s="59" t="str">
        <x:v>DC</x:v>
      </x:c>
      <x:c r="G2278" s="27" t="n">
        <x:v>1</x:v>
      </x:c>
      <x:c r="H2278" s="27" t="str">
        <x:v>2nd</x:v>
      </x:c>
      <x:c r="I2278" s="30" t="n">
        <x:v>2</x:v>
      </x:c>
      <x:c r="J2278" s="30" t="n">
        <x:v>2</x:v>
      </x:c>
      <x:c r="K2278" s="30" t="n">
        <x:v>0</x:v>
      </x:c>
      <x:c r="L2278" s="30"/>
    </x:row>
    <x:row r="2279">
      <x:c r="A2279" s="61" t="n">
        <x:v>46179</x:v>
      </x:c>
      <x:c r="B2279" s="59" t="str">
        <x:v>FLEMINGTON</x:v>
      </x:c>
      <x:c r="C2279" s="27" t="n">
        <x:v>7</x:v>
      </x:c>
      <x:c r="D2279" s="27" t="n">
        <x:v>15</x:v>
      </x:c>
      <x:c r="E2279" s="59" t="str">
        <x:v>STARZINTHEIREYES</x:v>
      </x:c>
      <x:c r="F2279" s="59" t="str">
        <x:v>SYS</x:v>
      </x:c>
      <x:c r="G2279" s="27" t="n">
        <x:v>1</x:v>
      </x:c>
      <x:c r="H2279" s="27" t="str"/>
      <x:c r="I2279" s="30"/>
      <x:c r="J2279" s="30" t="n">
        <x:v>0</x:v>
      </x:c>
      <x:c r="K2279" s="30"/>
      <x:c r="L2279" s="30"/>
    </x:row>
    <x:row r="2280">
      <x:c r="A2280" s="61" t="n">
        <x:v>46186</x:v>
      </x:c>
      <x:c r="B2280" s="59" t="str">
        <x:v>SANDOWN</x:v>
      </x:c>
      <x:c r="C2280" s="27" t="n">
        <x:v>2</x:v>
      </x:c>
      <x:c r="D2280" s="27" t="n">
        <x:v>2</x:v>
      </x:c>
      <x:c r="E2280" s="59" t="str">
        <x:v>BRILLIANT HORIZON</x:v>
      </x:c>
      <x:c r="F2280" s="59" t="str">
        <x:v>DC</x:v>
      </x:c>
      <x:c r="G2280" s="27" t="n">
        <x:v>1</x:v>
      </x:c>
      <x:c r="H2280" s="27" t="str"/>
      <x:c r="I2280" s="30"/>
      <x:c r="J2280" s="30" t="n">
        <x:v>0</x:v>
      </x:c>
      <x:c r="K2280" s="30" t="n">
        <x:v>0</x:v>
      </x:c>
      <x:c r="L2280" s="30" t="n">
        <x:v>0</x:v>
      </x:c>
    </x:row>
    <x:row r="2281">
      <x:c r="A2281" s="61" t="n">
        <x:v>46186</x:v>
      </x:c>
      <x:c r="B2281" s="59" t="str">
        <x:v>SANDOWN</x:v>
      </x:c>
      <x:c r="C2281" s="27" t="n">
        <x:v>2</x:v>
      </x:c>
      <x:c r="D2281" s="27" t="n">
        <x:v>6</x:v>
      </x:c>
      <x:c r="E2281" s="59" t="str">
        <x:v>AMPING LASS</x:v>
      </x:c>
      <x:c r="F2281" s="59" t="str">
        <x:v>FRSR</x:v>
      </x:c>
      <x:c r="G2281" s="27" t="n">
        <x:v>1</x:v>
      </x:c>
      <x:c r="H2281" s="27" t="str">
        <x:v>3rd</x:v>
      </x:c>
      <x:c r="I2281" s="30" t="n">
        <x:v>2.7</x:v>
      </x:c>
      <x:c r="J2281" s="30" t="n">
        <x:v>2.7</x:v>
      </x:c>
      <x:c r="K2281" s="30" t="n">
        <x:v>0</x:v>
      </x:c>
      <x:c r="L2281" s="30" t="n">
        <x:v>0</x:v>
      </x:c>
    </x:row>
    <x:row r="2282">
      <x:c r="A2282" s="61" t="n">
        <x:v>46186</x:v>
      </x:c>
      <x:c r="B2282" s="59" t="str">
        <x:v>SANDOWN</x:v>
      </x:c>
      <x:c r="C2282" s="27" t="n">
        <x:v>2</x:v>
      </x:c>
      <x:c r="D2282" s="27" t="n">
        <x:v>9</x:v>
      </x:c>
      <x:c r="E2282" s="59" t="str">
        <x:v>AFTERBERNA</x:v>
      </x:c>
      <x:c r="F2282" s="59" t="str">
        <x:v>FR</x:v>
      </x:c>
      <x:c r="G2282" s="27" t="n">
        <x:v>1</x:v>
      </x:c>
      <x:c r="H2282" s="27" t="str">
        <x:v>Won</x:v>
      </x:c>
      <x:c r="I2282" s="30" t="n">
        <x:v>2.6</x:v>
      </x:c>
      <x:c r="J2282" s="30" t="n">
        <x:v>2.6</x:v>
      </x:c>
      <x:c r="K2282" s="30" t="n">
        <x:v>0</x:v>
      </x:c>
      <x:c r="L2282" s="30" t="n">
        <x:v>0</x:v>
      </x:c>
    </x:row>
    <x:row r="2283">
      <x:c r="A2283" s="61" t="n">
        <x:v>46186</x:v>
      </x:c>
      <x:c r="B2283" s="59" t="str">
        <x:v>SANDOWN</x:v>
      </x:c>
      <x:c r="C2283" s="27" t="n">
        <x:v>3</x:v>
      </x:c>
      <x:c r="D2283" s="27" t="n">
        <x:v>4</x:v>
      </x:c>
      <x:c r="E2283" s="59" t="str">
        <x:v>COOLY</x:v>
      </x:c>
      <x:c r="F2283" s="59" t="str">
        <x:v>DC / SYS</x:v>
      </x:c>
      <x:c r="G2283" s="27" t="n">
        <x:v>2</x:v>
      </x:c>
      <x:c r="H2283" s="27" t="str"/>
      <x:c r="I2283" s="30"/>
      <x:c r="J2283" s="30" t="n">
        <x:v>0</x:v>
      </x:c>
      <x:c r="K2283" s="30" t="n">
        <x:v>0</x:v>
      </x:c>
      <x:c r="L2283" s="30" t="n">
        <x:v>0</x:v>
      </x:c>
    </x:row>
    <x:row r="2284">
      <x:c r="A2284" s="61" t="n">
        <x:v>46186</x:v>
      </x:c>
      <x:c r="B2284" s="59" t="str">
        <x:v>SANDOWN</x:v>
      </x:c>
      <x:c r="C2284" s="27" t="n">
        <x:v>5</x:v>
      </x:c>
      <x:c r="D2284" s="27" t="n">
        <x:v>1</x:v>
      </x:c>
      <x:c r="E2284" s="59" t="str">
        <x:v>PUNCH LANE</x:v>
      </x:c>
      <x:c r="F2284" s="59" t="str">
        <x:v>DC / SYS</x:v>
      </x:c>
      <x:c r="G2284" s="27" t="n">
        <x:v>2</x:v>
      </x:c>
      <x:c r="H2284" s="27" t="str">
        <x:v>3rd</x:v>
      </x:c>
      <x:c r="I2284" s="30"/>
      <x:c r="J2284" s="30" t="n">
        <x:v>0</x:v>
      </x:c>
      <x:c r="K2284" s="30" t="n">
        <x:v>0</x:v>
      </x:c>
      <x:c r="L2284" s="30" t="n">
        <x:v>0</x:v>
      </x:c>
    </x:row>
    <x:row r="2285">
      <x:c r="A2285" s="61" t="n">
        <x:v>46186</x:v>
      </x:c>
      <x:c r="B2285" s="59" t="str">
        <x:v>SANDOWN</x:v>
      </x:c>
      <x:c r="C2285" s="27" t="n">
        <x:v>5</x:v>
      </x:c>
      <x:c r="D2285" s="27" t="n">
        <x:v>3</x:v>
      </x:c>
      <x:c r="E2285" s="59" t="str">
        <x:v>COEUR VOLANTE</x:v>
      </x:c>
      <x:c r="F2285" s="59" t="str">
        <x:v>DC</x:v>
      </x:c>
      <x:c r="G2285" s="27" t="n">
        <x:v>1</x:v>
      </x:c>
      <x:c r="H2285" s="27" t="str">
        <x:v>Won</x:v>
      </x:c>
      <x:c r="I2285" s="30" t="n">
        <x:v>2.7</x:v>
      </x:c>
      <x:c r="J2285" s="30" t="n">
        <x:v>2.7</x:v>
      </x:c>
      <x:c r="K2285" s="30" t="n">
        <x:v>6.48</x:v>
      </x:c>
      <x:c r="L2285" s="30" t="n">
        <x:v>0</x:v>
      </x:c>
    </x:row>
    <x:row r="2286">
      <x:c r="A2286" s="61" t="n">
        <x:v>46186</x:v>
      </x:c>
      <x:c r="B2286" s="59" t="str">
        <x:v>SANDOWN</x:v>
      </x:c>
      <x:c r="C2286" s="27" t="n">
        <x:v>6</x:v>
      </x:c>
      <x:c r="D2286" s="27" t="n">
        <x:v>1</x:v>
      </x:c>
      <x:c r="E2286" s="59" t="str">
        <x:v>BEAST MODE</x:v>
      </x:c>
      <x:c r="F2286" s="59" t="str">
        <x:v>M / SYS</x:v>
      </x:c>
      <x:c r="G2286" s="27" t="n">
        <x:v>2</x:v>
      </x:c>
      <x:c r="H2286" s="27" t="str">
        <x:v>2nd</x:v>
      </x:c>
      <x:c r="I2286" s="30" t="n">
        <x:v>2.4</x:v>
      </x:c>
      <x:c r="J2286" s="30" t="n">
        <x:v>2.4</x:v>
      </x:c>
      <x:c r="K2286" s="30" t="n">
        <x:v>0</x:v>
      </x:c>
      <x:c r="L2286" s="30" t="n">
        <x:v>0</x:v>
      </x:c>
    </x:row>
    <x:row r="2287">
      <x:c r="A2287" s="61" t="n">
        <x:v>46186</x:v>
      </x:c>
      <x:c r="B2287" s="59" t="str">
        <x:v>SANDOWN</x:v>
      </x:c>
      <x:c r="C2287" s="27" t="n">
        <x:v>6</x:v>
      </x:c>
      <x:c r="D2287" s="27" t="n">
        <x:v>10</x:v>
      </x:c>
      <x:c r="E2287" s="59" t="str">
        <x:v>BAZABALL REWARDED</x:v>
      </x:c>
      <x:c r="F2287" s="59" t="str">
        <x:v>SYS</x:v>
      </x:c>
      <x:c r="G2287" s="27" t="n">
        <x:v>1</x:v>
      </x:c>
      <x:c r="H2287" s="27" t="str">
        <x:v>Won</x:v>
      </x:c>
      <x:c r="I2287" s="30" t="n">
        <x:v>2.5</x:v>
      </x:c>
      <x:c r="J2287" s="30" t="n">
        <x:v>2.5</x:v>
      </x:c>
      <x:c r="K2287" s="30" t="n">
        <x:v>0</x:v>
      </x:c>
      <x:c r="L2287" s="30" t="n">
        <x:v>0</x:v>
      </x:c>
    </x:row>
    <x:row r="2288">
      <x:c r="A2288" s="61" t="n">
        <x:v>46186</x:v>
      </x:c>
      <x:c r="B2288" s="59" t="str">
        <x:v>SANDOWN</x:v>
      </x:c>
      <x:c r="C2288" s="27" t="n">
        <x:v>6</x:v>
      </x:c>
      <x:c r="D2288" s="27" t="n">
        <x:v>15</x:v>
      </x:c>
      <x:c r="E2288" s="59" t="str">
        <x:v>CICALA</x:v>
      </x:c>
      <x:c r="F2288" s="59" t="str">
        <x:v>SYS</x:v>
      </x:c>
      <x:c r="G2288" s="27" t="n">
        <x:v>1</x:v>
      </x:c>
      <x:c r="H2288" s="27" t="str"/>
      <x:c r="I2288" s="30"/>
      <x:c r="J2288" s="30" t="n">
        <x:v>0</x:v>
      </x:c>
      <x:c r="K2288" s="30" t="n">
        <x:v>0</x:v>
      </x:c>
      <x:c r="L2288" s="30" t="n">
        <x:v>0</x:v>
      </x:c>
    </x:row>
    <x:row r="2289">
      <x:c r="A2289" s="61" t="n">
        <x:v>46186</x:v>
      </x:c>
      <x:c r="B2289" s="59" t="str">
        <x:v>SANDOWN</x:v>
      </x:c>
      <x:c r="C2289" s="27" t="n">
        <x:v>7</x:v>
      </x:c>
      <x:c r="D2289" s="27" t="n">
        <x:v>7</x:v>
      </x:c>
      <x:c r="E2289" s="59" t="str">
        <x:v>SKIPPERS CANYON</x:v>
      </x:c>
      <x:c r="F2289" s="59" t="str">
        <x:v>FR</x:v>
      </x:c>
      <x:c r="G2289" s="27" t="n">
        <x:v>1</x:v>
      </x:c>
      <x:c r="H2289" s="27" t="str"/>
      <x:c r="I2289" s="30"/>
      <x:c r="J2289" s="30" t="n">
        <x:v>0</x:v>
      </x:c>
      <x:c r="K2289" s="30" t="n">
        <x:v>0</x:v>
      </x:c>
      <x:c r="L2289" s="30" t="n">
        <x:v>0</x:v>
      </x:c>
    </x:row>
    <x:row r="2290">
      <x:c r="A2290" s="61" t="n">
        <x:v>46186</x:v>
      </x:c>
      <x:c r="B2290" s="59" t="str">
        <x:v>SANDOWN</x:v>
      </x:c>
      <x:c r="C2290" s="27" t="n">
        <x:v>7</x:v>
      </x:c>
      <x:c r="D2290" s="27" t="n">
        <x:v>9</x:v>
      </x:c>
      <x:c r="E2290" s="59" t="str">
        <x:v>STRAAND DEAL</x:v>
      </x:c>
      <x:c r="F2290" s="59" t="str">
        <x:v>DC</x:v>
      </x:c>
      <x:c r="G2290" s="27" t="n">
        <x:v>1</x:v>
      </x:c>
      <x:c r="H2290" s="27" t="str">
        <x:v>Won</x:v>
      </x:c>
      <x:c r="I2290" s="30" t="n">
        <x:v>1.6</x:v>
      </x:c>
      <x:c r="J2290" s="30" t="n">
        <x:v>1.6</x:v>
      </x:c>
      <x:c r="K2290" s="30" t="n">
        <x:v>2.2399999999999998</x:v>
      </x:c>
      <x:c r="L2290" s="30" t="n">
        <x:v>4.704</x:v>
      </x:c>
    </x:row>
    <x:row r="2291">
      <x:c r="A2291" s="61" t="n">
        <x:v>46186</x:v>
      </x:c>
      <x:c r="B2291" s="59" t="str">
        <x:v>SANDOWN</x:v>
      </x:c>
      <x:c r="C2291" s="27" t="n">
        <x:v>8</x:v>
      </x:c>
      <x:c r="D2291" s="27" t="n">
        <x:v>1</x:v>
      </x:c>
      <x:c r="E2291" s="59" t="str">
        <x:v>BANKERS CHOICE</x:v>
      </x:c>
      <x:c r="F2291" s="59" t="str">
        <x:v>DC</x:v>
      </x:c>
      <x:c r="G2291" s="27" t="n">
        <x:v>1</x:v>
      </x:c>
      <x:c r="H2291" s="27" t="str">
        <x:v>Won</x:v>
      </x:c>
      <x:c r="I2291" s="30" t="n">
        <x:v>1.4</x:v>
      </x:c>
      <x:c r="J2291" s="30" t="n">
        <x:v>1.4</x:v>
      </x:c>
      <x:c r="K2291" s="30" t="n">
        <x:v>2.94</x:v>
      </x:c>
      <x:c r="L2291" s="30"/>
    </x:row>
    <x:row r="2292">
      <x:c r="A2292" s="61" t="n">
        <x:v>46186</x:v>
      </x:c>
      <x:c r="B2292" s="59" t="str">
        <x:v>SANDOWN</x:v>
      </x:c>
      <x:c r="C2292" s="27" t="n">
        <x:v>8</x:v>
      </x:c>
      <x:c r="D2292" s="27" t="n">
        <x:v>4</x:v>
      </x:c>
      <x:c r="E2292" s="59" t="str">
        <x:v>GILDED WATER</x:v>
      </x:c>
      <x:c r="F2292" s="59" t="str">
        <x:v>BFSR / SYS</x:v>
      </x:c>
      <x:c r="G2292" s="27" t="n">
        <x:v>2</x:v>
      </x:c>
      <x:c r="H2292" s="27" t="str"/>
      <x:c r="I2292" s="30"/>
      <x:c r="J2292" s="30" t="n">
        <x:v>0</x:v>
      </x:c>
      <x:c r="K2292" s="30" t="n">
        <x:v>0</x:v>
      </x:c>
      <x:c r="L2292" s="30"/>
    </x:row>
    <x:row r="2293">
      <x:c r="A2293" s="61" t="n">
        <x:v>46186</x:v>
      </x:c>
      <x:c r="B2293" s="59" t="str">
        <x:v>SANDOWN</x:v>
      </x:c>
      <x:c r="C2293" s="27" t="n">
        <x:v>8</x:v>
      </x:c>
      <x:c r="D2293" s="27" t="n">
        <x:v>5</x:v>
      </x:c>
      <x:c r="E2293" s="59" t="str">
        <x:v>THEDOCTOROFLOVE</x:v>
      </x:c>
      <x:c r="F2293" s="59" t="str">
        <x:v>DC</x:v>
      </x:c>
      <x:c r="G2293" s="27" t="n">
        <x:v>1</x:v>
      </x:c>
      <x:c r="H2293" s="27" t="str"/>
      <x:c r="I2293" s="30"/>
      <x:c r="J2293" s="30" t="n">
        <x:v>0</x:v>
      </x:c>
      <x:c r="K2293" s="30" t="n">
        <x:v>0</x:v>
      </x:c>
      <x:c r="L2293" s="30"/>
    </x:row>
    <x:row r="2294">
      <x:c r="A2294" s="61" t="n">
        <x:v>46186</x:v>
      </x:c>
      <x:c r="B2294" s="59" t="str">
        <x:v>SANDOWN</x:v>
      </x:c>
      <x:c r="C2294" s="27" t="n">
        <x:v>9</x:v>
      </x:c>
      <x:c r="D2294" s="27" t="n">
        <x:v>4</x:v>
      </x:c>
      <x:c r="E2294" s="59" t="str">
        <x:v>LOVELYCUT</x:v>
      </x:c>
      <x:c r="F2294" s="59" t="str">
        <x:v>SYS</x:v>
      </x:c>
      <x:c r="G2294" s="27" t="n">
        <x:v>1</x:v>
      </x:c>
      <x:c r="H2294" s="27" t="str">
        <x:v>2nd</x:v>
      </x:c>
      <x:c r="I2294" s="30" t="n">
        <x:v>2.1</x:v>
      </x:c>
      <x:c r="J2294" s="30" t="n">
        <x:v>2.1</x:v>
      </x:c>
      <x:c r="K2294" s="30"/>
      <x:c r="L2294" s="30"/>
    </x:row>
    <x:row r="2295">
      <x:c r="A2295" s="61" t="n">
        <x:v>46186</x:v>
      </x:c>
      <x:c r="B2295" s="59" t="str">
        <x:v>SANDOWN</x:v>
      </x:c>
      <x:c r="C2295" s="27" t="n">
        <x:v>9</x:v>
      </x:c>
      <x:c r="D2295" s="27" t="n">
        <x:v>14</x:v>
      </x:c>
      <x:c r="E2295" s="59" t="str">
        <x:v>THEBELMONTGANGSTER</x:v>
      </x:c>
      <x:c r="F2295" s="59" t="str">
        <x:v>M</x:v>
      </x:c>
      <x:c r="G2295" s="27" t="n">
        <x:v>1</x:v>
      </x:c>
      <x:c r="H2295" s="27" t="str">
        <x:v>Won</x:v>
      </x:c>
      <x:c r="I2295" s="30" t="n">
        <x:v>2</x:v>
      </x:c>
      <x:c r="J2295" s="30" t="n">
        <x:v>2</x:v>
      </x:c>
      <x:c r="K2295" s="30"/>
      <x:c r="L2295" s="30"/>
    </x:row>
    <x:row r="2296">
      <x:c r="A2296" s="61" t="n">
        <x:v>46193</x:v>
      </x:c>
      <x:c r="B2296" s="59" t="str">
        <x:v>FLEMINGTON</x:v>
      </x:c>
      <x:c r="C2296" s="27" t="n">
        <x:v>1</x:v>
      </x:c>
      <x:c r="D2296" s="27" t="n">
        <x:v>1</x:v>
      </x:c>
      <x:c r="E2296" s="59" t="str">
        <x:v>FONTEIN JEWEL</x:v>
      </x:c>
      <x:c r="F2296" s="59" t="str">
        <x:v>FR</x:v>
      </x:c>
      <x:c r="G2296" s="27" t="n">
        <x:v>1</x:v>
      </x:c>
      <x:c r="H2296" s="27" t="str">
        <x:v>Won</x:v>
      </x:c>
      <x:c r="I2296" s="30" t="n">
        <x:v>2.3</x:v>
      </x:c>
      <x:c r="J2296" s="30" t="n">
        <x:v>2.3</x:v>
      </x:c>
      <x:c r="K2296" s="30" t="n">
        <x:v>0</x:v>
      </x:c>
      <x:c r="L2296" s="30" t="n">
        <x:v>0</x:v>
      </x:c>
    </x:row>
    <x:row r="2297">
      <x:c r="A2297" s="61" t="n">
        <x:v>46193</x:v>
      </x:c>
      <x:c r="B2297" s="59" t="str">
        <x:v>FLEMINGTON</x:v>
      </x:c>
      <x:c r="C2297" s="27" t="n">
        <x:v>1</x:v>
      </x:c>
      <x:c r="D2297" s="27" t="n">
        <x:v>2</x:v>
      </x:c>
      <x:c r="E2297" s="59" t="str">
        <x:v>PORTARLINGTON</x:v>
      </x:c>
      <x:c r="F2297" s="59" t="str">
        <x:v>BFSR / SYS</x:v>
      </x:c>
      <x:c r="G2297" s="27" t="n">
        <x:v>2</x:v>
      </x:c>
      <x:c r="H2297" s="27" t="str"/>
      <x:c r="I2297" s="30"/>
      <x:c r="J2297" s="30" t="n">
        <x:v>0</x:v>
      </x:c>
      <x:c r="K2297" s="30" t="n">
        <x:v>0</x:v>
      </x:c>
      <x:c r="L2297" s="30" t="n">
        <x:v>0</x:v>
      </x:c>
    </x:row>
    <x:row r="2298">
      <x:c r="A2298" s="61" t="n">
        <x:v>46193</x:v>
      </x:c>
      <x:c r="B2298" s="59" t="str">
        <x:v>FLEMINGTON</x:v>
      </x:c>
      <x:c r="C2298" s="27" t="n">
        <x:v>2</x:v>
      </x:c>
      <x:c r="D2298" s="27" t="n">
        <x:v>4</x:v>
      </x:c>
      <x:c r="E2298" s="59" t="str">
        <x:v>HARBOUR TOWN</x:v>
      </x:c>
      <x:c r="F2298" s="59" t="str">
        <x:v>SYS</x:v>
      </x:c>
      <x:c r="G2298" s="27" t="n">
        <x:v>1</x:v>
      </x:c>
      <x:c r="H2298" s="27" t="str">
        <x:v>4th</x:v>
      </x:c>
      <x:c r="I2298" s="30"/>
      <x:c r="J2298" s="30" t="n">
        <x:v>0</x:v>
      </x:c>
      <x:c r="K2298" s="30" t="n">
        <x:v>0</x:v>
      </x:c>
      <x:c r="L2298" s="30" t="n">
        <x:v>0</x:v>
      </x:c>
    </x:row>
    <x:row r="2299">
      <x:c r="A2299" s="61" t="n">
        <x:v>46193</x:v>
      </x:c>
      <x:c r="B2299" s="59" t="str">
        <x:v>FLEMINGTON</x:v>
      </x:c>
      <x:c r="C2299" s="27" t="n">
        <x:v>3</x:v>
      </x:c>
      <x:c r="D2299" s="27" t="n">
        <x:v>1</x:v>
      </x:c>
      <x:c r="E2299" s="59" t="str">
        <x:v>BOLD SOUL</x:v>
      </x:c>
      <x:c r="F2299" s="59" t="str">
        <x:v>SYS</x:v>
      </x:c>
      <x:c r="G2299" s="27" t="n">
        <x:v>1</x:v>
      </x:c>
      <x:c r="H2299" s="27" t="str">
        <x:v>3rd</x:v>
      </x:c>
      <x:c r="I2299" s="30" t="n">
        <x:v>2.8</x:v>
      </x:c>
      <x:c r="J2299" s="30" t="n">
        <x:v>2.8</x:v>
      </x:c>
      <x:c r="K2299" s="30" t="n">
        <x:v>0</x:v>
      </x:c>
      <x:c r="L2299" s="30" t="n">
        <x:v>0</x:v>
      </x:c>
    </x:row>
    <x:row r="2300">
      <x:c r="A2300" s="61" t="n">
        <x:v>46193</x:v>
      </x:c>
      <x:c r="B2300" s="59" t="str">
        <x:v>FLEMINGTON</x:v>
      </x:c>
      <x:c r="C2300" s="27" t="n">
        <x:v>3</x:v>
      </x:c>
      <x:c r="D2300" s="27" t="n">
        <x:v>5</x:v>
      </x:c>
      <x:c r="E2300" s="59" t="str">
        <x:v>THE WESTERN FRONT</x:v>
      </x:c>
      <x:c r="F2300" s="59" t="str">
        <x:v>SYS</x:v>
      </x:c>
      <x:c r="G2300" s="27" t="n">
        <x:v>1</x:v>
      </x:c>
      <x:c r="H2300" s="27" t="str">
        <x:v>2nd</x:v>
      </x:c>
      <x:c r="I2300" s="30" t="n">
        <x:v>1.4</x:v>
      </x:c>
      <x:c r="J2300" s="30" t="n">
        <x:v>1.4</x:v>
      </x:c>
      <x:c r="K2300" s="30" t="n">
        <x:v>0</x:v>
      </x:c>
      <x:c r="L2300" s="30" t="n">
        <x:v>0</x:v>
      </x:c>
    </x:row>
    <x:row r="2301">
      <x:c r="A2301" s="61" t="n">
        <x:v>46193</x:v>
      </x:c>
      <x:c r="B2301" s="59" t="str">
        <x:v>FLEMINGTON</x:v>
      </x:c>
      <x:c r="C2301" s="27" t="n">
        <x:v>3</x:v>
      </x:c>
      <x:c r="D2301" s="27" t="n">
        <x:v>11</x:v>
      </x:c>
      <x:c r="E2301" s="59" t="str">
        <x:v>VEGAS JACK</x:v>
      </x:c>
      <x:c r="F2301" s="59" t="str">
        <x:v>LSW</x:v>
      </x:c>
      <x:c r="G2301" s="27" t="n">
        <x:v>1</x:v>
      </x:c>
      <x:c r="H2301" s="27" t="str">
        <x:v>Won</x:v>
      </x:c>
      <x:c r="I2301" s="30" t="n">
        <x:v>3.5</x:v>
      </x:c>
      <x:c r="J2301" s="30" t="n">
        <x:v>3.5</x:v>
      </x:c>
      <x:c r="K2301" s="30" t="n">
        <x:v>0</x:v>
      </x:c>
      <x:c r="L2301" s="30" t="n">
        <x:v>0</x:v>
      </x:c>
    </x:row>
    <x:row r="2302">
      <x:c r="A2302" s="61" t="n">
        <x:v>46193</x:v>
      </x:c>
      <x:c r="B2302" s="59" t="str">
        <x:v>FLEMINGTON</x:v>
      </x:c>
      <x:c r="C2302" s="27" t="n">
        <x:v>4</x:v>
      </x:c>
      <x:c r="D2302" s="27" t="n">
        <x:v>4</x:v>
      </x:c>
      <x:c r="E2302" s="59" t="str">
        <x:v>CHOIR POINT</x:v>
      </x:c>
      <x:c r="F2302" s="59" t="str">
        <x:v>SYS</x:v>
      </x:c>
      <x:c r="G2302" s="27" t="n">
        <x:v>1</x:v>
      </x:c>
      <x:c r="H2302" s="27" t="str"/>
      <x:c r="I2302" s="30"/>
      <x:c r="J2302" s="30" t="n">
        <x:v>0</x:v>
      </x:c>
      <x:c r="K2302" s="30" t="n">
        <x:v>0</x:v>
      </x:c>
      <x:c r="L2302" s="30" t="n">
        <x:v>0</x:v>
      </x:c>
    </x:row>
    <x:row r="2303">
      <x:c r="A2303" s="61" t="n">
        <x:v>46193</x:v>
      </x:c>
      <x:c r="B2303" s="59" t="str">
        <x:v>FLEMINGTON</x:v>
      </x:c>
      <x:c r="C2303" s="27" t="n">
        <x:v>5</x:v>
      </x:c>
      <x:c r="D2303" s="27" t="n">
        <x:v>8</x:v>
      </x:c>
      <x:c r="E2303" s="59" t="str">
        <x:v>TEN COMMANDMENTS</x:v>
      </x:c>
      <x:c r="F2303" s="59" t="str">
        <x:v>SYS</x:v>
      </x:c>
      <x:c r="G2303" s="27" t="n">
        <x:v>1</x:v>
      </x:c>
      <x:c r="H2303" s="27" t="str">
        <x:v>Won</x:v>
      </x:c>
      <x:c r="I2303" s="30" t="n">
        <x:v>1.2</x:v>
      </x:c>
      <x:c r="J2303" s="30" t="n">
        <x:v>1.2</x:v>
      </x:c>
      <x:c r="K2303" s="30" t="n">
        <x:v>0</x:v>
      </x:c>
      <x:c r="L2303" s="30" t="n">
        <x:v>0</x:v>
      </x:c>
    </x:row>
    <x:row r="2304">
      <x:c r="A2304" s="61" t="n">
        <x:v>46193</x:v>
      </x:c>
      <x:c r="B2304" s="59" t="str">
        <x:v>FLEMINGTON</x:v>
      </x:c>
      <x:c r="C2304" s="27" t="n">
        <x:v>5</x:v>
      </x:c>
      <x:c r="D2304" s="27" t="n">
        <x:v>9</x:v>
      </x:c>
      <x:c r="E2304" s="59" t="str">
        <x:v>CAPPER THIRTYNINE</x:v>
      </x:c>
      <x:c r="F2304" s="59" t="str">
        <x:v>M</x:v>
      </x:c>
      <x:c r="G2304" s="27" t="n">
        <x:v>1</x:v>
      </x:c>
      <x:c r="H2304" s="27" t="str"/>
      <x:c r="I2304" s="30"/>
      <x:c r="J2304" s="30" t="n">
        <x:v>0</x:v>
      </x:c>
      <x:c r="K2304" s="30" t="n">
        <x:v>0</x:v>
      </x:c>
      <x:c r="L2304" s="30" t="n">
        <x:v>0</x:v>
      </x:c>
    </x:row>
    <x:row r="2305">
      <x:c r="A2305" s="61" t="n">
        <x:v>46193</x:v>
      </x:c>
      <x:c r="B2305" s="59" t="str">
        <x:v>FLEMINGTON</x:v>
      </x:c>
      <x:c r="C2305" s="27" t="n">
        <x:v>5</x:v>
      </x:c>
      <x:c r="D2305" s="27" t="n">
        <x:v>14</x:v>
      </x:c>
      <x:c r="E2305" s="59" t="str">
        <x:v>THEBELMONTGANGSTER</x:v>
      </x:c>
      <x:c r="F2305" s="59" t="str">
        <x:v>LSW / SYS</x:v>
      </x:c>
      <x:c r="G2305" s="27" t="n">
        <x:v>2</x:v>
      </x:c>
      <x:c r="H2305" s="27" t="str">
        <x:v>2nd</x:v>
      </x:c>
      <x:c r="I2305" s="30" t="n">
        <x:v>1.8</x:v>
      </x:c>
      <x:c r="J2305" s="30" t="n">
        <x:v>1.8</x:v>
      </x:c>
      <x:c r="K2305" s="30" t="n">
        <x:v>0</x:v>
      </x:c>
      <x:c r="L2305" s="30" t="n">
        <x:v>0</x:v>
      </x:c>
    </x:row>
    <x:row r="2306">
      <x:c r="A2306" s="61" t="n">
        <x:v>46193</x:v>
      </x:c>
      <x:c r="B2306" s="59" t="str">
        <x:v>FLEMINGTON</x:v>
      </x:c>
      <x:c r="C2306" s="27" t="n">
        <x:v>6</x:v>
      </x:c>
      <x:c r="D2306" s="27" t="n">
        <x:v>8</x:v>
      </x:c>
      <x:c r="E2306" s="59" t="str">
        <x:v>FIRST CHORUS</x:v>
      </x:c>
      <x:c r="F2306" s="59" t="str">
        <x:v>LSW / SYS</x:v>
      </x:c>
      <x:c r="G2306" s="27" t="n">
        <x:v>2</x:v>
      </x:c>
      <x:c r="H2306" s="27" t="str"/>
      <x:c r="I2306" s="30"/>
      <x:c r="J2306" s="30" t="n">
        <x:v>0</x:v>
      </x:c>
      <x:c r="K2306" s="30" t="n">
        <x:v>0</x:v>
      </x:c>
      <x:c r="L2306" s="30" t="n">
        <x:v>0</x:v>
      </x:c>
    </x:row>
    <x:row r="2307">
      <x:c r="A2307" s="61" t="n">
        <x:v>46193</x:v>
      </x:c>
      <x:c r="B2307" s="59" t="str">
        <x:v>FLEMINGTON</x:v>
      </x:c>
      <x:c r="C2307" s="27" t="n">
        <x:v>7</x:v>
      </x:c>
      <x:c r="D2307" s="27" t="n">
        <x:v>2</x:v>
      </x:c>
      <x:c r="E2307" s="59" t="str">
        <x:v>NEW YORK LUSTRE</x:v>
      </x:c>
      <x:c r="F2307" s="59" t="str">
        <x:v>SYS</x:v>
      </x:c>
      <x:c r="G2307" s="27" t="n">
        <x:v>1</x:v>
      </x:c>
      <x:c r="H2307" s="27" t="str"/>
      <x:c r="I2307" s="30"/>
      <x:c r="J2307" s="30" t="n">
        <x:v>0</x:v>
      </x:c>
      <x:c r="K2307" s="30" t="n">
        <x:v>0</x:v>
      </x:c>
      <x:c r="L2307" s="30" t="n">
        <x:v>0</x:v>
      </x:c>
    </x:row>
    <x:row r="2308">
      <x:c r="A2308" s="61" t="n">
        <x:v>46193</x:v>
      </x:c>
      <x:c r="B2308" s="59" t="str">
        <x:v>FLEMINGTON</x:v>
      </x:c>
      <x:c r="C2308" s="27" t="n">
        <x:v>7</x:v>
      </x:c>
      <x:c r="D2308" s="27" t="n">
        <x:v>4</x:v>
      </x:c>
      <x:c r="E2308" s="59" t="str">
        <x:v>LOSESOMEWINMORE</x:v>
      </x:c>
      <x:c r="F2308" s="59" t="str">
        <x:v>SYS</x:v>
      </x:c>
      <x:c r="G2308" s="27" t="n">
        <x:v>1</x:v>
      </x:c>
      <x:c r="H2308" s="27" t="str">
        <x:v>4th</x:v>
      </x:c>
      <x:c r="I2308" s="30"/>
      <x:c r="J2308" s="30" t="n">
        <x:v>0</x:v>
      </x:c>
      <x:c r="K2308" s="30" t="n">
        <x:v>0</x:v>
      </x:c>
      <x:c r="L2308" s="30" t="n">
        <x:v>0</x:v>
      </x:c>
    </x:row>
    <x:row r="2309">
      <x:c r="A2309" s="61" t="n">
        <x:v>46193</x:v>
      </x:c>
      <x:c r="B2309" s="59" t="str">
        <x:v>FLEMINGTON</x:v>
      </x:c>
      <x:c r="C2309" s="27" t="n">
        <x:v>7</x:v>
      </x:c>
      <x:c r="D2309" s="27" t="n">
        <x:v>6</x:v>
      </x:c>
      <x:c r="E2309" s="59" t="str">
        <x:v>DE BERGERAC</x:v>
      </x:c>
      <x:c r="F2309" s="59" t="str">
        <x:v>BF</x:v>
      </x:c>
      <x:c r="G2309" s="27" t="n">
        <x:v>1</x:v>
      </x:c>
      <x:c r="H2309" s="27" t="str">
        <x:v>Won</x:v>
      </x:c>
      <x:c r="I2309" s="30" t="n">
        <x:v>1.6</x:v>
      </x:c>
      <x:c r="J2309" s="30" t="n">
        <x:v>1.6</x:v>
      </x:c>
      <x:c r="K2309" s="30" t="n">
        <x:v>0</x:v>
      </x:c>
      <x:c r="L2309" s="30" t="n">
        <x:v>0</x:v>
      </x:c>
    </x:row>
    <x:row r="2310">
      <x:c r="A2310" s="61" t="n">
        <x:v>46193</x:v>
      </x:c>
      <x:c r="B2310" s="59" t="str">
        <x:v>FLEMINGTON</x:v>
      </x:c>
      <x:c r="C2310" s="27" t="n">
        <x:v>8</x:v>
      </x:c>
      <x:c r="D2310" s="27" t="n">
        <x:v>2</x:v>
      </x:c>
      <x:c r="E2310" s="59" t="str">
        <x:v>JIMMY THE BEAR</x:v>
      </x:c>
      <x:c r="F2310" s="59" t="str">
        <x:v>LSW</x:v>
      </x:c>
      <x:c r="G2310" s="27" t="n">
        <x:v>1</x:v>
      </x:c>
      <x:c r="H2310" s="27" t="str"/>
      <x:c r="I2310" s="30"/>
      <x:c r="J2310" s="30" t="n">
        <x:v>0</x:v>
      </x:c>
      <x:c r="K2310" s="30" t="n">
        <x:v>0</x:v>
      </x:c>
      <x:c r="L2310" s="30"/>
    </x:row>
    <x:row r="2311">
      <x:c r="A2311" s="61" t="n">
        <x:v>46193</x:v>
      </x:c>
      <x:c r="B2311" s="59" t="str">
        <x:v>FLEMINGTON</x:v>
      </x:c>
      <x:c r="C2311" s="27" t="n">
        <x:v>8</x:v>
      </x:c>
      <x:c r="D2311" s="27" t="n">
        <x:v>5</x:v>
      </x:c>
      <x:c r="E2311" s="59" t="str">
        <x:v>AL DUCA</x:v>
      </x:c>
      <x:c r="F2311" s="59" t="str">
        <x:v>SYS</x:v>
      </x:c>
      <x:c r="G2311" s="27" t="n">
        <x:v>1</x:v>
      </x:c>
      <x:c r="H2311" s="27" t="str">
        <x:v>2nd</x:v>
      </x:c>
      <x:c r="I2311" s="30" t="n">
        <x:v>2</x:v>
      </x:c>
      <x:c r="J2311" s="30" t="n">
        <x:v>2</x:v>
      </x:c>
      <x:c r="K2311" s="30" t="n">
        <x:v>0</x:v>
      </x:c>
      <x:c r="L2311" s="30"/>
    </x:row>
    <x:row r="2312">
      <x:c r="A2312" s="61" t="n">
        <x:v>46193</x:v>
      </x:c>
      <x:c r="B2312" s="59" t="str">
        <x:v>FLEMINGTON</x:v>
      </x:c>
      <x:c r="C2312" s="27" t="n">
        <x:v>8</x:v>
      </x:c>
      <x:c r="D2312" s="27" t="n">
        <x:v>12</x:v>
      </x:c>
      <x:c r="E2312" s="59" t="str">
        <x:v>SEAFALL</x:v>
      </x:c>
      <x:c r="F2312" s="59" t="str">
        <x:v>M</x:v>
      </x:c>
      <x:c r="G2312" s="27" t="n">
        <x:v>1</x:v>
      </x:c>
      <x:c r="H2312" s="27" t="str">
        <x:v>Won</x:v>
      </x:c>
      <x:c r="I2312" s="30" t="n">
        <x:v>2.3</x:v>
      </x:c>
      <x:c r="J2312" s="30" t="n">
        <x:v>2.3</x:v>
      </x:c>
      <x:c r="K2312" s="30" t="n">
        <x:v>0</x:v>
      </x:c>
      <x:c r="L2312" s="30"/>
    </x:row>
    <x:row r="2313">
      <x:c r="A2313" s="61" t="n">
        <x:v>46193</x:v>
      </x:c>
      <x:c r="B2313" s="59" t="str">
        <x:v>FLEMINGTON</x:v>
      </x:c>
      <x:c r="C2313" s="27" t="n">
        <x:v>9</x:v>
      </x:c>
      <x:c r="D2313" s="27" t="n">
        <x:v>2</x:v>
      </x:c>
      <x:c r="E2313" s="59" t="str">
        <x:v>KALEO</x:v>
      </x:c>
      <x:c r="F2313" s="59" t="str">
        <x:v>DC</x:v>
      </x:c>
      <x:c r="G2313" s="27" t="n">
        <x:v>1</x:v>
      </x:c>
      <x:c r="H2313" s="27" t="str"/>
      <x:c r="I2313" s="30"/>
      <x:c r="J2313" s="30" t="n">
        <x:v>0</x:v>
      </x:c>
      <x:c r="K2313" s="30"/>
      <x:c r="L2313" s="30"/>
    </x:row>
    <x:row r="2314">
      <x:c r="A2314" s="61" t="n">
        <x:v>46193</x:v>
      </x:c>
      <x:c r="B2314" s="59" t="str">
        <x:v>FLEMINGTON</x:v>
      </x:c>
      <x:c r="C2314" s="27" t="n">
        <x:v>9</x:v>
      </x:c>
      <x:c r="D2314" s="27" t="n">
        <x:v>8</x:v>
      </x:c>
      <x:c r="E2314" s="59" t="str">
        <x:v>PADDYPIE</x:v>
      </x:c>
      <x:c r="F2314" s="59" t="str">
        <x:v>LSW / SYS</x:v>
      </x:c>
      <x:c r="G2314" s="27" t="n">
        <x:v>2</x:v>
      </x:c>
      <x:c r="H2314" s="27" t="str">
        <x:v>3rd</x:v>
      </x:c>
      <x:c r="I2314" s="30" t="n">
        <x:v>1.4</x:v>
      </x:c>
      <x:c r="J2314" s="30" t="n">
        <x:v>1.4</x:v>
      </x:c>
      <x:c r="K2314" s="30"/>
      <x:c r="L2314" s="30"/>
    </x:row>
    <x:row r="2315">
      <x:c r="A2315" s="61" t="n">
        <x:v>46200</x:v>
      </x:c>
      <x:c r="B2315" s="59" t="str">
        <x:v>CAULFIELD</x:v>
      </x:c>
      <x:c r="C2315" s="27" t="n">
        <x:v>1</x:v>
      </x:c>
      <x:c r="D2315" s="27" t="n">
        <x:v>2</x:v>
      </x:c>
      <x:c r="E2315" s="59" t="str">
        <x:v>PROFUMO</x:v>
      </x:c>
      <x:c r="F2315" s="59" t="str">
        <x:v>FR / SYS</x:v>
      </x:c>
      <x:c r="G2315" s="27" t="n">
        <x:v>2</x:v>
      </x:c>
      <x:c r="H2315" s="27" t="str"/>
      <x:c r="I2315" s="30"/>
      <x:c r="J2315" s="30" t="n">
        <x:v>0</x:v>
      </x:c>
      <x:c r="K2315" s="30" t="n">
        <x:v>0</x:v>
      </x:c>
      <x:c r="L2315" s="30" t="n">
        <x:v>0</x:v>
      </x:c>
    </x:row>
    <x:row r="2316">
      <x:c r="A2316" s="61" t="n">
        <x:v>46200</x:v>
      </x:c>
      <x:c r="B2316" s="59" t="str">
        <x:v>CAULFIELD</x:v>
      </x:c>
      <x:c r="C2316" s="27" t="n">
        <x:v>1</x:v>
      </x:c>
      <x:c r="D2316" s="27" t="n">
        <x:v>4</x:v>
      </x:c>
      <x:c r="E2316" s="59" t="str">
        <x:v>RUBARE</x:v>
      </x:c>
      <x:c r="F2316" s="59" t="str">
        <x:v>SYS</x:v>
      </x:c>
      <x:c r="G2316" s="27" t="n">
        <x:v>1</x:v>
      </x:c>
      <x:c r="H2316" s="27" t="str"/>
      <x:c r="I2316" s="30"/>
      <x:c r="J2316" s="30" t="n">
        <x:v>0</x:v>
      </x:c>
      <x:c r="K2316" s="30" t="n">
        <x:v>0</x:v>
      </x:c>
      <x:c r="L2316" s="30" t="n">
        <x:v>0</x:v>
      </x:c>
    </x:row>
    <x:row r="2317">
      <x:c r="A2317" s="61" t="n">
        <x:v>46200</x:v>
      </x:c>
      <x:c r="B2317" s="59" t="str">
        <x:v>CAULFIELD</x:v>
      </x:c>
      <x:c r="C2317" s="27" t="n">
        <x:v>1</x:v>
      </x:c>
      <x:c r="D2317" s="27" t="n">
        <x:v>6</x:v>
      </x:c>
      <x:c r="E2317" s="59" t="str">
        <x:v>ANGELIC RISE</x:v>
      </x:c>
      <x:c r="F2317" s="59" t="str">
        <x:v>DC</x:v>
      </x:c>
      <x:c r="G2317" s="27" t="n">
        <x:v>1</x:v>
      </x:c>
      <x:c r="H2317" s="27" t="str"/>
      <x:c r="I2317" s="30"/>
      <x:c r="J2317" s="30" t="n">
        <x:v>0</x:v>
      </x:c>
      <x:c r="K2317" s="30" t="n">
        <x:v>0</x:v>
      </x:c>
      <x:c r="L2317" s="30" t="n">
        <x:v>0</x:v>
      </x:c>
    </x:row>
    <x:row r="2318">
      <x:c r="A2318" s="61" t="n">
        <x:v>46200</x:v>
      </x:c>
      <x:c r="B2318" s="59" t="str">
        <x:v>CAULFIELD</x:v>
      </x:c>
      <x:c r="C2318" s="27" t="n">
        <x:v>1</x:v>
      </x:c>
      <x:c r="D2318" s="27" t="n">
        <x:v>10</x:v>
      </x:c>
      <x:c r="E2318" s="59" t="str">
        <x:v>FACE THE WILD</x:v>
      </x:c>
      <x:c r="F2318" s="59" t="str">
        <x:v>DC</x:v>
      </x:c>
      <x:c r="G2318" s="27" t="n">
        <x:v>1</x:v>
      </x:c>
      <x:c r="H2318" s="27" t="str"/>
      <x:c r="I2318" s="30"/>
      <x:c r="J2318" s="30" t="n">
        <x:v>0</x:v>
      </x:c>
      <x:c r="K2318" s="30" t="n">
        <x:v>0</x:v>
      </x:c>
      <x:c r="L2318" s="30" t="n">
        <x:v>0</x:v>
      </x:c>
    </x:row>
    <x:row r="2319">
      <x:c r="A2319" s="61" t="n">
        <x:v>46200</x:v>
      </x:c>
      <x:c r="B2319" s="59" t="str">
        <x:v>CAULFIELD</x:v>
      </x:c>
      <x:c r="C2319" s="27" t="n">
        <x:v>2</x:v>
      </x:c>
      <x:c r="D2319" s="27" t="n">
        <x:v>7</x:v>
      </x:c>
      <x:c r="E2319" s="59" t="str">
        <x:v>PER SEMPRE</x:v>
      </x:c>
      <x:c r="F2319" s="59" t="str">
        <x:v>SYS</x:v>
      </x:c>
      <x:c r="G2319" s="27" t="n">
        <x:v>1</x:v>
      </x:c>
      <x:c r="H2319" s="27" t="str"/>
      <x:c r="I2319" s="30"/>
      <x:c r="J2319" s="30" t="n">
        <x:v>0</x:v>
      </x:c>
      <x:c r="K2319" s="30" t="n">
        <x:v>0</x:v>
      </x:c>
      <x:c r="L2319" s="30" t="n">
        <x:v>0</x:v>
      </x:c>
    </x:row>
    <x:row r="2320">
      <x:c r="A2320" s="61" t="n">
        <x:v>46200</x:v>
      </x:c>
      <x:c r="B2320" s="59" t="str">
        <x:v>CAULFIELD</x:v>
      </x:c>
      <x:c r="C2320" s="27" t="n">
        <x:v>2</x:v>
      </x:c>
      <x:c r="D2320" s="27" t="n">
        <x:v>12</x:v>
      </x:c>
      <x:c r="E2320" s="59" t="str">
        <x:v>NEXT STEP IOWA</x:v>
      </x:c>
      <x:c r="F2320" s="59" t="str">
        <x:v>LSW / SYS</x:v>
      </x:c>
      <x:c r="G2320" s="27" t="n">
        <x:v>2</x:v>
      </x:c>
      <x:c r="H2320" s="27" t="str">
        <x:v>3rd</x:v>
      </x:c>
      <x:c r="I2320" s="30" t="n">
        <x:v>1.5</x:v>
      </x:c>
      <x:c r="J2320" s="30" t="n">
        <x:v>1.5</x:v>
      </x:c>
      <x:c r="K2320" s="30" t="n">
        <x:v>0</x:v>
      </x:c>
      <x:c r="L2320" s="30" t="n">
        <x:v>0</x:v>
      </x:c>
    </x:row>
    <x:row r="2321">
      <x:c r="A2321" s="61" t="n">
        <x:v>46200</x:v>
      </x:c>
      <x:c r="B2321" s="59" t="str">
        <x:v>CAULFIELD</x:v>
      </x:c>
      <x:c r="C2321" s="27" t="n">
        <x:v>4</x:v>
      </x:c>
      <x:c r="D2321" s="27" t="n">
        <x:v>2</x:v>
      </x:c>
      <x:c r="E2321" s="59" t="str">
        <x:v>SAVOUR THE DREAM</x:v>
      </x:c>
      <x:c r="F2321" s="59" t="str">
        <x:v>SYS</x:v>
      </x:c>
      <x:c r="G2321" s="27" t="n">
        <x:v>1</x:v>
      </x:c>
      <x:c r="H2321" s="27" t="str"/>
      <x:c r="I2321" s="30"/>
      <x:c r="J2321" s="30" t="n">
        <x:v>0</x:v>
      </x:c>
      <x:c r="K2321" s="30" t="n">
        <x:v>0</x:v>
      </x:c>
      <x:c r="L2321" s="30" t="n">
        <x:v>0</x:v>
      </x:c>
    </x:row>
    <x:row r="2322">
      <x:c r="A2322" s="61" t="n">
        <x:v>46200</x:v>
      </x:c>
      <x:c r="B2322" s="59" t="str">
        <x:v>CAULFIELD</x:v>
      </x:c>
      <x:c r="C2322" s="27" t="n">
        <x:v>4</x:v>
      </x:c>
      <x:c r="D2322" s="27" t="n">
        <x:v>14</x:v>
      </x:c>
      <x:c r="E2322" s="59" t="str">
        <x:v>BELLE SAVOIR</x:v>
      </x:c>
      <x:c r="F2322" s="59" t="str">
        <x:v>M</x:v>
      </x:c>
      <x:c r="G2322" s="27" t="n">
        <x:v>1</x:v>
      </x:c>
      <x:c r="H2322" s="27" t="str">
        <x:v>Won</x:v>
      </x:c>
      <x:c r="I2322" s="30" t="n">
        <x:v>5.5</x:v>
      </x:c>
      <x:c r="J2322" s="30" t="n">
        <x:v>5.5</x:v>
      </x:c>
      <x:c r="K2322" s="30" t="n">
        <x:v>0</x:v>
      </x:c>
      <x:c r="L2322" s="30" t="n">
        <x:v>0</x:v>
      </x:c>
    </x:row>
    <x:row r="2323">
      <x:c r="A2323" s="61" t="n">
        <x:v>46200</x:v>
      </x:c>
      <x:c r="B2323" s="59" t="str">
        <x:v>CAULFIELD</x:v>
      </x:c>
      <x:c r="C2323" s="27" t="n">
        <x:v>6</x:v>
      </x:c>
      <x:c r="D2323" s="27" t="n">
        <x:v>15</x:v>
      </x:c>
      <x:c r="E2323" s="59" t="str">
        <x:v>MAD ABOUT MAGNUS</x:v>
      </x:c>
      <x:c r="F2323" s="59" t="str">
        <x:v>SYS</x:v>
      </x:c>
      <x:c r="G2323" s="27" t="n">
        <x:v>1</x:v>
      </x:c>
      <x:c r="H2323" s="27" t="str"/>
      <x:c r="I2323" s="30"/>
      <x:c r="J2323" s="30" t="n">
        <x:v>0</x:v>
      </x:c>
      <x:c r="K2323" s="30" t="n">
        <x:v>0</x:v>
      </x:c>
      <x:c r="L2323" s="30" t="n">
        <x:v>0</x:v>
      </x:c>
    </x:row>
    <x:row r="2324">
      <x:c r="A2324" s="61" t="n">
        <x:v>46200</x:v>
      </x:c>
      <x:c r="B2324" s="59" t="str">
        <x:v>CAULFIELD</x:v>
      </x:c>
      <x:c r="C2324" s="27" t="n">
        <x:v>8</x:v>
      </x:c>
      <x:c r="D2324" s="27" t="n">
        <x:v>10</x:v>
      </x:c>
      <x:c r="E2324" s="59" t="str">
        <x:v>FANCIFY</x:v>
      </x:c>
      <x:c r="F2324" s="59" t="str">
        <x:v>SYS</x:v>
      </x:c>
      <x:c r="G2324" s="27" t="n">
        <x:v>1</x:v>
      </x:c>
      <x:c r="H2324" s="27" t="str"/>
      <x:c r="I2324" s="30"/>
      <x:c r="J2324" s="30" t="n">
        <x:v>0</x:v>
      </x:c>
      <x:c r="K2324" s="30" t="n">
        <x:v>0</x:v>
      </x:c>
      <x:c r="L2324" s="30"/>
    </x:row>
    <x:row r="2325">
      <x:c r="A2325" s="61" t="n">
        <x:v>46200</x:v>
      </x:c>
      <x:c r="B2325" s="59" t="str">
        <x:v>CAULFIELD</x:v>
      </x:c>
      <x:c r="C2325" s="27" t="n">
        <x:v>9</x:v>
      </x:c>
      <x:c r="D2325" s="27" t="n">
        <x:v>4</x:v>
      </x:c>
      <x:c r="E2325" s="59" t="str">
        <x:v>WINNASEDGE</x:v>
      </x:c>
      <x:c r="F2325" s="59" t="str">
        <x:v>DC / SYS</x:v>
      </x:c>
      <x:c r="G2325" s="27" t="n">
        <x:v>2</x:v>
      </x:c>
      <x:c r="H2325" s="27" t="str">
        <x:v>Won</x:v>
      </x:c>
      <x:c r="I2325" s="30" t="n">
        <x:v>1.8</x:v>
      </x:c>
      <x:c r="J2325" s="30" t="n">
        <x:v>1.8</x:v>
      </x:c>
      <x:c r="K2325" s="30"/>
      <x:c r="L2325" s="30"/>
    </x:row>
    <x:row r="2326">
      <x:c r="A2326" s="61" t="n">
        <x:v>46200</x:v>
      </x:c>
      <x:c r="B2326" s="59" t="str">
        <x:v>CAULFIELD</x:v>
      </x:c>
      <x:c r="C2326" s="27" t="n">
        <x:v>9</x:v>
      </x:c>
      <x:c r="D2326" s="27" t="n">
        <x:v>14</x:v>
      </x:c>
      <x:c r="E2326" s="59" t="str">
        <x:v>LANDMARK</x:v>
      </x:c>
      <x:c r="F2326" s="59" t="str">
        <x:v>DC</x:v>
      </x:c>
      <x:c r="G2326" s="27" t="n">
        <x:v>1</x:v>
      </x:c>
      <x:c r="H2326" s="27" t="str"/>
      <x:c r="I2326" s="30"/>
      <x:c r="J2326" s="30" t="n">
        <x:v>0</x:v>
      </x:c>
      <x:c r="K2326" s="30"/>
      <x:c r="L2326" s="30"/>
    </x:row>
    <x:row r="2327">
      <x:c r="A2327" s="61" t="n">
        <x:v>46207</x:v>
      </x:c>
      <x:c r="B2327" s="59" t="str">
        <x:v>FLEMINGTON</x:v>
      </x:c>
      <x:c r="C2327" s="27" t="n">
        <x:v>1</x:v>
      </x:c>
      <x:c r="D2327" s="27" t="n">
        <x:v>4</x:v>
      </x:c>
      <x:c r="E2327" s="59" t="str">
        <x:v>STARS OF DOM</x:v>
      </x:c>
      <x:c r="F2327" s="59" t="str">
        <x:v>SYS</x:v>
      </x:c>
      <x:c r="G2327" s="27" t="n">
        <x:v>1</x:v>
      </x:c>
      <x:c r="H2327" s="27" t="str">
        <x:v>Won</x:v>
      </x:c>
      <x:c r="I2327" s="30" t="n">
        <x:v>1.3</x:v>
      </x:c>
      <x:c r="J2327" s="30" t="n">
        <x:v>1.3</x:v>
      </x:c>
      <x:c r="K2327" s="30" t="n">
        <x:v>0</x:v>
      </x:c>
      <x:c r="L2327" s="30" t="n">
        <x:v>0</x:v>
      </x:c>
    </x:row>
    <x:row r="2328">
      <x:c r="A2328" s="61" t="n">
        <x:v>46207</x:v>
      </x:c>
      <x:c r="B2328" s="59" t="str">
        <x:v>FLEMINGTON</x:v>
      </x:c>
      <x:c r="C2328" s="27" t="n">
        <x:v>2</x:v>
      </x:c>
      <x:c r="D2328" s="27" t="n">
        <x:v>1</x:v>
      </x:c>
      <x:c r="E2328" s="59" t="str">
        <x:v>FONTEIN JEWEL</x:v>
      </x:c>
      <x:c r="F2328" s="59" t="str">
        <x:v>SYS</x:v>
      </x:c>
      <x:c r="G2328" s="27" t="n">
        <x:v>1</x:v>
      </x:c>
      <x:c r="H2328" s="27" t="str">
        <x:v>4th</x:v>
      </x:c>
      <x:c r="I2328" s="30"/>
      <x:c r="J2328" s="30" t="n">
        <x:v>0</x:v>
      </x:c>
      <x:c r="K2328" s="30" t="n">
        <x:v>0</x:v>
      </x:c>
      <x:c r="L2328" s="30" t="n">
        <x:v>0</x:v>
      </x:c>
    </x:row>
    <x:row r="2329">
      <x:c r="A2329" s="61" t="n">
        <x:v>46207</x:v>
      </x:c>
      <x:c r="B2329" s="59" t="str">
        <x:v>FLEMINGTON</x:v>
      </x:c>
      <x:c r="C2329" s="27" t="n">
        <x:v>3</x:v>
      </x:c>
      <x:c r="D2329" s="27" t="n">
        <x:v>4</x:v>
      </x:c>
      <x:c r="E2329" s="59" t="str">
        <x:v>DUCHESS ZOU</x:v>
      </x:c>
      <x:c r="F2329" s="59" t="str">
        <x:v>SYS</x:v>
      </x:c>
      <x:c r="G2329" s="27" t="n">
        <x:v>1</x:v>
      </x:c>
      <x:c r="H2329" s="27" t="str">
        <x:v>Won</x:v>
      </x:c>
      <x:c r="I2329" s="30" t="n">
        <x:v>1.6</x:v>
      </x:c>
      <x:c r="J2329" s="30" t="n">
        <x:v>1.6</x:v>
      </x:c>
      <x:c r="K2329" s="30" t="n">
        <x:v>0</x:v>
      </x:c>
      <x:c r="L2329" s="30" t="n">
        <x:v>0</x:v>
      </x:c>
    </x:row>
    <x:row r="2330">
      <x:c r="A2330" s="61" t="n">
        <x:v>46207</x:v>
      </x:c>
      <x:c r="B2330" s="59" t="str">
        <x:v>FLEMINGTON</x:v>
      </x:c>
      <x:c r="C2330" s="27" t="n">
        <x:v>3</x:v>
      </x:c>
      <x:c r="D2330" s="27" t="n">
        <x:v>5</x:v>
      </x:c>
      <x:c r="E2330" s="59" t="str">
        <x:v>MISS ARIA</x:v>
      </x:c>
      <x:c r="F2330" s="59" t="str">
        <x:v>DC</x:v>
      </x:c>
      <x:c r="G2330" s="27" t="n">
        <x:v>1</x:v>
      </x:c>
      <x:c r="H2330" s="27" t="str">
        <x:v>4th</x:v>
      </x:c>
      <x:c r="I2330" s="30"/>
      <x:c r="J2330" s="30" t="n">
        <x:v>0</x:v>
      </x:c>
      <x:c r="K2330" s="30" t="n">
        <x:v>0</x:v>
      </x:c>
      <x:c r="L2330" s="30" t="n">
        <x:v>0</x:v>
      </x:c>
    </x:row>
    <x:row r="2331">
      <x:c r="A2331" s="61" t="n">
        <x:v>46207</x:v>
      </x:c>
      <x:c r="B2331" s="59" t="str">
        <x:v>FLEMINGTON</x:v>
      </x:c>
      <x:c r="C2331" s="27" t="n">
        <x:v>4</x:v>
      </x:c>
      <x:c r="D2331" s="27" t="n">
        <x:v>1</x:v>
      </x:c>
      <x:c r="E2331" s="59" t="str">
        <x:v>DECALOGUE</x:v>
      </x:c>
      <x:c r="F2331" s="59" t="str">
        <x:v>LSW</x:v>
      </x:c>
      <x:c r="G2331" s="27" t="n">
        <x:v>1</x:v>
      </x:c>
      <x:c r="H2331" s="27" t="str"/>
      <x:c r="I2331" s="30"/>
      <x:c r="J2331" s="30" t="n">
        <x:v>0</x:v>
      </x:c>
      <x:c r="K2331" s="30" t="n">
        <x:v>0</x:v>
      </x:c>
      <x:c r="L2331" s="30" t="n">
        <x:v>0</x:v>
      </x:c>
    </x:row>
    <x:row r="2332">
      <x:c r="A2332" s="61" t="n">
        <x:v>46207</x:v>
      </x:c>
      <x:c r="B2332" s="59" t="str">
        <x:v>FLEMINGTON</x:v>
      </x:c>
      <x:c r="C2332" s="27" t="n">
        <x:v>4</x:v>
      </x:c>
      <x:c r="D2332" s="27" t="n">
        <x:v>5</x:v>
      </x:c>
      <x:c r="E2332" s="59" t="str">
        <x:v>BRILLANTEZZA</x:v>
      </x:c>
      <x:c r="F2332" s="59" t="str">
        <x:v>LSW</x:v>
      </x:c>
      <x:c r="G2332" s="27" t="n">
        <x:v>1</x:v>
      </x:c>
      <x:c r="H2332" s="27" t="str">
        <x:v>Won</x:v>
      </x:c>
      <x:c r="I2332" s="30" t="n">
        <x:v>1.7</x:v>
      </x:c>
      <x:c r="J2332" s="30" t="n">
        <x:v>1.7</x:v>
      </x:c>
      <x:c r="K2332" s="30" t="n">
        <x:v>0</x:v>
      </x:c>
      <x:c r="L2332" s="30" t="n">
        <x:v>0</x:v>
      </x:c>
    </x:row>
    <x:row r="2333">
      <x:c r="A2333" s="61" t="n">
        <x:v>46207</x:v>
      </x:c>
      <x:c r="B2333" s="59" t="str">
        <x:v>FLEMINGTON</x:v>
      </x:c>
      <x:c r="C2333" s="27" t="n">
        <x:v>5</x:v>
      </x:c>
      <x:c r="D2333" s="27" t="n">
        <x:v>1</x:v>
      </x:c>
      <x:c r="E2333" s="59" t="str">
        <x:v>LOSESOMEWINMORE</x:v>
      </x:c>
      <x:c r="F2333" s="59" t="str">
        <x:v>BF / SYS</x:v>
      </x:c>
      <x:c r="G2333" s="27" t="n">
        <x:v>2</x:v>
      </x:c>
      <x:c r="H2333" s="27" t="str"/>
      <x:c r="I2333" s="30"/>
      <x:c r="J2333" s="30" t="n">
        <x:v>0</x:v>
      </x:c>
      <x:c r="K2333" s="30" t="n">
        <x:v>0</x:v>
      </x:c>
      <x:c r="L2333" s="30" t="n">
        <x:v>0</x:v>
      </x:c>
    </x:row>
    <x:row r="2334">
      <x:c r="A2334" s="61" t="n">
        <x:v>46207</x:v>
      </x:c>
      <x:c r="B2334" s="59" t="str">
        <x:v>FLEMINGTON</x:v>
      </x:c>
      <x:c r="C2334" s="27" t="n">
        <x:v>5</x:v>
      </x:c>
      <x:c r="D2334" s="27" t="n">
        <x:v>2</x:v>
      </x:c>
      <x:c r="E2334" s="59" t="str">
        <x:v>DE BERGERAC</x:v>
      </x:c>
      <x:c r="F2334" s="59" t="str">
        <x:v>SYS</x:v>
      </x:c>
      <x:c r="G2334" s="27" t="n">
        <x:v>1</x:v>
      </x:c>
      <x:c r="H2334" s="27" t="str">
        <x:v>3rd</x:v>
      </x:c>
      <x:c r="I2334" s="30" t="n">
        <x:v>1.5</x:v>
      </x:c>
      <x:c r="J2334" s="30" t="n">
        <x:v>1.5</x:v>
      </x:c>
      <x:c r="K2334" s="30" t="n">
        <x:v>3.75</x:v>
      </x:c>
      <x:c r="L2334" s="30" t="n">
        <x:v>0</x:v>
      </x:c>
    </x:row>
    <x:row r="2335">
      <x:c r="A2335" s="61" t="n">
        <x:v>46207</x:v>
      </x:c>
      <x:c r="B2335" s="59" t="str">
        <x:v>FLEMINGTON</x:v>
      </x:c>
      <x:c r="C2335" s="27" t="n">
        <x:v>6</x:v>
      </x:c>
      <x:c r="D2335" s="27" t="n">
        <x:v>1</x:v>
      </x:c>
      <x:c r="E2335" s="59" t="str">
        <x:v>BOLD SOUL</x:v>
      </x:c>
      <x:c r="F2335" s="59" t="str">
        <x:v>SYS</x:v>
      </x:c>
      <x:c r="G2335" s="27" t="n">
        <x:v>1</x:v>
      </x:c>
      <x:c r="H2335" s="27" t="str">
        <x:v>2nd</x:v>
      </x:c>
      <x:c r="I2335" s="30" t="n">
        <x:v>2.5</x:v>
      </x:c>
      <x:c r="J2335" s="30" t="n">
        <x:v>2.5</x:v>
      </x:c>
      <x:c r="K2335" s="30" t="n">
        <x:v>0</x:v>
      </x:c>
      <x:c r="L2335" s="30" t="n">
        <x:v>0</x:v>
      </x:c>
    </x:row>
    <x:row r="2336">
      <x:c r="A2336" s="61" t="n">
        <x:v>46207</x:v>
      </x:c>
      <x:c r="B2336" s="59" t="str">
        <x:v>FLEMINGTON</x:v>
      </x:c>
      <x:c r="C2336" s="27" t="n">
        <x:v>6</x:v>
      </x:c>
      <x:c r="D2336" s="27" t="n">
        <x:v>2</x:v>
      </x:c>
      <x:c r="E2336" s="59" t="str">
        <x:v>THE WESTERN FRONT</x:v>
      </x:c>
      <x:c r="F2336" s="59" t="str">
        <x:v>SYS</x:v>
      </x:c>
      <x:c r="G2336" s="27" t="n">
        <x:v>1</x:v>
      </x:c>
      <x:c r="H2336" s="27" t="str"/>
      <x:c r="I2336" s="30"/>
      <x:c r="J2336" s="30" t="n">
        <x:v>0</x:v>
      </x:c>
      <x:c r="K2336" s="30" t="n">
        <x:v>0</x:v>
      </x:c>
      <x:c r="L2336" s="30" t="n">
        <x:v>0</x:v>
      </x:c>
    </x:row>
    <x:row r="2337">
      <x:c r="A2337" s="61" t="n">
        <x:v>46207</x:v>
      </x:c>
      <x:c r="B2337" s="59" t="str">
        <x:v>FLEMINGTON</x:v>
      </x:c>
      <x:c r="C2337" s="27" t="n">
        <x:v>6</x:v>
      </x:c>
      <x:c r="D2337" s="27" t="n">
        <x:v>10</x:v>
      </x:c>
      <x:c r="E2337" s="59" t="str">
        <x:v>HIGHLAND BLAZE</x:v>
      </x:c>
      <x:c r="F2337" s="59" t="str">
        <x:v>M</x:v>
      </x:c>
      <x:c r="G2337" s="27" t="n">
        <x:v>1</x:v>
      </x:c>
      <x:c r="H2337" s="27" t="str">
        <x:v>Won</x:v>
      </x:c>
      <x:c r="I2337" s="30" t="n">
        <x:v>2.9</x:v>
      </x:c>
      <x:c r="J2337" s="30" t="n">
        <x:v>2.9</x:v>
      </x:c>
      <x:c r="K2337" s="30" t="n">
        <x:v>0</x:v>
      </x:c>
      <x:c r="L2337" s="30" t="n">
        <x:v>0</x:v>
      </x:c>
    </x:row>
    <x:row r="2338">
      <x:c r="A2338" s="61" t="n">
        <x:v>46207</x:v>
      </x:c>
      <x:c r="B2338" s="59" t="str">
        <x:v>FLEMINGTON</x:v>
      </x:c>
      <x:c r="C2338" s="27" t="n">
        <x:v>7</x:v>
      </x:c>
      <x:c r="D2338" s="27" t="n">
        <x:v>1</x:v>
      </x:c>
      <x:c r="E2338" s="59" t="str">
        <x:v>JIMMY THE BEAR</x:v>
      </x:c>
      <x:c r="F2338" s="59" t="str">
        <x:v>SYS</x:v>
      </x:c>
      <x:c r="G2338" s="27" t="n">
        <x:v>1</x:v>
      </x:c>
      <x:c r="H2338" s="27" t="str"/>
      <x:c r="I2338" s="30"/>
      <x:c r="J2338" s="30" t="n">
        <x:v>0</x:v>
      </x:c>
      <x:c r="K2338" s="30" t="n">
        <x:v>0</x:v>
      </x:c>
      <x:c r="L2338" s="30" t="n">
        <x:v>0</x:v>
      </x:c>
    </x:row>
    <x:row r="2339">
      <x:c r="A2339" s="61" t="n">
        <x:v>46207</x:v>
      </x:c>
      <x:c r="B2339" s="59" t="str">
        <x:v>FLEMINGTON</x:v>
      </x:c>
      <x:c r="C2339" s="27" t="n">
        <x:v>7</x:v>
      </x:c>
      <x:c r="D2339" s="27" t="n">
        <x:v>6</x:v>
      </x:c>
      <x:c r="E2339" s="59" t="str">
        <x:v>SEAFALL</x:v>
      </x:c>
      <x:c r="F2339" s="59" t="str">
        <x:v>SYS</x:v>
      </x:c>
      <x:c r="G2339" s="27" t="n">
        <x:v>1</x:v>
      </x:c>
      <x:c r="H2339" s="27" t="str"/>
      <x:c r="I2339" s="30"/>
      <x:c r="J2339" s="30" t="n">
        <x:v>0</x:v>
      </x:c>
      <x:c r="K2339" s="30" t="n">
        <x:v>0</x:v>
      </x:c>
      <x:c r="L2339" s="30" t="n">
        <x:v>0</x:v>
      </x:c>
    </x:row>
    <x:row r="2340">
      <x:c r="A2340" s="61" t="n">
        <x:v>46207</x:v>
      </x:c>
      <x:c r="B2340" s="59" t="str">
        <x:v>FLEMINGTON</x:v>
      </x:c>
      <x:c r="C2340" s="27" t="n">
        <x:v>8</x:v>
      </x:c>
      <x:c r="D2340" s="27" t="n">
        <x:v>11</x:v>
      </x:c>
      <x:c r="E2340" s="59" t="str">
        <x:v>AFTERBERNA</x:v>
      </x:c>
      <x:c r="F2340" s="59" t="str">
        <x:v>LSW</x:v>
      </x:c>
      <x:c r="G2340" s="27" t="n">
        <x:v>1</x:v>
      </x:c>
      <x:c r="H2340" s="27" t="str"/>
      <x:c r="I2340" s="30"/>
      <x:c r="J2340" s="30" t="n">
        <x:v>0</x:v>
      </x:c>
      <x:c r="K2340" s="30" t="n">
        <x:v>0</x:v>
      </x:c>
      <x:c r="L2340" s="30"/>
    </x:row>
    <x:row r="2341">
      <x:c r="A2341" s="61" t="n">
        <x:v>46207</x:v>
      </x:c>
      <x:c r="B2341" s="59" t="str">
        <x:v>FLEMINGTON</x:v>
      </x:c>
      <x:c r="C2341" s="27" t="n">
        <x:v>8</x:v>
      </x:c>
      <x:c r="D2341" s="27" t="n">
        <x:v>13</x:v>
      </x:c>
      <x:c r="E2341" s="59" t="str">
        <x:v>CHAINS OF LOVE</x:v>
      </x:c>
      <x:c r="F2341" s="59" t="str">
        <x:v>LSW / SYS</x:v>
      </x:c>
      <x:c r="G2341" s="27" t="n">
        <x:v>2</x:v>
      </x:c>
      <x:c r="H2341" s="27" t="str">
        <x:v>3rd</x:v>
      </x:c>
      <x:c r="I2341" s="30" t="n">
        <x:v>2</x:v>
      </x:c>
      <x:c r="J2341" s="30" t="n">
        <x:v>2</x:v>
      </x:c>
      <x:c r="K2341" s="30" t="n">
        <x:v>3</x:v>
      </x:c>
      <x:c r="L2341" s="30"/>
    </x:row>
    <x:row r="2342">
      <x:c r="A2342" s="61" t="n">
        <x:v>46207</x:v>
      </x:c>
      <x:c r="B2342" s="59" t="str">
        <x:v>FLEMINGTON</x:v>
      </x:c>
      <x:c r="C2342" s="27" t="n">
        <x:v>9</x:v>
      </x:c>
      <x:c r="D2342" s="27" t="n">
        <x:v>1</x:v>
      </x:c>
      <x:c r="E2342" s="59" t="str">
        <x:v>CLEVOR TREVER</x:v>
      </x:c>
      <x:c r="F2342" s="59" t="str">
        <x:v>LSW / SYS</x:v>
      </x:c>
      <x:c r="G2342" s="27" t="n">
        <x:v>2</x:v>
      </x:c>
      <x:c r="H2342" s="27" t="str">
        <x:v>Won</x:v>
      </x:c>
      <x:c r="I2342" s="30" t="n">
        <x:v>1.5</x:v>
      </x:c>
      <x:c r="J2342" s="30" t="n">
        <x:v>1.5</x:v>
      </x:c>
      <x:c r="K2342" s="30"/>
      <x:c r="L2342" s="30"/>
    </x:row>
    <x:row r="2343">
      <x:c r="A2343" s="61" t="n">
        <x:v>46207</x:v>
      </x:c>
      <x:c r="B2343" s="59" t="str">
        <x:v>FLEMINGTON</x:v>
      </x:c>
      <x:c r="C2343" s="27" t="n">
        <x:v>9</x:v>
      </x:c>
      <x:c r="D2343" s="27" t="n">
        <x:v>10</x:v>
      </x:c>
      <x:c r="E2343" s="59" t="str">
        <x:v>TRIUMVIRATE</x:v>
      </x:c>
      <x:c r="F2343" s="59" t="str">
        <x:v>LSW</x:v>
      </x:c>
      <x:c r="G2343" s="27" t="n">
        <x:v>1</x:v>
      </x:c>
      <x:c r="H2343" s="27" t="str"/>
      <x:c r="I2343" s="30"/>
      <x:c r="J2343" s="30" t="n">
        <x:v>0</x:v>
      </x:c>
      <x:c r="K2343" s="30"/>
      <x:c r="L2343" s="30"/>
    </x:row>
    <x:row r="2344">
      <x:c r="A2344" s="61" t="n">
        <x:v>46214</x:v>
      </x:c>
      <x:c r="B2344" s="59" t="str">
        <x:v>CAULFIELD</x:v>
      </x:c>
      <x:c r="C2344" s="27" t="n">
        <x:v>1</x:v>
      </x:c>
      <x:c r="D2344" s="27" t="n">
        <x:v>2</x:v>
      </x:c>
      <x:c r="E2344" s="59" t="str">
        <x:v>ANGELS FURY</x:v>
      </x:c>
      <x:c r="F2344" s="59" t="str">
        <x:v>DC</x:v>
      </x:c>
      <x:c r="G2344" s="27" t="n">
        <x:v>1</x:v>
      </x:c>
      <x:c r="H2344" s="27" t="str">
        <x:v>Won</x:v>
      </x:c>
      <x:c r="I2344" s="30" t="n">
        <x:v>1.1</x:v>
      </x:c>
      <x:c r="J2344" s="30" t="n">
        <x:v>1.1</x:v>
      </x:c>
      <x:c r="K2344" s="30" t="n">
        <x:v>0</x:v>
      </x:c>
      <x:c r="L2344" s="30" t="n">
        <x:v>0</x:v>
      </x:c>
    </x:row>
    <x:row r="2345">
      <x:c r="A2345" s="61" t="n">
        <x:v>46214</x:v>
      </x:c>
      <x:c r="B2345" s="59" t="str">
        <x:v>CAULFIELD</x:v>
      </x:c>
      <x:c r="C2345" s="27" t="n">
        <x:v>1</x:v>
      </x:c>
      <x:c r="D2345" s="27" t="n">
        <x:v>6</x:v>
      </x:c>
      <x:c r="E2345" s="59" t="str">
        <x:v>EGYPTIAN DANCER</x:v>
      </x:c>
      <x:c r="F2345" s="59" t="str">
        <x:v>SYS</x:v>
      </x:c>
      <x:c r="G2345" s="27" t="n">
        <x:v>1</x:v>
      </x:c>
      <x:c r="H2345" s="27" t="str">
        <x:v>3rd</x:v>
      </x:c>
      <x:c r="I2345" s="30" t="n">
        <x:v>2.3</x:v>
      </x:c>
      <x:c r="J2345" s="30" t="n">
        <x:v>2.3</x:v>
      </x:c>
      <x:c r="K2345" s="30" t="n">
        <x:v>0</x:v>
      </x:c>
      <x:c r="L2345" s="30" t="n">
        <x:v>0</x:v>
      </x:c>
    </x:row>
    <x:row r="2346">
      <x:c r="A2346" s="61" t="n">
        <x:v>46214</x:v>
      </x:c>
      <x:c r="B2346" s="59" t="str">
        <x:v>CAULFIELD</x:v>
      </x:c>
      <x:c r="C2346" s="27" t="n">
        <x:v>3</x:v>
      </x:c>
      <x:c r="D2346" s="27" t="n">
        <x:v>12</x:v>
      </x:c>
      <x:c r="E2346" s="59" t="str">
        <x:v>UNDISPUTABLE</x:v>
      </x:c>
      <x:c r="F2346" s="59" t="str">
        <x:v>SYS</x:v>
      </x:c>
      <x:c r="G2346" s="27" t="n">
        <x:v>1</x:v>
      </x:c>
      <x:c r="H2346" s="27" t="str"/>
      <x:c r="I2346" s="30"/>
      <x:c r="J2346" s="30" t="n">
        <x:v>0</x:v>
      </x:c>
      <x:c r="K2346" s="30" t="n">
        <x:v>0</x:v>
      </x:c>
      <x:c r="L2346" s="30" t="n">
        <x:v>0</x:v>
      </x:c>
    </x:row>
    <x:row r="2347">
      <x:c r="A2347" s="61" t="n">
        <x:v>46214</x:v>
      </x:c>
      <x:c r="B2347" s="59" t="str">
        <x:v>CAULFIELD</x:v>
      </x:c>
      <x:c r="C2347" s="27" t="n">
        <x:v>4</x:v>
      </x:c>
      <x:c r="D2347" s="27" t="n">
        <x:v>2</x:v>
      </x:c>
      <x:c r="E2347" s="59" t="str">
        <x:v>SIGNATURE SCENT</x:v>
      </x:c>
      <x:c r="F2347" s="59" t="str">
        <x:v>DC</x:v>
      </x:c>
      <x:c r="G2347" s="27" t="n">
        <x:v>1</x:v>
      </x:c>
      <x:c r="H2347" s="27" t="str">
        <x:v>Won</x:v>
      </x:c>
      <x:c r="I2347" s="30" t="n">
        <x:v>2</x:v>
      </x:c>
      <x:c r="J2347" s="30" t="n">
        <x:v>2</x:v>
      </x:c>
      <x:c r="K2347" s="30" t="n">
        <x:v>0</x:v>
      </x:c>
      <x:c r="L2347" s="30" t="n">
        <x:v>0</x:v>
      </x:c>
    </x:row>
    <x:row r="2348">
      <x:c r="A2348" s="61" t="n">
        <x:v>46214</x:v>
      </x:c>
      <x:c r="B2348" s="59" t="str">
        <x:v>CAULFIELD</x:v>
      </x:c>
      <x:c r="C2348" s="27" t="n">
        <x:v>4</x:v>
      </x:c>
      <x:c r="D2348" s="27" t="n">
        <x:v>6</x:v>
      </x:c>
      <x:c r="E2348" s="59" t="str">
        <x:v>LADY VERITY</x:v>
      </x:c>
      <x:c r="F2348" s="59" t="str">
        <x:v>DC</x:v>
      </x:c>
      <x:c r="G2348" s="27" t="n">
        <x:v>1</x:v>
      </x:c>
      <x:c r="H2348" s="27" t="str"/>
      <x:c r="I2348" s="30"/>
      <x:c r="J2348" s="30" t="n">
        <x:v>0</x:v>
      </x:c>
      <x:c r="K2348" s="30" t="n">
        <x:v>0</x:v>
      </x:c>
      <x:c r="L2348" s="30" t="n">
        <x:v>0</x:v>
      </x:c>
    </x:row>
    <x:row r="2349">
      <x:c r="A2349" s="61" t="n">
        <x:v>46214</x:v>
      </x:c>
      <x:c r="B2349" s="59" t="str">
        <x:v>CAULFIELD</x:v>
      </x:c>
      <x:c r="C2349" s="27" t="n">
        <x:v>4</x:v>
      </x:c>
      <x:c r="D2349" s="27" t="n">
        <x:v>7</x:v>
      </x:c>
      <x:c r="E2349" s="59" t="str">
        <x:v>RESTLESS WIND</x:v>
      </x:c>
      <x:c r="F2349" s="59" t="str">
        <x:v>LSW</x:v>
      </x:c>
      <x:c r="G2349" s="27" t="n">
        <x:v>1</x:v>
      </x:c>
      <x:c r="H2349" s="27" t="str">
        <x:v>3rd</x:v>
      </x:c>
      <x:c r="I2349" s="30" t="n">
        <x:v>3.7</x:v>
      </x:c>
      <x:c r="J2349" s="30" t="n">
        <x:v>3.7</x:v>
      </x:c>
      <x:c r="K2349" s="30" t="n">
        <x:v>0</x:v>
      </x:c>
      <x:c r="L2349" s="30" t="n">
        <x:v>0</x:v>
      </x:c>
    </x:row>
    <x:row r="2350">
      <x:c r="A2350" s="61" t="n">
        <x:v>46214</x:v>
      </x:c>
      <x:c r="B2350" s="59" t="str">
        <x:v>CAULFIELD</x:v>
      </x:c>
      <x:c r="C2350" s="27" t="n">
        <x:v>5</x:v>
      </x:c>
      <x:c r="D2350" s="27" t="n">
        <x:v>2</x:v>
      </x:c>
      <x:c r="E2350" s="59" t="str">
        <x:v>SIR ATLAS</x:v>
      </x:c>
      <x:c r="F2350" s="59" t="str">
        <x:v>FRSR</x:v>
      </x:c>
      <x:c r="G2350" s="27" t="n">
        <x:v>1</x:v>
      </x:c>
      <x:c r="H2350" s="27" t="str"/>
      <x:c r="I2350" s="30"/>
      <x:c r="J2350" s="30" t="n">
        <x:v>0</x:v>
      </x:c>
      <x:c r="K2350" s="30" t="n">
        <x:v>0</x:v>
      </x:c>
      <x:c r="L2350" s="30" t="n">
        <x:v>0</x:v>
      </x:c>
    </x:row>
    <x:row r="2351">
      <x:c r="A2351" s="61" t="n">
        <x:v>46214</x:v>
      </x:c>
      <x:c r="B2351" s="59" t="str">
        <x:v>CAULFIELD</x:v>
      </x:c>
      <x:c r="C2351" s="27" t="n">
        <x:v>5</x:v>
      </x:c>
      <x:c r="D2351" s="27" t="n">
        <x:v>6</x:v>
      </x:c>
      <x:c r="E2351" s="59" t="str">
        <x:v>STOP THE ROCK</x:v>
      </x:c>
      <x:c r="F2351" s="59" t="str">
        <x:v>LSW</x:v>
      </x:c>
      <x:c r="G2351" s="27" t="n">
        <x:v>1</x:v>
      </x:c>
      <x:c r="H2351" s="27" t="str">
        <x:v>3rd</x:v>
      </x:c>
      <x:c r="I2351" s="30" t="n">
        <x:v>2.5</x:v>
      </x:c>
      <x:c r="J2351" s="30" t="n">
        <x:v>2.5</x:v>
      </x:c>
      <x:c r="K2351" s="30" t="n">
        <x:v>0</x:v>
      </x:c>
      <x:c r="L2351" s="30" t="n">
        <x:v>0</x:v>
      </x:c>
    </x:row>
    <x:row r="2352">
      <x:c r="A2352" s="61" t="n">
        <x:v>46214</x:v>
      </x:c>
      <x:c r="B2352" s="59" t="str">
        <x:v>CAULFIELD</x:v>
      </x:c>
      <x:c r="C2352" s="27" t="n">
        <x:v>5</x:v>
      </x:c>
      <x:c r="D2352" s="27" t="n">
        <x:v>12</x:v>
      </x:c>
      <x:c r="E2352" s="59" t="str">
        <x:v>AMLETO</x:v>
      </x:c>
      <x:c r="F2352" s="59" t="str">
        <x:v>SYS</x:v>
      </x:c>
      <x:c r="G2352" s="27" t="n">
        <x:v>1</x:v>
      </x:c>
      <x:c r="H2352" s="27" t="str">
        <x:v>2nd</x:v>
      </x:c>
      <x:c r="I2352" s="30" t="n">
        <x:v>1.2</x:v>
      </x:c>
      <x:c r="J2352" s="30" t="n">
        <x:v>1.2</x:v>
      </x:c>
      <x:c r="K2352" s="30" t="n">
        <x:v>0</x:v>
      </x:c>
      <x:c r="L2352" s="30" t="n">
        <x:v>0</x:v>
      </x:c>
    </x:row>
    <x:row r="2353">
      <x:c r="A2353" s="61" t="n">
        <x:v>46214</x:v>
      </x:c>
      <x:c r="B2353" s="59" t="str">
        <x:v>CAULFIELD</x:v>
      </x:c>
      <x:c r="C2353" s="27" t="n">
        <x:v>6</x:v>
      </x:c>
      <x:c r="D2353" s="27" t="n">
        <x:v>1</x:v>
      </x:c>
      <x:c r="E2353" s="59" t="str">
        <x:v>DECALOGUE</x:v>
      </x:c>
      <x:c r="F2353" s="59" t="str">
        <x:v>LSW / SYS</x:v>
      </x:c>
      <x:c r="G2353" s="27" t="n">
        <x:v>2</x:v>
      </x:c>
      <x:c r="H2353" s="27" t="str"/>
      <x:c r="I2353" s="30"/>
      <x:c r="J2353" s="30" t="n">
        <x:v>0</x:v>
      </x:c>
      <x:c r="K2353" s="30" t="n">
        <x:v>0</x:v>
      </x:c>
      <x:c r="L2353" s="30" t="n">
        <x:v>0</x:v>
      </x:c>
    </x:row>
    <x:row r="2354">
      <x:c r="A2354" s="61" t="n">
        <x:v>46214</x:v>
      </x:c>
      <x:c r="B2354" s="59" t="str">
        <x:v>CAULFIELD</x:v>
      </x:c>
      <x:c r="C2354" s="27" t="n">
        <x:v>6</x:v>
      </x:c>
      <x:c r="D2354" s="27" t="n">
        <x:v>3</x:v>
      </x:c>
      <x:c r="E2354" s="59" t="str">
        <x:v>OUR CHIEF</x:v>
      </x:c>
      <x:c r="F2354" s="59" t="str">
        <x:v>SYS</x:v>
      </x:c>
      <x:c r="G2354" s="27" t="n">
        <x:v>1</x:v>
      </x:c>
      <x:c r="H2354" s="27" t="str">
        <x:v>2nd</x:v>
      </x:c>
      <x:c r="I2354" s="30" t="n">
        <x:v>1.7</x:v>
      </x:c>
      <x:c r="J2354" s="30" t="n">
        <x:v>1.7</x:v>
      </x:c>
      <x:c r="K2354" s="30" t="n">
        <x:v>0</x:v>
      </x:c>
      <x:c r="L2354" s="30" t="n">
        <x:v>0</x:v>
      </x:c>
    </x:row>
    <x:row r="2355">
      <x:c r="A2355" s="61" t="n">
        <x:v>46214</x:v>
      </x:c>
      <x:c r="B2355" s="59" t="str">
        <x:v>CAULFIELD</x:v>
      </x:c>
      <x:c r="C2355" s="27" t="n">
        <x:v>7</x:v>
      </x:c>
      <x:c r="D2355" s="27" t="n">
        <x:v>6</x:v>
      </x:c>
      <x:c r="E2355" s="59" t="str">
        <x:v>WATCHME WIN</x:v>
      </x:c>
      <x:c r="F2355" s="59" t="str">
        <x:v>DC</x:v>
      </x:c>
      <x:c r="G2355" s="27" t="n">
        <x:v>1</x:v>
      </x:c>
      <x:c r="H2355" s="27" t="str"/>
      <x:c r="I2355" s="30"/>
      <x:c r="J2355" s="30" t="n">
        <x:v>0</x:v>
      </x:c>
      <x:c r="K2355" s="30" t="n">
        <x:v>0</x:v>
      </x:c>
      <x:c r="L2355" s="30" t="n">
        <x:v>0</x:v>
      </x:c>
    </x:row>
    <x:row r="2356">
      <x:c r="A2356" s="61" t="n">
        <x:v>46214</x:v>
      </x:c>
      <x:c r="B2356" s="59" t="str">
        <x:v>CAULFIELD</x:v>
      </x:c>
      <x:c r="C2356" s="27" t="n">
        <x:v>7</x:v>
      </x:c>
      <x:c r="D2356" s="27" t="n">
        <x:v>8</x:v>
      </x:c>
      <x:c r="E2356" s="59" t="str">
        <x:v>WINNASEDGE</x:v>
      </x:c>
      <x:c r="F2356" s="59" t="str">
        <x:v>LSW</x:v>
      </x:c>
      <x:c r="G2356" s="27" t="n">
        <x:v>1</x:v>
      </x:c>
      <x:c r="H2356" s="27" t="str">
        <x:v>Won</x:v>
      </x:c>
      <x:c r="I2356" s="30" t="n">
        <x:v>1.8</x:v>
      </x:c>
      <x:c r="J2356" s="30" t="n">
        <x:v>1.8</x:v>
      </x:c>
      <x:c r="K2356" s="30" t="n">
        <x:v>5.58</x:v>
      </x:c>
      <x:c r="L2356" s="30" t="n">
        <x:v>7.2540000000000004</x:v>
      </x:c>
    </x:row>
    <x:row r="2357">
      <x:c r="A2357" s="61" t="n">
        <x:v>46214</x:v>
      </x:c>
      <x:c r="B2357" s="59" t="str">
        <x:v>CAULFIELD</x:v>
      </x:c>
      <x:c r="C2357" s="27" t="n">
        <x:v>8</x:v>
      </x:c>
      <x:c r="D2357" s="27" t="n">
        <x:v>2</x:v>
      </x:c>
      <x:c r="E2357" s="59" t="str">
        <x:v>RISE AT DAWN</x:v>
      </x:c>
      <x:c r="F2357" s="59" t="str">
        <x:v>M</x:v>
      </x:c>
      <x:c r="G2357" s="27" t="n">
        <x:v>1</x:v>
      </x:c>
      <x:c r="H2357" s="27" t="str">
        <x:v>2nd</x:v>
      </x:c>
      <x:c r="I2357" s="30" t="n">
        <x:v>3.1</x:v>
      </x:c>
      <x:c r="J2357" s="30" t="n">
        <x:v>3.1</x:v>
      </x:c>
      <x:c r="K2357" s="30" t="n">
        <x:v>4.03</x:v>
      </x:c>
      <x:c r="L2357" s="30"/>
    </x:row>
    <x:row r="2358">
      <x:c r="A2358" s="61" t="n">
        <x:v>46214</x:v>
      </x:c>
      <x:c r="B2358" s="59" t="str">
        <x:v>CAULFIELD</x:v>
      </x:c>
      <x:c r="C2358" s="27" t="n">
        <x:v>8</x:v>
      </x:c>
      <x:c r="D2358" s="27" t="n">
        <x:v>3</x:v>
      </x:c>
      <x:c r="E2358" s="59" t="str">
        <x:v>COEUR VOLANTE</x:v>
      </x:c>
      <x:c r="F2358" s="59" t="str">
        <x:v>LSW</x:v>
      </x:c>
      <x:c r="G2358" s="27" t="n">
        <x:v>1</x:v>
      </x:c>
      <x:c r="H2358" s="27" t="str">
        <x:v>Won</x:v>
      </x:c>
      <x:c r="I2358" s="30" t="n">
        <x:v>1.7</x:v>
      </x:c>
      <x:c r="J2358" s="30" t="n">
        <x:v>1.7</x:v>
      </x:c>
      <x:c r="K2358" s="30" t="n">
        <x:v>2.21</x:v>
      </x:c>
      <x:c r="L2358" s="30"/>
    </x:row>
    <x:row r="2359">
      <x:c r="A2359" s="61" t="n">
        <x:v>46214</x:v>
      </x:c>
      <x:c r="B2359" s="59" t="str">
        <x:v>CAULFIELD</x:v>
      </x:c>
      <x:c r="C2359" s="27" t="n">
        <x:v>8</x:v>
      </x:c>
      <x:c r="D2359" s="27" t="n">
        <x:v>6</x:v>
      </x:c>
      <x:c r="E2359" s="59" t="str">
        <x:v>BIG SWINGER</x:v>
      </x:c>
      <x:c r="F2359" s="59" t="str">
        <x:v>BFSR</x:v>
      </x:c>
      <x:c r="G2359" s="27" t="n">
        <x:v>1</x:v>
      </x:c>
      <x:c r="H2359" s="27" t="str"/>
      <x:c r="I2359" s="30"/>
      <x:c r="J2359" s="30" t="n">
        <x:v>0</x:v>
      </x:c>
      <x:c r="K2359" s="30" t="n">
        <x:v>0</x:v>
      </x:c>
      <x:c r="L2359" s="30"/>
    </x:row>
    <x:row r="2360">
      <x:c r="A2360" s="61" t="n">
        <x:v>46214</x:v>
      </x:c>
      <x:c r="B2360" s="59" t="str">
        <x:v>CAULFIELD</x:v>
      </x:c>
      <x:c r="C2360" s="27" t="n">
        <x:v>8</x:v>
      </x:c>
      <x:c r="D2360" s="27" t="n">
        <x:v>10</x:v>
      </x:c>
      <x:c r="E2360" s="59" t="str">
        <x:v>TEN COMMANDMENTS</x:v>
      </x:c>
      <x:c r="F2360" s="59" t="str">
        <x:v>SYS</x:v>
      </x:c>
      <x:c r="G2360" s="27" t="n">
        <x:v>1</x:v>
      </x:c>
      <x:c r="H2360" s="27" t="str">
        <x:v>3rd</x:v>
      </x:c>
      <x:c r="I2360" s="30" t="n">
        <x:v>1.3</x:v>
      </x:c>
      <x:c r="J2360" s="30" t="n">
        <x:v>1.3</x:v>
      </x:c>
      <x:c r="K2360" s="30" t="n">
        <x:v>1.6900000000000002</x:v>
      </x:c>
      <x:c r="L2360" s="30"/>
    </x:row>
    <x:row r="2361">
      <x:c r="A2361" s="61" t="n">
        <x:v>46214</x:v>
      </x:c>
      <x:c r="B2361" s="59" t="str">
        <x:v>CAULFIELD</x:v>
      </x:c>
      <x:c r="C2361" s="27" t="n">
        <x:v>9</x:v>
      </x:c>
      <x:c r="D2361" s="27" t="n">
        <x:v>9</x:v>
      </x:c>
      <x:c r="E2361" s="59" t="str">
        <x:v>FIRST CHORUS</x:v>
      </x:c>
      <x:c r="F2361" s="59" t="str">
        <x:v>FRSR / SYS</x:v>
      </x:c>
      <x:c r="G2361" s="27" t="n">
        <x:v>2</x:v>
      </x:c>
      <x:c r="H2361" s="27" t="str">
        <x:v>Won</x:v>
      </x:c>
      <x:c r="I2361" s="30" t="n">
        <x:v>1.3</x:v>
      </x:c>
      <x:c r="J2361" s="30" t="n">
        <x:v>1.3</x:v>
      </x:c>
      <x:c r="K2361" s="30"/>
      <x:c r="L2361" s="30"/>
    </x:row>
    <x:row r="2362">
      <x:c r="A2362" s="61" t="n">
        <x:v>46221</x:v>
      </x:c>
      <x:c r="B2362" s="59" t="str">
        <x:v>FLEMINGTON</x:v>
      </x:c>
      <x:c r="C2362" s="27" t="n">
        <x:v>1</x:v>
      </x:c>
      <x:c r="D2362" s="27" t="n">
        <x:v>1</x:v>
      </x:c>
      <x:c r="E2362" s="59" t="str">
        <x:v>KO PHANGAN</x:v>
      </x:c>
      <x:c r="F2362" s="59" t="str">
        <x:v>SYS</x:v>
      </x:c>
      <x:c r="G2362" s="27" t="n">
        <x:v>1</x:v>
      </x:c>
      <x:c r="H2362" s="27" t="str">
        <x:v>Won</x:v>
      </x:c>
      <x:c r="I2362" s="30" t="n">
        <x:v>1.3</x:v>
      </x:c>
      <x:c r="J2362" s="30" t="n">
        <x:v>1.3</x:v>
      </x:c>
      <x:c r="K2362" s="30" t="n">
        <x:v>0</x:v>
      </x:c>
      <x:c r="L2362" s="30" t="n">
        <x:v>0</x:v>
      </x:c>
    </x:row>
    <x:row r="2363">
      <x:c r="A2363" s="61" t="n">
        <x:v>46221</x:v>
      </x:c>
      <x:c r="B2363" s="59" t="str">
        <x:v>FLEMINGTON</x:v>
      </x:c>
      <x:c r="C2363" s="27" t="n">
        <x:v>1</x:v>
      </x:c>
      <x:c r="D2363" s="27" t="n">
        <x:v>2</x:v>
      </x:c>
      <x:c r="E2363" s="59" t="str">
        <x:v>NOTIFIED</x:v>
      </x:c>
      <x:c r="F2363" s="59" t="str">
        <x:v>LSW / SYS</x:v>
      </x:c>
      <x:c r="G2363" s="27" t="n">
        <x:v>2</x:v>
      </x:c>
      <x:c r="H2363" s="27" t="str">
        <x:v>2nd</x:v>
      </x:c>
      <x:c r="I2363" s="30" t="n">
        <x:v>1.8</x:v>
      </x:c>
      <x:c r="J2363" s="30" t="n">
        <x:v>1.8</x:v>
      </x:c>
      <x:c r="K2363" s="30" t="n">
        <x:v>0</x:v>
      </x:c>
      <x:c r="L2363" s="30" t="n">
        <x:v>0</x:v>
      </x:c>
    </x:row>
    <x:row r="2364">
      <x:c r="A2364" s="61" t="n">
        <x:v>46221</x:v>
      </x:c>
      <x:c r="B2364" s="59" t="str">
        <x:v>FLEMINGTON</x:v>
      </x:c>
      <x:c r="C2364" s="27" t="n">
        <x:v>1</x:v>
      </x:c>
      <x:c r="D2364" s="27" t="n">
        <x:v>4</x:v>
      </x:c>
      <x:c r="E2364" s="59" t="str">
        <x:v>DELAHRA</x:v>
      </x:c>
      <x:c r="F2364" s="59" t="str">
        <x:v>SYS</x:v>
      </x:c>
      <x:c r="G2364" s="27" t="n">
        <x:v>1</x:v>
      </x:c>
      <x:c r="H2364" s="27" t="str">
        <x:v>4th</x:v>
      </x:c>
      <x:c r="I2364" s="30"/>
      <x:c r="J2364" s="30" t="n">
        <x:v>0</x:v>
      </x:c>
      <x:c r="K2364" s="30" t="n">
        <x:v>0</x:v>
      </x:c>
      <x:c r="L2364" s="30" t="n">
        <x:v>0</x:v>
      </x:c>
    </x:row>
    <x:row r="2365">
      <x:c r="A2365" s="61" t="n">
        <x:v>46221</x:v>
      </x:c>
      <x:c r="B2365" s="59" t="str">
        <x:v>FLEMINGTON</x:v>
      </x:c>
      <x:c r="C2365" s="27" t="n">
        <x:v>2</x:v>
      </x:c>
      <x:c r="D2365" s="27" t="n">
        <x:v>1</x:v>
      </x:c>
      <x:c r="E2365" s="59" t="str">
        <x:v>HARD KICK</x:v>
      </x:c>
      <x:c r="F2365" s="59" t="str">
        <x:v>DC</x:v>
      </x:c>
      <x:c r="G2365" s="27" t="n">
        <x:v>1</x:v>
      </x:c>
      <x:c r="H2365" s="27" t="str"/>
      <x:c r="I2365" s="30"/>
      <x:c r="J2365" s="30" t="n">
        <x:v>0</x:v>
      </x:c>
      <x:c r="K2365" s="30" t="n">
        <x:v>0</x:v>
      </x:c>
      <x:c r="L2365" s="30" t="n">
        <x:v>0</x:v>
      </x:c>
    </x:row>
    <x:row r="2366">
      <x:c r="A2366" s="61" t="n">
        <x:v>46221</x:v>
      </x:c>
      <x:c r="B2366" s="59" t="str">
        <x:v>FLEMINGTON</x:v>
      </x:c>
      <x:c r="C2366" s="27" t="n">
        <x:v>3</x:v>
      </x:c>
      <x:c r="D2366" s="27" t="n">
        <x:v>3</x:v>
      </x:c>
      <x:c r="E2366" s="59" t="str">
        <x:v>CHANGING COLOURS</x:v>
      </x:c>
      <x:c r="F2366" s="59" t="str">
        <x:v>DC</x:v>
      </x:c>
      <x:c r="G2366" s="27" t="n">
        <x:v>1</x:v>
      </x:c>
      <x:c r="H2366" s="27" t="str">
        <x:v>Won</x:v>
      </x:c>
      <x:c r="I2366" s="30" t="n">
        <x:v>1.7</x:v>
      </x:c>
      <x:c r="J2366" s="30" t="n">
        <x:v>1.7</x:v>
      </x:c>
      <x:c r="K2366" s="30" t="n">
        <x:v>3.06</x:v>
      </x:c>
      <x:c r="L2366" s="30" t="n">
        <x:v>6.12</x:v>
      </x:c>
    </x:row>
    <x:row r="2367">
      <x:c r="A2367" s="61" t="n">
        <x:v>46221</x:v>
      </x:c>
      <x:c r="B2367" s="59" t="str">
        <x:v>FLEMINGTON</x:v>
      </x:c>
      <x:c r="C2367" s="27" t="n">
        <x:v>3</x:v>
      </x:c>
      <x:c r="D2367" s="27" t="n">
        <x:v>5</x:v>
      </x:c>
      <x:c r="E2367" s="59" t="str">
        <x:v>MADIYYA</x:v>
      </x:c>
      <x:c r="F2367" s="59" t="str">
        <x:v>BFSR / SYS</x:v>
      </x:c>
      <x:c r="G2367" s="27" t="n">
        <x:v>2</x:v>
      </x:c>
      <x:c r="H2367" s="27" t="str">
        <x:v>3rd</x:v>
      </x:c>
      <x:c r="I2367" s="30" t="n">
        <x:v>1.9</x:v>
      </x:c>
      <x:c r="J2367" s="30" t="n">
        <x:v>1.9</x:v>
      </x:c>
      <x:c r="K2367" s="30" t="n">
        <x:v>3.42</x:v>
      </x:c>
      <x:c r="L2367" s="30" t="n">
        <x:v>6.84</x:v>
      </x:c>
    </x:row>
    <x:row r="2368">
      <x:c r="A2368" s="61" t="n">
        <x:v>46221</x:v>
      </x:c>
      <x:c r="B2368" s="59" t="str">
        <x:v>FLEMINGTON</x:v>
      </x:c>
      <x:c r="C2368" s="27" t="n">
        <x:v>4</x:v>
      </x:c>
      <x:c r="D2368" s="27" t="n">
        <x:v>8</x:v>
      </x:c>
      <x:c r="E2368" s="59" t="str">
        <x:v>MISSAPPREHEND</x:v>
      </x:c>
      <x:c r="F2368" s="59" t="str">
        <x:v>FRSR</x:v>
      </x:c>
      <x:c r="G2368" s="27" t="n">
        <x:v>1</x:v>
      </x:c>
      <x:c r="H2368" s="27" t="str">
        <x:v>3rd</x:v>
      </x:c>
      <x:c r="I2368" s="30" t="n">
        <x:v>1.8</x:v>
      </x:c>
      <x:c r="J2368" s="30" t="n">
        <x:v>1.8</x:v>
      </x:c>
      <x:c r="K2368" s="30" t="n">
        <x:v>3.6</x:v>
      </x:c>
      <x:c r="L2368" s="30" t="n">
        <x:v>6.12</x:v>
      </x:c>
    </x:row>
    <x:row r="2369">
      <x:c r="A2369" s="61" t="n">
        <x:v>46221</x:v>
      </x:c>
      <x:c r="B2369" s="59" t="str">
        <x:v>FLEMINGTON</x:v>
      </x:c>
      <x:c r="C2369" s="27" t="n">
        <x:v>4</x:v>
      </x:c>
      <x:c r="D2369" s="27" t="n">
        <x:v>14</x:v>
      </x:c>
      <x:c r="E2369" s="59" t="str">
        <x:v>LAURA ELIZA</x:v>
      </x:c>
      <x:c r="F2369" s="59" t="str">
        <x:v>LSW / SYS</x:v>
      </x:c>
      <x:c r="G2369" s="27" t="n">
        <x:v>2</x:v>
      </x:c>
      <x:c r="H2369" s="27" t="str"/>
      <x:c r="I2369" s="30"/>
      <x:c r="J2369" s="30" t="n">
        <x:v>0</x:v>
      </x:c>
      <x:c r="K2369" s="30" t="n">
        <x:v>0</x:v>
      </x:c>
      <x:c r="L2369" s="30" t="n">
        <x:v>0</x:v>
      </x:c>
    </x:row>
    <x:row r="2370">
      <x:c r="A2370" s="61" t="n">
        <x:v>46221</x:v>
      </x:c>
      <x:c r="B2370" s="59" t="str">
        <x:v>FLEMINGTON</x:v>
      </x:c>
      <x:c r="C2370" s="27" t="n">
        <x:v>5</x:v>
      </x:c>
      <x:c r="D2370" s="27" t="n">
        <x:v>2</x:v>
      </x:c>
      <x:c r="E2370" s="59" t="str">
        <x:v>KALEO</x:v>
      </x:c>
      <x:c r="F2370" s="59" t="str">
        <x:v>DC / SYS</x:v>
      </x:c>
      <x:c r="G2370" s="27" t="n">
        <x:v>2</x:v>
      </x:c>
      <x:c r="H2370" s="27" t="str">
        <x:v>Won</x:v>
      </x:c>
      <x:c r="I2370" s="30" t="n">
        <x:v>2</x:v>
      </x:c>
      <x:c r="J2370" s="30" t="n">
        <x:v>2</x:v>
      </x:c>
      <x:c r="K2370" s="30" t="n">
        <x:v>3.4</x:v>
      </x:c>
      <x:c r="L2370" s="30" t="n">
        <x:v>0</x:v>
      </x:c>
    </x:row>
    <x:row r="2371">
      <x:c r="A2371" s="61" t="n">
        <x:v>46221</x:v>
      </x:c>
      <x:c r="B2371" s="59" t="str">
        <x:v>FLEMINGTON</x:v>
      </x:c>
      <x:c r="C2371" s="27" t="n">
        <x:v>5</x:v>
      </x:c>
      <x:c r="D2371" s="27" t="n">
        <x:v>3</x:v>
      </x:c>
      <x:c r="E2371" s="59" t="str">
        <x:v>FLYING DONE</x:v>
      </x:c>
      <x:c r="F2371" s="59" t="str">
        <x:v>M</x:v>
      </x:c>
      <x:c r="G2371" s="27" t="n">
        <x:v>1</x:v>
      </x:c>
      <x:c r="H2371" s="27" t="str"/>
      <x:c r="I2371" s="30"/>
      <x:c r="J2371" s="30" t="n">
        <x:v>0</x:v>
      </x:c>
      <x:c r="K2371" s="30" t="n">
        <x:v>0</x:v>
      </x:c>
      <x:c r="L2371" s="30" t="n">
        <x:v>0</x:v>
      </x:c>
    </x:row>
    <x:row r="2372">
      <x:c r="A2372" s="61" t="n">
        <x:v>46221</x:v>
      </x:c>
      <x:c r="B2372" s="59" t="str">
        <x:v>FLEMINGTON</x:v>
      </x:c>
      <x:c r="C2372" s="27" t="n">
        <x:v>6</x:v>
      </x:c>
      <x:c r="D2372" s="27" t="n">
        <x:v>1</x:v>
      </x:c>
      <x:c r="E2372" s="59" t="str">
        <x:v>BOLD SOUL</x:v>
      </x:c>
      <x:c r="F2372" s="59" t="str">
        <x:v>SYS</x:v>
      </x:c>
      <x:c r="G2372" s="27" t="n">
        <x:v>1</x:v>
      </x:c>
      <x:c r="H2372" s="27" t="str">
        <x:v>Won</x:v>
      </x:c>
      <x:c r="I2372" s="30" t="n">
        <x:v>1.7</x:v>
      </x:c>
      <x:c r="J2372" s="30" t="n">
        <x:v>1.7</x:v>
      </x:c>
      <x:c r="K2372" s="30" t="n">
        <x:v>0</x:v>
      </x:c>
      <x:c r="L2372" s="30" t="n">
        <x:v>0</x:v>
      </x:c>
    </x:row>
    <x:row r="2373">
      <x:c r="A2373" s="61" t="n">
        <x:v>46221</x:v>
      </x:c>
      <x:c r="B2373" s="59" t="str">
        <x:v>FLEMINGTON</x:v>
      </x:c>
      <x:c r="C2373" s="27" t="n">
        <x:v>6</x:v>
      </x:c>
      <x:c r="D2373" s="27" t="n">
        <x:v>6</x:v>
      </x:c>
      <x:c r="E2373" s="59" t="str">
        <x:v>HIGHLAND BLAZE</x:v>
      </x:c>
      <x:c r="F2373" s="59" t="str">
        <x:v>LSW</x:v>
      </x:c>
      <x:c r="G2373" s="27" t="n">
        <x:v>1</x:v>
      </x:c>
      <x:c r="H2373" s="27" t="str">
        <x:v>2nd</x:v>
      </x:c>
      <x:c r="I2373" s="30" t="n">
        <x:v>1.4</x:v>
      </x:c>
      <x:c r="J2373" s="30" t="n">
        <x:v>1.4</x:v>
      </x:c>
      <x:c r="K2373" s="30" t="n">
        <x:v>0</x:v>
      </x:c>
      <x:c r="L2373" s="30" t="n">
        <x:v>0</x:v>
      </x:c>
    </x:row>
    <x:row r="2374">
      <x:c r="A2374" s="61" t="n">
        <x:v>46221</x:v>
      </x:c>
      <x:c r="B2374" s="59" t="str">
        <x:v>FLEMINGTON</x:v>
      </x:c>
      <x:c r="C2374" s="27" t="n">
        <x:v>7</x:v>
      </x:c>
      <x:c r="D2374" s="27" t="n">
        <x:v>5</x:v>
      </x:c>
      <x:c r="E2374" s="59" t="str">
        <x:v>STEEL MOVE</x:v>
      </x:c>
      <x:c r="F2374" s="59" t="str">
        <x:v>SYS</x:v>
      </x:c>
      <x:c r="G2374" s="27" t="n">
        <x:v>1</x:v>
      </x:c>
      <x:c r="H2374" s="27" t="str"/>
      <x:c r="I2374" s="30"/>
      <x:c r="J2374" s="30" t="n">
        <x:v>0</x:v>
      </x:c>
      <x:c r="K2374" s="30" t="n">
        <x:v>0</x:v>
      </x:c>
      <x:c r="L2374" s="30"/>
    </x:row>
    <x:row r="2375">
      <x:c r="A2375" s="61" t="n">
        <x:v>46221</x:v>
      </x:c>
      <x:c r="B2375" s="59" t="str">
        <x:v>FLEMINGTON</x:v>
      </x:c>
      <x:c r="C2375" s="27" t="n">
        <x:v>7</x:v>
      </x:c>
      <x:c r="D2375" s="27" t="n">
        <x:v>11</x:v>
      </x:c>
      <x:c r="E2375" s="59" t="str">
        <x:v>BARARI</x:v>
      </x:c>
      <x:c r="F2375" s="59" t="str">
        <x:v>FRSR / SYS</x:v>
      </x:c>
      <x:c r="G2375" s="27" t="n">
        <x:v>2</x:v>
      </x:c>
      <x:c r="H2375" s="27" t="str"/>
      <x:c r="I2375" s="30"/>
      <x:c r="J2375" s="30" t="n">
        <x:v>0</x:v>
      </x:c>
      <x:c r="K2375" s="30" t="n">
        <x:v>0</x:v>
      </x:c>
      <x:c r="L2375" s="30"/>
    </x:row>
    <x:row r="2376">
      <x:c r="A2376" s="61" t="n">
        <x:v>46221</x:v>
      </x:c>
      <x:c r="B2376" s="59" t="str">
        <x:v>FLEMINGTON</x:v>
      </x:c>
      <x:c r="C2376" s="27" t="n">
        <x:v>9</x:v>
      </x:c>
      <x:c r="D2376" s="27" t="n">
        <x:v>4</x:v>
      </x:c>
      <x:c r="E2376" s="59" t="str">
        <x:v>PRIMA BELLA</x:v>
      </x:c>
      <x:c r="F2376" s="59" t="str">
        <x:v>BF / SYS</x:v>
      </x:c>
      <x:c r="G2376" s="27" t="n">
        <x:v>2</x:v>
      </x:c>
      <x:c r="H2376" s="27" t="str">
        <x:v>Won</x:v>
      </x:c>
      <x:c r="I2376" s="30" t="n">
        <x:v>2.2</x:v>
      </x:c>
      <x:c r="J2376" s="30" t="n">
        <x:v>2.2</x:v>
      </x:c>
      <x:c r="K2376" s="30"/>
      <x:c r="L2376" s="30"/>
    </x:row>
    <x:row r="2377">
      <x:c r="A2377" s="61" t="n">
        <x:v>46228</x:v>
      </x:c>
      <x:c r="B2377" s="59" t="str">
        <x:v>CAULFIELD</x:v>
      </x:c>
      <x:c r="C2377" s="27" t="n">
        <x:v>1</x:v>
      </x:c>
      <x:c r="D2377" s="27" t="n">
        <x:v>1</x:v>
      </x:c>
      <x:c r="E2377" s="59" t="str">
        <x:v>TAKEKO</x:v>
      </x:c>
      <x:c r="F2377" s="59" t="str">
        <x:v>SYS</x:v>
      </x:c>
      <x:c r="G2377" s="27" t="n">
        <x:v>1</x:v>
      </x:c>
      <x:c r="H2377" s="27" t="str">
        <x:v>Won</x:v>
      </x:c>
      <x:c r="I2377" s="30" t="n">
        <x:v>1.3</x:v>
      </x:c>
      <x:c r="J2377" s="30" t="n">
        <x:v>1.3</x:v>
      </x:c>
      <x:c r="K2377" s="30" t="n">
        <x:v>0</x:v>
      </x:c>
      <x:c r="L2377" s="30" t="n">
        <x:v>0</x:v>
      </x:c>
    </x:row>
    <x:row r="2378">
      <x:c r="A2378" s="61" t="n">
        <x:v>46228</x:v>
      </x:c>
      <x:c r="B2378" s="59" t="str">
        <x:v>CAULFIELD</x:v>
      </x:c>
      <x:c r="C2378" s="27" t="n">
        <x:v>1</x:v>
      </x:c>
      <x:c r="D2378" s="27" t="n">
        <x:v>3</x:v>
      </x:c>
      <x:c r="E2378" s="59" t="str">
        <x:v>CUSTOM</x:v>
      </x:c>
      <x:c r="F2378" s="59" t="str">
        <x:v>SYS</x:v>
      </x:c>
      <x:c r="G2378" s="27" t="n">
        <x:v>1</x:v>
      </x:c>
      <x:c r="H2378" s="27" t="str"/>
      <x:c r="I2378" s="30"/>
      <x:c r="J2378" s="30" t="n">
        <x:v>0</x:v>
      </x:c>
      <x:c r="K2378" s="30" t="n">
        <x:v>0</x:v>
      </x:c>
      <x:c r="L2378" s="30" t="n">
        <x:v>0</x:v>
      </x:c>
    </x:row>
    <x:row r="2379">
      <x:c r="A2379" s="61" t="n">
        <x:v>46228</x:v>
      </x:c>
      <x:c r="B2379" s="59" t="str">
        <x:v>CAULFIELD</x:v>
      </x:c>
      <x:c r="C2379" s="27" t="n">
        <x:v>2</x:v>
      </x:c>
      <x:c r="D2379" s="27" t="n">
        <x:v>1</x:v>
      </x:c>
      <x:c r="E2379" s="59" t="str">
        <x:v>GHANA'S AKAN</x:v>
      </x:c>
      <x:c r="F2379" s="59" t="str">
        <x:v>DC</x:v>
      </x:c>
      <x:c r="G2379" s="27" t="n">
        <x:v>1</x:v>
      </x:c>
      <x:c r="H2379" s="27" t="str">
        <x:v>4th</x:v>
      </x:c>
      <x:c r="I2379" s="30"/>
      <x:c r="J2379" s="30" t="n">
        <x:v>0</x:v>
      </x:c>
      <x:c r="K2379" s="30" t="n">
        <x:v>0</x:v>
      </x:c>
      <x:c r="L2379" s="30" t="n">
        <x:v>0</x:v>
      </x:c>
    </x:row>
    <x:row r="2380">
      <x:c r="A2380" s="61" t="n">
        <x:v>46228</x:v>
      </x:c>
      <x:c r="B2380" s="59" t="str">
        <x:v>CAULFIELD</x:v>
      </x:c>
      <x:c r="C2380" s="27" t="n">
        <x:v>3</x:v>
      </x:c>
      <x:c r="D2380" s="27" t="n">
        <x:v>3</x:v>
      </x:c>
      <x:c r="E2380" s="59" t="str">
        <x:v>TENNESSEE BOUND</x:v>
      </x:c>
      <x:c r="F2380" s="59" t="str">
        <x:v>LSW / SYS</x:v>
      </x:c>
      <x:c r="G2380" s="27" t="n">
        <x:v>2</x:v>
      </x:c>
      <x:c r="H2380" s="27" t="str">
        <x:v>Won</x:v>
      </x:c>
      <x:c r="I2380" s="30" t="n">
        <x:v>1.2</x:v>
      </x:c>
      <x:c r="J2380" s="30" t="n">
        <x:v>1.2</x:v>
      </x:c>
      <x:c r="K2380" s="30" t="n">
        <x:v>2.52</x:v>
      </x:c>
      <x:c r="L2380" s="30" t="n">
        <x:v>0</x:v>
      </x:c>
    </x:row>
    <x:row r="2381">
      <x:c r="A2381" s="61" t="n">
        <x:v>46228</x:v>
      </x:c>
      <x:c r="B2381" s="59" t="str">
        <x:v>CAULFIELD</x:v>
      </x:c>
      <x:c r="C2381" s="27" t="n">
        <x:v>3</x:v>
      </x:c>
      <x:c r="D2381" s="27" t="n">
        <x:v>5</x:v>
      </x:c>
      <x:c r="E2381" s="59" t="str">
        <x:v>LUNA CAT</x:v>
      </x:c>
      <x:c r="F2381" s="59" t="str">
        <x:v>BFSR / SYS</x:v>
      </x:c>
      <x:c r="G2381" s="27" t="n">
        <x:v>2</x:v>
      </x:c>
      <x:c r="H2381" s="27" t="str">
        <x:v>3rd</x:v>
      </x:c>
      <x:c r="I2381" s="30"/>
      <x:c r="J2381" s="30" t="n">
        <x:v>0</x:v>
      </x:c>
      <x:c r="K2381" s="30" t="n">
        <x:v>0</x:v>
      </x:c>
      <x:c r="L2381" s="30" t="n">
        <x:v>0</x:v>
      </x:c>
    </x:row>
    <x:row r="2382">
      <x:c r="A2382" s="61" t="n">
        <x:v>46228</x:v>
      </x:c>
      <x:c r="B2382" s="59" t="str">
        <x:v>CAULFIELD</x:v>
      </x:c>
      <x:c r="C2382" s="27" t="n">
        <x:v>3</x:v>
      </x:c>
      <x:c r="D2382" s="27" t="n">
        <x:v>6</x:v>
      </x:c>
      <x:c r="E2382" s="59" t="str">
        <x:v>BUTTERNUT PRINCESS</x:v>
      </x:c>
      <x:c r="F2382" s="59" t="str">
        <x:v>M</x:v>
      </x:c>
      <x:c r="G2382" s="27" t="n">
        <x:v>1</x:v>
      </x:c>
      <x:c r="H2382" s="27" t="str">
        <x:v>4th</x:v>
      </x:c>
      <x:c r="I2382" s="30"/>
      <x:c r="J2382" s="30" t="n">
        <x:v>0</x:v>
      </x:c>
      <x:c r="K2382" s="30" t="n">
        <x:v>0</x:v>
      </x:c>
      <x:c r="L2382" s="30" t="n">
        <x:v>0</x:v>
      </x:c>
    </x:row>
    <x:row r="2383">
      <x:c r="A2383" s="61" t="n">
        <x:v>46228</x:v>
      </x:c>
      <x:c r="B2383" s="59" t="str">
        <x:v>CAULFIELD</x:v>
      </x:c>
      <x:c r="C2383" s="27" t="n">
        <x:v>3</x:v>
      </x:c>
      <x:c r="D2383" s="27" t="n">
        <x:v>7</x:v>
      </x:c>
      <x:c r="E2383" s="59" t="str">
        <x:v>DANCING STORM</x:v>
      </x:c>
      <x:c r="F2383" s="59" t="str">
        <x:v>M</x:v>
      </x:c>
      <x:c r="G2383" s="27" t="n">
        <x:v>1</x:v>
      </x:c>
      <x:c r="H2383" s="27" t="str"/>
      <x:c r="I2383" s="30"/>
      <x:c r="J2383" s="30" t="n">
        <x:v>0</x:v>
      </x:c>
      <x:c r="K2383" s="30" t="n">
        <x:v>0</x:v>
      </x:c>
      <x:c r="L2383" s="30" t="n">
        <x:v>0</x:v>
      </x:c>
    </x:row>
    <x:row r="2384">
      <x:c r="A2384" s="61" t="n">
        <x:v>46228</x:v>
      </x:c>
      <x:c r="B2384" s="59" t="str">
        <x:v>CAULFIELD</x:v>
      </x:c>
      <x:c r="C2384" s="27" t="n">
        <x:v>4</x:v>
      </x:c>
      <x:c r="D2384" s="27" t="n">
        <x:v>2</x:v>
      </x:c>
      <x:c r="E2384" s="59" t="str">
        <x:v>PRINCE TYCOON</x:v>
      </x:c>
      <x:c r="F2384" s="59" t="str">
        <x:v>DC</x:v>
      </x:c>
      <x:c r="G2384" s="27" t="n">
        <x:v>1</x:v>
      </x:c>
      <x:c r="H2384" s="27" t="str">
        <x:v>Won</x:v>
      </x:c>
      <x:c r="I2384" s="30" t="n">
        <x:v>2.1</x:v>
      </x:c>
      <x:c r="J2384" s="30" t="n">
        <x:v>2.1</x:v>
      </x:c>
      <x:c r="K2384" s="30" t="n">
        <x:v>0</x:v>
      </x:c>
      <x:c r="L2384" s="30" t="n">
        <x:v>0</x:v>
      </x:c>
    </x:row>
    <x:row r="2385">
      <x:c r="A2385" s="61" t="n">
        <x:v>46228</x:v>
      </x:c>
      <x:c r="B2385" s="59" t="str">
        <x:v>CAULFIELD</x:v>
      </x:c>
      <x:c r="C2385" s="27" t="n">
        <x:v>4</x:v>
      </x:c>
      <x:c r="D2385" s="27" t="n">
        <x:v>3</x:v>
      </x:c>
      <x:c r="E2385" s="59" t="str">
        <x:v>SIGNATURE SCENT</x:v>
      </x:c>
      <x:c r="F2385" s="59" t="str">
        <x:v>DC</x:v>
      </x:c>
      <x:c r="G2385" s="27" t="n">
        <x:v>1</x:v>
      </x:c>
      <x:c r="H2385" s="27" t="str">
        <x:v>4th</x:v>
      </x:c>
      <x:c r="I2385" s="30"/>
      <x:c r="J2385" s="30" t="n">
        <x:v>0</x:v>
      </x:c>
      <x:c r="K2385" s="30" t="n">
        <x:v>0</x:v>
      </x:c>
      <x:c r="L2385" s="30" t="n">
        <x:v>0</x:v>
      </x:c>
    </x:row>
    <x:row r="2386">
      <x:c r="A2386" s="61" t="n">
        <x:v>46228</x:v>
      </x:c>
      <x:c r="B2386" s="59" t="str">
        <x:v>CAULFIELD</x:v>
      </x:c>
      <x:c r="C2386" s="27" t="n">
        <x:v>5</x:v>
      </x:c>
      <x:c r="D2386" s="27" t="n">
        <x:v>1</x:v>
      </x:c>
      <x:c r="E2386" s="59" t="str">
        <x:v>JIMMY THE BEAR</x:v>
      </x:c>
      <x:c r="F2386" s="59" t="str">
        <x:v>DC</x:v>
      </x:c>
      <x:c r="G2386" s="27" t="n">
        <x:v>1</x:v>
      </x:c>
      <x:c r="H2386" s="27" t="str"/>
      <x:c r="I2386" s="30"/>
      <x:c r="J2386" s="30" t="n">
        <x:v>0</x:v>
      </x:c>
      <x:c r="K2386" s="30" t="n">
        <x:v>0</x:v>
      </x:c>
      <x:c r="L2386" s="30" t="n">
        <x:v>0</x:v>
      </x:c>
    </x:row>
    <x:row r="2387">
      <x:c r="A2387" s="61" t="n">
        <x:v>46228</x:v>
      </x:c>
      <x:c r="B2387" s="59" t="str">
        <x:v>CAULFIELD</x:v>
      </x:c>
      <x:c r="C2387" s="27" t="n">
        <x:v>5</x:v>
      </x:c>
      <x:c r="D2387" s="27" t="n">
        <x:v>5</x:v>
      </x:c>
      <x:c r="E2387" s="59" t="str">
        <x:v>SEAFALL</x:v>
      </x:c>
      <x:c r="F2387" s="59" t="str">
        <x:v>DC</x:v>
      </x:c>
      <x:c r="G2387" s="27" t="n">
        <x:v>1</x:v>
      </x:c>
      <x:c r="H2387" s="27" t="str">
        <x:v>3rd</x:v>
      </x:c>
      <x:c r="I2387" s="30" t="n">
        <x:v>2</x:v>
      </x:c>
      <x:c r="J2387" s="30" t="n">
        <x:v>2</x:v>
      </x:c>
      <x:c r="K2387" s="30" t="n">
        <x:v>0</x:v>
      </x:c>
      <x:c r="L2387" s="30" t="n">
        <x:v>0</x:v>
      </x:c>
    </x:row>
    <x:row r="2388">
      <x:c r="A2388" s="61" t="n">
        <x:v>46228</x:v>
      </x:c>
      <x:c r="B2388" s="59" t="str">
        <x:v>CAULFIELD</x:v>
      </x:c>
      <x:c r="C2388" s="27" t="n">
        <x:v>5</x:v>
      </x:c>
      <x:c r="D2388" s="27" t="n">
        <x:v>9</x:v>
      </x:c>
      <x:c r="E2388" s="59" t="str">
        <x:v>FIRST CHORUS</x:v>
      </x:c>
      <x:c r="F2388" s="59" t="str">
        <x:v>LSW / SYS</x:v>
      </x:c>
      <x:c r="G2388" s="27" t="n">
        <x:v>2</x:v>
      </x:c>
      <x:c r="H2388" s="27" t="str">
        <x:v>Won</x:v>
      </x:c>
      <x:c r="I2388" s="30" t="n">
        <x:v>1.2</x:v>
      </x:c>
      <x:c r="J2388" s="30" t="n">
        <x:v>1.2</x:v>
      </x:c>
      <x:c r="K2388" s="30" t="n">
        <x:v>0</x:v>
      </x:c>
      <x:c r="L2388" s="30" t="n">
        <x:v>0</x:v>
      </x:c>
    </x:row>
    <x:row r="2389">
      <x:c r="A2389" s="61" t="n">
        <x:v>46228</x:v>
      </x:c>
      <x:c r="B2389" s="59" t="str">
        <x:v>CAULFIELD</x:v>
      </x:c>
      <x:c r="C2389" s="27" t="n">
        <x:v>6</x:v>
      </x:c>
      <x:c r="D2389" s="27" t="n">
        <x:v>1</x:v>
      </x:c>
      <x:c r="E2389" s="59" t="str">
        <x:v>DECALOGUE</x:v>
      </x:c>
      <x:c r="F2389" s="59" t="str">
        <x:v>BFSR</x:v>
      </x:c>
      <x:c r="G2389" s="27" t="n">
        <x:v>1</x:v>
      </x:c>
      <x:c r="H2389" s="27" t="str">
        <x:v>4th</x:v>
      </x:c>
      <x:c r="I2389" s="30"/>
      <x:c r="J2389" s="30" t="n">
        <x:v>0</x:v>
      </x:c>
      <x:c r="K2389" s="30" t="n">
        <x:v>0</x:v>
      </x:c>
      <x:c r="L2389" s="30" t="n">
        <x:v>0</x:v>
      </x:c>
    </x:row>
    <x:row r="2390">
      <x:c r="A2390" s="61" t="n">
        <x:v>46228</x:v>
      </x:c>
      <x:c r="B2390" s="59" t="str">
        <x:v>CAULFIELD</x:v>
      </x:c>
      <x:c r="C2390" s="27" t="n">
        <x:v>6</x:v>
      </x:c>
      <x:c r="D2390" s="27" t="n">
        <x:v>2</x:v>
      </x:c>
      <x:c r="E2390" s="59" t="str">
        <x:v>DIRNASEER</x:v>
      </x:c>
      <x:c r="F2390" s="59" t="str">
        <x:v>M</x:v>
      </x:c>
      <x:c r="G2390" s="27" t="n">
        <x:v>1</x:v>
      </x:c>
      <x:c r="H2390" s="27" t="str"/>
      <x:c r="I2390" s="30"/>
      <x:c r="J2390" s="30" t="n">
        <x:v>0</x:v>
      </x:c>
      <x:c r="K2390" s="30" t="n">
        <x:v>0</x:v>
      </x:c>
      <x:c r="L2390" s="30" t="n">
        <x:v>0</x:v>
      </x:c>
    </x:row>
    <x:row r="2391">
      <x:c r="A2391" s="61" t="n">
        <x:v>46228</x:v>
      </x:c>
      <x:c r="B2391" s="59" t="str">
        <x:v>CAULFIELD</x:v>
      </x:c>
      <x:c r="C2391" s="27" t="n">
        <x:v>6</x:v>
      </x:c>
      <x:c r="D2391" s="27" t="n">
        <x:v>3</x:v>
      </x:c>
      <x:c r="E2391" s="59" t="str">
        <x:v>BRILLANTEZZA</x:v>
      </x:c>
      <x:c r="F2391" s="59" t="str">
        <x:v>LSW</x:v>
      </x:c>
      <x:c r="G2391" s="27" t="n">
        <x:v>1</x:v>
      </x:c>
      <x:c r="H2391" s="27" t="str"/>
      <x:c r="I2391" s="30"/>
      <x:c r="J2391" s="30" t="n">
        <x:v>0</x:v>
      </x:c>
      <x:c r="K2391" s="30" t="n">
        <x:v>0</x:v>
      </x:c>
      <x:c r="L2391" s="30" t="n">
        <x:v>0</x:v>
      </x:c>
    </x:row>
    <x:row r="2392">
      <x:c r="A2392" s="61" t="n">
        <x:v>46228</x:v>
      </x:c>
      <x:c r="B2392" s="59" t="str">
        <x:v>CAULFIELD</x:v>
      </x:c>
      <x:c r="C2392" s="27" t="n">
        <x:v>7</x:v>
      </x:c>
      <x:c r="D2392" s="27" t="n">
        <x:v>1</x:v>
      </x:c>
      <x:c r="E2392" s="59" t="str">
        <x:v>COSMIC CRUSADER</x:v>
      </x:c>
      <x:c r="F2392" s="59" t="str">
        <x:v>SYS</x:v>
      </x:c>
      <x:c r="G2392" s="27" t="n">
        <x:v>1</x:v>
      </x:c>
      <x:c r="H2392" s="27" t="str">
        <x:v>Won</x:v>
      </x:c>
      <x:c r="I2392" s="30" t="n">
        <x:v>1.7</x:v>
      </x:c>
      <x:c r="J2392" s="30" t="n">
        <x:v>1.7</x:v>
      </x:c>
      <x:c r="K2392" s="30" t="n">
        <x:v>0</x:v>
      </x:c>
      <x:c r="L2392" s="30" t="n">
        <x:v>0</x:v>
      </x:c>
    </x:row>
    <x:row r="2393">
      <x:c r="A2393" s="61" t="n">
        <x:v>46228</x:v>
      </x:c>
      <x:c r="B2393" s="59" t="str">
        <x:v>CAULFIELD</x:v>
      </x:c>
      <x:c r="C2393" s="27" t="n">
        <x:v>7</x:v>
      </x:c>
      <x:c r="D2393" s="27" t="n">
        <x:v>6</x:v>
      </x:c>
      <x:c r="E2393" s="59" t="str">
        <x:v>WATCHME WIN</x:v>
      </x:c>
      <x:c r="F2393" s="59" t="str">
        <x:v>DC</x:v>
      </x:c>
      <x:c r="G2393" s="27" t="n">
        <x:v>1</x:v>
      </x:c>
      <x:c r="H2393" s="27" t="str"/>
      <x:c r="I2393" s="30"/>
      <x:c r="J2393" s="30" t="n">
        <x:v>0</x:v>
      </x:c>
      <x:c r="K2393" s="30" t="n">
        <x:v>0</x:v>
      </x:c>
      <x:c r="L2393" s="30" t="n">
        <x:v>0</x:v>
      </x:c>
    </x:row>
    <x:row r="2394">
      <x:c r="A2394" s="61" t="n">
        <x:v>46228</x:v>
      </x:c>
      <x:c r="B2394" s="59" t="str">
        <x:v>CAULFIELD</x:v>
      </x:c>
      <x:c r="C2394" s="27" t="n">
        <x:v>8</x:v>
      </x:c>
      <x:c r="D2394" s="27" t="n">
        <x:v>3</x:v>
      </x:c>
      <x:c r="E2394" s="59" t="str">
        <x:v>PRINCE ERIC</x:v>
      </x:c>
      <x:c r="F2394" s="59" t="str">
        <x:v>LSW</x:v>
      </x:c>
      <x:c r="G2394" s="27" t="n">
        <x:v>1</x:v>
      </x:c>
      <x:c r="H2394" s="27" t="str"/>
      <x:c r="I2394" s="30"/>
      <x:c r="J2394" s="30" t="n">
        <x:v>0</x:v>
      </x:c>
      <x:c r="K2394" s="30" t="n">
        <x:v>0</x:v>
      </x:c>
      <x:c r="L2394" s="30"/>
    </x:row>
    <x:row r="2395">
      <x:c r="A2395" s="61" t="n">
        <x:v>46228</x:v>
      </x:c>
      <x:c r="B2395" s="59" t="str">
        <x:v>CAULFIELD</x:v>
      </x:c>
      <x:c r="C2395" s="27" t="n">
        <x:v>8</x:v>
      </x:c>
      <x:c r="D2395" s="27" t="n">
        <x:v>11</x:v>
      </x:c>
      <x:c r="E2395" s="59" t="str">
        <x:v>AMLETO</x:v>
      </x:c>
      <x:c r="F2395" s="59" t="str">
        <x:v>BFSR</x:v>
      </x:c>
      <x:c r="G2395" s="27" t="n">
        <x:v>1</x:v>
      </x:c>
      <x:c r="H2395" s="27" t="str">
        <x:v>Won</x:v>
      </x:c>
      <x:c r="I2395" s="30" t="n">
        <x:v>1.7</x:v>
      </x:c>
      <x:c r="J2395" s="30" t="n">
        <x:v>1.7</x:v>
      </x:c>
      <x:c r="K2395" s="30" t="n">
        <x:v>0</x:v>
      </x:c>
      <x:c r="L2395" s="30"/>
    </x:row>
    <x:row r="2396">
      <x:c r="A2396" s="61" t="n">
        <x:v>46228</x:v>
      </x:c>
      <x:c r="B2396" s="59" t="str">
        <x:v>CAULFIELD</x:v>
      </x:c>
      <x:c r="C2396" s="27" t="n">
        <x:v>9</x:v>
      </x:c>
      <x:c r="D2396" s="27" t="n">
        <x:v>2</x:v>
      </x:c>
      <x:c r="E2396" s="59" t="str">
        <x:v>CRUISERWEIGHT</x:v>
      </x:c>
      <x:c r="F2396" s="59" t="str">
        <x:v>DC / SYS</x:v>
      </x:c>
      <x:c r="G2396" s="27" t="n">
        <x:v>2</x:v>
      </x:c>
      <x:c r="H2396" s="27" t="str">
        <x:v>4th</x:v>
      </x:c>
      <x:c r="I2396" s="30"/>
      <x:c r="J2396" s="30" t="n">
        <x:v>0</x:v>
      </x:c>
      <x:c r="K2396" s="30"/>
      <x:c r="L2396" s="30"/>
    </x:row>
    <x:row r="2397">
      <x:c r="A2397" s="61" t="n">
        <x:v>46228</x:v>
      </x:c>
      <x:c r="B2397" s="59" t="str">
        <x:v>CAULFIELD</x:v>
      </x:c>
      <x:c r="C2397" s="27" t="n">
        <x:v>9</x:v>
      </x:c>
      <x:c r="D2397" s="27" t="n">
        <x:v>4</x:v>
      </x:c>
      <x:c r="E2397" s="59" t="str">
        <x:v>JENNI GONE BONKERS</x:v>
      </x:c>
      <x:c r="F2397" s="59" t="str">
        <x:v>DC</x:v>
      </x:c>
      <x:c r="G2397" s="27" t="n">
        <x:v>1</x:v>
      </x:c>
      <x:c r="H2397" s="27" t="str"/>
      <x:c r="I2397" s="30"/>
      <x:c r="J2397" s="30" t="n">
        <x:v>0</x:v>
      </x:c>
      <x:c r="K2397" s="30"/>
      <x:c r="L2397" s="30"/>
    </x:row>
    <x:row r="2398">
      <x:c r="A2398" s="61" t="n">
        <x:v>46228</x:v>
      </x:c>
      <x:c r="B2398" s="59" t="str">
        <x:v>CAULFIELD</x:v>
      </x:c>
      <x:c r="C2398" s="27" t="n">
        <x:v>9</x:v>
      </x:c>
      <x:c r="D2398" s="27" t="n">
        <x:v>6</x:v>
      </x:c>
      <x:c r="E2398" s="59" t="str">
        <x:v>MAHERSHALA</x:v>
      </x:c>
      <x:c r="F2398" s="59" t="str">
        <x:v>LSW / SYS</x:v>
      </x:c>
      <x:c r="G2398" s="27" t="n">
        <x:v>2</x:v>
      </x:c>
      <x:c r="H2398" s="27" t="str">
        <x:v>3rd</x:v>
      </x:c>
      <x:c r="I2398" s="30" t="n">
        <x:v>1.7</x:v>
      </x:c>
      <x:c r="J2398" s="30" t="n">
        <x:v>1.7</x:v>
      </x:c>
      <x:c r="K2398" s="30"/>
      <x:c r="L2398" s="30"/>
    </x:row>
    <x:row r="2399">
      <x:c r="A2399" s="61" t="n">
        <x:v>46235</x:v>
      </x:c>
      <x:c r="B2399" s="59" t="str">
        <x:v>FLEMINGTON</x:v>
      </x:c>
      <x:c r="C2399" s="27" t="n">
        <x:v>1</x:v>
      </x:c>
      <x:c r="D2399" s="27" t="n">
        <x:v>2</x:v>
      </x:c>
      <x:c r="E2399" s="59" t="str">
        <x:v>BLACK RUN</x:v>
      </x:c>
      <x:c r="F2399" s="59" t="str">
        <x:v>DC</x:v>
      </x:c>
      <x:c r="G2399" s="27" t="n">
        <x:v>1</x:v>
      </x:c>
      <x:c r="H2399" s="27" t="str"/>
      <x:c r="I2399" s="30"/>
      <x:c r="J2399" s="30" t="n">
        <x:v>0</x:v>
      </x:c>
      <x:c r="K2399" s="30" t="n">
        <x:v>0</x:v>
      </x:c>
      <x:c r="L2399" s="30" t="n">
        <x:v>0</x:v>
      </x:c>
    </x:row>
    <x:row r="2400">
      <x:c r="A2400" s="61" t="n">
        <x:v>46235</x:v>
      </x:c>
      <x:c r="B2400" s="59" t="str">
        <x:v>FLEMINGTON</x:v>
      </x:c>
      <x:c r="C2400" s="27" t="n">
        <x:v>1</x:v>
      </x:c>
      <x:c r="D2400" s="27" t="n">
        <x:v>5</x:v>
      </x:c>
      <x:c r="E2400" s="59" t="str">
        <x:v>NEARCO FROD</x:v>
      </x:c>
      <x:c r="F2400" s="59" t="str">
        <x:v>LSW / SYS</x:v>
      </x:c>
      <x:c r="G2400" s="27" t="n">
        <x:v>2</x:v>
      </x:c>
      <x:c r="H2400" s="27" t="str">
        <x:v>Won</x:v>
      </x:c>
      <x:c r="I2400" s="30" t="n">
        <x:v>1.6</x:v>
      </x:c>
      <x:c r="J2400" s="30" t="n">
        <x:v>1.6</x:v>
      </x:c>
      <x:c r="K2400" s="30" t="n">
        <x:v>0</x:v>
      </x:c>
      <x:c r="L2400" s="30" t="n">
        <x:v>0</x:v>
      </x:c>
    </x:row>
    <x:row r="2401">
      <x:c r="A2401" s="61" t="n">
        <x:v>46235</x:v>
      </x:c>
      <x:c r="B2401" s="59" t="str">
        <x:v>FLEMINGTON</x:v>
      </x:c>
      <x:c r="C2401" s="27" t="n">
        <x:v>1</x:v>
      </x:c>
      <x:c r="D2401" s="27" t="n">
        <x:v>6</x:v>
      </x:c>
      <x:c r="E2401" s="59" t="str">
        <x:v>OUR CHIEF</x:v>
      </x:c>
      <x:c r="F2401" s="59" t="str">
        <x:v>LSW</x:v>
      </x:c>
      <x:c r="G2401" s="27" t="n">
        <x:v>1</x:v>
      </x:c>
      <x:c r="H2401" s="27" t="str">
        <x:v>3rd</x:v>
      </x:c>
      <x:c r="I2401" s="30"/>
      <x:c r="J2401" s="30" t="n">
        <x:v>0</x:v>
      </x:c>
      <x:c r="K2401" s="30" t="n">
        <x:v>0</x:v>
      </x:c>
      <x:c r="L2401" s="30" t="n">
        <x:v>0</x:v>
      </x:c>
    </x:row>
    <x:row r="2402">
      <x:c r="A2402" s="61" t="n">
        <x:v>46235</x:v>
      </x:c>
      <x:c r="B2402" s="59" t="str">
        <x:v>FLEMINGTON</x:v>
      </x:c>
      <x:c r="C2402" s="27" t="n">
        <x:v>2</x:v>
      </x:c>
      <x:c r="D2402" s="27" t="n">
        <x:v>2</x:v>
      </x:c>
      <x:c r="E2402" s="59" t="str">
        <x:v>REBEL TUESDAY</x:v>
      </x:c>
      <x:c r="F2402" s="59" t="str">
        <x:v>DC / SYS</x:v>
      </x:c>
      <x:c r="G2402" s="27" t="n">
        <x:v>2</x:v>
      </x:c>
      <x:c r="H2402" s="27" t="str"/>
      <x:c r="I2402" s="30"/>
      <x:c r="J2402" s="30" t="n">
        <x:v>0</x:v>
      </x:c>
      <x:c r="K2402" s="30" t="n">
        <x:v>0</x:v>
      </x:c>
      <x:c r="L2402" s="30" t="n">
        <x:v>0</x:v>
      </x:c>
    </x:row>
    <x:row r="2403">
      <x:c r="A2403" s="61" t="n">
        <x:v>46235</x:v>
      </x:c>
      <x:c r="B2403" s="59" t="str">
        <x:v>FLEMINGTON</x:v>
      </x:c>
      <x:c r="C2403" s="27" t="n">
        <x:v>2</x:v>
      </x:c>
      <x:c r="D2403" s="27" t="n">
        <x:v>3</x:v>
      </x:c>
      <x:c r="E2403" s="59" t="str">
        <x:v>RUBARE</x:v>
      </x:c>
      <x:c r="F2403" s="59" t="str">
        <x:v>LSW</x:v>
      </x:c>
      <x:c r="G2403" s="27" t="n">
        <x:v>1</x:v>
      </x:c>
      <x:c r="H2403" s="27" t="str">
        <x:v>4th</x:v>
      </x:c>
      <x:c r="I2403" s="30"/>
      <x:c r="J2403" s="30" t="n">
        <x:v>0</x:v>
      </x:c>
      <x:c r="K2403" s="30" t="n">
        <x:v>0</x:v>
      </x:c>
      <x:c r="L2403" s="30" t="n">
        <x:v>0</x:v>
      </x:c>
    </x:row>
    <x:row r="2404">
      <x:c r="A2404" s="61" t="n">
        <x:v>46235</x:v>
      </x:c>
      <x:c r="B2404" s="59" t="str">
        <x:v>FLEMINGTON</x:v>
      </x:c>
      <x:c r="C2404" s="27" t="n">
        <x:v>2</x:v>
      </x:c>
      <x:c r="D2404" s="27" t="n">
        <x:v>8</x:v>
      </x:c>
      <x:c r="E2404" s="59" t="str">
        <x:v>HEARTS AFFAIR</x:v>
      </x:c>
      <x:c r="F2404" s="59" t="str">
        <x:v>LSW</x:v>
      </x:c>
      <x:c r="G2404" s="27" t="n">
        <x:v>1</x:v>
      </x:c>
      <x:c r="H2404" s="27" t="str"/>
      <x:c r="I2404" s="30"/>
      <x:c r="J2404" s="30" t="n">
        <x:v>0</x:v>
      </x:c>
      <x:c r="K2404" s="30" t="n">
        <x:v>0</x:v>
      </x:c>
      <x:c r="L2404" s="30" t="n">
        <x:v>0</x:v>
      </x:c>
    </x:row>
    <x:row r="2405">
      <x:c r="A2405" s="61" t="n">
        <x:v>46235</x:v>
      </x:c>
      <x:c r="B2405" s="59" t="str">
        <x:v>FLEMINGTON</x:v>
      </x:c>
      <x:c r="C2405" s="27" t="n">
        <x:v>3</x:v>
      </x:c>
      <x:c r="D2405" s="27" t="n">
        <x:v>2</x:v>
      </x:c>
      <x:c r="E2405" s="59" t="str">
        <x:v>GLORY DAZE</x:v>
      </x:c>
      <x:c r="F2405" s="59" t="str">
        <x:v>M</x:v>
      </x:c>
      <x:c r="G2405" s="27" t="n">
        <x:v>1</x:v>
      </x:c>
      <x:c r="H2405" s="27" t="str"/>
      <x:c r="I2405" s="30"/>
      <x:c r="J2405" s="30" t="n">
        <x:v>0</x:v>
      </x:c>
      <x:c r="K2405" s="30" t="n">
        <x:v>0</x:v>
      </x:c>
      <x:c r="L2405" s="30" t="n">
        <x:v>0</x:v>
      </x:c>
    </x:row>
    <x:row r="2406">
      <x:c r="A2406" s="61" t="n">
        <x:v>46235</x:v>
      </x:c>
      <x:c r="B2406" s="59" t="str">
        <x:v>FLEMINGTON</x:v>
      </x:c>
      <x:c r="C2406" s="27" t="n">
        <x:v>3</x:v>
      </x:c>
      <x:c r="D2406" s="27" t="n">
        <x:v>5</x:v>
      </x:c>
      <x:c r="E2406" s="59" t="str">
        <x:v>SEE THAT STORM</x:v>
      </x:c>
      <x:c r="F2406" s="59" t="str">
        <x:v>SYS</x:v>
      </x:c>
      <x:c r="G2406" s="27" t="n">
        <x:v>1</x:v>
      </x:c>
      <x:c r="H2406" s="27" t="str">
        <x:v>Won</x:v>
      </x:c>
      <x:c r="I2406" s="30" t="n">
        <x:v>1.7</x:v>
      </x:c>
      <x:c r="J2406" s="30" t="n">
        <x:v>1.7</x:v>
      </x:c>
      <x:c r="K2406" s="30" t="n">
        <x:v>3.9099999999999997</x:v>
      </x:c>
      <x:c r="L2406" s="30" t="n">
        <x:v>0</x:v>
      </x:c>
    </x:row>
    <x:row r="2407">
      <x:c r="A2407" s="61" t="n">
        <x:v>46235</x:v>
      </x:c>
      <x:c r="B2407" s="59" t="str">
        <x:v>FLEMINGTON</x:v>
      </x:c>
      <x:c r="C2407" s="27" t="n">
        <x:v>4</x:v>
      </x:c>
      <x:c r="D2407" s="27" t="n">
        <x:v>4</x:v>
      </x:c>
      <x:c r="E2407" s="59" t="str">
        <x:v>DARKBONEE</x:v>
      </x:c>
      <x:c r="F2407" s="59" t="str">
        <x:v>SYS</x:v>
      </x:c>
      <x:c r="G2407" s="27" t="n">
        <x:v>1</x:v>
      </x:c>
      <x:c r="H2407" s="27" t="str">
        <x:v>2nd</x:v>
      </x:c>
      <x:c r="I2407" s="30" t="n">
        <x:v>2.3</x:v>
      </x:c>
      <x:c r="J2407" s="30" t="n">
        <x:v>2.3</x:v>
      </x:c>
      <x:c r="K2407" s="30" t="n">
        <x:v>0</x:v>
      </x:c>
      <x:c r="L2407" s="30" t="n">
        <x:v>0</x:v>
      </x:c>
    </x:row>
    <x:row r="2408">
      <x:c r="A2408" s="61" t="n">
        <x:v>46235</x:v>
      </x:c>
      <x:c r="B2408" s="59" t="str">
        <x:v>FLEMINGTON</x:v>
      </x:c>
      <x:c r="C2408" s="27" t="n">
        <x:v>4</x:v>
      </x:c>
      <x:c r="D2408" s="27" t="n">
        <x:v>11</x:v>
      </x:c>
      <x:c r="E2408" s="59" t="str">
        <x:v>FEAR NO EVIL</x:v>
      </x:c>
      <x:c r="F2408" s="59" t="str">
        <x:v>DC / SYS</x:v>
      </x:c>
      <x:c r="G2408" s="27" t="n">
        <x:v>2</x:v>
      </x:c>
      <x:c r="H2408" s="27" t="str"/>
      <x:c r="I2408" s="30"/>
      <x:c r="J2408" s="30" t="n">
        <x:v>0</x:v>
      </x:c>
      <x:c r="K2408" s="30" t="n">
        <x:v>0</x:v>
      </x:c>
      <x:c r="L2408" s="30" t="n">
        <x:v>0</x:v>
      </x:c>
    </x:row>
    <x:row r="2409">
      <x:c r="A2409" s="61" t="n">
        <x:v>46235</x:v>
      </x:c>
      <x:c r="B2409" s="59" t="str">
        <x:v>FLEMINGTON</x:v>
      </x:c>
      <x:c r="C2409" s="27" t="n">
        <x:v>5</x:v>
      </x:c>
      <x:c r="D2409" s="27" t="n">
        <x:v>2</x:v>
      </x:c>
      <x:c r="E2409" s="59" t="str">
        <x:v>STEALTH OF NIGHT</x:v>
      </x:c>
      <x:c r="F2409" s="59" t="str">
        <x:v>FRSR</x:v>
      </x:c>
      <x:c r="G2409" s="27" t="n">
        <x:v>1</x:v>
      </x:c>
      <x:c r="H2409" s="27" t="str"/>
      <x:c r="I2409" s="30"/>
      <x:c r="J2409" s="30" t="n">
        <x:v>0</x:v>
      </x:c>
      <x:c r="K2409" s="30" t="n">
        <x:v>0</x:v>
      </x:c>
      <x:c r="L2409" s="30" t="n">
        <x:v>0</x:v>
      </x:c>
    </x:row>
    <x:row r="2410">
      <x:c r="A2410" s="61" t="n">
        <x:v>46235</x:v>
      </x:c>
      <x:c r="B2410" s="59" t="str">
        <x:v>FLEMINGTON</x:v>
      </x:c>
      <x:c r="C2410" s="27" t="n">
        <x:v>5</x:v>
      </x:c>
      <x:c r="D2410" s="27" t="n">
        <x:v>7</x:v>
      </x:c>
      <x:c r="E2410" s="59" t="str">
        <x:v>CHERISH ME</x:v>
      </x:c>
      <x:c r="F2410" s="59" t="str">
        <x:v>DC</x:v>
      </x:c>
      <x:c r="G2410" s="27" t="n">
        <x:v>1</x:v>
      </x:c>
      <x:c r="H2410" s="27" t="str">
        <x:v>2nd</x:v>
      </x:c>
      <x:c r="I2410" s="30" t="n">
        <x:v>1.8</x:v>
      </x:c>
      <x:c r="J2410" s="30" t="n">
        <x:v>1.8</x:v>
      </x:c>
      <x:c r="K2410" s="30" t="n">
        <x:v>3.6</x:v>
      </x:c>
      <x:c r="L2410" s="30" t="n">
        <x:v>0</x:v>
      </x:c>
    </x:row>
    <x:row r="2411">
      <x:c r="A2411" s="61" t="n">
        <x:v>46235</x:v>
      </x:c>
      <x:c r="B2411" s="59" t="str">
        <x:v>FLEMINGTON</x:v>
      </x:c>
      <x:c r="C2411" s="27" t="n">
        <x:v>5</x:v>
      </x:c>
      <x:c r="D2411" s="27" t="n">
        <x:v>10</x:v>
      </x:c>
      <x:c r="E2411" s="59" t="str">
        <x:v>SALIZOU</x:v>
      </x:c>
      <x:c r="F2411" s="59" t="str">
        <x:v>LSW</x:v>
      </x:c>
      <x:c r="G2411" s="27" t="n">
        <x:v>1</x:v>
      </x:c>
      <x:c r="H2411" s="27" t="str"/>
      <x:c r="I2411" s="30"/>
      <x:c r="J2411" s="30" t="n">
        <x:v>0</x:v>
      </x:c>
      <x:c r="K2411" s="30" t="n">
        <x:v>0</x:v>
      </x:c>
      <x:c r="L2411" s="30" t="n">
        <x:v>0</x:v>
      </x:c>
    </x:row>
    <x:row r="2412">
      <x:c r="A2412" s="61" t="n">
        <x:v>46235</x:v>
      </x:c>
      <x:c r="B2412" s="59" t="str">
        <x:v>FLEMINGTON</x:v>
      </x:c>
      <x:c r="C2412" s="27" t="n">
        <x:v>6</x:v>
      </x:c>
      <x:c r="D2412" s="27" t="n">
        <x:v>9</x:v>
      </x:c>
      <x:c r="E2412" s="59" t="str">
        <x:v>KALEO</x:v>
      </x:c>
      <x:c r="F2412" s="59" t="str">
        <x:v>LSW</x:v>
      </x:c>
      <x:c r="G2412" s="27" t="n">
        <x:v>1</x:v>
      </x:c>
      <x:c r="H2412" s="27" t="str">
        <x:v>3rd</x:v>
      </x:c>
      <x:c r="I2412" s="30" t="n">
        <x:v>2</x:v>
      </x:c>
      <x:c r="J2412" s="30" t="n">
        <x:v>2</x:v>
      </x:c>
      <x:c r="K2412" s="30" t="n">
        <x:v>0</x:v>
      </x:c>
      <x:c r="L2412" s="30" t="n">
        <x:v>0</x:v>
      </x:c>
    </x:row>
    <x:row r="2413">
      <x:c r="A2413" s="61" t="n">
        <x:v>46235</x:v>
      </x:c>
      <x:c r="B2413" s="59" t="str">
        <x:v>FLEMINGTON</x:v>
      </x:c>
      <x:c r="C2413" s="27" t="n">
        <x:v>6</x:v>
      </x:c>
      <x:c r="D2413" s="27" t="n">
        <x:v>10</x:v>
      </x:c>
      <x:c r="E2413" s="59" t="str">
        <x:v>TOUCHDOWN</x:v>
      </x:c>
      <x:c r="F2413" s="59" t="str">
        <x:v>BFSR / SYS</x:v>
      </x:c>
      <x:c r="G2413" s="27" t="n">
        <x:v>2</x:v>
      </x:c>
      <x:c r="H2413" s="27" t="str">
        <x:v>Won</x:v>
      </x:c>
      <x:c r="I2413" s="30" t="n">
        <x:v>1.2</x:v>
      </x:c>
      <x:c r="J2413" s="30" t="n">
        <x:v>1.2</x:v>
      </x:c>
      <x:c r="K2413" s="30" t="n">
        <x:v>0</x:v>
      </x:c>
      <x:c r="L2413" s="30" t="n">
        <x:v>0</x:v>
      </x:c>
    </x:row>
    <x:row r="2414">
      <x:c r="A2414" s="61" t="n">
        <x:v>46235</x:v>
      </x:c>
      <x:c r="B2414" s="59" t="str">
        <x:v>FLEMINGTON</x:v>
      </x:c>
      <x:c r="C2414" s="27" t="n">
        <x:v>7</x:v>
      </x:c>
      <x:c r="D2414" s="27" t="n">
        <x:v>1</x:v>
      </x:c>
      <x:c r="E2414" s="59" t="str">
        <x:v>WAR MACHINE</x:v>
      </x:c>
      <x:c r="F2414" s="59" t="str">
        <x:v>SYS</x:v>
      </x:c>
      <x:c r="G2414" s="27" t="n">
        <x:v>1</x:v>
      </x:c>
      <x:c r="H2414" s="27" t="str"/>
      <x:c r="I2414" s="30"/>
      <x:c r="J2414" s="30" t="n">
        <x:v>0</x:v>
      </x:c>
      <x:c r="K2414" s="30" t="n">
        <x:v>0</x:v>
      </x:c>
      <x:c r="L2414" s="30"/>
    </x:row>
    <x:row r="2415">
      <x:c r="A2415" s="61" t="n">
        <x:v>46235</x:v>
      </x:c>
      <x:c r="B2415" s="59" t="str">
        <x:v>FLEMINGTON</x:v>
      </x:c>
      <x:c r="C2415" s="27" t="n">
        <x:v>7</x:v>
      </x:c>
      <x:c r="D2415" s="27" t="n">
        <x:v>3</x:v>
      </x:c>
      <x:c r="E2415" s="59" t="str">
        <x:v>STAR PATROL</x:v>
      </x:c>
      <x:c r="F2415" s="59" t="str">
        <x:v>SYS</x:v>
      </x:c>
      <x:c r="G2415" s="27" t="n">
        <x:v>1</x:v>
      </x:c>
      <x:c r="H2415" s="27" t="str"/>
      <x:c r="I2415" s="30"/>
      <x:c r="J2415" s="30" t="n">
        <x:v>0</x:v>
      </x:c>
      <x:c r="K2415" s="30" t="n">
        <x:v>0</x:v>
      </x:c>
      <x:c r="L2415" s="30"/>
    </x:row>
    <x:row r="2416">
      <x:c r="A2416" s="61" t="n">
        <x:v>46235</x:v>
      </x:c>
      <x:c r="B2416" s="59" t="str">
        <x:v>FLEMINGTON</x:v>
      </x:c>
      <x:c r="C2416" s="27" t="n">
        <x:v>8</x:v>
      </x:c>
      <x:c r="D2416" s="27" t="n">
        <x:v>1</x:v>
      </x:c>
      <x:c r="E2416" s="59" t="str">
        <x:v>COEUR VOLANTE</x:v>
      </x:c>
      <x:c r="F2416" s="59" t="str">
        <x:v>DC</x:v>
      </x:c>
      <x:c r="G2416" s="27" t="n">
        <x:v>1</x:v>
      </x:c>
      <x:c r="H2416" s="27" t="str">
        <x:v>4th</x:v>
      </x:c>
      <x:c r="I2416" s="30"/>
      <x:c r="J2416" s="30" t="n">
        <x:v>0</x:v>
      </x:c>
      <x:c r="K2416" s="30"/>
      <x:c r="L2416" s="30"/>
    </x:row>
    <x:row r="2417">
      <x:c r="A2417" s="61" t="n">
        <x:v>46235</x:v>
      </x:c>
      <x:c r="B2417" s="59" t="str">
        <x:v>FLEMINGTON</x:v>
      </x:c>
      <x:c r="C2417" s="27" t="n">
        <x:v>8</x:v>
      </x:c>
      <x:c r="D2417" s="27" t="n">
        <x:v>7</x:v>
      </x:c>
      <x:c r="E2417" s="59" t="str">
        <x:v>DUCHESS ZOU</x:v>
      </x:c>
      <x:c r="F2417" s="59" t="str">
        <x:v>DC</x:v>
      </x:c>
      <x:c r="G2417" s="27" t="n">
        <x:v>1</x:v>
      </x:c>
      <x:c r="H2417" s="27" t="str"/>
      <x:c r="I2417" s="30"/>
      <x:c r="J2417" s="30" t="n">
        <x:v>0</x:v>
      </x:c>
      <x:c r="K2417" s="30"/>
      <x:c r="L2417" s="30"/>
    </x:row>
    <x:row r="2418">
      <x:c r="A2418" s="61" t="n">
        <x:v>46242</x:v>
      </x:c>
      <x:c r="B2418" s="59" t="str">
        <x:v>CAULFIELD</x:v>
      </x:c>
      <x:c r="C2418" s="27" t="n">
        <x:v>1</x:v>
      </x:c>
      <x:c r="D2418" s="27" t="n">
        <x:v>7</x:v>
      </x:c>
      <x:c r="E2418" s="59" t="str">
        <x:v>STAKES</x:v>
      </x:c>
      <x:c r="F2418" s="59" t="str">
        <x:v>FRSR</x:v>
      </x:c>
      <x:c r="G2418" s="27" t="n">
        <x:v>1</x:v>
      </x:c>
      <x:c r="H2418" s="27" t="str">
        <x:v>Won</x:v>
      </x:c>
      <x:c r="I2418" s="30" t="n">
        <x:v>1.7</x:v>
      </x:c>
      <x:c r="J2418" s="30" t="n">
        <x:v>1.7</x:v>
      </x:c>
      <x:c r="K2418" s="30" t="n">
        <x:v>0</x:v>
      </x:c>
      <x:c r="L2418" s="30" t="n">
        <x:v>0</x:v>
      </x:c>
    </x:row>
    <x:row r="2419">
      <x:c r="A2419" s="61" t="n">
        <x:v>46242</x:v>
      </x:c>
      <x:c r="B2419" s="59" t="str">
        <x:v>CAULFIELD</x:v>
      </x:c>
      <x:c r="C2419" s="27" t="n">
        <x:v>3</x:v>
      </x:c>
      <x:c r="D2419" s="27" t="n">
        <x:v>5</x:v>
      </x:c>
      <x:c r="E2419" s="59" t="str">
        <x:v>BAZABALL REWARDED</x:v>
      </x:c>
      <x:c r="F2419" s="59" t="str">
        <x:v>SYS</x:v>
      </x:c>
      <x:c r="G2419" s="27" t="n">
        <x:v>1</x:v>
      </x:c>
      <x:c r="H2419" s="27" t="str">
        <x:v>3rd</x:v>
      </x:c>
      <x:c r="I2419" s="30"/>
      <x:c r="J2419" s="30" t="n">
        <x:v>0</x:v>
      </x:c>
      <x:c r="K2419" s="30" t="n">
        <x:v>0</x:v>
      </x:c>
      <x:c r="L2419" s="30" t="n">
        <x:v>0</x:v>
      </x:c>
    </x:row>
    <x:row r="2420">
      <x:c r="A2420" s="61" t="n">
        <x:v>46242</x:v>
      </x:c>
      <x:c r="B2420" s="59" t="str">
        <x:v>CAULFIELD</x:v>
      </x:c>
      <x:c r="C2420" s="27" t="n">
        <x:v>3</x:v>
      </x:c>
      <x:c r="D2420" s="27" t="n">
        <x:v>6</x:v>
      </x:c>
      <x:c r="E2420" s="59" t="str">
        <x:v>CAVALRY GIRL</x:v>
      </x:c>
      <x:c r="F2420" s="59" t="str">
        <x:v>LSW / SYS</x:v>
      </x:c>
      <x:c r="G2420" s="27" t="n">
        <x:v>2</x:v>
      </x:c>
      <x:c r="H2420" s="27" t="str">
        <x:v>Won</x:v>
      </x:c>
      <x:c r="I2420" s="30" t="n">
        <x:v>1.4</x:v>
      </x:c>
      <x:c r="J2420" s="30" t="n">
        <x:v>1.4</x:v>
      </x:c>
      <x:c r="K2420" s="30" t="n">
        <x:v>2.6599999999999997</x:v>
      </x:c>
      <x:c r="L2420" s="30" t="n">
        <x:v>8.245999999999999</x:v>
      </x:c>
    </x:row>
    <x:row r="2421">
      <x:c r="A2421" s="61" t="n">
        <x:v>46242</x:v>
      </x:c>
      <x:c r="B2421" s="59" t="str">
        <x:v>CAULFIELD</x:v>
      </x:c>
      <x:c r="C2421" s="27" t="n">
        <x:v>4</x:v>
      </x:c>
      <x:c r="D2421" s="27" t="n">
        <x:v>2</x:v>
      </x:c>
      <x:c r="E2421" s="59" t="str">
        <x:v>DAVIDA</x:v>
      </x:c>
      <x:c r="F2421" s="59" t="str">
        <x:v>FRSR</x:v>
      </x:c>
      <x:c r="G2421" s="27" t="n">
        <x:v>1</x:v>
      </x:c>
      <x:c r="H2421" s="27" t="str">
        <x:v>Won</x:v>
      </x:c>
      <x:c r="I2421" s="30" t="n">
        <x:v>1.9</x:v>
      </x:c>
      <x:c r="J2421" s="30" t="n">
        <x:v>1.9</x:v>
      </x:c>
      <x:c r="K2421" s="30" t="n">
        <x:v>5.89</x:v>
      </x:c>
      <x:c r="L2421" s="30" t="n">
        <x:v>0</x:v>
      </x:c>
    </x:row>
    <x:row r="2422">
      <x:c r="A2422" s="61" t="n">
        <x:v>46242</x:v>
      </x:c>
      <x:c r="B2422" s="59" t="str">
        <x:v>CAULFIELD</x:v>
      </x:c>
      <x:c r="C2422" s="27" t="n">
        <x:v>4</x:v>
      </x:c>
      <x:c r="D2422" s="27" t="n">
        <x:v>6</x:v>
      </x:c>
      <x:c r="E2422" s="59" t="str">
        <x:v>JENNI MULTABELLA</x:v>
      </x:c>
      <x:c r="F2422" s="59" t="str">
        <x:v>LSW</x:v>
      </x:c>
      <x:c r="G2422" s="27" t="n">
        <x:v>1</x:v>
      </x:c>
      <x:c r="H2422" s="27" t="str">
        <x:v>2nd</x:v>
      </x:c>
      <x:c r="I2422" s="30" t="n">
        <x:v>1.8</x:v>
      </x:c>
      <x:c r="J2422" s="30" t="n">
        <x:v>1.8</x:v>
      </x:c>
      <x:c r="K2422" s="30" t="n">
        <x:v>5.58</x:v>
      </x:c>
      <x:c r="L2422" s="30" t="n">
        <x:v>0</x:v>
      </x:c>
    </x:row>
    <x:row r="2423">
      <x:c r="A2423" s="61" t="n">
        <x:v>46242</x:v>
      </x:c>
      <x:c r="B2423" s="59" t="str">
        <x:v>CAULFIELD</x:v>
      </x:c>
      <x:c r="C2423" s="27" t="n">
        <x:v>5</x:v>
      </x:c>
      <x:c r="D2423" s="27" t="n">
        <x:v>7</x:v>
      </x:c>
      <x:c r="E2423" s="59" t="str">
        <x:v>MAINMANKASH</x:v>
      </x:c>
      <x:c r="F2423" s="59" t="str">
        <x:v>SYS</x:v>
      </x:c>
      <x:c r="G2423" s="27" t="n">
        <x:v>1</x:v>
      </x:c>
      <x:c r="H2423" s="27" t="str">
        <x:v>3rd</x:v>
      </x:c>
      <x:c r="I2423" s="30" t="n">
        <x:v>3.1</x:v>
      </x:c>
      <x:c r="J2423" s="30" t="n">
        <x:v>3.1</x:v>
      </x:c>
      <x:c r="K2423" s="30" t="n">
        <x:v>0</x:v>
      </x:c>
      <x:c r="L2423" s="30" t="n">
        <x:v>0</x:v>
      </x:c>
    </x:row>
    <x:row r="2424">
      <x:c r="A2424" s="61" t="n">
        <x:v>46242</x:v>
      </x:c>
      <x:c r="B2424" s="59" t="str">
        <x:v>CAULFIELD</x:v>
      </x:c>
      <x:c r="C2424" s="27" t="n">
        <x:v>5</x:v>
      </x:c>
      <x:c r="D2424" s="27" t="n">
        <x:v>14</x:v>
      </x:c>
      <x:c r="E2424" s="59" t="str">
        <x:v>BEAUTIFUL BEVY</x:v>
      </x:c>
      <x:c r="F2424" s="59" t="str">
        <x:v>DC</x:v>
      </x:c>
      <x:c r="G2424" s="27" t="n">
        <x:v>1</x:v>
      </x:c>
      <x:c r="H2424" s="27" t="str"/>
      <x:c r="I2424" s="30"/>
      <x:c r="J2424" s="30" t="n">
        <x:v>0</x:v>
      </x:c>
      <x:c r="K2424" s="30" t="n">
        <x:v>0</x:v>
      </x:c>
      <x:c r="L2424" s="30" t="n">
        <x:v>0</x:v>
      </x:c>
    </x:row>
    <x:row r="2425">
      <x:c r="A2425" s="61" t="n">
        <x:v>46242</x:v>
      </x:c>
      <x:c r="B2425" s="59" t="str">
        <x:v>CAULFIELD</x:v>
      </x:c>
      <x:c r="C2425" s="27" t="n">
        <x:v>6</x:v>
      </x:c>
      <x:c r="D2425" s="27" t="n">
        <x:v>4</x:v>
      </x:c>
      <x:c r="E2425" s="59" t="str">
        <x:v>BETWITCHERY</x:v>
      </x:c>
      <x:c r="F2425" s="59" t="str">
        <x:v>SYS</x:v>
      </x:c>
      <x:c r="G2425" s="27" t="n">
        <x:v>1</x:v>
      </x:c>
      <x:c r="H2425" s="27" t="str"/>
      <x:c r="I2425" s="30"/>
      <x:c r="J2425" s="30" t="n">
        <x:v>0</x:v>
      </x:c>
      <x:c r="K2425" s="30" t="n">
        <x:v>0</x:v>
      </x:c>
      <x:c r="L2425" s="30" t="n">
        <x:v>0</x:v>
      </x:c>
    </x:row>
    <x:row r="2426">
      <x:c r="A2426" s="61" t="n">
        <x:v>46242</x:v>
      </x:c>
      <x:c r="B2426" s="59" t="str">
        <x:v>CAULFIELD</x:v>
      </x:c>
      <x:c r="C2426" s="27" t="n">
        <x:v>6</x:v>
      </x:c>
      <x:c r="D2426" s="27" t="n">
        <x:v>9</x:v>
      </x:c>
      <x:c r="E2426" s="59" t="str">
        <x:v>CUSTOM</x:v>
      </x:c>
      <x:c r="F2426" s="59" t="str">
        <x:v>SYS</x:v>
      </x:c>
      <x:c r="G2426" s="27" t="n">
        <x:v>1</x:v>
      </x:c>
      <x:c r="H2426" s="27" t="str">
        <x:v>3rd</x:v>
      </x:c>
      <x:c r="I2426" s="30" t="n">
        <x:v>1.09</x:v>
      </x:c>
      <x:c r="J2426" s="30" t="n">
        <x:v>1.09</x:v>
      </x:c>
      <x:c r="K2426" s="30" t="n">
        <x:v>0</x:v>
      </x:c>
      <x:c r="L2426" s="30" t="n">
        <x:v>0</x:v>
      </x:c>
    </x:row>
    <x:row r="2427">
      <x:c r="A2427" s="61" t="n">
        <x:v>46242</x:v>
      </x:c>
      <x:c r="B2427" s="59" t="str">
        <x:v>CAULFIELD</x:v>
      </x:c>
      <x:c r="C2427" s="27" t="n">
        <x:v>7</x:v>
      </x:c>
      <x:c r="D2427" s="27" t="n">
        <x:v>5</x:v>
      </x:c>
      <x:c r="E2427" s="59" t="str">
        <x:v>TAKA SPEED</x:v>
      </x:c>
      <x:c r="F2427" s="59" t="str">
        <x:v>M</x:v>
      </x:c>
      <x:c r="G2427" s="27" t="n">
        <x:v>1</x:v>
      </x:c>
      <x:c r="H2427" s="27" t="str"/>
      <x:c r="I2427" s="30"/>
      <x:c r="J2427" s="30" t="n">
        <x:v>0</x:v>
      </x:c>
      <x:c r="K2427" s="30" t="n">
        <x:v>0</x:v>
      </x:c>
      <x:c r="L2427" s="30" t="n">
        <x:v>0</x:v>
      </x:c>
    </x:row>
    <x:row r="2428">
      <x:c r="A2428" s="61" t="n">
        <x:v>46242</x:v>
      </x:c>
      <x:c r="B2428" s="59" t="str">
        <x:v>CAULFIELD</x:v>
      </x:c>
      <x:c r="C2428" s="27" t="n">
        <x:v>7</x:v>
      </x:c>
      <x:c r="D2428" s="27" t="n">
        <x:v>10</x:v>
      </x:c>
      <x:c r="E2428" s="59" t="str">
        <x:v>ORAQUA</x:v>
      </x:c>
      <x:c r="F2428" s="59" t="str">
        <x:v>DC</x:v>
      </x:c>
      <x:c r="G2428" s="27" t="n">
        <x:v>1</x:v>
      </x:c>
      <x:c r="H2428" s="27" t="str"/>
      <x:c r="I2428" s="30"/>
      <x:c r="J2428" s="30" t="n">
        <x:v>0</x:v>
      </x:c>
      <x:c r="K2428" s="30" t="n">
        <x:v>0</x:v>
      </x:c>
      <x:c r="L2428" s="30" t="n">
        <x:v>0</x:v>
      </x:c>
    </x:row>
    <x:row r="2429">
      <x:c r="A2429" s="61" t="n">
        <x:v>46242</x:v>
      </x:c>
      <x:c r="B2429" s="59" t="str">
        <x:v>CAULFIELD</x:v>
      </x:c>
      <x:c r="C2429" s="27" t="n">
        <x:v>7</x:v>
      </x:c>
      <x:c r="D2429" s="27" t="n">
        <x:v>13</x:v>
      </x:c>
      <x:c r="E2429" s="59" t="str">
        <x:v>ZORRO'S FLIGHT</x:v>
      </x:c>
      <x:c r="F2429" s="59" t="str">
        <x:v>SYS</x:v>
      </x:c>
      <x:c r="G2429" s="27" t="n">
        <x:v>1</x:v>
      </x:c>
      <x:c r="H2429" s="27" t="str"/>
      <x:c r="I2429" s="30"/>
      <x:c r="J2429" s="30" t="n">
        <x:v>0</x:v>
      </x:c>
      <x:c r="K2429" s="30" t="n">
        <x:v>0</x:v>
      </x:c>
      <x:c r="L2429" s="30" t="n">
        <x:v>0</x:v>
      </x:c>
    </x:row>
    <x:row r="2430">
      <x:c r="A2430" s="61" t="n">
        <x:v>46242</x:v>
      </x:c>
      <x:c r="B2430" s="59" t="str">
        <x:v>CAULFIELD</x:v>
      </x:c>
      <x:c r="C2430" s="27" t="n">
        <x:v>8</x:v>
      </x:c>
      <x:c r="D2430" s="27" t="n">
        <x:v>8</x:v>
      </x:c>
      <x:c r="E2430" s="59" t="str">
        <x:v>FIRST CHORUS</x:v>
      </x:c>
      <x:c r="F2430" s="59" t="str">
        <x:v>DC</x:v>
      </x:c>
      <x:c r="G2430" s="27" t="n">
        <x:v>1</x:v>
      </x:c>
      <x:c r="H2430" s="27" t="str">
        <x:v>Won</x:v>
      </x:c>
      <x:c r="I2430" s="30" t="n">
        <x:v>1.2</x:v>
      </x:c>
      <x:c r="J2430" s="30" t="n">
        <x:v>1.2</x:v>
      </x:c>
      <x:c r="K2430" s="30" t="n">
        <x:v>0</x:v>
      </x:c>
      <x:c r="L2430" s="30"/>
    </x:row>
    <x:row r="2431">
      <x:c r="A2431" s="61" t="n">
        <x:v>46242</x:v>
      </x:c>
      <x:c r="B2431" s="59" t="str">
        <x:v>CAULFIELD</x:v>
      </x:c>
      <x:c r="C2431" s="27" t="n">
        <x:v>9</x:v>
      </x:c>
      <x:c r="D2431" s="27" t="n">
        <x:v>5</x:v>
      </x:c>
      <x:c r="E2431" s="59" t="str">
        <x:v>FLYING VALLEY</x:v>
      </x:c>
      <x:c r="F2431" s="59" t="str">
        <x:v>DC</x:v>
      </x:c>
      <x:c r="G2431" s="27" t="n">
        <x:v>1</x:v>
      </x:c>
      <x:c r="H2431" s="27" t="str"/>
      <x:c r="I2431" s="30"/>
      <x:c r="J2431" s="30" t="n">
        <x:v>0</x:v>
      </x:c>
      <x:c r="K2431" s="30"/>
      <x:c r="L2431" s="30"/>
    </x:row>
    <x:row r="2432">
      <x:c r="A2432" s="61" t="n">
        <x:v>46242</x:v>
      </x:c>
      <x:c r="B2432" s="59" t="str">
        <x:v>CAULFIELD</x:v>
      </x:c>
      <x:c r="C2432" s="27" t="n">
        <x:v>9</x:v>
      </x:c>
      <x:c r="D2432" s="27" t="n">
        <x:v>8</x:v>
      </x:c>
      <x:c r="E2432" s="59" t="str">
        <x:v>CHANGING COLOURS</x:v>
      </x:c>
      <x:c r="F2432" s="59" t="str">
        <x:v>SYS</x:v>
      </x:c>
      <x:c r="G2432" s="27" t="n">
        <x:v>1</x:v>
      </x:c>
      <x:c r="H2432" s="27" t="str">
        <x:v>Won</x:v>
      </x:c>
      <x:c r="I2432" s="30" t="n">
        <x:v>1.1</x:v>
      </x:c>
      <x:c r="J2432" s="30" t="n">
        <x:v>1.1</x:v>
      </x:c>
      <x:c r="K2432" s="30"/>
      <x:c r="L2432" s="30"/>
    </x:row>
    <x:row r="2433">
      <x:c r="A2433" s="61" t="n">
        <x:v>46249</x:v>
      </x:c>
      <x:c r="B2433" s="59" t="str">
        <x:v>CAULFIELD</x:v>
      </x:c>
      <x:c r="C2433" s="27" t="n">
        <x:v>1</x:v>
      </x:c>
      <x:c r="D2433" s="27" t="n">
        <x:v>1</x:v>
      </x:c>
      <x:c r="E2433" s="59" t="str">
        <x:v>MARKDEL</x:v>
      </x:c>
      <x:c r="F2433" s="59" t="str">
        <x:v>SYS</x:v>
      </x:c>
      <x:c r="G2433" s="27" t="n">
        <x:v>1</x:v>
      </x:c>
      <x:c r="H2433" s="27" t="str"/>
      <x:c r="I2433" s="30"/>
      <x:c r="J2433" s="30" t="n">
        <x:v>0</x:v>
      </x:c>
      <x:c r="K2433" s="30" t="n">
        <x:v>0</x:v>
      </x:c>
      <x:c r="L2433" s="30" t="n">
        <x:v>0</x:v>
      </x:c>
    </x:row>
    <x:row r="2434">
      <x:c r="A2434" s="61" t="n">
        <x:v>46249</x:v>
      </x:c>
      <x:c r="B2434" s="59" t="str">
        <x:v>CAULFIELD</x:v>
      </x:c>
      <x:c r="C2434" s="27" t="n">
        <x:v>2</x:v>
      </x:c>
      <x:c r="D2434" s="27" t="n">
        <x:v>2</x:v>
      </x:c>
      <x:c r="E2434" s="59" t="str">
        <x:v>AMLETO</x:v>
      </x:c>
      <x:c r="F2434" s="59" t="str">
        <x:v>SYS</x:v>
      </x:c>
      <x:c r="G2434" s="27" t="n">
        <x:v>1</x:v>
      </x:c>
      <x:c r="H2434" s="27" t="str"/>
      <x:c r="I2434" s="30"/>
      <x:c r="J2434" s="30" t="n">
        <x:v>0</x:v>
      </x:c>
      <x:c r="K2434" s="30" t="n">
        <x:v>0</x:v>
      </x:c>
      <x:c r="L2434" s="30" t="n">
        <x:v>0</x:v>
      </x:c>
    </x:row>
    <x:row r="2435">
      <x:c r="A2435" s="61" t="n">
        <x:v>46249</x:v>
      </x:c>
      <x:c r="B2435" s="59" t="str">
        <x:v>CAULFIELD</x:v>
      </x:c>
      <x:c r="C2435" s="27" t="n">
        <x:v>2</x:v>
      </x:c>
      <x:c r="D2435" s="27" t="n">
        <x:v>4</x:v>
      </x:c>
      <x:c r="E2435" s="59" t="str">
        <x:v>SIMURGH</x:v>
      </x:c>
      <x:c r="F2435" s="59" t="str">
        <x:v>BF / SYS</x:v>
      </x:c>
      <x:c r="G2435" s="27" t="n">
        <x:v>2</x:v>
      </x:c>
      <x:c r="H2435" s="27" t="str"/>
      <x:c r="I2435" s="30"/>
      <x:c r="J2435" s="30" t="n">
        <x:v>0</x:v>
      </x:c>
      <x:c r="K2435" s="30" t="n">
        <x:v>0</x:v>
      </x:c>
      <x:c r="L2435" s="30" t="n">
        <x:v>0</x:v>
      </x:c>
    </x:row>
    <x:row r="2436">
      <x:c r="A2436" s="61" t="n">
        <x:v>46249</x:v>
      </x:c>
      <x:c r="B2436" s="59" t="str">
        <x:v>CAULFIELD</x:v>
      </x:c>
      <x:c r="C2436" s="27" t="n">
        <x:v>2</x:v>
      </x:c>
      <x:c r="D2436" s="27" t="n">
        <x:v>6</x:v>
      </x:c>
      <x:c r="E2436" s="59" t="str">
        <x:v>FEDERER</x:v>
      </x:c>
      <x:c r="F2436" s="59" t="str">
        <x:v>SYS</x:v>
      </x:c>
      <x:c r="G2436" s="27" t="n">
        <x:v>1</x:v>
      </x:c>
      <x:c r="H2436" s="27" t="str"/>
      <x:c r="I2436" s="30"/>
      <x:c r="J2436" s="30" t="n">
        <x:v>0</x:v>
      </x:c>
      <x:c r="K2436" s="30" t="n">
        <x:v>0</x:v>
      </x:c>
      <x:c r="L2436" s="30" t="n">
        <x:v>0</x:v>
      </x:c>
    </x:row>
    <x:row r="2437">
      <x:c r="A2437" s="61" t="n">
        <x:v>46249</x:v>
      </x:c>
      <x:c r="B2437" s="59" t="str">
        <x:v>CAULFIELD</x:v>
      </x:c>
      <x:c r="C2437" s="27" t="n">
        <x:v>3</x:v>
      </x:c>
      <x:c r="D2437" s="27" t="n">
        <x:v>1</x:v>
      </x:c>
      <x:c r="E2437" s="59" t="str">
        <x:v>SILENT SHARES</x:v>
      </x:c>
      <x:c r="F2437" s="59" t="str">
        <x:v>M</x:v>
      </x:c>
      <x:c r="G2437" s="27" t="n">
        <x:v>1</x:v>
      </x:c>
      <x:c r="H2437" s="27" t="str"/>
      <x:c r="I2437" s="30"/>
      <x:c r="J2437" s="30" t="n">
        <x:v>0</x:v>
      </x:c>
      <x:c r="K2437" s="30" t="n">
        <x:v>0</x:v>
      </x:c>
      <x:c r="L2437" s="30" t="n">
        <x:v>0</x:v>
      </x:c>
    </x:row>
    <x:row r="2438">
      <x:c r="A2438" s="61" t="n">
        <x:v>46249</x:v>
      </x:c>
      <x:c r="B2438" s="59" t="str">
        <x:v>CAULFIELD</x:v>
      </x:c>
      <x:c r="C2438" s="27" t="n">
        <x:v>5</x:v>
      </x:c>
      <x:c r="D2438" s="27" t="n">
        <x:v>2</x:v>
      </x:c>
      <x:c r="E2438" s="59" t="str">
        <x:v>CLOSER TO FREE</x:v>
      </x:c>
      <x:c r="F2438" s="59" t="str">
        <x:v>SYS</x:v>
      </x:c>
      <x:c r="G2438" s="27" t="n">
        <x:v>1</x:v>
      </x:c>
      <x:c r="H2438" s="27" t="str"/>
      <x:c r="I2438" s="30"/>
      <x:c r="J2438" s="30" t="n">
        <x:v>0</x:v>
      </x:c>
      <x:c r="K2438" s="30" t="n">
        <x:v>0</x:v>
      </x:c>
      <x:c r="L2438" s="30" t="n">
        <x:v>0</x:v>
      </x:c>
    </x:row>
    <x:row r="2439">
      <x:c r="A2439" s="61" t="n">
        <x:v>46249</x:v>
      </x:c>
      <x:c r="B2439" s="59" t="str">
        <x:v>CAULFIELD</x:v>
      </x:c>
      <x:c r="C2439" s="27" t="n">
        <x:v>5</x:v>
      </x:c>
      <x:c r="D2439" s="27" t="n">
        <x:v>3</x:v>
      </x:c>
      <x:c r="E2439" s="59" t="str">
        <x:v>HARD KICK</x:v>
      </x:c>
      <x:c r="F2439" s="59" t="str">
        <x:v>SYS</x:v>
      </x:c>
      <x:c r="G2439" s="27" t="n">
        <x:v>1</x:v>
      </x:c>
      <x:c r="H2439" s="27" t="str">
        <x:v>Won</x:v>
      </x:c>
      <x:c r="I2439" s="30" t="n">
        <x:v>2.3</x:v>
      </x:c>
      <x:c r="J2439" s="30" t="n">
        <x:v>2.3</x:v>
      </x:c>
      <x:c r="K2439" s="30" t="n">
        <x:v>0</x:v>
      </x:c>
      <x:c r="L2439" s="30" t="n">
        <x:v>0</x:v>
      </x:c>
    </x:row>
    <x:row r="2440">
      <x:c r="A2440" s="61" t="n">
        <x:v>46249</x:v>
      </x:c>
      <x:c r="B2440" s="59" t="str">
        <x:v>CAULFIELD</x:v>
      </x:c>
      <x:c r="C2440" s="27" t="n">
        <x:v>5</x:v>
      </x:c>
      <x:c r="D2440" s="27" t="n">
        <x:v>4</x:v>
      </x:c>
      <x:c r="E2440" s="59" t="str">
        <x:v>BIG WIGS</x:v>
      </x:c>
      <x:c r="F2440" s="59" t="str">
        <x:v>SYS</x:v>
      </x:c>
      <x:c r="G2440" s="27" t="n">
        <x:v>1</x:v>
      </x:c>
      <x:c r="H2440" s="27" t="str">
        <x:v>4th</x:v>
      </x:c>
      <x:c r="I2440" s="30"/>
      <x:c r="J2440" s="30" t="n">
        <x:v>0</x:v>
      </x:c>
      <x:c r="K2440" s="30" t="n">
        <x:v>0</x:v>
      </x:c>
      <x:c r="L2440" s="30" t="n">
        <x:v>0</x:v>
      </x:c>
    </x:row>
    <x:row r="2441">
      <x:c r="A2441" s="61" t="n">
        <x:v>46249</x:v>
      </x:c>
      <x:c r="B2441" s="59" t="str">
        <x:v>CAULFIELD</x:v>
      </x:c>
      <x:c r="C2441" s="27" t="n">
        <x:v>6</x:v>
      </x:c>
      <x:c r="D2441" s="27" t="n">
        <x:v>1</x:v>
      </x:c>
      <x:c r="E2441" s="59" t="str">
        <x:v>LARA ANTIPOVA</x:v>
      </x:c>
      <x:c r="F2441" s="59" t="str">
        <x:v>DC</x:v>
      </x:c>
      <x:c r="G2441" s="27" t="n">
        <x:v>1</x:v>
      </x:c>
      <x:c r="H2441" s="27" t="str"/>
      <x:c r="I2441" s="30"/>
      <x:c r="J2441" s="30" t="n">
        <x:v>0</x:v>
      </x:c>
      <x:c r="K2441" s="30" t="n">
        <x:v>0</x:v>
      </x:c>
      <x:c r="L2441" s="30" t="n">
        <x:v>0</x:v>
      </x:c>
    </x:row>
    <x:row r="2442">
      <x:c r="A2442" s="61" t="n">
        <x:v>46249</x:v>
      </x:c>
      <x:c r="B2442" s="59" t="str">
        <x:v>CAULFIELD</x:v>
      </x:c>
      <x:c r="C2442" s="27" t="n">
        <x:v>7</x:v>
      </x:c>
      <x:c r="D2442" s="27" t="n">
        <x:v>1</x:v>
      </x:c>
      <x:c r="E2442" s="59" t="str">
        <x:v>PRIVATE EYE</x:v>
      </x:c>
      <x:c r="F2442" s="59" t="str">
        <x:v>DC</x:v>
      </x:c>
      <x:c r="G2442" s="27" t="n">
        <x:v>1</x:v>
      </x:c>
      <x:c r="H2442" s="27" t="str">
        <x:v>2nd</x:v>
      </x:c>
      <x:c r="I2442" s="30" t="n">
        <x:v>1.3</x:v>
      </x:c>
      <x:c r="J2442" s="30" t="n">
        <x:v>1.3</x:v>
      </x:c>
      <x:c r="K2442" s="30" t="n">
        <x:v>2.6</x:v>
      </x:c>
      <x:c r="L2442" s="30" t="n">
        <x:v>3.6399999999999997</x:v>
      </x:c>
    </x:row>
    <x:row r="2443">
      <x:c r="A2443" s="61" t="n">
        <x:v>46249</x:v>
      </x:c>
      <x:c r="B2443" s="59" t="str">
        <x:v>CAULFIELD</x:v>
      </x:c>
      <x:c r="C2443" s="27" t="n">
        <x:v>7</x:v>
      </x:c>
      <x:c r="D2443" s="27" t="n">
        <x:v>7</x:v>
      </x:c>
      <x:c r="E2443" s="59" t="str">
        <x:v>COSMIC CRUSADER</x:v>
      </x:c>
      <x:c r="F2443" s="59" t="str">
        <x:v>LSW / SYS</x:v>
      </x:c>
      <x:c r="G2443" s="27" t="n">
        <x:v>2</x:v>
      </x:c>
      <x:c r="H2443" s="27" t="str">
        <x:v>Won</x:v>
      </x:c>
      <x:c r="I2443" s="30" t="n">
        <x:v>1.2</x:v>
      </x:c>
      <x:c r="J2443" s="30" t="n">
        <x:v>1.2</x:v>
      </x:c>
      <x:c r="K2443" s="30" t="n">
        <x:v>2.4</x:v>
      </x:c>
      <x:c r="L2443" s="30" t="n">
        <x:v>3.36</x:v>
      </x:c>
    </x:row>
    <x:row r="2444">
      <x:c r="A2444" s="61" t="n">
        <x:v>46249</x:v>
      </x:c>
      <x:c r="B2444" s="59" t="str">
        <x:v>CAULFIELD</x:v>
      </x:c>
      <x:c r="C2444" s="27" t="n">
        <x:v>8</x:v>
      </x:c>
      <x:c r="D2444" s="27" t="n">
        <x:v>9</x:v>
      </x:c>
      <x:c r="E2444" s="59" t="str">
        <x:v>SHADHAVAR</x:v>
      </x:c>
      <x:c r="F2444" s="59" t="str">
        <x:v>DC / SYS</x:v>
      </x:c>
      <x:c r="G2444" s="27" t="n">
        <x:v>2</x:v>
      </x:c>
      <x:c r="H2444" s="27" t="str">
        <x:v>Won</x:v>
      </x:c>
      <x:c r="I2444" s="30" t="n">
        <x:v>2</x:v>
      </x:c>
      <x:c r="J2444" s="30" t="n">
        <x:v>2</x:v>
      </x:c>
      <x:c r="K2444" s="30" t="n">
        <x:v>2.8</x:v>
      </x:c>
      <x:c r="L2444" s="30"/>
    </x:row>
    <x:row r="2445">
      <x:c r="A2445" s="61" t="n">
        <x:v>46249</x:v>
      </x:c>
      <x:c r="B2445" s="59" t="str">
        <x:v>CAULFIELD</x:v>
      </x:c>
      <x:c r="C2445" s="27" t="n">
        <x:v>9</x:v>
      </x:c>
      <x:c r="D2445" s="27" t="n">
        <x:v>13</x:v>
      </x:c>
      <x:c r="E2445" s="59" t="str">
        <x:v>DARKBONEE</x:v>
      </x:c>
      <x:c r="F2445" s="59" t="str">
        <x:v>SYS</x:v>
      </x:c>
      <x:c r="G2445" s="27" t="n">
        <x:v>1</x:v>
      </x:c>
      <x:c r="H2445" s="27" t="str">
        <x:v>Won</x:v>
      </x:c>
      <x:c r="I2445" s="30" t="n">
        <x:v>1.4</x:v>
      </x:c>
      <x:c r="J2445" s="30" t="n">
        <x:v>1.4</x:v>
      </x:c>
      <x:c r="K2445" s="30"/>
      <x:c r="L2445" s="30"/>
    </x:row>
    <x:row r="2446">
      <x:c r="A2446" s="61" t="n">
        <x:v>46256</x:v>
      </x:c>
      <x:c r="B2446" s="59" t="str">
        <x:v>SANDOWN</x:v>
      </x:c>
      <x:c r="C2446" s="27" t="n">
        <x:v>1</x:v>
      </x:c>
      <x:c r="D2446" s="27" t="n">
        <x:v>8</x:v>
      </x:c>
      <x:c r="E2446" s="59" t="str">
        <x:v>JUDAS TREE</x:v>
      </x:c>
      <x:c r="F2446" s="59" t="str">
        <x:v>BFSR / SYS</x:v>
      </x:c>
      <x:c r="G2446" s="27" t="n">
        <x:v>2</x:v>
      </x:c>
      <x:c r="H2446" s="27" t="str">
        <x:v>Won</x:v>
      </x:c>
      <x:c r="I2446" s="30" t="n">
        <x:v>2.4</x:v>
      </x:c>
      <x:c r="J2446" s="30" t="n">
        <x:v>2.4</x:v>
      </x:c>
      <x:c r="K2446" s="30" t="n">
        <x:v>0</x:v>
      </x:c>
      <x:c r="L2446" s="30" t="n">
        <x:v>0</x:v>
      </x:c>
    </x:row>
    <x:row r="2447">
      <x:c r="A2447" s="61" t="n">
        <x:v>46256</x:v>
      </x:c>
      <x:c r="B2447" s="59" t="str">
        <x:v>SANDOWN</x:v>
      </x:c>
      <x:c r="C2447" s="27" t="n">
        <x:v>2</x:v>
      </x:c>
      <x:c r="D2447" s="27" t="n">
        <x:v>5</x:v>
      </x:c>
      <x:c r="E2447" s="59" t="str">
        <x:v>CRUISERWEIGHT</x:v>
      </x:c>
      <x:c r="F2447" s="59" t="str">
        <x:v>BFSR / SYS</x:v>
      </x:c>
      <x:c r="G2447" s="27" t="n">
        <x:v>2</x:v>
      </x:c>
      <x:c r="H2447" s="27" t="str"/>
      <x:c r="I2447" s="30"/>
      <x:c r="J2447" s="30" t="n">
        <x:v>0</x:v>
      </x:c>
      <x:c r="K2447" s="30" t="n">
        <x:v>0</x:v>
      </x:c>
      <x:c r="L2447" s="30" t="n">
        <x:v>0</x:v>
      </x:c>
    </x:row>
    <x:row r="2448">
      <x:c r="A2448" s="61" t="n">
        <x:v>46256</x:v>
      </x:c>
      <x:c r="B2448" s="59" t="str">
        <x:v>SANDOWN</x:v>
      </x:c>
      <x:c r="C2448" s="27" t="n">
        <x:v>2</x:v>
      </x:c>
      <x:c r="D2448" s="27" t="n">
        <x:v>11</x:v>
      </x:c>
      <x:c r="E2448" s="59" t="str">
        <x:v>FEAR NO EVIL</x:v>
      </x:c>
      <x:c r="F2448" s="59" t="str">
        <x:v>DC</x:v>
      </x:c>
      <x:c r="G2448" s="27" t="n">
        <x:v>1</x:v>
      </x:c>
      <x:c r="H2448" s="27" t="str">
        <x:v>2nd</x:v>
      </x:c>
      <x:c r="I2448" s="30" t="n">
        <x:v>1.8</x:v>
      </x:c>
      <x:c r="J2448" s="30" t="n">
        <x:v>1.8</x:v>
      </x:c>
      <x:c r="K2448" s="30" t="n">
        <x:v>2.52</x:v>
      </x:c>
      <x:c r="L2448" s="30" t="n">
        <x:v>0</x:v>
      </x:c>
    </x:row>
    <x:row r="2449">
      <x:c r="A2449" s="61" t="n">
        <x:v>46256</x:v>
      </x:c>
      <x:c r="B2449" s="59" t="str">
        <x:v>SANDOWN</x:v>
      </x:c>
      <x:c r="C2449" s="27" t="n">
        <x:v>3</x:v>
      </x:c>
      <x:c r="D2449" s="27" t="n">
        <x:v>6</x:v>
      </x:c>
      <x:c r="E2449" s="59" t="str">
        <x:v>NEARCO FROD</x:v>
      </x:c>
      <x:c r="F2449" s="59" t="str">
        <x:v>LSW / SYS</x:v>
      </x:c>
      <x:c r="G2449" s="27" t="n">
        <x:v>2</x:v>
      </x:c>
      <x:c r="H2449" s="27" t="str">
        <x:v>Won</x:v>
      </x:c>
      <x:c r="I2449" s="30" t="n">
        <x:v>1.4</x:v>
      </x:c>
      <x:c r="J2449" s="30" t="n">
        <x:v>1.4</x:v>
      </x:c>
      <x:c r="K2449" s="30" t="n">
        <x:v>0</x:v>
      </x:c>
      <x:c r="L2449" s="30" t="n">
        <x:v>0</x:v>
      </x:c>
    </x:row>
    <x:row r="2450">
      <x:c r="A2450" s="61" t="n">
        <x:v>46256</x:v>
      </x:c>
      <x:c r="B2450" s="59" t="str">
        <x:v>SANDOWN</x:v>
      </x:c>
      <x:c r="C2450" s="27" t="n">
        <x:v>4</x:v>
      </x:c>
      <x:c r="D2450" s="27" t="n">
        <x:v>5</x:v>
      </x:c>
      <x:c r="E2450" s="59" t="str">
        <x:v>FIRST CHORUS</x:v>
      </x:c>
      <x:c r="F2450" s="59" t="str">
        <x:v>SYS</x:v>
      </x:c>
      <x:c r="G2450" s="27" t="n">
        <x:v>1</x:v>
      </x:c>
      <x:c r="H2450" s="27" t="str">
        <x:v>3rd</x:v>
      </x:c>
      <x:c r="I2450" s="30"/>
      <x:c r="J2450" s="30" t="n">
        <x:v>0</x:v>
      </x:c>
      <x:c r="K2450" s="30" t="n">
        <x:v>0</x:v>
      </x:c>
      <x:c r="L2450" s="30" t="n">
        <x:v>0</x:v>
      </x:c>
    </x:row>
    <x:row r="2451">
      <x:c r="A2451" s="61" t="n">
        <x:v>46256</x:v>
      </x:c>
      <x:c r="B2451" s="59" t="str">
        <x:v>SANDOWN</x:v>
      </x:c>
      <x:c r="C2451" s="27" t="n">
        <x:v>4</x:v>
      </x:c>
      <x:c r="D2451" s="27" t="n">
        <x:v>6</x:v>
      </x:c>
      <x:c r="E2451" s="59" t="str">
        <x:v>JUSTADEEL</x:v>
      </x:c>
      <x:c r="F2451" s="59" t="str">
        <x:v>SYS</x:v>
      </x:c>
      <x:c r="G2451" s="27" t="n">
        <x:v>1</x:v>
      </x:c>
      <x:c r="H2451" s="27" t="str">
        <x:v>4th</x:v>
      </x:c>
      <x:c r="I2451" s="30"/>
      <x:c r="J2451" s="30" t="n">
        <x:v>0</x:v>
      </x:c>
      <x:c r="K2451" s="30" t="n">
        <x:v>0</x:v>
      </x:c>
      <x:c r="L2451" s="30" t="n">
        <x:v>0</x:v>
      </x:c>
    </x:row>
    <x:row r="2452">
      <x:c r="A2452" s="61" t="n">
        <x:v>46256</x:v>
      </x:c>
      <x:c r="B2452" s="59" t="str">
        <x:v>SANDOWN</x:v>
      </x:c>
      <x:c r="C2452" s="27" t="n">
        <x:v>5</x:v>
      </x:c>
      <x:c r="D2452" s="27" t="n">
        <x:v>1</x:v>
      </x:c>
      <x:c r="E2452" s="59" t="str">
        <x:v>UNIT FIVE</x:v>
      </x:c>
      <x:c r="F2452" s="59" t="str">
        <x:v>DC</x:v>
      </x:c>
      <x:c r="G2452" s="27" t="n">
        <x:v>1</x:v>
      </x:c>
      <x:c r="H2452" s="27" t="str"/>
      <x:c r="I2452" s="30"/>
      <x:c r="J2452" s="30" t="n">
        <x:v>0</x:v>
      </x:c>
      <x:c r="K2452" s="30" t="n">
        <x:v>0</x:v>
      </x:c>
      <x:c r="L2452" s="30" t="n">
        <x:v>0</x:v>
      </x:c>
    </x:row>
    <x:row r="2453">
      <x:c r="A2453" s="61" t="n">
        <x:v>46256</x:v>
      </x:c>
      <x:c r="B2453" s="59" t="str">
        <x:v>SANDOWN</x:v>
      </x:c>
      <x:c r="C2453" s="27" t="n">
        <x:v>5</x:v>
      </x:c>
      <x:c r="D2453" s="27" t="n">
        <x:v>12</x:v>
      </x:c>
      <x:c r="E2453" s="59" t="str">
        <x:v>BUGGSY</x:v>
      </x:c>
      <x:c r="F2453" s="59" t="str">
        <x:v>DC</x:v>
      </x:c>
      <x:c r="G2453" s="27" t="n">
        <x:v>1</x:v>
      </x:c>
      <x:c r="H2453" s="27" t="str">
        <x:v>Won</x:v>
      </x:c>
      <x:c r="I2453" s="30" t="n">
        <x:v>1.6</x:v>
      </x:c>
      <x:c r="J2453" s="30" t="n">
        <x:v>1.6</x:v>
      </x:c>
      <x:c r="K2453" s="30" t="n">
        <x:v>3.04</x:v>
      </x:c>
      <x:c r="L2453" s="30" t="n">
        <x:v>4.255999999999999</x:v>
      </x:c>
    </x:row>
    <x:row r="2454">
      <x:c r="A2454" s="61" t="n">
        <x:v>46256</x:v>
      </x:c>
      <x:c r="B2454" s="59" t="str">
        <x:v>SANDOWN</x:v>
      </x:c>
      <x:c r="C2454" s="27" t="n">
        <x:v>6</x:v>
      </x:c>
      <x:c r="D2454" s="27" t="n">
        <x:v>1</x:v>
      </x:c>
      <x:c r="E2454" s="59" t="str">
        <x:v>SALUTED</x:v>
      </x:c>
      <x:c r="F2454" s="59" t="str">
        <x:v>LSW</x:v>
      </x:c>
      <x:c r="G2454" s="27" t="n">
        <x:v>1</x:v>
      </x:c>
      <x:c r="H2454" s="27" t="str">
        <x:v>2nd</x:v>
      </x:c>
      <x:c r="I2454" s="30" t="n">
        <x:v>1.9</x:v>
      </x:c>
      <x:c r="J2454" s="30" t="n">
        <x:v>1.9</x:v>
      </x:c>
      <x:c r="K2454" s="30" t="n">
        <x:v>2.6599999999999997</x:v>
      </x:c>
      <x:c r="L2454" s="30" t="n">
        <x:v>3.9899999999999993</x:v>
      </x:c>
    </x:row>
    <x:row r="2455">
      <x:c r="A2455" s="61" t="n">
        <x:v>46256</x:v>
      </x:c>
      <x:c r="B2455" s="59" t="str">
        <x:v>SANDOWN</x:v>
      </x:c>
      <x:c r="C2455" s="27" t="n">
        <x:v>7</x:v>
      </x:c>
      <x:c r="D2455" s="27" t="n">
        <x:v>7</x:v>
      </x:c>
      <x:c r="E2455" s="59" t="str">
        <x:v>CAVALRY GIRL</x:v>
      </x:c>
      <x:c r="F2455" s="59" t="str">
        <x:v>SYS</x:v>
      </x:c>
      <x:c r="G2455" s="27" t="n">
        <x:v>1</x:v>
      </x:c>
      <x:c r="H2455" s="27" t="str">
        <x:v>Won</x:v>
      </x:c>
      <x:c r="I2455" s="30" t="n">
        <x:v>1.4</x:v>
      </x:c>
      <x:c r="J2455" s="30" t="n">
        <x:v>1.4</x:v>
      </x:c>
      <x:c r="K2455" s="30" t="n">
        <x:v>2.0999999999999996</x:v>
      </x:c>
      <x:c r="L2455" s="30" t="n">
        <x:v>0</x:v>
      </x:c>
    </x:row>
    <x:row r="2456">
      <x:c r="A2456" s="61" t="n">
        <x:v>46256</x:v>
      </x:c>
      <x:c r="B2456" s="59" t="str">
        <x:v>SANDOWN</x:v>
      </x:c>
      <x:c r="C2456" s="27" t="n">
        <x:v>8</x:v>
      </x:c>
      <x:c r="D2456" s="27" t="n">
        <x:v>2</x:v>
      </x:c>
      <x:c r="E2456" s="59" t="str">
        <x:v>TENNESSEE BOUND</x:v>
      </x:c>
      <x:c r="F2456" s="59" t="str">
        <x:v>DC</x:v>
      </x:c>
      <x:c r="G2456" s="27" t="n">
        <x:v>1</x:v>
      </x:c>
      <x:c r="H2456" s="27" t="str">
        <x:v>2nd</x:v>
      </x:c>
      <x:c r="I2456" s="30" t="n">
        <x:v>1.5</x:v>
      </x:c>
      <x:c r="J2456" s="30" t="n">
        <x:v>1.5</x:v>
      </x:c>
      <x:c r="K2456" s="30" t="n">
        <x:v>0</x:v>
      </x:c>
      <x:c r="L2456" s="30"/>
    </x:row>
    <x:row r="2457">
      <x:c r="A2457" s="61" t="n">
        <x:v>46256</x:v>
      </x:c>
      <x:c r="B2457" s="59" t="str">
        <x:v>SANDOWN</x:v>
      </x:c>
      <x:c r="C2457" s="27" t="n">
        <x:v>9</x:v>
      </x:c>
      <x:c r="D2457" s="27" t="n">
        <x:v>5</x:v>
      </x:c>
      <x:c r="E2457" s="59" t="str">
        <x:v>MAKDANE</x:v>
      </x:c>
      <x:c r="F2457" s="59" t="str">
        <x:v>BFSR / SYS</x:v>
      </x:c>
      <x:c r="G2457" s="27" t="n">
        <x:v>2</x:v>
      </x:c>
      <x:c r="H2457" s="27" t="str">
        <x:v>4th</x:v>
      </x:c>
      <x:c r="I2457" s="30"/>
      <x:c r="J2457" s="30" t="n">
        <x:v>0</x:v>
      </x:c>
      <x:c r="K2457" s="30"/>
      <x:c r="L2457" s="30"/>
    </x:row>
    <x:row r="2458">
      <x:c r="A2458" s="61" t="n">
        <x:v>46263</x:v>
      </x:c>
      <x:c r="B2458" s="59" t="str">
        <x:v>CAULFIELD</x:v>
      </x:c>
      <x:c r="C2458" s="27" t="n">
        <x:v>1</x:v>
      </x:c>
      <x:c r="D2458" s="27" t="n">
        <x:v>1</x:v>
      </x:c>
      <x:c r="E2458" s="59" t="str">
        <x:v>DAVIDA</x:v>
      </x:c>
      <x:c r="F2458" s="59" t="str">
        <x:v>M</x:v>
      </x:c>
      <x:c r="G2458" s="27" t="n">
        <x:v>1</x:v>
      </x:c>
      <x:c r="H2458" s="27" t="str">
        <x:v>3rd</x:v>
      </x:c>
      <x:c r="I2458" s="30" t="n">
        <x:v>1.6</x:v>
      </x:c>
      <x:c r="J2458" s="30" t="n">
        <x:v>1.6</x:v>
      </x:c>
      <x:c r="K2458" s="30" t="n">
        <x:v>2.8000000000000003</x:v>
      </x:c>
      <x:c r="L2458" s="30" t="n">
        <x:v>5.180000000000001</x:v>
      </x:c>
    </x:row>
    <x:row r="2459">
      <x:c r="A2459" s="61" t="n">
        <x:v>46263</x:v>
      </x:c>
      <x:c r="B2459" s="59" t="str">
        <x:v>CAULFIELD</x:v>
      </x:c>
      <x:c r="C2459" s="27" t="n">
        <x:v>1</x:v>
      </x:c>
      <x:c r="D2459" s="27" t="n">
        <x:v>3</x:v>
      </x:c>
      <x:c r="E2459" s="59" t="str">
        <x:v>STEALTH OF NIGHT</x:v>
      </x:c>
      <x:c r="F2459" s="59" t="str">
        <x:v>DC</x:v>
      </x:c>
      <x:c r="G2459" s="27" t="n">
        <x:v>1</x:v>
      </x:c>
      <x:c r="H2459" s="27" t="str">
        <x:v>2nd</x:v>
      </x:c>
      <x:c r="I2459" s="30" t="n">
        <x:v>1.7</x:v>
      </x:c>
      <x:c r="J2459" s="30" t="n">
        <x:v>1.7</x:v>
      </x:c>
      <x:c r="K2459" s="30" t="n">
        <x:v>2.975</x:v>
      </x:c>
      <x:c r="L2459" s="30" t="n">
        <x:v>5.50375</x:v>
      </x:c>
    </x:row>
    <x:row r="2460">
      <x:c r="A2460" s="61" t="n">
        <x:v>46263</x:v>
      </x:c>
      <x:c r="B2460" s="59" t="str">
        <x:v>CAULFIELD</x:v>
      </x:c>
      <x:c r="C2460" s="27" t="n">
        <x:v>3</x:v>
      </x:c>
      <x:c r="D2460" s="27" t="n">
        <x:v>2</x:v>
      </x:c>
      <x:c r="E2460" s="59" t="str">
        <x:v>SAINT GEORGE</x:v>
      </x:c>
      <x:c r="F2460" s="59" t="str">
        <x:v>LSW / SYS</x:v>
      </x:c>
      <x:c r="G2460" s="27" t="n">
        <x:v>2</x:v>
      </x:c>
      <x:c r="H2460" s="27" t="str">
        <x:v>Won</x:v>
      </x:c>
      <x:c r="I2460" s="30" t="n">
        <x:v>1.75</x:v>
      </x:c>
      <x:c r="J2460" s="30" t="n">
        <x:v>1.75</x:v>
      </x:c>
      <x:c r="K2460" s="30" t="n">
        <x:v>3.2375000000000003</x:v>
      </x:c>
      <x:c r="L2460" s="30" t="n">
        <x:v>3.3993750000000005</x:v>
      </x:c>
    </x:row>
    <x:row r="2461">
      <x:c r="A2461" s="61" t="n">
        <x:v>46263</x:v>
      </x:c>
      <x:c r="B2461" s="59" t="str">
        <x:v>CAULFIELD</x:v>
      </x:c>
      <x:c r="C2461" s="27" t="n">
        <x:v>3</x:v>
      </x:c>
      <x:c r="D2461" s="27" t="n">
        <x:v>10</x:v>
      </x:c>
      <x:c r="E2461" s="59" t="str">
        <x:v>DARKBONEE</x:v>
      </x:c>
      <x:c r="F2461" s="59" t="str">
        <x:v>SYS</x:v>
      </x:c>
      <x:c r="G2461" s="27" t="n">
        <x:v>1</x:v>
      </x:c>
      <x:c r="H2461" s="27" t="str"/>
      <x:c r="I2461" s="30"/>
      <x:c r="J2461" s="30" t="n">
        <x:v>0</x:v>
      </x:c>
      <x:c r="K2461" s="30" t="n">
        <x:v>0</x:v>
      </x:c>
      <x:c r="L2461" s="30" t="n">
        <x:v>0</x:v>
      </x:c>
    </x:row>
    <x:row r="2462">
      <x:c r="A2462" s="61" t="n">
        <x:v>46263</x:v>
      </x:c>
      <x:c r="B2462" s="59" t="str">
        <x:v>CAULFIELD</x:v>
      </x:c>
      <x:c r="C2462" s="27" t="n">
        <x:v>5</x:v>
      </x:c>
      <x:c r="D2462" s="27" t="n">
        <x:v>11</x:v>
      </x:c>
      <x:c r="E2462" s="59" t="str">
        <x:v>CUSTOM</x:v>
      </x:c>
      <x:c r="F2462" s="59" t="str">
        <x:v>BFSR</x:v>
      </x:c>
      <x:c r="G2462" s="27" t="n">
        <x:v>1</x:v>
      </x:c>
      <x:c r="H2462" s="27" t="str">
        <x:v>Won</x:v>
      </x:c>
      <x:c r="I2462" s="30" t="n">
        <x:v>1.85</x:v>
      </x:c>
      <x:c r="J2462" s="30" t="n">
        <x:v>1.85</x:v>
      </x:c>
      <x:c r="K2462" s="30" t="n">
        <x:v>1.9425000000000001</x:v>
      </x:c>
      <x:c r="L2462" s="30" t="n">
        <x:v>2.6223750000000003</x:v>
      </x:c>
    </x:row>
    <x:row r="2463">
      <x:c r="A2463" s="61" t="n">
        <x:v>46263</x:v>
      </x:c>
      <x:c r="B2463" s="59" t="str">
        <x:v>CAULFIELD</x:v>
      </x:c>
      <x:c r="C2463" s="27" t="n">
        <x:v>6</x:v>
      </x:c>
      <x:c r="D2463" s="27" t="n">
        <x:v>3</x:v>
      </x:c>
      <x:c r="E2463" s="59" t="str">
        <x:v>OLIVEANOTHERDAY</x:v>
      </x:c>
      <x:c r="F2463" s="59" t="str">
        <x:v>DC / SYS</x:v>
      </x:c>
      <x:c r="G2463" s="27" t="n">
        <x:v>2</x:v>
      </x:c>
      <x:c r="H2463" s="27" t="str">
        <x:v>Won</x:v>
      </x:c>
      <x:c r="I2463" s="30" t="n">
        <x:v>1.05</x:v>
      </x:c>
      <x:c r="J2463" s="30" t="n">
        <x:v>1.05</x:v>
      </x:c>
      <x:c r="K2463" s="30" t="n">
        <x:v>1.4175000000000002</x:v>
      </x:c>
      <x:c r="L2463" s="30" t="n">
        <x:v>0</x:v>
      </x:c>
    </x:row>
    <x:row r="2464">
      <x:c r="A2464" s="61" t="n">
        <x:v>46263</x:v>
      </x:c>
      <x:c r="B2464" s="59" t="str">
        <x:v>CAULFIELD</x:v>
      </x:c>
      <x:c r="C2464" s="27" t="n">
        <x:v>7</x:v>
      </x:c>
      <x:c r="D2464" s="27" t="n">
        <x:v>9</x:v>
      </x:c>
      <x:c r="E2464" s="59" t="str">
        <x:v>AMERICAN EAGLE</x:v>
      </x:c>
      <x:c r="F2464" s="59" t="str">
        <x:v>LSW</x:v>
      </x:c>
      <x:c r="G2464" s="27" t="n">
        <x:v>1</x:v>
      </x:c>
      <x:c r="H2464" s="27" t="str">
        <x:v>Won</x:v>
      </x:c>
      <x:c r="I2464" s="30" t="n">
        <x:v>1.35</x:v>
      </x:c>
      <x:c r="J2464" s="30" t="n">
        <x:v>1.35</x:v>
      </x:c>
      <x:c r="K2464" s="30" t="n">
        <x:v>0</x:v>
      </x:c>
      <x:c r="L2464" s="30" t="n">
        <x:v>0</x:v>
      </x:c>
    </x:row>
    <x:row r="2465">
      <x:c r="A2465" s="61" t="n">
        <x:v>46263</x:v>
      </x:c>
      <x:c r="B2465" s="59" t="str">
        <x:v>CAULFIELD</x:v>
      </x:c>
      <x:c r="C2465" s="27" t="n">
        <x:v>7</x:v>
      </x:c>
      <x:c r="D2465" s="27" t="n">
        <x:v>10</x:v>
      </x:c>
      <x:c r="E2465" s="59" t="str">
        <x:v>AETHERA</x:v>
      </x:c>
      <x:c r="F2465" s="59" t="str">
        <x:v>M</x:v>
      </x:c>
      <x:c r="G2465" s="27" t="n">
        <x:v>1</x:v>
      </x:c>
      <x:c r="H2465" s="27" t="str"/>
      <x:c r="I2465" s="30"/>
      <x:c r="J2465" s="30" t="n">
        <x:v>0</x:v>
      </x:c>
      <x:c r="K2465" s="30" t="n">
        <x:v>0</x:v>
      </x:c>
      <x:c r="L2465" s="30" t="n">
        <x:v>0</x:v>
      </x:c>
    </x:row>
    <x:row r="2466">
      <x:c r="A2466" s="61" t="n">
        <x:v>46263</x:v>
      </x:c>
      <x:c r="B2466" s="59" t="str">
        <x:v>CAULFIELD</x:v>
      </x:c>
      <x:c r="C2466" s="27" t="n">
        <x:v>8</x:v>
      </x:c>
      <x:c r="D2466" s="27" t="n">
        <x:v>12</x:v>
      </x:c>
      <x:c r="E2466" s="59" t="str">
        <x:v>TREASURETHE MOMENT</x:v>
      </x:c>
      <x:c r="F2466" s="59" t="str">
        <x:v>SYS</x:v>
      </x:c>
      <x:c r="G2466" s="27" t="n">
        <x:v>1</x:v>
      </x:c>
      <x:c r="H2466" s="27" t="str">
        <x:v>4th</x:v>
      </x:c>
      <x:c r="I2466" s="30"/>
      <x:c r="J2466" s="30" t="n">
        <x:v>0</x:v>
      </x:c>
      <x:c r="K2466" s="30" t="n">
        <x:v>0</x:v>
      </x:c>
      <x:c r="L2466" s="30"/>
    </x:row>
    <x:row r="2467">
      <x:c r="A2467" s="61" t="n">
        <x:v>46263</x:v>
      </x:c>
      <x:c r="B2467" s="59" t="str">
        <x:v>CAULFIELD</x:v>
      </x:c>
      <x:c r="C2467" s="27" t="n">
        <x:v>10</x:v>
      </x:c>
      <x:c r="D2467" s="27" t="n">
        <x:v>11</x:v>
      </x:c>
      <x:c r="E2467" s="59" t="str">
        <x:v>SASS APPEAL</x:v>
      </x:c>
      <x:c r="F2467" s="59" t="str">
        <x:v>SYS</x:v>
      </x:c>
      <x:c r="G2467" s="27" t="n">
        <x:v>1</x:v>
      </x:c>
      <x:c r="H2467" s="27" t="str">
        <x:v>4th</x:v>
      </x:c>
      <x:c r="I2467" s="30"/>
      <x:c r="J2467" s="30" t="n">
        <x:v>0</x:v>
      </x:c>
      <x:c r="K2467" s="30"/>
      <x:c r="L2467" s="30"/>
    </x:row>
    <x:row r="2468">
      <x:c r="A2468" s="61" t="n">
        <x:v>46270</x:v>
      </x:c>
      <x:c r="B2468" s="59" t="str">
        <x:v>SANDOWN</x:v>
      </x:c>
      <x:c r="C2468" s="27" t="n">
        <x:v>1</x:v>
      </x:c>
      <x:c r="D2468" s="27" t="n">
        <x:v>3</x:v>
      </x:c>
      <x:c r="E2468" s="59" t="str">
        <x:v>CIGNETTI</x:v>
      </x:c>
      <x:c r="F2468" s="59" t="str">
        <x:v>SYS</x:v>
      </x:c>
      <x:c r="G2468" s="27" t="n">
        <x:v>1</x:v>
      </x:c>
      <x:c r="H2468" s="27" t="str">
        <x:v>2nd</x:v>
      </x:c>
      <x:c r="I2468" s="30" t="n">
        <x:v>1.6</x:v>
      </x:c>
      <x:c r="J2468" s="30" t="n">
        <x:v>1.6</x:v>
      </x:c>
      <x:c r="K2468" s="30" t="n">
        <x:v>3.5200000000000005</x:v>
      </x:c>
      <x:c r="L2468" s="30" t="n">
        <x:v>5.984000000000001</x:v>
      </x:c>
    </x:row>
    <x:row r="2469">
      <x:c r="A2469" s="61" t="n">
        <x:v>46270</x:v>
      </x:c>
      <x:c r="B2469" s="59" t="str">
        <x:v>SANDOWN</x:v>
      </x:c>
      <x:c r="C2469" s="27" t="n">
        <x:v>2</x:v>
      </x:c>
      <x:c r="D2469" s="27" t="n">
        <x:v>5</x:v>
      </x:c>
      <x:c r="E2469" s="59" t="str">
        <x:v>OCEAN BAY</x:v>
      </x:c>
      <x:c r="F2469" s="59" t="str">
        <x:v>LSW</x:v>
      </x:c>
      <x:c r="G2469" s="27" t="n">
        <x:v>1</x:v>
      </x:c>
      <x:c r="H2469" s="27" t="str">
        <x:v>Won</x:v>
      </x:c>
      <x:c r="I2469" s="30" t="n">
        <x:v>2.2</x:v>
      </x:c>
      <x:c r="J2469" s="30" t="n">
        <x:v>2.2</x:v>
      </x:c>
      <x:c r="K2469" s="30" t="n">
        <x:v>3.74</x:v>
      </x:c>
      <x:c r="L2469" s="30" t="n">
        <x:v>7.854000000000001</x:v>
      </x:c>
    </x:row>
    <x:row r="2470">
      <x:c r="A2470" s="61" t="n">
        <x:v>46270</x:v>
      </x:c>
      <x:c r="B2470" s="59" t="str">
        <x:v>SANDOWN</x:v>
      </x:c>
      <x:c r="C2470" s="27" t="n">
        <x:v>3</x:v>
      </x:c>
      <x:c r="D2470" s="27" t="n">
        <x:v>4</x:v>
      </x:c>
      <x:c r="E2470" s="59" t="str">
        <x:v>BEHAVIOUR</x:v>
      </x:c>
      <x:c r="F2470" s="59" t="str">
        <x:v>DC / SYS</x:v>
      </x:c>
      <x:c r="G2470" s="27" t="n">
        <x:v>2</x:v>
      </x:c>
      <x:c r="H2470" s="27" t="str">
        <x:v>Won</x:v>
      </x:c>
      <x:c r="I2470" s="30" t="n">
        <x:v>1.7</x:v>
      </x:c>
      <x:c r="J2470" s="30" t="n">
        <x:v>1.7</x:v>
      </x:c>
      <x:c r="K2470" s="30" t="n">
        <x:v>3.57</x:v>
      </x:c>
      <x:c r="L2470" s="30" t="n">
        <x:v>0</x:v>
      </x:c>
    </x:row>
    <x:row r="2471">
      <x:c r="A2471" s="61" t="n">
        <x:v>46270</x:v>
      </x:c>
      <x:c r="B2471" s="59" t="str">
        <x:v>SANDOWN</x:v>
      </x:c>
      <x:c r="C2471" s="27" t="n">
        <x:v>3</x:v>
      </x:c>
      <x:c r="D2471" s="27" t="n">
        <x:v>8</x:v>
      </x:c>
      <x:c r="E2471" s="59" t="str">
        <x:v>TRES MAGNIFIQUE</x:v>
      </x:c>
      <x:c r="F2471" s="59" t="str">
        <x:v>SYS</x:v>
      </x:c>
      <x:c r="G2471" s="27" t="n">
        <x:v>1</x:v>
      </x:c>
      <x:c r="H2471" s="27" t="str">
        <x:v>2nd</x:v>
      </x:c>
      <x:c r="I2471" s="30" t="n">
        <x:v>1.3</x:v>
      </x:c>
      <x:c r="J2471" s="30" t="n">
        <x:v>1.3</x:v>
      </x:c>
      <x:c r="K2471" s="30" t="n">
        <x:v>2.7300000000000004</x:v>
      </x:c>
      <x:c r="L2471" s="30" t="n">
        <x:v>0</x:v>
      </x:c>
    </x:row>
    <x:row r="2472">
      <x:c r="A2472" s="61" t="n">
        <x:v>46270</x:v>
      </x:c>
      <x:c r="B2472" s="59" t="str">
        <x:v>SANDOWN</x:v>
      </x:c>
      <x:c r="C2472" s="27" t="n">
        <x:v>5</x:v>
      </x:c>
      <x:c r="D2472" s="27" t="n">
        <x:v>4</x:v>
      </x:c>
      <x:c r="E2472" s="59" t="str">
        <x:v>PRETTY BABY</x:v>
      </x:c>
      <x:c r="F2472" s="59" t="str">
        <x:v>LSW</x:v>
      </x:c>
      <x:c r="G2472" s="27" t="n">
        <x:v>1</x:v>
      </x:c>
      <x:c r="H2472" s="27" t="str">
        <x:v>Won</x:v>
      </x:c>
      <x:c r="I2472" s="30" t="n">
        <x:v>2.1</x:v>
      </x:c>
      <x:c r="J2472" s="30" t="n">
        <x:v>2.1</x:v>
      </x:c>
      <x:c r="K2472" s="30" t="n">
        <x:v>0</x:v>
      </x:c>
      <x:c r="L2472" s="30" t="n">
        <x:v>0</x:v>
      </x:c>
    </x:row>
    <x:row r="2473">
      <x:c r="A2473" s="61" t="n">
        <x:v>46270</x:v>
      </x:c>
      <x:c r="B2473" s="59" t="str">
        <x:v>SANDOWN</x:v>
      </x:c>
      <x:c r="C2473" s="27" t="n">
        <x:v>6</x:v>
      </x:c>
      <x:c r="D2473" s="27" t="n">
        <x:v>1</x:v>
      </x:c>
      <x:c r="E2473" s="59" t="str">
        <x:v>TORNADO VALLEY</x:v>
      </x:c>
      <x:c r="F2473" s="59" t="str">
        <x:v>M</x:v>
      </x:c>
      <x:c r="G2473" s="27" t="n">
        <x:v>1</x:v>
      </x:c>
      <x:c r="H2473" s="27" t="str">
        <x:v>4th</x:v>
      </x:c>
      <x:c r="I2473" s="30"/>
      <x:c r="J2473" s="30" t="n">
        <x:v>0</x:v>
      </x:c>
      <x:c r="K2473" s="30" t="n">
        <x:v>0</x:v>
      </x:c>
      <x:c r="L2473" s="30" t="n">
        <x:v>0</x:v>
      </x:c>
    </x:row>
    <x:row r="2474">
      <x:c r="A2474" s="61" t="n">
        <x:v>46270</x:v>
      </x:c>
      <x:c r="B2474" s="59" t="str">
        <x:v>SANDOWN</x:v>
      </x:c>
      <x:c r="C2474" s="27" t="n">
        <x:v>6</x:v>
      </x:c>
      <x:c r="D2474" s="27" t="n">
        <x:v>2</x:v>
      </x:c>
      <x:c r="E2474" s="59" t="str">
        <x:v>CLOSER TO FREE</x:v>
      </x:c>
      <x:c r="F2474" s="59" t="str">
        <x:v>BF / SYS</x:v>
      </x:c>
      <x:c r="G2474" s="27" t="n">
        <x:v>2</x:v>
      </x:c>
      <x:c r="H2474" s="27" t="str"/>
      <x:c r="I2474" s="30"/>
      <x:c r="J2474" s="30" t="n">
        <x:v>0</x:v>
      </x:c>
      <x:c r="K2474" s="30" t="n">
        <x:v>0</x:v>
      </x:c>
      <x:c r="L2474" s="30" t="n">
        <x:v>0</x:v>
      </x:c>
    </x:row>
    <x:row r="2475">
      <x:c r="A2475" s="61" t="n">
        <x:v>46270</x:v>
      </x:c>
      <x:c r="B2475" s="59" t="str">
        <x:v>SANDOWN</x:v>
      </x:c>
      <x:c r="C2475" s="27" t="n">
        <x:v>6</x:v>
      </x:c>
      <x:c r="D2475" s="27" t="n">
        <x:v>3</x:v>
      </x:c>
      <x:c r="E2475" s="59" t="str">
        <x:v>BLIND RAISE</x:v>
      </x:c>
      <x:c r="F2475" s="59" t="str">
        <x:v>DC / SYS</x:v>
      </x:c>
      <x:c r="G2475" s="27" t="n">
        <x:v>2</x:v>
      </x:c>
      <x:c r="H2475" s="27" t="str">
        <x:v>Won</x:v>
      </x:c>
      <x:c r="I2475" s="30" t="n">
        <x:v>1.3</x:v>
      </x:c>
      <x:c r="J2475" s="30" t="n">
        <x:v>1.3</x:v>
      </x:c>
      <x:c r="K2475" s="30" t="n">
        <x:v>1.4300000000000002</x:v>
      </x:c>
      <x:c r="L2475" s="30" t="n">
        <x:v>0</x:v>
      </x:c>
    </x:row>
    <x:row r="2476">
      <x:c r="A2476" s="61" t="n">
        <x:v>46270</x:v>
      </x:c>
      <x:c r="B2476" s="59" t="str">
        <x:v>SANDOWN</x:v>
      </x:c>
      <x:c r="C2476" s="27" t="n">
        <x:v>7</x:v>
      </x:c>
      <x:c r="D2476" s="27" t="n">
        <x:v>2</x:v>
      </x:c>
      <x:c r="E2476" s="59" t="str">
        <x:v>EVAPORATE</x:v>
      </x:c>
      <x:c r="F2476" s="59" t="str">
        <x:v>FRSR / SYS</x:v>
      </x:c>
      <x:c r="G2476" s="27" t="n">
        <x:v>2</x:v>
      </x:c>
      <x:c r="H2476" s="27" t="str">
        <x:v>Won</x:v>
      </x:c>
      <x:c r="I2476" s="30" t="n">
        <x:v>1.1</x:v>
      </x:c>
      <x:c r="J2476" s="30" t="n">
        <x:v>1.1</x:v>
      </x:c>
      <x:c r="K2476" s="30" t="n">
        <x:v>0</x:v>
      </x:c>
      <x:c r="L2476" s="30" t="n">
        <x:v>0</x:v>
      </x:c>
    </x:row>
    <x:row r="2477">
      <x:c r="A2477" s="61" t="n">
        <x:v>46270</x:v>
      </x:c>
      <x:c r="B2477" s="59" t="str">
        <x:v>SANDOWN</x:v>
      </x:c>
      <x:c r="C2477" s="27" t="n">
        <x:v>7</x:v>
      </x:c>
      <x:c r="D2477" s="27" t="n">
        <x:v>9</x:v>
      </x:c>
      <x:c r="E2477" s="59" t="str">
        <x:v>FREEDOM RALLY</x:v>
      </x:c>
      <x:c r="F2477" s="59" t="str">
        <x:v>LSW</x:v>
      </x:c>
      <x:c r="G2477" s="27" t="n">
        <x:v>1</x:v>
      </x:c>
      <x:c r="H2477" s="27" t="str"/>
      <x:c r="I2477" s="30"/>
      <x:c r="J2477" s="30" t="n">
        <x:v>0</x:v>
      </x:c>
      <x:c r="K2477" s="30" t="n">
        <x:v>0</x:v>
      </x:c>
      <x:c r="L2477" s="30" t="n">
        <x:v>0</x:v>
      </x:c>
    </x:row>
    <x:row r="2478">
      <x:c r="A2478" s="61" t="n">
        <x:v>46270</x:v>
      </x:c>
      <x:c r="B2478" s="59" t="str">
        <x:v>SANDOWN</x:v>
      </x:c>
      <x:c r="C2478" s="27" t="n">
        <x:v>9</x:v>
      </x:c>
      <x:c r="D2478" s="27" t="n">
        <x:v>6</x:v>
      </x:c>
      <x:c r="E2478" s="59" t="str">
        <x:v>PERSIAN SPIRIT</x:v>
      </x:c>
      <x:c r="F2478" s="59" t="str">
        <x:v>DC / SYS</x:v>
      </x:c>
      <x:c r="G2478" s="27" t="n">
        <x:v>2</x:v>
      </x:c>
      <x:c r="H2478" s="27" t="str">
        <x:v>4th</x:v>
      </x:c>
      <x:c r="I2478" s="30"/>
      <x:c r="J2478" s="30" t="n">
        <x:v>0</x:v>
      </x:c>
      <x:c r="K2478" s="30" t="n">
        <x:v>0</x:v>
      </x:c>
      <x:c r="L2478" s="30"/>
    </x:row>
    <x:row r="2479">
      <x:c r="A2479" s="61" t="n">
        <x:v>46270</x:v>
      </x:c>
      <x:c r="B2479" s="59" t="str">
        <x:v>SANDOWN</x:v>
      </x:c>
      <x:c r="C2479" s="27" t="n">
        <x:v>10</x:v>
      </x:c>
      <x:c r="D2479" s="27" t="n">
        <x:v>4</x:v>
      </x:c>
      <x:c r="E2479" s="59" t="str">
        <x:v>STAY SILENT</x:v>
      </x:c>
      <x:c r="F2479" s="59" t="str">
        <x:v>LSW</x:v>
      </x:c>
      <x:c r="G2479" s="27" t="n">
        <x:v>1</x:v>
      </x:c>
      <x:c r="H2479" s="27" t="str"/>
      <x:c r="I2479" s="30"/>
      <x:c r="J2479" s="30" t="n">
        <x:v>0</x:v>
      </x:c>
      <x:c r="K2479" s="30"/>
      <x:c r="L2479" s="30"/>
    </x:row>
    <x:row r="2480">
      <x:c r="A2480" s="61" t="n">
        <x:v>46270</x:v>
      </x:c>
      <x:c r="B2480" s="59" t="str">
        <x:v>SANDOWN</x:v>
      </x:c>
      <x:c r="C2480" s="27" t="n">
        <x:v>10</x:v>
      </x:c>
      <x:c r="D2480" s="27" t="n">
        <x:v>5</x:v>
      </x:c>
      <x:c r="E2480" s="59" t="str">
        <x:v>CHANGING COLOURS</x:v>
      </x:c>
      <x:c r="F2480" s="59" t="str">
        <x:v>LSW / SYS</x:v>
      </x:c>
      <x:c r="G2480" s="27" t="n">
        <x:v>2</x:v>
      </x:c>
      <x:c r="H2480" s="27" t="str">
        <x:v>Won</x:v>
      </x:c>
      <x:c r="I2480" s="30" t="n">
        <x:v>1.3</x:v>
      </x:c>
      <x:c r="J2480" s="30" t="n">
        <x:v>1.3</x:v>
      </x:c>
      <x:c r="K2480" s="30"/>
      <x:c r="L2480" s="30"/>
    </x:row>
    <x:row r="2481">
      <x:c r="A2481" s="61" t="n">
        <x:v>46277</x:v>
      </x:c>
      <x:c r="B2481" s="59" t="str">
        <x:v>FLEMINGTON</x:v>
      </x:c>
      <x:c r="C2481" s="27" t="n">
        <x:v>1</x:v>
      </x:c>
      <x:c r="D2481" s="27" t="n">
        <x:v>3</x:v>
      </x:c>
      <x:c r="E2481" s="59" t="str">
        <x:v>MARKDEL</x:v>
      </x:c>
      <x:c r="F2481" s="59" t="str">
        <x:v>SYS</x:v>
      </x:c>
      <x:c r="G2481" s="27" t="n">
        <x:v>1</x:v>
      </x:c>
      <x:c r="H2481" s="27" t="str">
        <x:v>4th</x:v>
      </x:c>
      <x:c r="I2481" s="30"/>
      <x:c r="J2481" s="30" t="n">
        <x:v>0</x:v>
      </x:c>
      <x:c r="K2481" s="30" t="n">
        <x:v>0</x:v>
      </x:c>
      <x:c r="L2481" s="30" t="n">
        <x:v>0</x:v>
      </x:c>
    </x:row>
    <x:row r="2482">
      <x:c r="A2482" s="61" t="n">
        <x:v>46277</x:v>
      </x:c>
      <x:c r="B2482" s="59" t="str">
        <x:v>FLEMINGTON</x:v>
      </x:c>
      <x:c r="C2482" s="27" t="n">
        <x:v>1</x:v>
      </x:c>
      <x:c r="D2482" s="27" t="n">
        <x:v>7</x:v>
      </x:c>
      <x:c r="E2482" s="59" t="str">
        <x:v>RUSKA ROMA</x:v>
      </x:c>
      <x:c r="F2482" s="59" t="str">
        <x:v>SYS</x:v>
      </x:c>
      <x:c r="G2482" s="27" t="n">
        <x:v>1</x:v>
      </x:c>
      <x:c r="H2482" s="27" t="str"/>
      <x:c r="I2482" s="30"/>
      <x:c r="J2482" s="30" t="n">
        <x:v>0</x:v>
      </x:c>
      <x:c r="K2482" s="30" t="n">
        <x:v>0</x:v>
      </x:c>
      <x:c r="L2482" s="30" t="n">
        <x:v>0</x:v>
      </x:c>
    </x:row>
    <x:row r="2483">
      <x:c r="A2483" s="61" t="n">
        <x:v>46277</x:v>
      </x:c>
      <x:c r="B2483" s="59" t="str">
        <x:v>FLEMINGTON</x:v>
      </x:c>
      <x:c r="C2483" s="27" t="n">
        <x:v>2</x:v>
      </x:c>
      <x:c r="D2483" s="27" t="n">
        <x:v>3</x:v>
      </x:c>
      <x:c r="E2483" s="59" t="str">
        <x:v>UNIT FIVE</x:v>
      </x:c>
      <x:c r="F2483" s="59" t="str">
        <x:v>DC / SYS</x:v>
      </x:c>
      <x:c r="G2483" s="27" t="n">
        <x:v>2</x:v>
      </x:c>
      <x:c r="H2483" s="27" t="str"/>
      <x:c r="I2483" s="30"/>
      <x:c r="J2483" s="30" t="n">
        <x:v>0</x:v>
      </x:c>
      <x:c r="K2483" s="30" t="n">
        <x:v>0</x:v>
      </x:c>
      <x:c r="L2483" s="30" t="n">
        <x:v>0</x:v>
      </x:c>
    </x:row>
    <x:row r="2484">
      <x:c r="A2484" s="61" t="n">
        <x:v>46277</x:v>
      </x:c>
      <x:c r="B2484" s="59" t="str">
        <x:v>FLEMINGTON</x:v>
      </x:c>
      <x:c r="C2484" s="27" t="n">
        <x:v>2</x:v>
      </x:c>
      <x:c r="D2484" s="27" t="n">
        <x:v>4</x:v>
      </x:c>
      <x:c r="E2484" s="59" t="str">
        <x:v>BIG WIGS</x:v>
      </x:c>
      <x:c r="F2484" s="59" t="str">
        <x:v>SYS</x:v>
      </x:c>
      <x:c r="G2484" s="27" t="n">
        <x:v>1</x:v>
      </x:c>
      <x:c r="H2484" s="27" t="str"/>
      <x:c r="I2484" s="30"/>
      <x:c r="J2484" s="30" t="n">
        <x:v>0</x:v>
      </x:c>
      <x:c r="K2484" s="30" t="n">
        <x:v>0</x:v>
      </x:c>
      <x:c r="L2484" s="30" t="n">
        <x:v>0</x:v>
      </x:c>
    </x:row>
    <x:row r="2485">
      <x:c r="A2485" s="61" t="n">
        <x:v>46277</x:v>
      </x:c>
      <x:c r="B2485" s="59" t="str">
        <x:v>FLEMINGTON</x:v>
      </x:c>
      <x:c r="C2485" s="27" t="n">
        <x:v>2</x:v>
      </x:c>
      <x:c r="D2485" s="27" t="n">
        <x:v>7</x:v>
      </x:c>
      <x:c r="E2485" s="59" t="str">
        <x:v>JUDAS TREE</x:v>
      </x:c>
      <x:c r="F2485" s="59" t="str">
        <x:v>LSW</x:v>
      </x:c>
      <x:c r="G2485" s="27" t="n">
        <x:v>1</x:v>
      </x:c>
      <x:c r="H2485" s="27" t="str"/>
      <x:c r="I2485" s="30"/>
      <x:c r="J2485" s="30" t="n">
        <x:v>0</x:v>
      </x:c>
      <x:c r="K2485" s="30" t="n">
        <x:v>0</x:v>
      </x:c>
      <x:c r="L2485" s="30" t="n">
        <x:v>0</x:v>
      </x:c>
    </x:row>
    <x:row r="2486">
      <x:c r="A2486" s="61" t="n">
        <x:v>46277</x:v>
      </x:c>
      <x:c r="B2486" s="59" t="str">
        <x:v>FLEMINGTON</x:v>
      </x:c>
      <x:c r="C2486" s="27" t="n">
        <x:v>3</x:v>
      </x:c>
      <x:c r="D2486" s="27" t="n">
        <x:v>1</x:v>
      </x:c>
      <x:c r="E2486" s="59" t="str">
        <x:v>STREISAND</x:v>
      </x:c>
      <x:c r="F2486" s="59" t="str">
        <x:v>DC / SYS</x:v>
      </x:c>
      <x:c r="G2486" s="27" t="n">
        <x:v>2</x:v>
      </x:c>
      <x:c r="H2486" s="27" t="str"/>
      <x:c r="I2486" s="30"/>
      <x:c r="J2486" s="30" t="n">
        <x:v>0</x:v>
      </x:c>
      <x:c r="K2486" s="30" t="n">
        <x:v>0</x:v>
      </x:c>
      <x:c r="L2486" s="30" t="n">
        <x:v>0</x:v>
      </x:c>
    </x:row>
    <x:row r="2487">
      <x:c r="A2487" s="61" t="n">
        <x:v>46277</x:v>
      </x:c>
      <x:c r="B2487" s="59" t="str">
        <x:v>FLEMINGTON</x:v>
      </x:c>
      <x:c r="C2487" s="27" t="n">
        <x:v>3</x:v>
      </x:c>
      <x:c r="D2487" s="27" t="n">
        <x:v>4</x:v>
      </x:c>
      <x:c r="E2487" s="59" t="str">
        <x:v>CALAMARI RING</x:v>
      </x:c>
      <x:c r="F2487" s="59" t="str">
        <x:v>SYS</x:v>
      </x:c>
      <x:c r="G2487" s="27" t="n">
        <x:v>1</x:v>
      </x:c>
      <x:c r="H2487" s="27" t="str">
        <x:v>4th</x:v>
      </x:c>
      <x:c r="I2487" s="30"/>
      <x:c r="J2487" s="30" t="n">
        <x:v>0</x:v>
      </x:c>
      <x:c r="K2487" s="30" t="n">
        <x:v>0</x:v>
      </x:c>
      <x:c r="L2487" s="30" t="n">
        <x:v>0</x:v>
      </x:c>
    </x:row>
    <x:row r="2488">
      <x:c r="A2488" s="61" t="n">
        <x:v>46277</x:v>
      </x:c>
      <x:c r="B2488" s="59" t="str">
        <x:v>FLEMINGTON</x:v>
      </x:c>
      <x:c r="C2488" s="27" t="n">
        <x:v>4</x:v>
      </x:c>
      <x:c r="D2488" s="27" t="n">
        <x:v>1</x:v>
      </x:c>
      <x:c r="E2488" s="59" t="str">
        <x:v>PARADOXIUM</x:v>
      </x:c>
      <x:c r="F2488" s="59" t="str">
        <x:v>DC</x:v>
      </x:c>
      <x:c r="G2488" s="27" t="n">
        <x:v>1</x:v>
      </x:c>
      <x:c r="H2488" s="27" t="str">
        <x:v>Won</x:v>
      </x:c>
      <x:c r="I2488" s="30" t="n">
        <x:v>1.5</x:v>
      </x:c>
      <x:c r="J2488" s="30" t="n">
        <x:v>1.5</x:v>
      </x:c>
      <x:c r="K2488" s="30" t="n">
        <x:v>0</x:v>
      </x:c>
      <x:c r="L2488" s="30" t="n">
        <x:v>0</x:v>
      </x:c>
    </x:row>
    <x:row r="2489">
      <x:c r="A2489" s="61" t="n">
        <x:v>46277</x:v>
      </x:c>
      <x:c r="B2489" s="59" t="str">
        <x:v>FLEMINGTON</x:v>
      </x:c>
      <x:c r="C2489" s="27" t="n">
        <x:v>4</x:v>
      </x:c>
      <x:c r="D2489" s="27" t="n">
        <x:v>3</x:v>
      </x:c>
      <x:c r="E2489" s="59" t="str">
        <x:v>BIG SKY</x:v>
      </x:c>
      <x:c r="F2489" s="59" t="str">
        <x:v>DC / SYS</x:v>
      </x:c>
      <x:c r="G2489" s="27" t="n">
        <x:v>2</x:v>
      </x:c>
      <x:c r="H2489" s="27" t="str">
        <x:v>3rd</x:v>
      </x:c>
      <x:c r="I2489" s="30" t="n">
        <x:v>2.2</x:v>
      </x:c>
      <x:c r="J2489" s="30" t="n">
        <x:v>2.2</x:v>
      </x:c>
      <x:c r="K2489" s="30" t="n">
        <x:v>0</x:v>
      </x:c>
      <x:c r="L2489" s="30" t="n">
        <x:v>0</x:v>
      </x:c>
    </x:row>
    <x:row r="2490">
      <x:c r="A2490" s="61" t="n">
        <x:v>46277</x:v>
      </x:c>
      <x:c r="B2490" s="59" t="str">
        <x:v>FLEMINGTON</x:v>
      </x:c>
      <x:c r="C2490" s="27" t="n">
        <x:v>4</x:v>
      </x:c>
      <x:c r="D2490" s="27" t="n">
        <x:v>6</x:v>
      </x:c>
      <x:c r="E2490" s="59" t="str">
        <x:v>MBUBE</x:v>
      </x:c>
      <x:c r="F2490" s="59" t="str">
        <x:v>DC</x:v>
      </x:c>
      <x:c r="G2490" s="27" t="n">
        <x:v>1</x:v>
      </x:c>
      <x:c r="H2490" s="27" t="str">
        <x:v>2nd</x:v>
      </x:c>
      <x:c r="I2490" s="30" t="n">
        <x:v>1.4</x:v>
      </x:c>
      <x:c r="J2490" s="30" t="n">
        <x:v>1.4</x:v>
      </x:c>
      <x:c r="K2490" s="30" t="n">
        <x:v>0</x:v>
      </x:c>
      <x:c r="L2490" s="30" t="n">
        <x:v>0</x:v>
      </x:c>
    </x:row>
    <x:row r="2491">
      <x:c r="A2491" s="61" t="n">
        <x:v>46277</x:v>
      </x:c>
      <x:c r="B2491" s="59" t="str">
        <x:v>FLEMINGTON</x:v>
      </x:c>
      <x:c r="C2491" s="27" t="n">
        <x:v>5</x:v>
      </x:c>
      <x:c r="D2491" s="27" t="n">
        <x:v>3</x:v>
      </x:c>
      <x:c r="E2491" s="59" t="str">
        <x:v>NEARCO FROD</x:v>
      </x:c>
      <x:c r="F2491" s="59" t="str">
        <x:v>DC / SYS</x:v>
      </x:c>
      <x:c r="G2491" s="27" t="n">
        <x:v>2</x:v>
      </x:c>
      <x:c r="H2491" s="27" t="str"/>
      <x:c r="I2491" s="30"/>
      <x:c r="J2491" s="30" t="n">
        <x:v>0</x:v>
      </x:c>
      <x:c r="K2491" s="30" t="n">
        <x:v>0</x:v>
      </x:c>
      <x:c r="L2491" s="30" t="n">
        <x:v>0</x:v>
      </x:c>
    </x:row>
    <x:row r="2492">
      <x:c r="A2492" s="61" t="n">
        <x:v>46277</x:v>
      </x:c>
      <x:c r="B2492" s="59" t="str">
        <x:v>FLEMINGTON</x:v>
      </x:c>
      <x:c r="C2492" s="27" t="n">
        <x:v>5</x:v>
      </x:c>
      <x:c r="D2492" s="27" t="n">
        <x:v>6</x:v>
      </x:c>
      <x:c r="E2492" s="59" t="str">
        <x:v>SHOCKLETZ</x:v>
      </x:c>
      <x:c r="F2492" s="59" t="str">
        <x:v>M / SYS</x:v>
      </x:c>
      <x:c r="G2492" s="27" t="n">
        <x:v>2</x:v>
      </x:c>
      <x:c r="H2492" s="27" t="str">
        <x:v>Won</x:v>
      </x:c>
      <x:c r="I2492" s="30" t="n">
        <x:v>1.5</x:v>
      </x:c>
      <x:c r="J2492" s="30" t="n">
        <x:v>1.5</x:v>
      </x:c>
      <x:c r="K2492" s="30" t="n">
        <x:v>0</x:v>
      </x:c>
      <x:c r="L2492" s="30" t="n">
        <x:v>0</x:v>
      </x:c>
    </x:row>
    <x:row r="2493">
      <x:c r="A2493" s="61" t="n">
        <x:v>46277</x:v>
      </x:c>
      <x:c r="B2493" s="59" t="str">
        <x:v>FLEMINGTON</x:v>
      </x:c>
      <x:c r="C2493" s="27" t="n">
        <x:v>6</x:v>
      </x:c>
      <x:c r="D2493" s="27" t="n">
        <x:v>4</x:v>
      </x:c>
      <x:c r="E2493" s="59" t="str">
        <x:v>RUN HARRY RUN</x:v>
      </x:c>
      <x:c r="F2493" s="59" t="str">
        <x:v>M / SYS</x:v>
      </x:c>
      <x:c r="G2493" s="27" t="n">
        <x:v>2</x:v>
      </x:c>
      <x:c r="H2493" s="27" t="str"/>
      <x:c r="I2493" s="30"/>
      <x:c r="J2493" s="30" t="n">
        <x:v>0</x:v>
      </x:c>
      <x:c r="K2493" s="30" t="n">
        <x:v>0</x:v>
      </x:c>
      <x:c r="L2493" s="30" t="n">
        <x:v>0</x:v>
      </x:c>
    </x:row>
    <x:row r="2494">
      <x:c r="A2494" s="61" t="n">
        <x:v>46277</x:v>
      </x:c>
      <x:c r="B2494" s="59" t="str">
        <x:v>FLEMINGTON</x:v>
      </x:c>
      <x:c r="C2494" s="27" t="n">
        <x:v>6</x:v>
      </x:c>
      <x:c r="D2494" s="27" t="n">
        <x:v>8</x:v>
      </x:c>
      <x:c r="E2494" s="59" t="str">
        <x:v>SASS APPEAL</x:v>
      </x:c>
      <x:c r="F2494" s="59" t="str">
        <x:v>BFSR / SYS</x:v>
      </x:c>
      <x:c r="G2494" s="27" t="n">
        <x:v>2</x:v>
      </x:c>
      <x:c r="H2494" s="27" t="str">
        <x:v>4th</x:v>
      </x:c>
      <x:c r="I2494" s="30"/>
      <x:c r="J2494" s="30" t="n">
        <x:v>0</x:v>
      </x:c>
      <x:c r="K2494" s="30" t="n">
        <x:v>0</x:v>
      </x:c>
      <x:c r="L2494" s="30" t="n">
        <x:v>0</x:v>
      </x:c>
    </x:row>
    <x:row r="2495">
      <x:c r="A2495" s="61" t="n">
        <x:v>46277</x:v>
      </x:c>
      <x:c r="B2495" s="59" t="str">
        <x:v>FLEMINGTON</x:v>
      </x:c>
      <x:c r="C2495" s="27" t="n">
        <x:v>6</x:v>
      </x:c>
      <x:c r="D2495" s="27" t="n">
        <x:v>11</x:v>
      </x:c>
      <x:c r="E2495" s="59" t="str">
        <x:v>WELCOMETOTHESHOW</x:v>
      </x:c>
      <x:c r="F2495" s="59" t="str">
        <x:v>SYS</x:v>
      </x:c>
      <x:c r="G2495" s="27" t="n">
        <x:v>1</x:v>
      </x:c>
      <x:c r="H2495" s="27" t="str">
        <x:v>Won</x:v>
      </x:c>
      <x:c r="I2495" s="30" t="n">
        <x:v>3.9</x:v>
      </x:c>
      <x:c r="J2495" s="30" t="n">
        <x:v>3.9</x:v>
      </x:c>
      <x:c r="K2495" s="30" t="n">
        <x:v>10.334999999999999</x:v>
      </x:c>
      <x:c r="L2495" s="30" t="n">
        <x:v>10.43835</x:v>
      </x:c>
    </x:row>
    <x:row r="2496">
      <x:c r="A2496" s="61" t="n">
        <x:v>46277</x:v>
      </x:c>
      <x:c r="B2496" s="59" t="str">
        <x:v>FLEMINGTON</x:v>
      </x:c>
      <x:c r="C2496" s="27" t="n">
        <x:v>7</x:v>
      </x:c>
      <x:c r="D2496" s="27" t="n">
        <x:v>13</x:v>
      </x:c>
      <x:c r="E2496" s="59" t="str">
        <x:v>LOSESOMEWINMORE</x:v>
      </x:c>
      <x:c r="F2496" s="59" t="str">
        <x:v>M / SYS</x:v>
      </x:c>
      <x:c r="G2496" s="27" t="n">
        <x:v>2</x:v>
      </x:c>
      <x:c r="H2496" s="27" t="str">
        <x:v>Won</x:v>
      </x:c>
      <x:c r="I2496" s="30" t="n">
        <x:v>2.65</x:v>
      </x:c>
      <x:c r="J2496" s="30" t="n">
        <x:v>2.65</x:v>
      </x:c>
      <x:c r="K2496" s="30" t="n">
        <x:v>2.6765</x:v>
      </x:c>
      <x:c r="L2496" s="30" t="n">
        <x:v>0</x:v>
      </x:c>
    </x:row>
    <x:row r="2497">
      <x:c r="A2497" s="61" t="n">
        <x:v>46277</x:v>
      </x:c>
      <x:c r="B2497" s="59" t="str">
        <x:v>FLEMINGTON</x:v>
      </x:c>
      <x:c r="C2497" s="27" t="n">
        <x:v>8</x:v>
      </x:c>
      <x:c r="D2497" s="27" t="n">
        <x:v>12</x:v>
      </x:c>
      <x:c r="E2497" s="59" t="str">
        <x:v>SHEZA ALIBI</x:v>
      </x:c>
      <x:c r="F2497" s="59" t="str">
        <x:v>BFSR / SYS</x:v>
      </x:c>
      <x:c r="G2497" s="27" t="n">
        <x:v>2</x:v>
      </x:c>
      <x:c r="H2497" s="27" t="str">
        <x:v>Won</x:v>
      </x:c>
      <x:c r="I2497" s="30" t="n">
        <x:v>1.01</x:v>
      </x:c>
      <x:c r="J2497" s="30" t="n">
        <x:v>1.01</x:v>
      </x:c>
      <x:c r="K2497" s="30" t="n">
        <x:v>0</x:v>
      </x:c>
      <x:c r="L2497" s="30" t="n">
        <x:v>0</x:v>
      </x:c>
    </x:row>
    <x:row r="2498">
      <x:c r="A2498" s="61" t="n">
        <x:v>46277</x:v>
      </x:c>
      <x:c r="B2498" s="59" t="str">
        <x:v>FLEMINGTON</x:v>
      </x:c>
      <x:c r="C2498" s="27" t="n">
        <x:v>9</x:v>
      </x:c>
      <x:c r="D2498" s="27" t="n">
        <x:v>5</x:v>
      </x:c>
      <x:c r="E2498" s="59" t="str">
        <x:v>COEUR VOLANTE</x:v>
      </x:c>
      <x:c r="F2498" s="59" t="str">
        <x:v>M</x:v>
      </x:c>
      <x:c r="G2498" s="27" t="n">
        <x:v>1</x:v>
      </x:c>
      <x:c r="H2498" s="27" t="str"/>
      <x:c r="I2498" s="30"/>
      <x:c r="J2498" s="30" t="n">
        <x:v>0</x:v>
      </x:c>
      <x:c r="K2498" s="30" t="n">
        <x:v>0</x:v>
      </x:c>
      <x:c r="L2498" s="30"/>
    </x:row>
    <x:row r="2499">
      <x:c r="A2499" s="61" t="n">
        <x:v>46277</x:v>
      </x:c>
      <x:c r="B2499" s="59" t="str">
        <x:v>FLEMINGTON</x:v>
      </x:c>
      <x:c r="C2499" s="27" t="n">
        <x:v>10</x:v>
      </x:c>
      <x:c r="D2499" s="27" t="n">
        <x:v>4</x:v>
      </x:c>
      <x:c r="E2499" s="59" t="str">
        <x:v>CRAIG</x:v>
      </x:c>
      <x:c r="F2499" s="59" t="str">
        <x:v>SYS</x:v>
      </x:c>
      <x:c r="G2499" s="27" t="n">
        <x:v>1</x:v>
      </x:c>
      <x:c r="H2499" s="27" t="str"/>
      <x:c r="I2499" s="30"/>
      <x:c r="J2499" s="30" t="n">
        <x:v>0</x:v>
      </x:c>
      <x:c r="K2499" s="30"/>
      <x:c r="L2499" s="30"/>
    </x:row>
    <x:row r="2500">
      <x:c r="A2500" s="61" t="n">
        <x:v>46277</x:v>
      </x:c>
      <x:c r="B2500" s="59" t="str">
        <x:v>FLEMINGTON</x:v>
      </x:c>
      <x:c r="C2500" s="27" t="n">
        <x:v>10</x:v>
      </x:c>
      <x:c r="D2500" s="27" t="n">
        <x:v>9</x:v>
      </x:c>
      <x:c r="E2500" s="59" t="str">
        <x:v>JUSTADEEL</x:v>
      </x:c>
      <x:c r="F2500" s="59" t="str">
        <x:v>FRSR / SYS</x:v>
      </x:c>
      <x:c r="G2500" s="27" t="n">
        <x:v>2</x:v>
      </x:c>
      <x:c r="H2500" s="27" t="str"/>
      <x:c r="I2500" s="30"/>
      <x:c r="J2500" s="30" t="n">
        <x:v>0</x:v>
      </x:c>
      <x:c r="K2500" s="30"/>
      <x:c r="L2500" s="30"/>
    </x:row>
    <x:row r="2501">
      <x:c r="A2501" s="61" t="n">
        <x:v>46277</x:v>
      </x:c>
      <x:c r="B2501" s="59" t="str">
        <x:v>FLEMINGTON</x:v>
      </x:c>
      <x:c r="C2501" s="27" t="n">
        <x:v>10</x:v>
      </x:c>
      <x:c r="D2501" s="27" t="n">
        <x:v>13</x:v>
      </x:c>
      <x:c r="E2501" s="59" t="str">
        <x:v>STORM LEOPARD</x:v>
      </x:c>
      <x:c r="F2501" s="59" t="str">
        <x:v>DC / SYS</x:v>
      </x:c>
      <x:c r="G2501" s="27" t="n">
        <x:v>2</x:v>
      </x:c>
      <x:c r="H2501" s="27" t="str"/>
      <x:c r="I2501" s="30"/>
      <x:c r="J2501" s="30" t="n">
        <x:v>0</x:v>
      </x:c>
      <x:c r="K2501" s="30"/>
      <x:c r="L2501" s="30"/>
    </x:row>
  </x:sheetData>
  <x:mergeCells>
    <x:mergeCell ref="A1:L1"/>
    <x:mergeCell ref="D3:H5"/>
    <x:mergeCell ref="G7:K7"/>
  </x:mergeCells>
  <x:pageMargins left="0.7" right="0.7" top="0.75" bottom="0.75" header="0.3" footer="0.3"/>
  <x:tableParts count="1">
    <x:tablePart xmlns:r="http://schemas.openxmlformats.org/officeDocument/2006/relationships" r:id="Rf152d70bcefd4966"/>
  </x:tableParts>
</x:worksheet>
</file>

<file path=xl/worksheets/sheet6.xml><?xml version="1.0" encoding="utf-8"?>
<x:worksheet xmlns:x="http://schemas.openxmlformats.org/spreadsheetml/2006/main">
  <x:sheetPr>
    <x:tabColor rgb="FF0B5D32"/>
  </x:sheetPr>
  <x:sheetViews>
    <x:sheetView showGridLines="0" workbookViewId="0"/>
  </x:sheetViews>
  <x:sheetFormatPr defaultRowHeight="15"/>
  <x:cols>
    <x:col min="1" max="1" width="8" hidden="0" customWidth="1"/>
    <x:col min="2" max="2" width="16" hidden="0" customWidth="1"/>
    <x:col min="3" max="3" width="9" hidden="0" customWidth="1"/>
    <x:col min="4" max="4" width="8" hidden="0" customWidth="1"/>
    <x:col min="5" max="5" width="23" hidden="0" customWidth="1"/>
    <x:col min="6" max="6" width="12" hidden="0" customWidth="1"/>
    <x:col min="7" max="7" width="15" hidden="0" customWidth="1"/>
    <x:col min="8" max="8" width="19" hidden="0" customWidth="1"/>
    <x:col min="9" max="9" width="15" hidden="0" customWidth="1"/>
    <x:col min="10" max="10" width="17" hidden="0" customWidth="1"/>
    <x:col min="11" max="11" width="18" hidden="0" customWidth="1"/>
  </x:cols>
  <x:sheetData>
    <x:row r="1" ht="32" customHeight="1">
      <x:c r="A1" s="21" t="str">
        <x:v>Form Factor Live Win All Ups</x:v>
      </x:c>
    </x:row>
    <x:row r="3">
      <x:c r="A3" s="5" t="str">
        <x:v>Starting Bank</x:v>
      </x:c>
      <x:c r="B3" s="38" t="n">
        <x:v>1000</x:v>
      </x:c>
      <x:c r="D3" s="87" t="str">
        <x:v>Enter each win dividend in the yellow column after the race. Enter 0 for a losing selection. The sheet starts three fresh one-unit bets and adds any live Double or Treble money to the next selection automatically.</x:v>
      </x:c>
    </x:row>
    <x:row r="4">
      <x:c r="A4" s="5" t="str">
        <x:v>Stake Percentage</x:v>
      </x:c>
      <x:c r="B4" s="40" t="n">
        <x:v>0.01</x:v>
      </x:c>
    </x:row>
    <x:row r="5">
      <x:c r="A5" s="5" t="str">
        <x:v>One Unit</x:v>
      </x:c>
      <x:c r="B5" s="84" t="n">
        <x:f>B3*B4</x:f>
        <x:v>10</x:v>
      </x:c>
    </x:row>
    <x:row r="7" ht="25" customHeight="1">
      <x:c r="A7" s="88" t="str">
        <x:v>How to use: place the Total Bet shown for the next selection, then enter its declared dividend when the result is known.</x:v>
      </x:c>
    </x:row>
    <x:row r="9" ht="34" customHeight="1">
      <x:c r="A9" s="89" t="str">
        <x:v>Bet</x:v>
      </x:c>
      <x:c r="B9" s="89" t="str">
        <x:v>Track</x:v>
      </x:c>
      <x:c r="C9" s="89" t="str">
        <x:v>Race</x:v>
      </x:c>
      <x:c r="D9" s="89" t="str">
        <x:v>No.</x:v>
      </x:c>
      <x:c r="E9" s="89" t="str">
        <x:v>Horse</x:v>
      </x:c>
      <x:c r="F9" s="89" t="str">
        <x:v>Dividend</x:v>
      </x:c>
      <x:c r="G9" s="89" t="str">
        <x:v>Fresh 3 Units</x:v>
      </x:c>
      <x:c r="H9" s="89" t="str">
        <x:v>All-Up Money Added</x:v>
      </x:c>
      <x:c r="I9" s="89" t="str">
        <x:v>Total Bet</x:v>
      </x:c>
      <x:c r="J9" s="89" t="str">
        <x:v>Return Banked</x:v>
      </x:c>
      <x:c r="K9" s="89" t="str">
        <x:v>Carry to Next Bet</x:v>
      </x:c>
    </x:row>
    <x:row r="11">
      <x:c r="A11" s="27" t="n">
        <x:v>1</x:v>
      </x:c>
      <x:c r="B11" s="59"/>
      <x:c r="C11" s="27"/>
      <x:c r="D11" s="27"/>
      <x:c r="E11" s="59"/>
      <x:c r="F11" s="94"/>
      <x:c r="G11" s="64" t="n">
        <x:f>$B$5*3</x:f>
        <x:v>30</x:v>
      </x:c>
      <x:c r="H11" s="64" t="n">
        <x:f>0</x:f>
        <x:v>0</x:v>
      </x:c>
      <x:c r="I11" s="100" t="n">
        <x:f>G11+H11</x:f>
        <x:v>30</x:v>
      </x:c>
      <x:c r="J11" s="102" t="str">
        <x:f>IF(ISBLANK(F11),"",$B$5*F11)</x:f>
      </x:c>
      <x:c r="K11" s="102" t="str">
        <x:f>IF(ISBLANK(F11),"",2*$B$5*F11)</x:f>
      </x:c>
    </x:row>
    <x:row r="12">
      <x:c r="A12" s="27" t="n">
        <x:v>2</x:v>
      </x:c>
      <x:c r="B12" s="59"/>
      <x:c r="C12" s="27"/>
      <x:c r="D12" s="27"/>
      <x:c r="E12" s="59"/>
      <x:c r="F12" s="93"/>
      <x:c r="G12" s="64" t="n">
        <x:f>$B$5*3</x:f>
        <x:v>30</x:v>
      </x:c>
      <x:c r="H12" s="64" t="n">
        <x:f>IF(ISBLANK(F11),0,2*$B$5*F11)</x:f>
        <x:v>0</x:v>
      </x:c>
      <x:c r="I12" s="100" t="n">
        <x:f>G12+H12</x:f>
        <x:v>30</x:v>
      </x:c>
      <x:c r="J12" s="102" t="str">
        <x:f>IF(ISBLANK(F12),"",$B$5*F12+$B$5*F11*F12)</x:f>
      </x:c>
      <x:c r="K12" s="102" t="str">
        <x:f>IF(ISBLANK(F12),"",2*$B$5*F12+$B$5*F11*F12)</x:f>
      </x:c>
    </x:row>
    <x:row r="13">
      <x:c r="A13" s="27" t="n">
        <x:v>3</x:v>
      </x:c>
      <x:c r="B13" s="59"/>
      <x:c r="C13" s="27"/>
      <x:c r="D13" s="27"/>
      <x:c r="E13" s="59"/>
      <x:c r="F13" s="93"/>
      <x:c r="G13" s="64" t="n">
        <x:f>$B$5*3</x:f>
        <x:v>30</x:v>
      </x:c>
      <x:c r="H13" s="64" t="n">
        <x:f>IF(ISBLANK(F12),0,2*$B$5*F12+$B$5*F11*F12)</x:f>
        <x:v>0</x:v>
      </x:c>
      <x:c r="I13" s="100" t="n">
        <x:f>G13+H13</x:f>
        <x:v>30</x:v>
      </x:c>
      <x:c r="J13" s="102" t="str">
        <x:f>IF(ISBLANK(F13),"",$B$5*F13+$B$5*F12*F13+$B$5*F11*F12*F13)</x:f>
      </x:c>
      <x:c r="K13" s="102" t="str">
        <x:f>IF(ISBLANK(F13),"",2*$B$5*F13+$B$5*F12*F13)</x:f>
      </x:c>
    </x:row>
    <x:row r="14">
      <x:c r="A14" s="27" t="n">
        <x:v>4</x:v>
      </x:c>
      <x:c r="B14" s="59"/>
      <x:c r="C14" s="27"/>
      <x:c r="D14" s="27"/>
      <x:c r="E14" s="59"/>
      <x:c r="F14" s="93"/>
      <x:c r="G14" s="64" t="n">
        <x:f>$B$5*3</x:f>
        <x:v>30</x:v>
      </x:c>
      <x:c r="H14" s="64" t="n">
        <x:f>IF(ISBLANK(F13),0,2*$B$5*F13+$B$5*F12*F13)</x:f>
        <x:v>0</x:v>
      </x:c>
      <x:c r="I14" s="100" t="n">
        <x:f>G14+H14</x:f>
        <x:v>30</x:v>
      </x:c>
      <x:c r="J14" s="102" t="str">
        <x:f>IF(ISBLANK(F14),"",$B$5*F14+$B$5*F13*F14+$B$5*F12*F13*F14)</x:f>
      </x:c>
      <x:c r="K14" s="102" t="str">
        <x:f>IF(ISBLANK(F14),"",2*$B$5*F14+$B$5*F13*F14)</x:f>
      </x:c>
    </x:row>
    <x:row r="15">
      <x:c r="A15" s="27" t="n">
        <x:v>5</x:v>
      </x:c>
      <x:c r="B15" s="59"/>
      <x:c r="C15" s="27"/>
      <x:c r="D15" s="27"/>
      <x:c r="E15" s="59"/>
      <x:c r="F15" s="93"/>
      <x:c r="G15" s="64" t="n">
        <x:f>$B$5*3</x:f>
        <x:v>30</x:v>
      </x:c>
      <x:c r="H15" s="64" t="n">
        <x:f>IF(ISBLANK(F14),0,2*$B$5*F14+$B$5*F13*F14)</x:f>
        <x:v>0</x:v>
      </x:c>
      <x:c r="I15" s="100" t="n">
        <x:f>G15+H15</x:f>
        <x:v>30</x:v>
      </x:c>
      <x:c r="J15" s="102" t="str">
        <x:f>IF(ISBLANK(F15),"",$B$5*F15+$B$5*F14*F15+$B$5*F13*F14*F15)</x:f>
      </x:c>
      <x:c r="K15" s="102" t="str">
        <x:f>IF(ISBLANK(F15),"",2*$B$5*F15+$B$5*F14*F15)</x:f>
      </x:c>
    </x:row>
    <x:row r="16">
      <x:c r="A16" s="27" t="n">
        <x:v>6</x:v>
      </x:c>
      <x:c r="B16" s="59"/>
      <x:c r="C16" s="27"/>
      <x:c r="D16" s="27"/>
      <x:c r="E16" s="59"/>
      <x:c r="F16" s="93"/>
      <x:c r="G16" s="64" t="n">
        <x:f>$B$5*3</x:f>
        <x:v>30</x:v>
      </x:c>
      <x:c r="H16" s="64" t="n">
        <x:f>IF(ISBLANK(F15),0,2*$B$5*F15+$B$5*F14*F15)</x:f>
        <x:v>0</x:v>
      </x:c>
      <x:c r="I16" s="100" t="n">
        <x:f>G16+H16</x:f>
        <x:v>30</x:v>
      </x:c>
      <x:c r="J16" s="102" t="str">
        <x:f>IF(ISBLANK(F16),"",$B$5*F16+$B$5*F15*F16+$B$5*F14*F15*F16)</x:f>
      </x:c>
      <x:c r="K16" s="102" t="str">
        <x:f>IF(ISBLANK(F16),"",2*$B$5*F16+$B$5*F15*F16)</x:f>
      </x:c>
    </x:row>
    <x:row r="17">
      <x:c r="A17" s="27" t="n">
        <x:v>7</x:v>
      </x:c>
      <x:c r="B17" s="59"/>
      <x:c r="C17" s="27"/>
      <x:c r="D17" s="27"/>
      <x:c r="E17" s="59"/>
      <x:c r="F17" s="93"/>
      <x:c r="G17" s="64" t="n">
        <x:f>$B$5*3</x:f>
        <x:v>30</x:v>
      </x:c>
      <x:c r="H17" s="64" t="n">
        <x:f>IF(ISBLANK(F16),0,2*$B$5*F16+$B$5*F15*F16)</x:f>
        <x:v>0</x:v>
      </x:c>
      <x:c r="I17" s="100" t="n">
        <x:f>G17+H17</x:f>
        <x:v>30</x:v>
      </x:c>
      <x:c r="J17" s="102" t="str">
        <x:f>IF(ISBLANK(F17),"",$B$5*F17+$B$5*F16*F17+$B$5*F15*F16*F17)</x:f>
      </x:c>
      <x:c r="K17" s="102" t="str">
        <x:f>IF(ISBLANK(F17),"",2*$B$5*F17+$B$5*F16*F17)</x:f>
      </x:c>
    </x:row>
    <x:row r="18">
      <x:c r="A18" s="27" t="n">
        <x:v>8</x:v>
      </x:c>
      <x:c r="B18" s="59"/>
      <x:c r="C18" s="27"/>
      <x:c r="D18" s="27"/>
      <x:c r="E18" s="59"/>
      <x:c r="F18" s="93"/>
      <x:c r="G18" s="64" t="n">
        <x:f>$B$5*3</x:f>
        <x:v>30</x:v>
      </x:c>
      <x:c r="H18" s="64" t="n">
        <x:f>IF(ISBLANK(F17),0,2*$B$5*F17+$B$5*F16*F17)</x:f>
        <x:v>0</x:v>
      </x:c>
      <x:c r="I18" s="100" t="n">
        <x:f>G18+H18</x:f>
        <x:v>30</x:v>
      </x:c>
      <x:c r="J18" s="102" t="str">
        <x:f>IF(ISBLANK(F18),"",$B$5*F18+$B$5*F17*F18+$B$5*F16*F17*F18)</x:f>
      </x:c>
      <x:c r="K18" s="102" t="str">
        <x:f>IF(ISBLANK(F18),"",2*$B$5*F18+$B$5*F17*F18)</x:f>
      </x:c>
    </x:row>
    <x:row r="19">
      <x:c r="A19" s="27" t="n">
        <x:v>9</x:v>
      </x:c>
      <x:c r="B19" s="59"/>
      <x:c r="C19" s="27"/>
      <x:c r="D19" s="27"/>
      <x:c r="E19" s="59"/>
      <x:c r="F19" s="93"/>
      <x:c r="G19" s="64" t="n">
        <x:f>$B$5*3</x:f>
        <x:v>30</x:v>
      </x:c>
      <x:c r="H19" s="64" t="n">
        <x:f>IF(ISBLANK(F18),0,2*$B$5*F18+$B$5*F17*F18)</x:f>
        <x:v>0</x:v>
      </x:c>
      <x:c r="I19" s="100" t="n">
        <x:f>G19+H19</x:f>
        <x:v>30</x:v>
      </x:c>
      <x:c r="J19" s="102" t="str">
        <x:f>IF(ISBLANK(F19),"",$B$5*F19+$B$5*F18*F19+$B$5*F17*F18*F19)</x:f>
      </x:c>
      <x:c r="K19" s="102" t="str">
        <x:f>IF(ISBLANK(F19),"",2*$B$5*F19+$B$5*F18*F19)</x:f>
      </x:c>
    </x:row>
    <x:row r="20">
      <x:c r="A20" s="27" t="n">
        <x:v>10</x:v>
      </x:c>
      <x:c r="B20" s="59"/>
      <x:c r="C20" s="27"/>
      <x:c r="D20" s="27"/>
      <x:c r="E20" s="59"/>
      <x:c r="F20" s="93"/>
      <x:c r="G20" s="64" t="n">
        <x:f>$B$5*3</x:f>
        <x:v>30</x:v>
      </x:c>
      <x:c r="H20" s="64" t="n">
        <x:f>IF(ISBLANK(F19),0,2*$B$5*F19+$B$5*F18*F19)</x:f>
        <x:v>0</x:v>
      </x:c>
      <x:c r="I20" s="100" t="n">
        <x:f>G20+H20</x:f>
        <x:v>30</x:v>
      </x:c>
      <x:c r="J20" s="102" t="str">
        <x:f>IF(ISBLANK(F20),"",$B$5*F20+$B$5*F19*F20+$B$5*F18*F19*F20)</x:f>
      </x:c>
      <x:c r="K20" s="102" t="str">
        <x:f>IF(ISBLANK(F20),"",2*$B$5*F20+$B$5*F19*F20)</x:f>
      </x:c>
    </x:row>
    <x:row r="21">
      <x:c r="A21" s="27" t="n">
        <x:v>11</x:v>
      </x:c>
      <x:c r="B21" s="59"/>
      <x:c r="C21" s="27"/>
      <x:c r="D21" s="27"/>
      <x:c r="E21" s="59"/>
      <x:c r="F21" s="93"/>
      <x:c r="G21" s="64" t="n">
        <x:f>$B$5*3</x:f>
        <x:v>30</x:v>
      </x:c>
      <x:c r="H21" s="64" t="n">
        <x:f>IF(ISBLANK(F20),0,2*$B$5*F20+$B$5*F19*F20)</x:f>
        <x:v>0</x:v>
      </x:c>
      <x:c r="I21" s="100" t="n">
        <x:f>G21+H21</x:f>
        <x:v>30</x:v>
      </x:c>
      <x:c r="J21" s="102" t="str">
        <x:f>IF(ISBLANK(F21),"",$B$5*F21+$B$5*F20*F21+$B$5*F19*F20*F21)</x:f>
      </x:c>
      <x:c r="K21" s="102" t="str">
        <x:f>IF(ISBLANK(F21),"",2*$B$5*F21+$B$5*F20*F21)</x:f>
      </x:c>
    </x:row>
    <x:row r="22">
      <x:c r="A22" s="27" t="n">
        <x:v>12</x:v>
      </x:c>
      <x:c r="B22" s="59"/>
      <x:c r="C22" s="27"/>
      <x:c r="D22" s="27"/>
      <x:c r="E22" s="59"/>
      <x:c r="F22" s="93"/>
      <x:c r="G22" s="64" t="n">
        <x:f>$B$5*3</x:f>
        <x:v>30</x:v>
      </x:c>
      <x:c r="H22" s="64" t="n">
        <x:f>IF(ISBLANK(F21),0,2*$B$5*F21+$B$5*F20*F21)</x:f>
        <x:v>0</x:v>
      </x:c>
      <x:c r="I22" s="100" t="n">
        <x:f>G22+H22</x:f>
        <x:v>30</x:v>
      </x:c>
      <x:c r="J22" s="102" t="str">
        <x:f>IF(ISBLANK(F22),"",$B$5*F22+$B$5*F21*F22+$B$5*F20*F21*F22)</x:f>
      </x:c>
      <x:c r="K22" s="102" t="str">
        <x:f>IF(ISBLANK(F22),"",2*$B$5*F22+$B$5*F21*F22)</x:f>
      </x:c>
    </x:row>
    <x:row r="23">
      <x:c r="A23" s="27" t="n">
        <x:v>13</x:v>
      </x:c>
      <x:c r="B23" s="59"/>
      <x:c r="C23" s="27"/>
      <x:c r="D23" s="27"/>
      <x:c r="E23" s="59"/>
      <x:c r="F23" s="93"/>
      <x:c r="G23" s="64" t="n">
        <x:f>$B$5*3</x:f>
        <x:v>30</x:v>
      </x:c>
      <x:c r="H23" s="64" t="n">
        <x:f>IF(ISBLANK(F22),0,2*$B$5*F22+$B$5*F21*F22)</x:f>
        <x:v>0</x:v>
      </x:c>
      <x:c r="I23" s="100" t="n">
        <x:f>G23+H23</x:f>
        <x:v>30</x:v>
      </x:c>
      <x:c r="J23" s="102" t="str">
        <x:f>IF(ISBLANK(F23),"",$B$5*F23+$B$5*F22*F23+$B$5*F21*F22*F23)</x:f>
      </x:c>
      <x:c r="K23" s="102" t="str">
        <x:f>IF(ISBLANK(F23),"",2*$B$5*F23+$B$5*F22*F23)</x:f>
      </x:c>
    </x:row>
    <x:row r="24">
      <x:c r="A24" s="27" t="n">
        <x:v>14</x:v>
      </x:c>
      <x:c r="B24" s="59"/>
      <x:c r="C24" s="27"/>
      <x:c r="D24" s="27"/>
      <x:c r="E24" s="59"/>
      <x:c r="F24" s="93"/>
      <x:c r="G24" s="64" t="n">
        <x:f>$B$5*3</x:f>
        <x:v>30</x:v>
      </x:c>
      <x:c r="H24" s="64" t="n">
        <x:f>IF(ISBLANK(F23),0,2*$B$5*F23+$B$5*F22*F23)</x:f>
        <x:v>0</x:v>
      </x:c>
      <x:c r="I24" s="100" t="n">
        <x:f>G24+H24</x:f>
        <x:v>30</x:v>
      </x:c>
      <x:c r="J24" s="102" t="str">
        <x:f>IF(ISBLANK(F24),"",$B$5*F24+$B$5*F23*F24+$B$5*F22*F23*F24)</x:f>
      </x:c>
      <x:c r="K24" s="102" t="str">
        <x:f>IF(ISBLANK(F24),"",2*$B$5*F24+$B$5*F23*F24)</x:f>
      </x:c>
    </x:row>
    <x:row r="25">
      <x:c r="A25" s="27" t="n">
        <x:v>15</x:v>
      </x:c>
      <x:c r="B25" s="59"/>
      <x:c r="C25" s="27"/>
      <x:c r="D25" s="27"/>
      <x:c r="E25" s="59"/>
      <x:c r="F25" s="93"/>
      <x:c r="G25" s="64" t="n">
        <x:f>$B$5*3</x:f>
        <x:v>30</x:v>
      </x:c>
      <x:c r="H25" s="64" t="n">
        <x:f>IF(ISBLANK(F24),0,2*$B$5*F24+$B$5*F23*F24)</x:f>
        <x:v>0</x:v>
      </x:c>
      <x:c r="I25" s="100" t="n">
        <x:f>G25+H25</x:f>
        <x:v>30</x:v>
      </x:c>
      <x:c r="J25" s="102" t="str">
        <x:f>IF(ISBLANK(F25),"",$B$5*F25+$B$5*F24*F25+$B$5*F23*F24*F25)</x:f>
      </x:c>
      <x:c r="K25" s="102" t="str">
        <x:f>IF(ISBLANK(F25),"",2*$B$5*F25+$B$5*F24*F25)</x:f>
      </x:c>
    </x:row>
    <x:row r="26">
      <x:c r="A26" s="27" t="n">
        <x:v>16</x:v>
      </x:c>
      <x:c r="B26" s="59"/>
      <x:c r="C26" s="27"/>
      <x:c r="D26" s="27"/>
      <x:c r="E26" s="59"/>
      <x:c r="F26" s="93"/>
      <x:c r="G26" s="64" t="n">
        <x:f>$B$5*3</x:f>
        <x:v>30</x:v>
      </x:c>
      <x:c r="H26" s="64" t="n">
        <x:f>IF(ISBLANK(F25),0,2*$B$5*F25+$B$5*F24*F25)</x:f>
        <x:v>0</x:v>
      </x:c>
      <x:c r="I26" s="100" t="n">
        <x:f>G26+H26</x:f>
        <x:v>30</x:v>
      </x:c>
      <x:c r="J26" s="102" t="str">
        <x:f>IF(ISBLANK(F26),"",$B$5*F26+$B$5*F25*F26+$B$5*F24*F25*F26)</x:f>
      </x:c>
      <x:c r="K26" s="102" t="str">
        <x:f>IF(ISBLANK(F26),"",2*$B$5*F26+$B$5*F25*F26)</x:f>
      </x:c>
    </x:row>
    <x:row r="27">
      <x:c r="A27" s="27" t="n">
        <x:v>17</x:v>
      </x:c>
      <x:c r="B27" s="59"/>
      <x:c r="C27" s="27"/>
      <x:c r="D27" s="27"/>
      <x:c r="E27" s="59"/>
      <x:c r="F27" s="93"/>
      <x:c r="G27" s="64" t="n">
        <x:f>$B$5*3</x:f>
        <x:v>30</x:v>
      </x:c>
      <x:c r="H27" s="64" t="n">
        <x:f>IF(ISBLANK(F26),0,2*$B$5*F26+$B$5*F25*F26)</x:f>
        <x:v>0</x:v>
      </x:c>
      <x:c r="I27" s="100" t="n">
        <x:f>G27+H27</x:f>
        <x:v>30</x:v>
      </x:c>
      <x:c r="J27" s="102" t="str">
        <x:f>IF(ISBLANK(F27),"",$B$5*F27+$B$5*F26*F27+$B$5*F25*F26*F27)</x:f>
      </x:c>
      <x:c r="K27" s="102" t="str">
        <x:f>IF(ISBLANK(F27),"",2*$B$5*F27+$B$5*F26*F27)</x:f>
      </x:c>
    </x:row>
    <x:row r="28">
      <x:c r="A28" s="27" t="n">
        <x:v>18</x:v>
      </x:c>
      <x:c r="B28" s="59"/>
      <x:c r="C28" s="27"/>
      <x:c r="D28" s="27"/>
      <x:c r="E28" s="59"/>
      <x:c r="F28" s="93"/>
      <x:c r="G28" s="64" t="n">
        <x:f>$B$5*3</x:f>
        <x:v>30</x:v>
      </x:c>
      <x:c r="H28" s="64" t="n">
        <x:f>IF(ISBLANK(F27),0,2*$B$5*F27+$B$5*F26*F27)</x:f>
        <x:v>0</x:v>
      </x:c>
      <x:c r="I28" s="100" t="n">
        <x:f>G28+H28</x:f>
        <x:v>30</x:v>
      </x:c>
      <x:c r="J28" s="102" t="str">
        <x:f>IF(ISBLANK(F28),"",$B$5*F28+$B$5*F27*F28+$B$5*F26*F27*F28)</x:f>
      </x:c>
      <x:c r="K28" s="102" t="str">
        <x:f>IF(ISBLANK(F28),"",2*$B$5*F28+$B$5*F27*F28)</x:f>
      </x:c>
    </x:row>
    <x:row r="29">
      <x:c r="A29" s="27" t="n">
        <x:v>19</x:v>
      </x:c>
      <x:c r="B29" s="59"/>
      <x:c r="C29" s="27"/>
      <x:c r="D29" s="27"/>
      <x:c r="E29" s="59"/>
      <x:c r="F29" s="93"/>
      <x:c r="G29" s="64" t="n">
        <x:f>$B$5*3</x:f>
        <x:v>30</x:v>
      </x:c>
      <x:c r="H29" s="64" t="n">
        <x:f>IF(ISBLANK(F28),0,2*$B$5*F28+$B$5*F27*F28)</x:f>
        <x:v>0</x:v>
      </x:c>
      <x:c r="I29" s="100" t="n">
        <x:f>G29+H29</x:f>
        <x:v>30</x:v>
      </x:c>
      <x:c r="J29" s="102" t="str">
        <x:f>IF(ISBLANK(F29),"",$B$5*F29+$B$5*F28*F29+$B$5*F27*F28*F29)</x:f>
      </x:c>
      <x:c r="K29" s="102" t="str">
        <x:f>IF(ISBLANK(F29),"",2*$B$5*F29+$B$5*F28*F29)</x:f>
      </x:c>
    </x:row>
    <x:row r="30">
      <x:c r="A30" s="27" t="n">
        <x:v>20</x:v>
      </x:c>
      <x:c r="B30" s="59"/>
      <x:c r="C30" s="27"/>
      <x:c r="D30" s="27"/>
      <x:c r="E30" s="59"/>
      <x:c r="F30" s="93"/>
      <x:c r="G30" s="64" t="n">
        <x:f>$B$5*3</x:f>
        <x:v>30</x:v>
      </x:c>
      <x:c r="H30" s="64" t="n">
        <x:f>IF(ISBLANK(F29),0,2*$B$5*F29+$B$5*F28*F29)</x:f>
        <x:v>0</x:v>
      </x:c>
      <x:c r="I30" s="100" t="n">
        <x:f>G30+H30</x:f>
        <x:v>30</x:v>
      </x:c>
      <x:c r="J30" s="102" t="str">
        <x:f>IF(ISBLANK(F30),"",$B$5*F30+$B$5*F29*F30+$B$5*F28*F29*F30)</x:f>
      </x:c>
      <x:c r="K30" s="102" t="str">
        <x:f>IF(ISBLANK(F30),"",2*$B$5*F30+$B$5*F29*F30)</x:f>
      </x:c>
    </x:row>
    <x:row r="31">
      <x:c r="A31" s="27" t="n">
        <x:v>21</x:v>
      </x:c>
      <x:c r="B31" s="59"/>
      <x:c r="C31" s="27"/>
      <x:c r="D31" s="27"/>
      <x:c r="E31" s="59"/>
      <x:c r="F31" s="93"/>
      <x:c r="G31" s="64" t="n">
        <x:f>$B$5*3</x:f>
        <x:v>30</x:v>
      </x:c>
      <x:c r="H31" s="64" t="n">
        <x:f>IF(ISBLANK(F30),0,2*$B$5*F30+$B$5*F29*F30)</x:f>
        <x:v>0</x:v>
      </x:c>
      <x:c r="I31" s="100" t="n">
        <x:f>G31+H31</x:f>
        <x:v>30</x:v>
      </x:c>
      <x:c r="J31" s="102" t="str">
        <x:f>IF(ISBLANK(F31),"",$B$5*F31+$B$5*F30*F31+$B$5*F29*F30*F31)</x:f>
      </x:c>
      <x:c r="K31" s="102" t="str">
        <x:f>IF(ISBLANK(F31),"",2*$B$5*F31+$B$5*F30*F31)</x:f>
      </x:c>
    </x:row>
    <x:row r="32">
      <x:c r="A32" s="27" t="n">
        <x:v>22</x:v>
      </x:c>
      <x:c r="B32" s="59"/>
      <x:c r="C32" s="27"/>
      <x:c r="D32" s="27"/>
      <x:c r="E32" s="59"/>
      <x:c r="F32" s="93"/>
      <x:c r="G32" s="64" t="n">
        <x:f>$B$5*3</x:f>
        <x:v>30</x:v>
      </x:c>
      <x:c r="H32" s="64" t="n">
        <x:f>IF(ISBLANK(F31),0,2*$B$5*F31+$B$5*F30*F31)</x:f>
        <x:v>0</x:v>
      </x:c>
      <x:c r="I32" s="100" t="n">
        <x:f>G32+H32</x:f>
        <x:v>30</x:v>
      </x:c>
      <x:c r="J32" s="102" t="str">
        <x:f>IF(ISBLANK(F32),"",$B$5*F32+$B$5*F31*F32+$B$5*F30*F31*F32)</x:f>
      </x:c>
      <x:c r="K32" s="102" t="str">
        <x:f>IF(ISBLANK(F32),"",2*$B$5*F32+$B$5*F31*F32)</x:f>
      </x:c>
    </x:row>
    <x:row r="33">
      <x:c r="A33" s="27" t="n">
        <x:v>23</x:v>
      </x:c>
      <x:c r="B33" s="59"/>
      <x:c r="C33" s="27"/>
      <x:c r="D33" s="27"/>
      <x:c r="E33" s="59"/>
      <x:c r="F33" s="93"/>
      <x:c r="G33" s="64" t="n">
        <x:f>$B$5*3</x:f>
        <x:v>30</x:v>
      </x:c>
      <x:c r="H33" s="64" t="n">
        <x:f>IF(ISBLANK(F32),0,2*$B$5*F32+$B$5*F31*F32)</x:f>
        <x:v>0</x:v>
      </x:c>
      <x:c r="I33" s="100" t="n">
        <x:f>G33+H33</x:f>
        <x:v>30</x:v>
      </x:c>
      <x:c r="J33" s="102" t="str">
        <x:f>IF(ISBLANK(F33),"",$B$5*F33+$B$5*F32*F33+$B$5*F31*F32*F33)</x:f>
      </x:c>
      <x:c r="K33" s="102" t="str">
        <x:f>IF(ISBLANK(F33),"",2*$B$5*F33+$B$5*F32*F33)</x:f>
      </x:c>
    </x:row>
    <x:row r="34">
      <x:c r="A34" s="27" t="n">
        <x:v>24</x:v>
      </x:c>
      <x:c r="B34" s="59"/>
      <x:c r="C34" s="27"/>
      <x:c r="D34" s="27"/>
      <x:c r="E34" s="59"/>
      <x:c r="F34" s="93"/>
      <x:c r="G34" s="64" t="n">
        <x:f>$B$5*3</x:f>
        <x:v>30</x:v>
      </x:c>
      <x:c r="H34" s="64" t="n">
        <x:f>IF(ISBLANK(F33),0,2*$B$5*F33+$B$5*F32*F33)</x:f>
        <x:v>0</x:v>
      </x:c>
      <x:c r="I34" s="100" t="n">
        <x:f>G34+H34</x:f>
        <x:v>30</x:v>
      </x:c>
      <x:c r="J34" s="102" t="str">
        <x:f>IF(ISBLANK(F34),"",$B$5*F34+$B$5*F33*F34+$B$5*F32*F33*F34)</x:f>
      </x:c>
      <x:c r="K34" s="102" t="str">
        <x:f>IF(ISBLANK(F34),"",2*$B$5*F34+$B$5*F33*F34)</x:f>
      </x:c>
    </x:row>
    <x:row r="35">
      <x:c r="A35" s="27" t="n">
        <x:v>25</x:v>
      </x:c>
      <x:c r="B35" s="59"/>
      <x:c r="C35" s="27"/>
      <x:c r="D35" s="27"/>
      <x:c r="E35" s="59"/>
      <x:c r="F35" s="93"/>
      <x:c r="G35" s="64" t="n">
        <x:f>$B$5*3</x:f>
        <x:v>30</x:v>
      </x:c>
      <x:c r="H35" s="64" t="n">
        <x:f>IF(ISBLANK(F34),0,2*$B$5*F34+$B$5*F33*F34)</x:f>
        <x:v>0</x:v>
      </x:c>
      <x:c r="I35" s="100" t="n">
        <x:f>G35+H35</x:f>
        <x:v>30</x:v>
      </x:c>
      <x:c r="J35" s="102" t="str">
        <x:f>IF(ISBLANK(F35),"",$B$5*F35+$B$5*F34*F35+$B$5*F33*F34*F35)</x:f>
      </x:c>
      <x:c r="K35" s="102" t="str">
        <x:f>IF(ISBLANK(F35),"",2*$B$5*F35+$B$5*F34*F35)</x:f>
      </x:c>
    </x:row>
    <x:row r="36">
      <x:c r="A36" s="27" t="n">
        <x:v>26</x:v>
      </x:c>
      <x:c r="B36" s="59"/>
      <x:c r="C36" s="27"/>
      <x:c r="D36" s="27"/>
      <x:c r="E36" s="59"/>
      <x:c r="F36" s="93"/>
      <x:c r="G36" s="64" t="n">
        <x:f>$B$5*3</x:f>
        <x:v>30</x:v>
      </x:c>
      <x:c r="H36" s="64" t="n">
        <x:f>IF(ISBLANK(F35),0,2*$B$5*F35+$B$5*F34*F35)</x:f>
        <x:v>0</x:v>
      </x:c>
      <x:c r="I36" s="100" t="n">
        <x:f>G36+H36</x:f>
        <x:v>30</x:v>
      </x:c>
      <x:c r="J36" s="102" t="str">
        <x:f>IF(ISBLANK(F36),"",$B$5*F36+$B$5*F35*F36+$B$5*F34*F35*F36)</x:f>
      </x:c>
      <x:c r="K36" s="102" t="str">
        <x:f>IF(ISBLANK(F36),"",2*$B$5*F36+$B$5*F35*F36)</x:f>
      </x:c>
    </x:row>
    <x:row r="37">
      <x:c r="A37" s="27" t="n">
        <x:v>27</x:v>
      </x:c>
      <x:c r="B37" s="59"/>
      <x:c r="C37" s="27"/>
      <x:c r="D37" s="27"/>
      <x:c r="E37" s="59"/>
      <x:c r="F37" s="93"/>
      <x:c r="G37" s="64" t="n">
        <x:f>$B$5*3</x:f>
        <x:v>30</x:v>
      </x:c>
      <x:c r="H37" s="64" t="n">
        <x:f>IF(ISBLANK(F36),0,2*$B$5*F36+$B$5*F35*F36)</x:f>
        <x:v>0</x:v>
      </x:c>
      <x:c r="I37" s="100" t="n">
        <x:f>G37+H37</x:f>
        <x:v>30</x:v>
      </x:c>
      <x:c r="J37" s="102" t="str">
        <x:f>IF(ISBLANK(F37),"",$B$5*F37+$B$5*F36*F37+$B$5*F35*F36*F37)</x:f>
      </x:c>
      <x:c r="K37" s="102" t="str">
        <x:f>IF(ISBLANK(F37),"",2*$B$5*F37+$B$5*F36*F37)</x:f>
      </x:c>
    </x:row>
    <x:row r="38">
      <x:c r="A38" s="27" t="n">
        <x:v>28</x:v>
      </x:c>
      <x:c r="B38" s="59"/>
      <x:c r="C38" s="27"/>
      <x:c r="D38" s="27"/>
      <x:c r="E38" s="59"/>
      <x:c r="F38" s="93"/>
      <x:c r="G38" s="64" t="n">
        <x:f>$B$5*3</x:f>
        <x:v>30</x:v>
      </x:c>
      <x:c r="H38" s="64" t="n">
        <x:f>IF(ISBLANK(F37),0,2*$B$5*F37+$B$5*F36*F37)</x:f>
        <x:v>0</x:v>
      </x:c>
      <x:c r="I38" s="100" t="n">
        <x:f>G38+H38</x:f>
        <x:v>30</x:v>
      </x:c>
      <x:c r="J38" s="102" t="str">
        <x:f>IF(ISBLANK(F38),"",$B$5*F38+$B$5*F37*F38+$B$5*F36*F37*F38)</x:f>
      </x:c>
      <x:c r="K38" s="102" t="str">
        <x:f>IF(ISBLANK(F38),"",2*$B$5*F38+$B$5*F37*F38)</x:f>
      </x:c>
    </x:row>
    <x:row r="39">
      <x:c r="A39" s="27" t="n">
        <x:v>29</x:v>
      </x:c>
      <x:c r="B39" s="59"/>
      <x:c r="C39" s="27"/>
      <x:c r="D39" s="27"/>
      <x:c r="E39" s="59"/>
      <x:c r="F39" s="93"/>
      <x:c r="G39" s="64" t="n">
        <x:f>$B$5*3</x:f>
        <x:v>30</x:v>
      </x:c>
      <x:c r="H39" s="64" t="n">
        <x:f>IF(ISBLANK(F38),0,2*$B$5*F38+$B$5*F37*F38)</x:f>
        <x:v>0</x:v>
      </x:c>
      <x:c r="I39" s="100" t="n">
        <x:f>G39+H39</x:f>
        <x:v>30</x:v>
      </x:c>
      <x:c r="J39" s="102" t="str">
        <x:f>IF(ISBLANK(F39),"",$B$5*F39+$B$5*F38*F39+$B$5*F37*F38*F39)</x:f>
      </x:c>
      <x:c r="K39" s="102" t="str">
        <x:f>IF(ISBLANK(F39),"",2*$B$5*F39+$B$5*F38*F39)</x:f>
      </x:c>
    </x:row>
    <x:row r="40">
      <x:c r="A40" s="27" t="n">
        <x:v>30</x:v>
      </x:c>
      <x:c r="B40" s="59"/>
      <x:c r="C40" s="27"/>
      <x:c r="D40" s="27"/>
      <x:c r="E40" s="59"/>
      <x:c r="F40" s="93"/>
      <x:c r="G40" s="64" t="n">
        <x:f>$B$5*3</x:f>
        <x:v>30</x:v>
      </x:c>
      <x:c r="H40" s="64" t="n">
        <x:f>IF(ISBLANK(F39),0,2*$B$5*F39+$B$5*F38*F39)</x:f>
        <x:v>0</x:v>
      </x:c>
      <x:c r="I40" s="100" t="n">
        <x:f>G40+H40</x:f>
        <x:v>30</x:v>
      </x:c>
      <x:c r="J40" s="102" t="str">
        <x:f>IF(ISBLANK(F40),"",$B$5*F40+$B$5*F39*F40+$B$5*F38*F39*F40)</x:f>
      </x:c>
      <x:c r="K40" s="102" t="str">
        <x:f>IF(ISBLANK(F40),"",2*$B$5*F40+$B$5*F39*F40)</x:f>
      </x:c>
    </x:row>
    <x:row r="41">
      <x:c r="A41" s="27" t="n">
        <x:v>31</x:v>
      </x:c>
      <x:c r="B41" s="59"/>
      <x:c r="C41" s="27"/>
      <x:c r="D41" s="27"/>
      <x:c r="E41" s="59"/>
      <x:c r="F41" s="93"/>
      <x:c r="G41" s="64" t="n">
        <x:f>$B$5*3</x:f>
        <x:v>30</x:v>
      </x:c>
      <x:c r="H41" s="64" t="n">
        <x:f>IF(ISBLANK(F40),0,2*$B$5*F40+$B$5*F39*F40)</x:f>
        <x:v>0</x:v>
      </x:c>
      <x:c r="I41" s="100" t="n">
        <x:f>G41+H41</x:f>
        <x:v>30</x:v>
      </x:c>
      <x:c r="J41" s="102" t="str">
        <x:f>IF(ISBLANK(F41),"",$B$5*F41+$B$5*F40*F41+$B$5*F39*F40*F41)</x:f>
      </x:c>
      <x:c r="K41" s="102" t="str">
        <x:f>IF(ISBLANK(F41),"",2*$B$5*F41+$B$5*F40*F41)</x:f>
      </x:c>
    </x:row>
    <x:row r="42">
      <x:c r="A42" s="27" t="n">
        <x:v>32</x:v>
      </x:c>
      <x:c r="B42" s="59"/>
      <x:c r="C42" s="27"/>
      <x:c r="D42" s="27"/>
      <x:c r="E42" s="59"/>
      <x:c r="F42" s="93"/>
      <x:c r="G42" s="64" t="n">
        <x:f>$B$5*3</x:f>
        <x:v>30</x:v>
      </x:c>
      <x:c r="H42" s="64" t="n">
        <x:f>IF(ISBLANK(F41),0,2*$B$5*F41+$B$5*F40*F41)</x:f>
        <x:v>0</x:v>
      </x:c>
      <x:c r="I42" s="100" t="n">
        <x:f>G42+H42</x:f>
        <x:v>30</x:v>
      </x:c>
      <x:c r="J42" s="102" t="str">
        <x:f>IF(ISBLANK(F42),"",$B$5*F42+$B$5*F41*F42+$B$5*F40*F41*F42)</x:f>
      </x:c>
      <x:c r="K42" s="102" t="str">
        <x:f>IF(ISBLANK(F42),"",2*$B$5*F42+$B$5*F41*F42)</x:f>
      </x:c>
    </x:row>
    <x:row r="43">
      <x:c r="A43" s="27" t="n">
        <x:v>33</x:v>
      </x:c>
      <x:c r="B43" s="59"/>
      <x:c r="C43" s="27"/>
      <x:c r="D43" s="27"/>
      <x:c r="E43" s="59"/>
      <x:c r="F43" s="93"/>
      <x:c r="G43" s="64" t="n">
        <x:f>$B$5*3</x:f>
        <x:v>30</x:v>
      </x:c>
      <x:c r="H43" s="64" t="n">
        <x:f>IF(ISBLANK(F42),0,2*$B$5*F42+$B$5*F41*F42)</x:f>
        <x:v>0</x:v>
      </x:c>
      <x:c r="I43" s="100" t="n">
        <x:f>G43+H43</x:f>
        <x:v>30</x:v>
      </x:c>
      <x:c r="J43" s="102" t="str">
        <x:f>IF(ISBLANK(F43),"",$B$5*F43+$B$5*F42*F43+$B$5*F41*F42*F43)</x:f>
      </x:c>
      <x:c r="K43" s="102" t="str">
        <x:f>IF(ISBLANK(F43),"",2*$B$5*F43+$B$5*F42*F43)</x:f>
      </x:c>
    </x:row>
    <x:row r="44">
      <x:c r="A44" s="27" t="n">
        <x:v>34</x:v>
      </x:c>
      <x:c r="B44" s="59"/>
      <x:c r="C44" s="27"/>
      <x:c r="D44" s="27"/>
      <x:c r="E44" s="59"/>
      <x:c r="F44" s="93"/>
      <x:c r="G44" s="64" t="n">
        <x:f>$B$5*3</x:f>
        <x:v>30</x:v>
      </x:c>
      <x:c r="H44" s="64" t="n">
        <x:f>IF(ISBLANK(F43),0,2*$B$5*F43+$B$5*F42*F43)</x:f>
        <x:v>0</x:v>
      </x:c>
      <x:c r="I44" s="100" t="n">
        <x:f>G44+H44</x:f>
        <x:v>30</x:v>
      </x:c>
      <x:c r="J44" s="102" t="str">
        <x:f>IF(ISBLANK(F44),"",$B$5*F44+$B$5*F43*F44+$B$5*F42*F43*F44)</x:f>
      </x:c>
      <x:c r="K44" s="102" t="str">
        <x:f>IF(ISBLANK(F44),"",2*$B$5*F44+$B$5*F43*F44)</x:f>
      </x:c>
    </x:row>
    <x:row r="45">
      <x:c r="A45" s="27" t="n">
        <x:v>35</x:v>
      </x:c>
      <x:c r="B45" s="59"/>
      <x:c r="C45" s="27"/>
      <x:c r="D45" s="27"/>
      <x:c r="E45" s="59"/>
      <x:c r="F45" s="93"/>
      <x:c r="G45" s="64" t="n">
        <x:f>$B$5*3</x:f>
        <x:v>30</x:v>
      </x:c>
      <x:c r="H45" s="64" t="n">
        <x:f>IF(ISBLANK(F44),0,2*$B$5*F44+$B$5*F43*F44)</x:f>
        <x:v>0</x:v>
      </x:c>
      <x:c r="I45" s="100" t="n">
        <x:f>G45+H45</x:f>
        <x:v>30</x:v>
      </x:c>
      <x:c r="J45" s="102" t="str">
        <x:f>IF(ISBLANK(F45),"",$B$5*F45+$B$5*F44*F45+$B$5*F43*F44*F45)</x:f>
      </x:c>
      <x:c r="K45" s="102" t="str">
        <x:f>IF(ISBLANK(F45),"",2*$B$5*F45+$B$5*F44*F45)</x:f>
      </x:c>
    </x:row>
    <x:row r="46">
      <x:c r="A46" s="27" t="n">
        <x:v>36</x:v>
      </x:c>
      <x:c r="B46" s="59"/>
      <x:c r="C46" s="27"/>
      <x:c r="D46" s="27"/>
      <x:c r="E46" s="59"/>
      <x:c r="F46" s="93"/>
      <x:c r="G46" s="64" t="n">
        <x:f>$B$5*3</x:f>
        <x:v>30</x:v>
      </x:c>
      <x:c r="H46" s="64" t="n">
        <x:f>IF(ISBLANK(F45),0,2*$B$5*F45+$B$5*F44*F45)</x:f>
        <x:v>0</x:v>
      </x:c>
      <x:c r="I46" s="100" t="n">
        <x:f>G46+H46</x:f>
        <x:v>30</x:v>
      </x:c>
      <x:c r="J46" s="102" t="str">
        <x:f>IF(ISBLANK(F46),"",$B$5*F46+$B$5*F45*F46+$B$5*F44*F45*F46)</x:f>
      </x:c>
      <x:c r="K46" s="102" t="str">
        <x:f>IF(ISBLANK(F46),"",2*$B$5*F46+$B$5*F45*F46)</x:f>
      </x:c>
    </x:row>
    <x:row r="47">
      <x:c r="A47" s="27" t="n">
        <x:v>37</x:v>
      </x:c>
      <x:c r="B47" s="59"/>
      <x:c r="C47" s="27"/>
      <x:c r="D47" s="27"/>
      <x:c r="E47" s="59"/>
      <x:c r="F47" s="93"/>
      <x:c r="G47" s="64" t="n">
        <x:f>$B$5*3</x:f>
        <x:v>30</x:v>
      </x:c>
      <x:c r="H47" s="64" t="n">
        <x:f>IF(ISBLANK(F46),0,2*$B$5*F46+$B$5*F45*F46)</x:f>
        <x:v>0</x:v>
      </x:c>
      <x:c r="I47" s="100" t="n">
        <x:f>G47+H47</x:f>
        <x:v>30</x:v>
      </x:c>
      <x:c r="J47" s="102" t="str">
        <x:f>IF(ISBLANK(F47),"",$B$5*F47+$B$5*F46*F47+$B$5*F45*F46*F47)</x:f>
      </x:c>
      <x:c r="K47" s="102" t="str">
        <x:f>IF(ISBLANK(F47),"",2*$B$5*F47+$B$5*F46*F47)</x:f>
      </x:c>
    </x:row>
    <x:row r="48">
      <x:c r="A48" s="27" t="n">
        <x:v>38</x:v>
      </x:c>
      <x:c r="B48" s="59"/>
      <x:c r="C48" s="27"/>
      <x:c r="D48" s="27"/>
      <x:c r="E48" s="59"/>
      <x:c r="F48" s="93"/>
      <x:c r="G48" s="64" t="n">
        <x:f>$B$5*3</x:f>
        <x:v>30</x:v>
      </x:c>
      <x:c r="H48" s="64" t="n">
        <x:f>IF(ISBLANK(F47),0,2*$B$5*F47+$B$5*F46*F47)</x:f>
        <x:v>0</x:v>
      </x:c>
      <x:c r="I48" s="100" t="n">
        <x:f>G48+H48</x:f>
        <x:v>30</x:v>
      </x:c>
      <x:c r="J48" s="102" t="str">
        <x:f>IF(ISBLANK(F48),"",$B$5*F48+$B$5*F47*F48+$B$5*F46*F47*F48)</x:f>
      </x:c>
      <x:c r="K48" s="102" t="str">
        <x:f>IF(ISBLANK(F48),"",2*$B$5*F48+$B$5*F47*F48)</x:f>
      </x:c>
    </x:row>
    <x:row r="49">
      <x:c r="A49" s="27" t="n">
        <x:v>39</x:v>
      </x:c>
      <x:c r="B49" s="59"/>
      <x:c r="C49" s="27"/>
      <x:c r="D49" s="27"/>
      <x:c r="E49" s="59"/>
      <x:c r="F49" s="93"/>
      <x:c r="G49" s="64" t="n">
        <x:f>$B$5*3</x:f>
        <x:v>30</x:v>
      </x:c>
      <x:c r="H49" s="64" t="n">
        <x:f>IF(ISBLANK(F48),0,2*$B$5*F48+$B$5*F47*F48)</x:f>
        <x:v>0</x:v>
      </x:c>
      <x:c r="I49" s="100" t="n">
        <x:f>G49+H49</x:f>
        <x:v>30</x:v>
      </x:c>
      <x:c r="J49" s="102" t="str">
        <x:f>IF(ISBLANK(F49),"",$B$5*F49+$B$5*F48*F49+$B$5*F47*F48*F49)</x:f>
      </x:c>
      <x:c r="K49" s="102" t="str">
        <x:f>IF(ISBLANK(F49),"",2*$B$5*F49+$B$5*F48*F49)</x:f>
      </x:c>
    </x:row>
    <x:row r="50">
      <x:c r="A50" s="95" t="n">
        <x:v>40</x:v>
      </x:c>
      <x:c r="B50" s="96"/>
      <x:c r="C50" s="95"/>
      <x:c r="D50" s="95"/>
      <x:c r="E50" s="96"/>
      <x:c r="F50" s="97"/>
      <x:c r="G50" s="98" t="n">
        <x:f>$B$5*3</x:f>
        <x:v>30</x:v>
      </x:c>
      <x:c r="H50" s="98" t="n">
        <x:f>IF(ISBLANK(F49),0,2*$B$5*F49+$B$5*F48*F49)</x:f>
        <x:v>0</x:v>
      </x:c>
      <x:c r="I50" s="101" t="n">
        <x:f>G50+H50</x:f>
        <x:v>30</x:v>
      </x:c>
      <x:c r="J50" s="103" t="str">
        <x:f>IF(ISBLANK(F50),"",$B$5*F50+$B$5*F49*F50+$B$5*F48*F49*F50)</x:f>
      </x:c>
      <x:c r="K50" s="103" t="str">
        <x:f>IF(ISBLANK(F50),"",2*$B$5*F50+$B$5*F49*F50)</x:f>
      </x:c>
    </x:row>
  </x:sheetData>
  <x:mergeCells>
    <x:mergeCell ref="A1:K1"/>
    <x:mergeCell ref="D3:K5"/>
    <x:mergeCell ref="A7:K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C9A44D"/>
  </x:sheetPr>
  <x:sheetViews>
    <x:sheetView showGridLines="0" workbookViewId="0"/>
  </x:sheetViews>
  <x:sheetFormatPr defaultRowHeight="15"/>
  <x:cols>
    <x:col min="1" max="1" width="8" hidden="0" customWidth="1"/>
    <x:col min="2" max="2" width="16" hidden="0" customWidth="1"/>
    <x:col min="3" max="3" width="9" hidden="0" customWidth="1"/>
    <x:col min="4" max="4" width="8" hidden="0" customWidth="1"/>
    <x:col min="5" max="5" width="23" hidden="0" customWidth="1"/>
    <x:col min="6" max="6" width="12" hidden="0" customWidth="1"/>
    <x:col min="7" max="7" width="15" hidden="0" customWidth="1"/>
    <x:col min="8" max="8" width="19" hidden="0" customWidth="1"/>
    <x:col min="9" max="9" width="15" hidden="0" customWidth="1"/>
    <x:col min="10" max="10" width="17" hidden="0" customWidth="1"/>
    <x:col min="11" max="11" width="18" hidden="0" customWidth="1"/>
  </x:cols>
  <x:sheetData>
    <x:row r="1" ht="32" customHeight="1">
      <x:c r="A1" s="21" t="str">
        <x:v>Form Factor Live Place All Ups</x:v>
      </x:c>
    </x:row>
    <x:row r="3">
      <x:c r="A3" s="5" t="str">
        <x:v>Starting Bank</x:v>
      </x:c>
      <x:c r="B3" s="38" t="n">
        <x:v>1000</x:v>
      </x:c>
      <x:c r="D3" s="87" t="str">
        <x:v>Enter each place dividend in the yellow column after the race. Enter 0 for a losing selection. The sheet starts three fresh one-unit bets and adds any live Double or Treble money to the next selection automatically.</x:v>
      </x:c>
    </x:row>
    <x:row r="4">
      <x:c r="A4" s="5" t="str">
        <x:v>Stake Percentage</x:v>
      </x:c>
      <x:c r="B4" s="40" t="n">
        <x:v>0.01</x:v>
      </x:c>
    </x:row>
    <x:row r="5">
      <x:c r="A5" s="5" t="str">
        <x:v>One Unit</x:v>
      </x:c>
      <x:c r="B5" s="84" t="n">
        <x:f>B3*B4</x:f>
        <x:v>10</x:v>
      </x:c>
    </x:row>
    <x:row r="7" ht="25" customHeight="1">
      <x:c r="A7" s="88" t="str">
        <x:v>How to use: place the Total Bet shown for the next selection, then enter its declared dividend when the result is known.</x:v>
      </x:c>
    </x:row>
    <x:row r="9" ht="34" customHeight="1">
      <x:c r="A9" s="89" t="str">
        <x:v>Bet</x:v>
      </x:c>
      <x:c r="B9" s="89" t="str">
        <x:v>Track</x:v>
      </x:c>
      <x:c r="C9" s="89" t="str">
        <x:v>Race</x:v>
      </x:c>
      <x:c r="D9" s="89" t="str">
        <x:v>No.</x:v>
      </x:c>
      <x:c r="E9" s="89" t="str">
        <x:v>Horse</x:v>
      </x:c>
      <x:c r="F9" s="89" t="str">
        <x:v>Dividend</x:v>
      </x:c>
      <x:c r="G9" s="89" t="str">
        <x:v>Fresh 3 Units</x:v>
      </x:c>
      <x:c r="H9" s="89" t="str">
        <x:v>All-Up Money Added</x:v>
      </x:c>
      <x:c r="I9" s="89" t="str">
        <x:v>Total Bet</x:v>
      </x:c>
      <x:c r="J9" s="89" t="str">
        <x:v>Return Banked</x:v>
      </x:c>
      <x:c r="K9" s="89" t="str">
        <x:v>Carry to Next Bet</x:v>
      </x:c>
    </x:row>
    <x:row r="11">
      <x:c r="A11" s="27" t="n">
        <x:v>1</x:v>
      </x:c>
      <x:c r="B11" s="59"/>
      <x:c r="C11" s="27"/>
      <x:c r="D11" s="27"/>
      <x:c r="E11" s="59"/>
      <x:c r="F11" s="94"/>
      <x:c r="G11" s="64" t="n">
        <x:f>$B$5*3</x:f>
        <x:v>30</x:v>
      </x:c>
      <x:c r="H11" s="64" t="n">
        <x:f>0</x:f>
        <x:v>0</x:v>
      </x:c>
      <x:c r="I11" s="100" t="n">
        <x:f>G11+H11</x:f>
        <x:v>30</x:v>
      </x:c>
      <x:c r="J11" s="102" t="str">
        <x:f>IF(ISBLANK(F11),"",$B$5*F11)</x:f>
      </x:c>
      <x:c r="K11" s="102" t="str">
        <x:f>IF(ISBLANK(F11),"",2*$B$5*F11)</x:f>
      </x:c>
    </x:row>
    <x:row r="12">
      <x:c r="A12" s="27" t="n">
        <x:v>2</x:v>
      </x:c>
      <x:c r="B12" s="59"/>
      <x:c r="C12" s="27"/>
      <x:c r="D12" s="27"/>
      <x:c r="E12" s="59"/>
      <x:c r="F12" s="93"/>
      <x:c r="G12" s="64" t="n">
        <x:f>$B$5*3</x:f>
        <x:v>30</x:v>
      </x:c>
      <x:c r="H12" s="64" t="n">
        <x:f>IF(ISBLANK(F11),0,2*$B$5*F11)</x:f>
        <x:v>0</x:v>
      </x:c>
      <x:c r="I12" s="100" t="n">
        <x:f>G12+H12</x:f>
        <x:v>30</x:v>
      </x:c>
      <x:c r="J12" s="102" t="str">
        <x:f>IF(ISBLANK(F12),"",$B$5*F12+$B$5*F11*F12)</x:f>
      </x:c>
      <x:c r="K12" s="102" t="str">
        <x:f>IF(ISBLANK(F12),"",2*$B$5*F12+$B$5*F11*F12)</x:f>
      </x:c>
    </x:row>
    <x:row r="13">
      <x:c r="A13" s="27" t="n">
        <x:v>3</x:v>
      </x:c>
      <x:c r="B13" s="59"/>
      <x:c r="C13" s="27"/>
      <x:c r="D13" s="27"/>
      <x:c r="E13" s="59"/>
      <x:c r="F13" s="93"/>
      <x:c r="G13" s="64" t="n">
        <x:f>$B$5*3</x:f>
        <x:v>30</x:v>
      </x:c>
      <x:c r="H13" s="64" t="n">
        <x:f>IF(ISBLANK(F12),0,2*$B$5*F12+$B$5*F11*F12)</x:f>
        <x:v>0</x:v>
      </x:c>
      <x:c r="I13" s="100" t="n">
        <x:f>G13+H13</x:f>
        <x:v>30</x:v>
      </x:c>
      <x:c r="J13" s="102" t="str">
        <x:f>IF(ISBLANK(F13),"",$B$5*F13+$B$5*F12*F13+$B$5*F11*F12*F13)</x:f>
      </x:c>
      <x:c r="K13" s="102" t="str">
        <x:f>IF(ISBLANK(F13),"",2*$B$5*F13+$B$5*F12*F13)</x:f>
      </x:c>
    </x:row>
    <x:row r="14">
      <x:c r="A14" s="27" t="n">
        <x:v>4</x:v>
      </x:c>
      <x:c r="B14" s="59"/>
      <x:c r="C14" s="27"/>
      <x:c r="D14" s="27"/>
      <x:c r="E14" s="59"/>
      <x:c r="F14" s="93"/>
      <x:c r="G14" s="64" t="n">
        <x:f>$B$5*3</x:f>
        <x:v>30</x:v>
      </x:c>
      <x:c r="H14" s="64" t="n">
        <x:f>IF(ISBLANK(F13),0,2*$B$5*F13+$B$5*F12*F13)</x:f>
        <x:v>0</x:v>
      </x:c>
      <x:c r="I14" s="100" t="n">
        <x:f>G14+H14</x:f>
        <x:v>30</x:v>
      </x:c>
      <x:c r="J14" s="102" t="str">
        <x:f>IF(ISBLANK(F14),"",$B$5*F14+$B$5*F13*F14+$B$5*F12*F13*F14)</x:f>
      </x:c>
      <x:c r="K14" s="102" t="str">
        <x:f>IF(ISBLANK(F14),"",2*$B$5*F14+$B$5*F13*F14)</x:f>
      </x:c>
    </x:row>
    <x:row r="15">
      <x:c r="A15" s="27" t="n">
        <x:v>5</x:v>
      </x:c>
      <x:c r="B15" s="59"/>
      <x:c r="C15" s="27"/>
      <x:c r="D15" s="27"/>
      <x:c r="E15" s="59"/>
      <x:c r="F15" s="93"/>
      <x:c r="G15" s="64" t="n">
        <x:f>$B$5*3</x:f>
        <x:v>30</x:v>
      </x:c>
      <x:c r="H15" s="64" t="n">
        <x:f>IF(ISBLANK(F14),0,2*$B$5*F14+$B$5*F13*F14)</x:f>
        <x:v>0</x:v>
      </x:c>
      <x:c r="I15" s="100" t="n">
        <x:f>G15+H15</x:f>
        <x:v>30</x:v>
      </x:c>
      <x:c r="J15" s="102" t="str">
        <x:f>IF(ISBLANK(F15),"",$B$5*F15+$B$5*F14*F15+$B$5*F13*F14*F15)</x:f>
      </x:c>
      <x:c r="K15" s="102" t="str">
        <x:f>IF(ISBLANK(F15),"",2*$B$5*F15+$B$5*F14*F15)</x:f>
      </x:c>
    </x:row>
    <x:row r="16">
      <x:c r="A16" s="27" t="n">
        <x:v>6</x:v>
      </x:c>
      <x:c r="B16" s="59"/>
      <x:c r="C16" s="27"/>
      <x:c r="D16" s="27"/>
      <x:c r="E16" s="59"/>
      <x:c r="F16" s="93"/>
      <x:c r="G16" s="64" t="n">
        <x:f>$B$5*3</x:f>
        <x:v>30</x:v>
      </x:c>
      <x:c r="H16" s="64" t="n">
        <x:f>IF(ISBLANK(F15),0,2*$B$5*F15+$B$5*F14*F15)</x:f>
        <x:v>0</x:v>
      </x:c>
      <x:c r="I16" s="100" t="n">
        <x:f>G16+H16</x:f>
        <x:v>30</x:v>
      </x:c>
      <x:c r="J16" s="102" t="str">
        <x:f>IF(ISBLANK(F16),"",$B$5*F16+$B$5*F15*F16+$B$5*F14*F15*F16)</x:f>
      </x:c>
      <x:c r="K16" s="102" t="str">
        <x:f>IF(ISBLANK(F16),"",2*$B$5*F16+$B$5*F15*F16)</x:f>
      </x:c>
    </x:row>
    <x:row r="17">
      <x:c r="A17" s="27" t="n">
        <x:v>7</x:v>
      </x:c>
      <x:c r="B17" s="59"/>
      <x:c r="C17" s="27"/>
      <x:c r="D17" s="27"/>
      <x:c r="E17" s="59"/>
      <x:c r="F17" s="93"/>
      <x:c r="G17" s="64" t="n">
        <x:f>$B$5*3</x:f>
        <x:v>30</x:v>
      </x:c>
      <x:c r="H17" s="64" t="n">
        <x:f>IF(ISBLANK(F16),0,2*$B$5*F16+$B$5*F15*F16)</x:f>
        <x:v>0</x:v>
      </x:c>
      <x:c r="I17" s="100" t="n">
        <x:f>G17+H17</x:f>
        <x:v>30</x:v>
      </x:c>
      <x:c r="J17" s="102" t="str">
        <x:f>IF(ISBLANK(F17),"",$B$5*F17+$B$5*F16*F17+$B$5*F15*F16*F17)</x:f>
      </x:c>
      <x:c r="K17" s="102" t="str">
        <x:f>IF(ISBLANK(F17),"",2*$B$5*F17+$B$5*F16*F17)</x:f>
      </x:c>
    </x:row>
    <x:row r="18">
      <x:c r="A18" s="27" t="n">
        <x:v>8</x:v>
      </x:c>
      <x:c r="B18" s="59"/>
      <x:c r="C18" s="27"/>
      <x:c r="D18" s="27"/>
      <x:c r="E18" s="59"/>
      <x:c r="F18" s="93"/>
      <x:c r="G18" s="64" t="n">
        <x:f>$B$5*3</x:f>
        <x:v>30</x:v>
      </x:c>
      <x:c r="H18" s="64" t="n">
        <x:f>IF(ISBLANK(F17),0,2*$B$5*F17+$B$5*F16*F17)</x:f>
        <x:v>0</x:v>
      </x:c>
      <x:c r="I18" s="100" t="n">
        <x:f>G18+H18</x:f>
        <x:v>30</x:v>
      </x:c>
      <x:c r="J18" s="102" t="str">
        <x:f>IF(ISBLANK(F18),"",$B$5*F18+$B$5*F17*F18+$B$5*F16*F17*F18)</x:f>
      </x:c>
      <x:c r="K18" s="102" t="str">
        <x:f>IF(ISBLANK(F18),"",2*$B$5*F18+$B$5*F17*F18)</x:f>
      </x:c>
    </x:row>
    <x:row r="19">
      <x:c r="A19" s="27" t="n">
        <x:v>9</x:v>
      </x:c>
      <x:c r="B19" s="59"/>
      <x:c r="C19" s="27"/>
      <x:c r="D19" s="27"/>
      <x:c r="E19" s="59"/>
      <x:c r="F19" s="93"/>
      <x:c r="G19" s="64" t="n">
        <x:f>$B$5*3</x:f>
        <x:v>30</x:v>
      </x:c>
      <x:c r="H19" s="64" t="n">
        <x:f>IF(ISBLANK(F18),0,2*$B$5*F18+$B$5*F17*F18)</x:f>
        <x:v>0</x:v>
      </x:c>
      <x:c r="I19" s="100" t="n">
        <x:f>G19+H19</x:f>
        <x:v>30</x:v>
      </x:c>
      <x:c r="J19" s="102" t="str">
        <x:f>IF(ISBLANK(F19),"",$B$5*F19+$B$5*F18*F19+$B$5*F17*F18*F19)</x:f>
      </x:c>
      <x:c r="K19" s="102" t="str">
        <x:f>IF(ISBLANK(F19),"",2*$B$5*F19+$B$5*F18*F19)</x:f>
      </x:c>
    </x:row>
    <x:row r="20">
      <x:c r="A20" s="27" t="n">
        <x:v>10</x:v>
      </x:c>
      <x:c r="B20" s="59"/>
      <x:c r="C20" s="27"/>
      <x:c r="D20" s="27"/>
      <x:c r="E20" s="59"/>
      <x:c r="F20" s="93"/>
      <x:c r="G20" s="64" t="n">
        <x:f>$B$5*3</x:f>
        <x:v>30</x:v>
      </x:c>
      <x:c r="H20" s="64" t="n">
        <x:f>IF(ISBLANK(F19),0,2*$B$5*F19+$B$5*F18*F19)</x:f>
        <x:v>0</x:v>
      </x:c>
      <x:c r="I20" s="100" t="n">
        <x:f>G20+H20</x:f>
        <x:v>30</x:v>
      </x:c>
      <x:c r="J20" s="102" t="str">
        <x:f>IF(ISBLANK(F20),"",$B$5*F20+$B$5*F19*F20+$B$5*F18*F19*F20)</x:f>
      </x:c>
      <x:c r="K20" s="102" t="str">
        <x:f>IF(ISBLANK(F20),"",2*$B$5*F20+$B$5*F19*F20)</x:f>
      </x:c>
    </x:row>
    <x:row r="21">
      <x:c r="A21" s="27" t="n">
        <x:v>11</x:v>
      </x:c>
      <x:c r="B21" s="59"/>
      <x:c r="C21" s="27"/>
      <x:c r="D21" s="27"/>
      <x:c r="E21" s="59"/>
      <x:c r="F21" s="93"/>
      <x:c r="G21" s="64" t="n">
        <x:f>$B$5*3</x:f>
        <x:v>30</x:v>
      </x:c>
      <x:c r="H21" s="64" t="n">
        <x:f>IF(ISBLANK(F20),0,2*$B$5*F20+$B$5*F19*F20)</x:f>
        <x:v>0</x:v>
      </x:c>
      <x:c r="I21" s="100" t="n">
        <x:f>G21+H21</x:f>
        <x:v>30</x:v>
      </x:c>
      <x:c r="J21" s="102" t="str">
        <x:f>IF(ISBLANK(F21),"",$B$5*F21+$B$5*F20*F21+$B$5*F19*F20*F21)</x:f>
      </x:c>
      <x:c r="K21" s="102" t="str">
        <x:f>IF(ISBLANK(F21),"",2*$B$5*F21+$B$5*F20*F21)</x:f>
      </x:c>
    </x:row>
    <x:row r="22">
      <x:c r="A22" s="27" t="n">
        <x:v>12</x:v>
      </x:c>
      <x:c r="B22" s="59"/>
      <x:c r="C22" s="27"/>
      <x:c r="D22" s="27"/>
      <x:c r="E22" s="59"/>
      <x:c r="F22" s="93"/>
      <x:c r="G22" s="64" t="n">
        <x:f>$B$5*3</x:f>
        <x:v>30</x:v>
      </x:c>
      <x:c r="H22" s="64" t="n">
        <x:f>IF(ISBLANK(F21),0,2*$B$5*F21+$B$5*F20*F21)</x:f>
        <x:v>0</x:v>
      </x:c>
      <x:c r="I22" s="100" t="n">
        <x:f>G22+H22</x:f>
        <x:v>30</x:v>
      </x:c>
      <x:c r="J22" s="102" t="str">
        <x:f>IF(ISBLANK(F22),"",$B$5*F22+$B$5*F21*F22+$B$5*F20*F21*F22)</x:f>
      </x:c>
      <x:c r="K22" s="102" t="str">
        <x:f>IF(ISBLANK(F22),"",2*$B$5*F22+$B$5*F21*F22)</x:f>
      </x:c>
    </x:row>
    <x:row r="23">
      <x:c r="A23" s="27" t="n">
        <x:v>13</x:v>
      </x:c>
      <x:c r="B23" s="59"/>
      <x:c r="C23" s="27"/>
      <x:c r="D23" s="27"/>
      <x:c r="E23" s="59"/>
      <x:c r="F23" s="93"/>
      <x:c r="G23" s="64" t="n">
        <x:f>$B$5*3</x:f>
        <x:v>30</x:v>
      </x:c>
      <x:c r="H23" s="64" t="n">
        <x:f>IF(ISBLANK(F22),0,2*$B$5*F22+$B$5*F21*F22)</x:f>
        <x:v>0</x:v>
      </x:c>
      <x:c r="I23" s="100" t="n">
        <x:f>G23+H23</x:f>
        <x:v>30</x:v>
      </x:c>
      <x:c r="J23" s="102" t="str">
        <x:f>IF(ISBLANK(F23),"",$B$5*F23+$B$5*F22*F23+$B$5*F21*F22*F23)</x:f>
      </x:c>
      <x:c r="K23" s="102" t="str">
        <x:f>IF(ISBLANK(F23),"",2*$B$5*F23+$B$5*F22*F23)</x:f>
      </x:c>
    </x:row>
    <x:row r="24">
      <x:c r="A24" s="27" t="n">
        <x:v>14</x:v>
      </x:c>
      <x:c r="B24" s="59"/>
      <x:c r="C24" s="27"/>
      <x:c r="D24" s="27"/>
      <x:c r="E24" s="59"/>
      <x:c r="F24" s="93"/>
      <x:c r="G24" s="64" t="n">
        <x:f>$B$5*3</x:f>
        <x:v>30</x:v>
      </x:c>
      <x:c r="H24" s="64" t="n">
        <x:f>IF(ISBLANK(F23),0,2*$B$5*F23+$B$5*F22*F23)</x:f>
        <x:v>0</x:v>
      </x:c>
      <x:c r="I24" s="100" t="n">
        <x:f>G24+H24</x:f>
        <x:v>30</x:v>
      </x:c>
      <x:c r="J24" s="102" t="str">
        <x:f>IF(ISBLANK(F24),"",$B$5*F24+$B$5*F23*F24+$B$5*F22*F23*F24)</x:f>
      </x:c>
      <x:c r="K24" s="102" t="str">
        <x:f>IF(ISBLANK(F24),"",2*$B$5*F24+$B$5*F23*F24)</x:f>
      </x:c>
    </x:row>
    <x:row r="25">
      <x:c r="A25" s="27" t="n">
        <x:v>15</x:v>
      </x:c>
      <x:c r="B25" s="59"/>
      <x:c r="C25" s="27"/>
      <x:c r="D25" s="27"/>
      <x:c r="E25" s="59"/>
      <x:c r="F25" s="93"/>
      <x:c r="G25" s="64" t="n">
        <x:f>$B$5*3</x:f>
        <x:v>30</x:v>
      </x:c>
      <x:c r="H25" s="64" t="n">
        <x:f>IF(ISBLANK(F24),0,2*$B$5*F24+$B$5*F23*F24)</x:f>
        <x:v>0</x:v>
      </x:c>
      <x:c r="I25" s="100" t="n">
        <x:f>G25+H25</x:f>
        <x:v>30</x:v>
      </x:c>
      <x:c r="J25" s="102" t="str">
        <x:f>IF(ISBLANK(F25),"",$B$5*F25+$B$5*F24*F25+$B$5*F23*F24*F25)</x:f>
      </x:c>
      <x:c r="K25" s="102" t="str">
        <x:f>IF(ISBLANK(F25),"",2*$B$5*F25+$B$5*F24*F25)</x:f>
      </x:c>
    </x:row>
    <x:row r="26">
      <x:c r="A26" s="27" t="n">
        <x:v>16</x:v>
      </x:c>
      <x:c r="B26" s="59"/>
      <x:c r="C26" s="27"/>
      <x:c r="D26" s="27"/>
      <x:c r="E26" s="59"/>
      <x:c r="F26" s="93"/>
      <x:c r="G26" s="64" t="n">
        <x:f>$B$5*3</x:f>
        <x:v>30</x:v>
      </x:c>
      <x:c r="H26" s="64" t="n">
        <x:f>IF(ISBLANK(F25),0,2*$B$5*F25+$B$5*F24*F25)</x:f>
        <x:v>0</x:v>
      </x:c>
      <x:c r="I26" s="100" t="n">
        <x:f>G26+H26</x:f>
        <x:v>30</x:v>
      </x:c>
      <x:c r="J26" s="102" t="str">
        <x:f>IF(ISBLANK(F26),"",$B$5*F26+$B$5*F25*F26+$B$5*F24*F25*F26)</x:f>
      </x:c>
      <x:c r="K26" s="102" t="str">
        <x:f>IF(ISBLANK(F26),"",2*$B$5*F26+$B$5*F25*F26)</x:f>
      </x:c>
    </x:row>
    <x:row r="27">
      <x:c r="A27" s="27" t="n">
        <x:v>17</x:v>
      </x:c>
      <x:c r="B27" s="59"/>
      <x:c r="C27" s="27"/>
      <x:c r="D27" s="27"/>
      <x:c r="E27" s="59"/>
      <x:c r="F27" s="93"/>
      <x:c r="G27" s="64" t="n">
        <x:f>$B$5*3</x:f>
        <x:v>30</x:v>
      </x:c>
      <x:c r="H27" s="64" t="n">
        <x:f>IF(ISBLANK(F26),0,2*$B$5*F26+$B$5*F25*F26)</x:f>
        <x:v>0</x:v>
      </x:c>
      <x:c r="I27" s="100" t="n">
        <x:f>G27+H27</x:f>
        <x:v>30</x:v>
      </x:c>
      <x:c r="J27" s="102" t="str">
        <x:f>IF(ISBLANK(F27),"",$B$5*F27+$B$5*F26*F27+$B$5*F25*F26*F27)</x:f>
      </x:c>
      <x:c r="K27" s="102" t="str">
        <x:f>IF(ISBLANK(F27),"",2*$B$5*F27+$B$5*F26*F27)</x:f>
      </x:c>
    </x:row>
    <x:row r="28">
      <x:c r="A28" s="27" t="n">
        <x:v>18</x:v>
      </x:c>
      <x:c r="B28" s="59"/>
      <x:c r="C28" s="27"/>
      <x:c r="D28" s="27"/>
      <x:c r="E28" s="59"/>
      <x:c r="F28" s="93"/>
      <x:c r="G28" s="64" t="n">
        <x:f>$B$5*3</x:f>
        <x:v>30</x:v>
      </x:c>
      <x:c r="H28" s="64" t="n">
        <x:f>IF(ISBLANK(F27),0,2*$B$5*F27+$B$5*F26*F27)</x:f>
        <x:v>0</x:v>
      </x:c>
      <x:c r="I28" s="100" t="n">
        <x:f>G28+H28</x:f>
        <x:v>30</x:v>
      </x:c>
      <x:c r="J28" s="102" t="str">
        <x:f>IF(ISBLANK(F28),"",$B$5*F28+$B$5*F27*F28+$B$5*F26*F27*F28)</x:f>
      </x:c>
      <x:c r="K28" s="102" t="str">
        <x:f>IF(ISBLANK(F28),"",2*$B$5*F28+$B$5*F27*F28)</x:f>
      </x:c>
    </x:row>
    <x:row r="29">
      <x:c r="A29" s="27" t="n">
        <x:v>19</x:v>
      </x:c>
      <x:c r="B29" s="59"/>
      <x:c r="C29" s="27"/>
      <x:c r="D29" s="27"/>
      <x:c r="E29" s="59"/>
      <x:c r="F29" s="93"/>
      <x:c r="G29" s="64" t="n">
        <x:f>$B$5*3</x:f>
        <x:v>30</x:v>
      </x:c>
      <x:c r="H29" s="64" t="n">
        <x:f>IF(ISBLANK(F28),0,2*$B$5*F28+$B$5*F27*F28)</x:f>
        <x:v>0</x:v>
      </x:c>
      <x:c r="I29" s="100" t="n">
        <x:f>G29+H29</x:f>
        <x:v>30</x:v>
      </x:c>
      <x:c r="J29" s="102" t="str">
        <x:f>IF(ISBLANK(F29),"",$B$5*F29+$B$5*F28*F29+$B$5*F27*F28*F29)</x:f>
      </x:c>
      <x:c r="K29" s="102" t="str">
        <x:f>IF(ISBLANK(F29),"",2*$B$5*F29+$B$5*F28*F29)</x:f>
      </x:c>
    </x:row>
    <x:row r="30">
      <x:c r="A30" s="27" t="n">
        <x:v>20</x:v>
      </x:c>
      <x:c r="B30" s="59"/>
      <x:c r="C30" s="27"/>
      <x:c r="D30" s="27"/>
      <x:c r="E30" s="59"/>
      <x:c r="F30" s="93"/>
      <x:c r="G30" s="64" t="n">
        <x:f>$B$5*3</x:f>
        <x:v>30</x:v>
      </x:c>
      <x:c r="H30" s="64" t="n">
        <x:f>IF(ISBLANK(F29),0,2*$B$5*F29+$B$5*F28*F29)</x:f>
        <x:v>0</x:v>
      </x:c>
      <x:c r="I30" s="100" t="n">
        <x:f>G30+H30</x:f>
        <x:v>30</x:v>
      </x:c>
      <x:c r="J30" s="102" t="str">
        <x:f>IF(ISBLANK(F30),"",$B$5*F30+$B$5*F29*F30+$B$5*F28*F29*F30)</x:f>
      </x:c>
      <x:c r="K30" s="102" t="str">
        <x:f>IF(ISBLANK(F30),"",2*$B$5*F30+$B$5*F29*F30)</x:f>
      </x:c>
    </x:row>
    <x:row r="31">
      <x:c r="A31" s="27" t="n">
        <x:v>21</x:v>
      </x:c>
      <x:c r="B31" s="59"/>
      <x:c r="C31" s="27"/>
      <x:c r="D31" s="27"/>
      <x:c r="E31" s="59"/>
      <x:c r="F31" s="93"/>
      <x:c r="G31" s="64" t="n">
        <x:f>$B$5*3</x:f>
        <x:v>30</x:v>
      </x:c>
      <x:c r="H31" s="64" t="n">
        <x:f>IF(ISBLANK(F30),0,2*$B$5*F30+$B$5*F29*F30)</x:f>
        <x:v>0</x:v>
      </x:c>
      <x:c r="I31" s="100" t="n">
        <x:f>G31+H31</x:f>
        <x:v>30</x:v>
      </x:c>
      <x:c r="J31" s="102" t="str">
        <x:f>IF(ISBLANK(F31),"",$B$5*F31+$B$5*F30*F31+$B$5*F29*F30*F31)</x:f>
      </x:c>
      <x:c r="K31" s="102" t="str">
        <x:f>IF(ISBLANK(F31),"",2*$B$5*F31+$B$5*F30*F31)</x:f>
      </x:c>
    </x:row>
    <x:row r="32">
      <x:c r="A32" s="27" t="n">
        <x:v>22</x:v>
      </x:c>
      <x:c r="B32" s="59"/>
      <x:c r="C32" s="27"/>
      <x:c r="D32" s="27"/>
      <x:c r="E32" s="59"/>
      <x:c r="F32" s="93"/>
      <x:c r="G32" s="64" t="n">
        <x:f>$B$5*3</x:f>
        <x:v>30</x:v>
      </x:c>
      <x:c r="H32" s="64" t="n">
        <x:f>IF(ISBLANK(F31),0,2*$B$5*F31+$B$5*F30*F31)</x:f>
        <x:v>0</x:v>
      </x:c>
      <x:c r="I32" s="100" t="n">
        <x:f>G32+H32</x:f>
        <x:v>30</x:v>
      </x:c>
      <x:c r="J32" s="102" t="str">
        <x:f>IF(ISBLANK(F32),"",$B$5*F32+$B$5*F31*F32+$B$5*F30*F31*F32)</x:f>
      </x:c>
      <x:c r="K32" s="102" t="str">
        <x:f>IF(ISBLANK(F32),"",2*$B$5*F32+$B$5*F31*F32)</x:f>
      </x:c>
    </x:row>
    <x:row r="33">
      <x:c r="A33" s="27" t="n">
        <x:v>23</x:v>
      </x:c>
      <x:c r="B33" s="59"/>
      <x:c r="C33" s="27"/>
      <x:c r="D33" s="27"/>
      <x:c r="E33" s="59"/>
      <x:c r="F33" s="93"/>
      <x:c r="G33" s="64" t="n">
        <x:f>$B$5*3</x:f>
        <x:v>30</x:v>
      </x:c>
      <x:c r="H33" s="64" t="n">
        <x:f>IF(ISBLANK(F32),0,2*$B$5*F32+$B$5*F31*F32)</x:f>
        <x:v>0</x:v>
      </x:c>
      <x:c r="I33" s="100" t="n">
        <x:f>G33+H33</x:f>
        <x:v>30</x:v>
      </x:c>
      <x:c r="J33" s="102" t="str">
        <x:f>IF(ISBLANK(F33),"",$B$5*F33+$B$5*F32*F33+$B$5*F31*F32*F33)</x:f>
      </x:c>
      <x:c r="K33" s="102" t="str">
        <x:f>IF(ISBLANK(F33),"",2*$B$5*F33+$B$5*F32*F33)</x:f>
      </x:c>
    </x:row>
    <x:row r="34">
      <x:c r="A34" s="27" t="n">
        <x:v>24</x:v>
      </x:c>
      <x:c r="B34" s="59"/>
      <x:c r="C34" s="27"/>
      <x:c r="D34" s="27"/>
      <x:c r="E34" s="59"/>
      <x:c r="F34" s="93"/>
      <x:c r="G34" s="64" t="n">
        <x:f>$B$5*3</x:f>
        <x:v>30</x:v>
      </x:c>
      <x:c r="H34" s="64" t="n">
        <x:f>IF(ISBLANK(F33),0,2*$B$5*F33+$B$5*F32*F33)</x:f>
        <x:v>0</x:v>
      </x:c>
      <x:c r="I34" s="100" t="n">
        <x:f>G34+H34</x:f>
        <x:v>30</x:v>
      </x:c>
      <x:c r="J34" s="102" t="str">
        <x:f>IF(ISBLANK(F34),"",$B$5*F34+$B$5*F33*F34+$B$5*F32*F33*F34)</x:f>
      </x:c>
      <x:c r="K34" s="102" t="str">
        <x:f>IF(ISBLANK(F34),"",2*$B$5*F34+$B$5*F33*F34)</x:f>
      </x:c>
    </x:row>
    <x:row r="35">
      <x:c r="A35" s="27" t="n">
        <x:v>25</x:v>
      </x:c>
      <x:c r="B35" s="59"/>
      <x:c r="C35" s="27"/>
      <x:c r="D35" s="27"/>
      <x:c r="E35" s="59"/>
      <x:c r="F35" s="93"/>
      <x:c r="G35" s="64" t="n">
        <x:f>$B$5*3</x:f>
        <x:v>30</x:v>
      </x:c>
      <x:c r="H35" s="64" t="n">
        <x:f>IF(ISBLANK(F34),0,2*$B$5*F34+$B$5*F33*F34)</x:f>
        <x:v>0</x:v>
      </x:c>
      <x:c r="I35" s="100" t="n">
        <x:f>G35+H35</x:f>
        <x:v>30</x:v>
      </x:c>
      <x:c r="J35" s="102" t="str">
        <x:f>IF(ISBLANK(F35),"",$B$5*F35+$B$5*F34*F35+$B$5*F33*F34*F35)</x:f>
      </x:c>
      <x:c r="K35" s="102" t="str">
        <x:f>IF(ISBLANK(F35),"",2*$B$5*F35+$B$5*F34*F35)</x:f>
      </x:c>
    </x:row>
    <x:row r="36">
      <x:c r="A36" s="27" t="n">
        <x:v>26</x:v>
      </x:c>
      <x:c r="B36" s="59"/>
      <x:c r="C36" s="27"/>
      <x:c r="D36" s="27"/>
      <x:c r="E36" s="59"/>
      <x:c r="F36" s="93"/>
      <x:c r="G36" s="64" t="n">
        <x:f>$B$5*3</x:f>
        <x:v>30</x:v>
      </x:c>
      <x:c r="H36" s="64" t="n">
        <x:f>IF(ISBLANK(F35),0,2*$B$5*F35+$B$5*F34*F35)</x:f>
        <x:v>0</x:v>
      </x:c>
      <x:c r="I36" s="100" t="n">
        <x:f>G36+H36</x:f>
        <x:v>30</x:v>
      </x:c>
      <x:c r="J36" s="102" t="str">
        <x:f>IF(ISBLANK(F36),"",$B$5*F36+$B$5*F35*F36+$B$5*F34*F35*F36)</x:f>
      </x:c>
      <x:c r="K36" s="102" t="str">
        <x:f>IF(ISBLANK(F36),"",2*$B$5*F36+$B$5*F35*F36)</x:f>
      </x:c>
    </x:row>
    <x:row r="37">
      <x:c r="A37" s="27" t="n">
        <x:v>27</x:v>
      </x:c>
      <x:c r="B37" s="59"/>
      <x:c r="C37" s="27"/>
      <x:c r="D37" s="27"/>
      <x:c r="E37" s="59"/>
      <x:c r="F37" s="93"/>
      <x:c r="G37" s="64" t="n">
        <x:f>$B$5*3</x:f>
        <x:v>30</x:v>
      </x:c>
      <x:c r="H37" s="64" t="n">
        <x:f>IF(ISBLANK(F36),0,2*$B$5*F36+$B$5*F35*F36)</x:f>
        <x:v>0</x:v>
      </x:c>
      <x:c r="I37" s="100" t="n">
        <x:f>G37+H37</x:f>
        <x:v>30</x:v>
      </x:c>
      <x:c r="J37" s="102" t="str">
        <x:f>IF(ISBLANK(F37),"",$B$5*F37+$B$5*F36*F37+$B$5*F35*F36*F37)</x:f>
      </x:c>
      <x:c r="K37" s="102" t="str">
        <x:f>IF(ISBLANK(F37),"",2*$B$5*F37+$B$5*F36*F37)</x:f>
      </x:c>
    </x:row>
    <x:row r="38">
      <x:c r="A38" s="27" t="n">
        <x:v>28</x:v>
      </x:c>
      <x:c r="B38" s="59"/>
      <x:c r="C38" s="27"/>
      <x:c r="D38" s="27"/>
      <x:c r="E38" s="59"/>
      <x:c r="F38" s="93"/>
      <x:c r="G38" s="64" t="n">
        <x:f>$B$5*3</x:f>
        <x:v>30</x:v>
      </x:c>
      <x:c r="H38" s="64" t="n">
        <x:f>IF(ISBLANK(F37),0,2*$B$5*F37+$B$5*F36*F37)</x:f>
        <x:v>0</x:v>
      </x:c>
      <x:c r="I38" s="100" t="n">
        <x:f>G38+H38</x:f>
        <x:v>30</x:v>
      </x:c>
      <x:c r="J38" s="102" t="str">
        <x:f>IF(ISBLANK(F38),"",$B$5*F38+$B$5*F37*F38+$B$5*F36*F37*F38)</x:f>
      </x:c>
      <x:c r="K38" s="102" t="str">
        <x:f>IF(ISBLANK(F38),"",2*$B$5*F38+$B$5*F37*F38)</x:f>
      </x:c>
    </x:row>
    <x:row r="39">
      <x:c r="A39" s="27" t="n">
        <x:v>29</x:v>
      </x:c>
      <x:c r="B39" s="59"/>
      <x:c r="C39" s="27"/>
      <x:c r="D39" s="27"/>
      <x:c r="E39" s="59"/>
      <x:c r="F39" s="93"/>
      <x:c r="G39" s="64" t="n">
        <x:f>$B$5*3</x:f>
        <x:v>30</x:v>
      </x:c>
      <x:c r="H39" s="64" t="n">
        <x:f>IF(ISBLANK(F38),0,2*$B$5*F38+$B$5*F37*F38)</x:f>
        <x:v>0</x:v>
      </x:c>
      <x:c r="I39" s="100" t="n">
        <x:f>G39+H39</x:f>
        <x:v>30</x:v>
      </x:c>
      <x:c r="J39" s="102" t="str">
        <x:f>IF(ISBLANK(F39),"",$B$5*F39+$B$5*F38*F39+$B$5*F37*F38*F39)</x:f>
      </x:c>
      <x:c r="K39" s="102" t="str">
        <x:f>IF(ISBLANK(F39),"",2*$B$5*F39+$B$5*F38*F39)</x:f>
      </x:c>
    </x:row>
    <x:row r="40">
      <x:c r="A40" s="27" t="n">
        <x:v>30</x:v>
      </x:c>
      <x:c r="B40" s="59"/>
      <x:c r="C40" s="27"/>
      <x:c r="D40" s="27"/>
      <x:c r="E40" s="59"/>
      <x:c r="F40" s="93"/>
      <x:c r="G40" s="64" t="n">
        <x:f>$B$5*3</x:f>
        <x:v>30</x:v>
      </x:c>
      <x:c r="H40" s="64" t="n">
        <x:f>IF(ISBLANK(F39),0,2*$B$5*F39+$B$5*F38*F39)</x:f>
        <x:v>0</x:v>
      </x:c>
      <x:c r="I40" s="100" t="n">
        <x:f>G40+H40</x:f>
        <x:v>30</x:v>
      </x:c>
      <x:c r="J40" s="102" t="str">
        <x:f>IF(ISBLANK(F40),"",$B$5*F40+$B$5*F39*F40+$B$5*F38*F39*F40)</x:f>
      </x:c>
      <x:c r="K40" s="102" t="str">
        <x:f>IF(ISBLANK(F40),"",2*$B$5*F40+$B$5*F39*F40)</x:f>
      </x:c>
    </x:row>
    <x:row r="41">
      <x:c r="A41" s="27" t="n">
        <x:v>31</x:v>
      </x:c>
      <x:c r="B41" s="59"/>
      <x:c r="C41" s="27"/>
      <x:c r="D41" s="27"/>
      <x:c r="E41" s="59"/>
      <x:c r="F41" s="93"/>
      <x:c r="G41" s="64" t="n">
        <x:f>$B$5*3</x:f>
        <x:v>30</x:v>
      </x:c>
      <x:c r="H41" s="64" t="n">
        <x:f>IF(ISBLANK(F40),0,2*$B$5*F40+$B$5*F39*F40)</x:f>
        <x:v>0</x:v>
      </x:c>
      <x:c r="I41" s="100" t="n">
        <x:f>G41+H41</x:f>
        <x:v>30</x:v>
      </x:c>
      <x:c r="J41" s="102" t="str">
        <x:f>IF(ISBLANK(F41),"",$B$5*F41+$B$5*F40*F41+$B$5*F39*F40*F41)</x:f>
      </x:c>
      <x:c r="K41" s="102" t="str">
        <x:f>IF(ISBLANK(F41),"",2*$B$5*F41+$B$5*F40*F41)</x:f>
      </x:c>
    </x:row>
    <x:row r="42">
      <x:c r="A42" s="27" t="n">
        <x:v>32</x:v>
      </x:c>
      <x:c r="B42" s="59"/>
      <x:c r="C42" s="27"/>
      <x:c r="D42" s="27"/>
      <x:c r="E42" s="59"/>
      <x:c r="F42" s="93"/>
      <x:c r="G42" s="64" t="n">
        <x:f>$B$5*3</x:f>
        <x:v>30</x:v>
      </x:c>
      <x:c r="H42" s="64" t="n">
        <x:f>IF(ISBLANK(F41),0,2*$B$5*F41+$B$5*F40*F41)</x:f>
        <x:v>0</x:v>
      </x:c>
      <x:c r="I42" s="100" t="n">
        <x:f>G42+H42</x:f>
        <x:v>30</x:v>
      </x:c>
      <x:c r="J42" s="102" t="str">
        <x:f>IF(ISBLANK(F42),"",$B$5*F42+$B$5*F41*F42+$B$5*F40*F41*F42)</x:f>
      </x:c>
      <x:c r="K42" s="102" t="str">
        <x:f>IF(ISBLANK(F42),"",2*$B$5*F42+$B$5*F41*F42)</x:f>
      </x:c>
    </x:row>
    <x:row r="43">
      <x:c r="A43" s="27" t="n">
        <x:v>33</x:v>
      </x:c>
      <x:c r="B43" s="59"/>
      <x:c r="C43" s="27"/>
      <x:c r="D43" s="27"/>
      <x:c r="E43" s="59"/>
      <x:c r="F43" s="93"/>
      <x:c r="G43" s="64" t="n">
        <x:f>$B$5*3</x:f>
        <x:v>30</x:v>
      </x:c>
      <x:c r="H43" s="64" t="n">
        <x:f>IF(ISBLANK(F42),0,2*$B$5*F42+$B$5*F41*F42)</x:f>
        <x:v>0</x:v>
      </x:c>
      <x:c r="I43" s="100" t="n">
        <x:f>G43+H43</x:f>
        <x:v>30</x:v>
      </x:c>
      <x:c r="J43" s="102" t="str">
        <x:f>IF(ISBLANK(F43),"",$B$5*F43+$B$5*F42*F43+$B$5*F41*F42*F43)</x:f>
      </x:c>
      <x:c r="K43" s="102" t="str">
        <x:f>IF(ISBLANK(F43),"",2*$B$5*F43+$B$5*F42*F43)</x:f>
      </x:c>
    </x:row>
    <x:row r="44">
      <x:c r="A44" s="27" t="n">
        <x:v>34</x:v>
      </x:c>
      <x:c r="B44" s="59"/>
      <x:c r="C44" s="27"/>
      <x:c r="D44" s="27"/>
      <x:c r="E44" s="59"/>
      <x:c r="F44" s="93"/>
      <x:c r="G44" s="64" t="n">
        <x:f>$B$5*3</x:f>
        <x:v>30</x:v>
      </x:c>
      <x:c r="H44" s="64" t="n">
        <x:f>IF(ISBLANK(F43),0,2*$B$5*F43+$B$5*F42*F43)</x:f>
        <x:v>0</x:v>
      </x:c>
      <x:c r="I44" s="100" t="n">
        <x:f>G44+H44</x:f>
        <x:v>30</x:v>
      </x:c>
      <x:c r="J44" s="102" t="str">
        <x:f>IF(ISBLANK(F44),"",$B$5*F44+$B$5*F43*F44+$B$5*F42*F43*F44)</x:f>
      </x:c>
      <x:c r="K44" s="102" t="str">
        <x:f>IF(ISBLANK(F44),"",2*$B$5*F44+$B$5*F43*F44)</x:f>
      </x:c>
    </x:row>
    <x:row r="45">
      <x:c r="A45" s="27" t="n">
        <x:v>35</x:v>
      </x:c>
      <x:c r="B45" s="59"/>
      <x:c r="C45" s="27"/>
      <x:c r="D45" s="27"/>
      <x:c r="E45" s="59"/>
      <x:c r="F45" s="93"/>
      <x:c r="G45" s="64" t="n">
        <x:f>$B$5*3</x:f>
        <x:v>30</x:v>
      </x:c>
      <x:c r="H45" s="64" t="n">
        <x:f>IF(ISBLANK(F44),0,2*$B$5*F44+$B$5*F43*F44)</x:f>
        <x:v>0</x:v>
      </x:c>
      <x:c r="I45" s="100" t="n">
        <x:f>G45+H45</x:f>
        <x:v>30</x:v>
      </x:c>
      <x:c r="J45" s="102" t="str">
        <x:f>IF(ISBLANK(F45),"",$B$5*F45+$B$5*F44*F45+$B$5*F43*F44*F45)</x:f>
      </x:c>
      <x:c r="K45" s="102" t="str">
        <x:f>IF(ISBLANK(F45),"",2*$B$5*F45+$B$5*F44*F45)</x:f>
      </x:c>
    </x:row>
    <x:row r="46">
      <x:c r="A46" s="27" t="n">
        <x:v>36</x:v>
      </x:c>
      <x:c r="B46" s="59"/>
      <x:c r="C46" s="27"/>
      <x:c r="D46" s="27"/>
      <x:c r="E46" s="59"/>
      <x:c r="F46" s="93"/>
      <x:c r="G46" s="64" t="n">
        <x:f>$B$5*3</x:f>
        <x:v>30</x:v>
      </x:c>
      <x:c r="H46" s="64" t="n">
        <x:f>IF(ISBLANK(F45),0,2*$B$5*F45+$B$5*F44*F45)</x:f>
        <x:v>0</x:v>
      </x:c>
      <x:c r="I46" s="100" t="n">
        <x:f>G46+H46</x:f>
        <x:v>30</x:v>
      </x:c>
      <x:c r="J46" s="102" t="str">
        <x:f>IF(ISBLANK(F46),"",$B$5*F46+$B$5*F45*F46+$B$5*F44*F45*F46)</x:f>
      </x:c>
      <x:c r="K46" s="102" t="str">
        <x:f>IF(ISBLANK(F46),"",2*$B$5*F46+$B$5*F45*F46)</x:f>
      </x:c>
    </x:row>
    <x:row r="47">
      <x:c r="A47" s="27" t="n">
        <x:v>37</x:v>
      </x:c>
      <x:c r="B47" s="59"/>
      <x:c r="C47" s="27"/>
      <x:c r="D47" s="27"/>
      <x:c r="E47" s="59"/>
      <x:c r="F47" s="93"/>
      <x:c r="G47" s="64" t="n">
        <x:f>$B$5*3</x:f>
        <x:v>30</x:v>
      </x:c>
      <x:c r="H47" s="64" t="n">
        <x:f>IF(ISBLANK(F46),0,2*$B$5*F46+$B$5*F45*F46)</x:f>
        <x:v>0</x:v>
      </x:c>
      <x:c r="I47" s="100" t="n">
        <x:f>G47+H47</x:f>
        <x:v>30</x:v>
      </x:c>
      <x:c r="J47" s="102" t="str">
        <x:f>IF(ISBLANK(F47),"",$B$5*F47+$B$5*F46*F47+$B$5*F45*F46*F47)</x:f>
      </x:c>
      <x:c r="K47" s="102" t="str">
        <x:f>IF(ISBLANK(F47),"",2*$B$5*F47+$B$5*F46*F47)</x:f>
      </x:c>
    </x:row>
    <x:row r="48">
      <x:c r="A48" s="27" t="n">
        <x:v>38</x:v>
      </x:c>
      <x:c r="B48" s="59"/>
      <x:c r="C48" s="27"/>
      <x:c r="D48" s="27"/>
      <x:c r="E48" s="59"/>
      <x:c r="F48" s="93"/>
      <x:c r="G48" s="64" t="n">
        <x:f>$B$5*3</x:f>
        <x:v>30</x:v>
      </x:c>
      <x:c r="H48" s="64" t="n">
        <x:f>IF(ISBLANK(F47),0,2*$B$5*F47+$B$5*F46*F47)</x:f>
        <x:v>0</x:v>
      </x:c>
      <x:c r="I48" s="100" t="n">
        <x:f>G48+H48</x:f>
        <x:v>30</x:v>
      </x:c>
      <x:c r="J48" s="102" t="str">
        <x:f>IF(ISBLANK(F48),"",$B$5*F48+$B$5*F47*F48+$B$5*F46*F47*F48)</x:f>
      </x:c>
      <x:c r="K48" s="102" t="str">
        <x:f>IF(ISBLANK(F48),"",2*$B$5*F48+$B$5*F47*F48)</x:f>
      </x:c>
    </x:row>
    <x:row r="49">
      <x:c r="A49" s="27" t="n">
        <x:v>39</x:v>
      </x:c>
      <x:c r="B49" s="59"/>
      <x:c r="C49" s="27"/>
      <x:c r="D49" s="27"/>
      <x:c r="E49" s="59"/>
      <x:c r="F49" s="93"/>
      <x:c r="G49" s="64" t="n">
        <x:f>$B$5*3</x:f>
        <x:v>30</x:v>
      </x:c>
      <x:c r="H49" s="64" t="n">
        <x:f>IF(ISBLANK(F48),0,2*$B$5*F48+$B$5*F47*F48)</x:f>
        <x:v>0</x:v>
      </x:c>
      <x:c r="I49" s="100" t="n">
        <x:f>G49+H49</x:f>
        <x:v>30</x:v>
      </x:c>
      <x:c r="J49" s="102" t="str">
        <x:f>IF(ISBLANK(F49),"",$B$5*F49+$B$5*F48*F49+$B$5*F47*F48*F49)</x:f>
      </x:c>
      <x:c r="K49" s="102" t="str">
        <x:f>IF(ISBLANK(F49),"",2*$B$5*F49+$B$5*F48*F49)</x:f>
      </x:c>
    </x:row>
    <x:row r="50">
      <x:c r="A50" s="95" t="n">
        <x:v>40</x:v>
      </x:c>
      <x:c r="B50" s="96"/>
      <x:c r="C50" s="95"/>
      <x:c r="D50" s="95"/>
      <x:c r="E50" s="96"/>
      <x:c r="F50" s="97"/>
      <x:c r="G50" s="98" t="n">
        <x:f>$B$5*3</x:f>
        <x:v>30</x:v>
      </x:c>
      <x:c r="H50" s="98" t="n">
        <x:f>IF(ISBLANK(F49),0,2*$B$5*F49+$B$5*F48*F49)</x:f>
        <x:v>0</x:v>
      </x:c>
      <x:c r="I50" s="101" t="n">
        <x:f>G50+H50</x:f>
        <x:v>30</x:v>
      </x:c>
      <x:c r="J50" s="103" t="str">
        <x:f>IF(ISBLANK(F50),"",$B$5*F50+$B$5*F49*F50+$B$5*F48*F49*F50)</x:f>
      </x:c>
      <x:c r="K50" s="103" t="str">
        <x:f>IF(ISBLANK(F50),"",2*$B$5*F50+$B$5*F49*F50)</x:f>
      </x:c>
    </x:row>
  </x:sheetData>
  <x:mergeCells>
    <x:mergeCell ref="A1:K1"/>
    <x:mergeCell ref="D3:K5"/>
    <x:mergeCell ref="A7:K7"/>
  </x:mergeCells>
  <x:pageMargins left="0.7" right="0.7" top="0.75" bottom="0.75" header="0.3" footer="0.3"/>
</x:worksheet>
</file>